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5" i="1" l="1"/>
  <c r="F25" i="1"/>
  <c r="G25" i="1"/>
  <c r="D25" i="1"/>
  <c r="E27" i="1"/>
  <c r="G27" i="1"/>
  <c r="D27" i="1"/>
  <c r="G24" i="1" l="1"/>
  <c r="G23" i="1"/>
  <c r="F19" i="1"/>
  <c r="F14" i="1"/>
  <c r="F13" i="1"/>
  <c r="F15" i="1"/>
  <c r="F16" i="1"/>
  <c r="F17" i="1"/>
  <c r="F18" i="1"/>
  <c r="F20" i="1"/>
  <c r="F21" i="1"/>
  <c r="F12" i="1"/>
  <c r="F27" i="1" l="1"/>
  <c r="M20" i="1"/>
  <c r="M18" i="1"/>
  <c r="M21" i="1"/>
  <c r="M22" i="1"/>
  <c r="M17" i="1"/>
  <c r="M15" i="1"/>
  <c r="M13" i="1"/>
  <c r="M14" i="1"/>
  <c r="M12" i="1"/>
  <c r="E23" i="1" l="1"/>
  <c r="E24" i="1"/>
  <c r="D24" i="1" l="1"/>
  <c r="F24" i="1" s="1"/>
  <c r="D23" i="1"/>
  <c r="F23" i="1" s="1"/>
</calcChain>
</file>

<file path=xl/sharedStrings.xml><?xml version="1.0" encoding="utf-8"?>
<sst xmlns="http://schemas.openxmlformats.org/spreadsheetml/2006/main" count="57" uniqueCount="45">
  <si>
    <t>Реквизиты государственной программы, период реализации</t>
  </si>
  <si>
    <t>Наименование отчитывающейся организации</t>
  </si>
  <si>
    <t>Наименование нормативного правового акта об утверждении государственной программы</t>
  </si>
  <si>
    <t>Должностное лицо, ответственное за составление формы (Ф.И.О., должность, контактный телефон)</t>
  </si>
  <si>
    <t>N п/п</t>
  </si>
  <si>
    <t>Наименование подпрограмм (раздела, мероприятия)</t>
  </si>
  <si>
    <t>Источник финансирования (всего, в том числе бюджет Российской Федерации, бюджет Республики Татарстан, местный бюджет, внебюджетные источники)</t>
  </si>
  <si>
    <t>Плановые объемы финансирования на отчетный год из нормативного правового акта об утверждении программы, тыс. рублей</t>
  </si>
  <si>
    <t>Выделено по программе на отчетный период (лимит), тыс. рублей</t>
  </si>
  <si>
    <t>Процент финансирования</t>
  </si>
  <si>
    <t>Фактически использовано средств (перечислено со счета исполнителя) с начала года, тыс. рублей</t>
  </si>
  <si>
    <t>Наименование индикатора, единица измерения</t>
  </si>
  <si>
    <t>Значения индикатора</t>
  </si>
  <si>
    <t>предыдущий год</t>
  </si>
  <si>
    <t>текущий год</t>
  </si>
  <si>
    <t>план на следующий год</t>
  </si>
  <si>
    <t>план</t>
  </si>
  <si>
    <t>факт</t>
  </si>
  <si>
    <t>процент выполнения</t>
  </si>
  <si>
    <t>Всего по программе</t>
  </si>
  <si>
    <t>Всего</t>
  </si>
  <si>
    <t>бюджет Российской Федерации</t>
  </si>
  <si>
    <t>бюджет Республики Татарстан</t>
  </si>
  <si>
    <t>местный бюджет</t>
  </si>
  <si>
    <t>внебюджетные источники</t>
  </si>
  <si>
    <t>Отчет о реализации государственной программы</t>
  </si>
  <si>
    <t>"Охрана и защита лесов на 2014-2020 годы"</t>
  </si>
  <si>
    <t>"Использование лесов на 2014-2020 годы"</t>
  </si>
  <si>
    <t>"Воспроизводство лесов на 2014-2020 годы"</t>
  </si>
  <si>
    <t>"Строительство и содержание лесных дорог на 2014-2020 годы"</t>
  </si>
  <si>
    <t>"Обеспечение реализации Государственной программы Республики Татарстан "Развитие лесного хозяйства Республики Татарстан на 2014-2020 годы"</t>
  </si>
  <si>
    <t>Государственная программа "Развитие лесного хозяйства Республики Татарстан на 2014-2020 годы"</t>
  </si>
  <si>
    <t>Министерство лесного хозяйства Республики Татарстан</t>
  </si>
  <si>
    <t>Постановление Кабинета Министров Республики Татарстан от 30 июля 2013 г. N 531</t>
  </si>
  <si>
    <t>Удельная площадь земель лесного фонда, покрытых лесной растительностью, погибшей от пожаров, на территории Республики Татарстан, процентов</t>
  </si>
  <si>
    <t>Сохранность лесов, выполняющих защитные функции, от общей площади лесов, процентов</t>
  </si>
  <si>
    <t>Освоение расчетной лесосеки, процентов</t>
  </si>
  <si>
    <t>Объем платежей в бюджетную систему Российской Федерации от использования лесов, расположенных на землях лесного фонда, в расчете на 1 гектар земель лесного фонда, рублей</t>
  </si>
  <si>
    <t>Темп роста заработной платы работников лесного хозяйства к предыдущему году, процентов</t>
  </si>
  <si>
    <t>Сокращение объемов незаконных рубок леса ежегодно, процентов</t>
  </si>
  <si>
    <t>Сохранение покрытой лесом площади, процентов</t>
  </si>
  <si>
    <t>Отношение площади искусственного лесовосстановления к площади выбытия лесов в результате сплошных рубок и гибели лесов, процентов</t>
  </si>
  <si>
    <t>Протяженность лесных дорог, построенных за год (нарастающим итогом), километров</t>
  </si>
  <si>
    <t>за январь-декабрь 2014 года</t>
  </si>
  <si>
    <t>Рзай Олег Николаевич, ведущий консультант, 8(843)221-37-45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</si>
</sst>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right"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Normal="100" zoomScaleSheetLayoutView="100" workbookViewId="0">
      <selection activeCell="K26" sqref="K26"/>
    </sheetView>
  </sheetViews>
  <sheetFormatPr defaultRowHeight="15" x14ac:dyDescent="0.25"/>
  <cols>
    <col min="2" max="2" width="26.5703125" customWidth="1"/>
    <col min="3" max="3" width="13.42578125" customWidth="1"/>
    <col min="4" max="4" width="17.140625" customWidth="1"/>
    <col min="5" max="5" width="14.140625" customWidth="1"/>
    <col min="6" max="6" width="11.28515625" customWidth="1"/>
    <col min="7" max="7" width="14.28515625" customWidth="1"/>
    <col min="8" max="8" width="23.85546875" customWidth="1"/>
  </cols>
  <sheetData>
    <row r="1" spans="1:14" ht="34.5" customHeight="1" x14ac:dyDescent="0.25">
      <c r="A1" s="17" t="s">
        <v>0</v>
      </c>
      <c r="B1" s="17"/>
      <c r="C1" s="17"/>
      <c r="D1" s="17"/>
      <c r="E1" s="17"/>
      <c r="F1" s="17"/>
      <c r="G1" s="17" t="s">
        <v>31</v>
      </c>
      <c r="H1" s="17"/>
      <c r="I1" s="17"/>
      <c r="J1" s="17"/>
      <c r="K1" s="17"/>
      <c r="L1" s="17"/>
      <c r="M1" s="17"/>
      <c r="N1" s="17"/>
    </row>
    <row r="2" spans="1:14" ht="15" customHeight="1" x14ac:dyDescent="0.25">
      <c r="A2" s="17" t="s">
        <v>1</v>
      </c>
      <c r="B2" s="17"/>
      <c r="C2" s="17"/>
      <c r="D2" s="17"/>
      <c r="E2" s="17"/>
      <c r="F2" s="17"/>
      <c r="G2" s="20" t="s">
        <v>32</v>
      </c>
      <c r="H2" s="21"/>
      <c r="I2" s="21"/>
      <c r="J2" s="21"/>
      <c r="K2" s="21"/>
      <c r="L2" s="21"/>
      <c r="M2" s="21"/>
      <c r="N2" s="22"/>
    </row>
    <row r="3" spans="1:14" ht="15.75" x14ac:dyDescent="0.25">
      <c r="A3" s="17" t="s">
        <v>2</v>
      </c>
      <c r="B3" s="17"/>
      <c r="C3" s="17"/>
      <c r="D3" s="17"/>
      <c r="E3" s="17"/>
      <c r="F3" s="17"/>
      <c r="G3" s="20" t="s">
        <v>33</v>
      </c>
      <c r="H3" s="21"/>
      <c r="I3" s="21"/>
      <c r="J3" s="21"/>
      <c r="K3" s="21"/>
      <c r="L3" s="21"/>
      <c r="M3" s="21"/>
      <c r="N3" s="22"/>
    </row>
    <row r="4" spans="1:14" ht="15" customHeight="1" x14ac:dyDescent="0.25">
      <c r="A4" s="17" t="s">
        <v>3</v>
      </c>
      <c r="B4" s="17"/>
      <c r="C4" s="17"/>
      <c r="D4" s="17"/>
      <c r="E4" s="17"/>
      <c r="F4" s="17"/>
      <c r="G4" s="20" t="s">
        <v>44</v>
      </c>
      <c r="H4" s="21"/>
      <c r="I4" s="21"/>
      <c r="J4" s="21"/>
      <c r="K4" s="21"/>
      <c r="L4" s="21"/>
      <c r="M4" s="21"/>
      <c r="N4" s="22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x14ac:dyDescent="0.25">
      <c r="A6" s="3"/>
      <c r="B6" s="3"/>
      <c r="C6" s="3"/>
      <c r="D6" s="18" t="s">
        <v>25</v>
      </c>
      <c r="E6" s="18"/>
      <c r="F6" s="18"/>
      <c r="G6" s="18"/>
      <c r="H6" s="3"/>
      <c r="I6" s="3"/>
      <c r="J6" s="3"/>
      <c r="K6" s="3"/>
      <c r="L6" s="3"/>
      <c r="M6" s="3"/>
      <c r="N6" s="3"/>
    </row>
    <row r="7" spans="1:14" ht="15.75" x14ac:dyDescent="0.25">
      <c r="A7" s="3"/>
      <c r="B7" s="3"/>
      <c r="C7" s="3"/>
      <c r="D7" s="19" t="s">
        <v>43</v>
      </c>
      <c r="E7" s="19"/>
      <c r="F7" s="19"/>
      <c r="G7" s="19"/>
      <c r="H7" s="3"/>
      <c r="I7" s="3"/>
      <c r="J7" s="3"/>
      <c r="K7" s="3"/>
      <c r="L7" s="3"/>
      <c r="M7" s="3"/>
      <c r="N7" s="3"/>
    </row>
    <row r="8" spans="1:14" x14ac:dyDescent="0.25">
      <c r="A8" s="23" t="s">
        <v>4</v>
      </c>
      <c r="B8" s="23" t="s">
        <v>5</v>
      </c>
      <c r="C8" s="23" t="s">
        <v>6</v>
      </c>
      <c r="D8" s="23" t="s">
        <v>7</v>
      </c>
      <c r="E8" s="23" t="s">
        <v>8</v>
      </c>
      <c r="F8" s="23" t="s">
        <v>9</v>
      </c>
      <c r="G8" s="23" t="s">
        <v>10</v>
      </c>
      <c r="H8" s="23" t="s">
        <v>11</v>
      </c>
      <c r="I8" s="23" t="s">
        <v>12</v>
      </c>
      <c r="J8" s="23"/>
      <c r="K8" s="23"/>
      <c r="L8" s="23"/>
      <c r="M8" s="23"/>
      <c r="N8" s="23"/>
    </row>
    <row r="9" spans="1:14" x14ac:dyDescent="0.25">
      <c r="A9" s="23"/>
      <c r="B9" s="23"/>
      <c r="C9" s="23"/>
      <c r="D9" s="23"/>
      <c r="E9" s="23"/>
      <c r="F9" s="23"/>
      <c r="G9" s="23"/>
      <c r="H9" s="23"/>
      <c r="I9" s="23" t="s">
        <v>13</v>
      </c>
      <c r="J9" s="23"/>
      <c r="K9" s="23" t="s">
        <v>14</v>
      </c>
      <c r="L9" s="23"/>
      <c r="M9" s="23"/>
      <c r="N9" s="23" t="s">
        <v>15</v>
      </c>
    </row>
    <row r="10" spans="1:14" ht="183" customHeight="1" x14ac:dyDescent="0.25">
      <c r="A10" s="23"/>
      <c r="B10" s="23"/>
      <c r="C10" s="23"/>
      <c r="D10" s="23"/>
      <c r="E10" s="23"/>
      <c r="F10" s="23"/>
      <c r="G10" s="23"/>
      <c r="H10" s="23"/>
      <c r="I10" s="1" t="s">
        <v>16</v>
      </c>
      <c r="J10" s="1" t="s">
        <v>17</v>
      </c>
      <c r="K10" s="1" t="s">
        <v>16</v>
      </c>
      <c r="L10" s="1" t="s">
        <v>17</v>
      </c>
      <c r="M10" s="1" t="s">
        <v>18</v>
      </c>
      <c r="N10" s="23"/>
    </row>
    <row r="11" spans="1:14" ht="15.75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</row>
    <row r="12" spans="1:14" ht="105" x14ac:dyDescent="0.25">
      <c r="A12" s="24">
        <v>1</v>
      </c>
      <c r="B12" s="27" t="s">
        <v>26</v>
      </c>
      <c r="C12" s="2" t="s">
        <v>22</v>
      </c>
      <c r="D12" s="6">
        <v>114230.3</v>
      </c>
      <c r="E12" s="6">
        <v>114230.3</v>
      </c>
      <c r="F12" s="10">
        <f>E12/D12*100</f>
        <v>100</v>
      </c>
      <c r="G12" s="6">
        <v>114230.3</v>
      </c>
      <c r="H12" s="2" t="s">
        <v>34</v>
      </c>
      <c r="I12" s="5"/>
      <c r="J12" s="5">
        <v>0</v>
      </c>
      <c r="K12" s="5">
        <v>6.0000000000000001E-3</v>
      </c>
      <c r="L12" s="5">
        <v>0</v>
      </c>
      <c r="M12" s="8">
        <f>L12/K12*100</f>
        <v>0</v>
      </c>
      <c r="N12" s="5">
        <v>5.0000000000000001E-3</v>
      </c>
    </row>
    <row r="13" spans="1:14" ht="75" x14ac:dyDescent="0.25">
      <c r="A13" s="26"/>
      <c r="B13" s="28"/>
      <c r="C13" s="2" t="s">
        <v>21</v>
      </c>
      <c r="D13" s="6">
        <v>50346.799999999996</v>
      </c>
      <c r="E13" s="6">
        <v>50346.799999999996</v>
      </c>
      <c r="F13" s="10">
        <f t="shared" ref="F13:F27" si="0">E13/D13*100</f>
        <v>100</v>
      </c>
      <c r="G13" s="6">
        <v>50346.799999999996</v>
      </c>
      <c r="H13" s="2" t="s">
        <v>35</v>
      </c>
      <c r="I13" s="5"/>
      <c r="J13" s="5">
        <v>45</v>
      </c>
      <c r="K13" s="5">
        <v>45</v>
      </c>
      <c r="L13" s="5">
        <v>45</v>
      </c>
      <c r="M13" s="8">
        <f>L13/K13*100</f>
        <v>100</v>
      </c>
      <c r="N13" s="5">
        <v>45</v>
      </c>
    </row>
    <row r="14" spans="1:14" ht="45" x14ac:dyDescent="0.25">
      <c r="A14" s="24">
        <v>2</v>
      </c>
      <c r="B14" s="27" t="s">
        <v>27</v>
      </c>
      <c r="C14" s="2" t="s">
        <v>22</v>
      </c>
      <c r="D14" s="6">
        <v>409558.3</v>
      </c>
      <c r="E14" s="6">
        <v>409558.3</v>
      </c>
      <c r="F14" s="10">
        <f t="shared" si="0"/>
        <v>100</v>
      </c>
      <c r="G14" s="6">
        <v>409558.3</v>
      </c>
      <c r="H14" s="2" t="s">
        <v>36</v>
      </c>
      <c r="I14" s="5"/>
      <c r="J14" s="5">
        <v>40.299999999999997</v>
      </c>
      <c r="K14" s="5">
        <v>50</v>
      </c>
      <c r="L14" s="5">
        <v>40.299999999999997</v>
      </c>
      <c r="M14" s="8">
        <f>L14/K14*100</f>
        <v>80.599999999999994</v>
      </c>
      <c r="N14" s="5">
        <v>60</v>
      </c>
    </row>
    <row r="15" spans="1:14" ht="105.75" customHeight="1" x14ac:dyDescent="0.25">
      <c r="A15" s="25"/>
      <c r="B15" s="29"/>
      <c r="C15" s="2" t="s">
        <v>21</v>
      </c>
      <c r="D15" s="6">
        <v>45988.7</v>
      </c>
      <c r="E15" s="6">
        <v>45988.7</v>
      </c>
      <c r="F15" s="10">
        <f t="shared" si="0"/>
        <v>100</v>
      </c>
      <c r="G15" s="6">
        <v>45988.7</v>
      </c>
      <c r="H15" s="30" t="s">
        <v>37</v>
      </c>
      <c r="I15" s="24"/>
      <c r="J15" s="24">
        <v>105.1</v>
      </c>
      <c r="K15" s="32">
        <v>99.4</v>
      </c>
      <c r="L15" s="24">
        <v>127.6</v>
      </c>
      <c r="M15" s="34">
        <f>L15/K15*100</f>
        <v>128.37022132796781</v>
      </c>
      <c r="N15" s="24">
        <v>110.6</v>
      </c>
    </row>
    <row r="16" spans="1:14" ht="30" x14ac:dyDescent="0.25">
      <c r="A16" s="26"/>
      <c r="B16" s="28"/>
      <c r="C16" s="2" t="s">
        <v>24</v>
      </c>
      <c r="D16" s="6">
        <v>12428.9</v>
      </c>
      <c r="E16" s="6">
        <v>12428.9</v>
      </c>
      <c r="F16" s="10">
        <f t="shared" si="0"/>
        <v>100</v>
      </c>
      <c r="G16" s="6">
        <v>12428.9</v>
      </c>
      <c r="H16" s="31"/>
      <c r="I16" s="26"/>
      <c r="J16" s="26"/>
      <c r="K16" s="33"/>
      <c r="L16" s="26"/>
      <c r="M16" s="35"/>
      <c r="N16" s="26"/>
    </row>
    <row r="17" spans="1:14" ht="45" x14ac:dyDescent="0.25">
      <c r="A17" s="24">
        <v>3</v>
      </c>
      <c r="B17" s="27" t="s">
        <v>28</v>
      </c>
      <c r="C17" s="2" t="s">
        <v>22</v>
      </c>
      <c r="D17" s="6">
        <v>63655.9</v>
      </c>
      <c r="E17" s="6">
        <v>63655.9</v>
      </c>
      <c r="F17" s="10">
        <f t="shared" si="0"/>
        <v>100</v>
      </c>
      <c r="G17" s="6">
        <v>63655.9</v>
      </c>
      <c r="H17" s="2" t="s">
        <v>40</v>
      </c>
      <c r="I17" s="5"/>
      <c r="J17" s="5">
        <v>100</v>
      </c>
      <c r="K17" s="5">
        <v>100</v>
      </c>
      <c r="L17" s="5">
        <v>100</v>
      </c>
      <c r="M17" s="8">
        <f>L17/K17*100</f>
        <v>100</v>
      </c>
      <c r="N17" s="5">
        <v>100</v>
      </c>
    </row>
    <row r="18" spans="1:14" ht="60" customHeight="1" x14ac:dyDescent="0.25">
      <c r="A18" s="25"/>
      <c r="B18" s="29"/>
      <c r="C18" s="2" t="s">
        <v>21</v>
      </c>
      <c r="D18" s="9">
        <v>43236.68</v>
      </c>
      <c r="E18" s="9">
        <v>43236.68</v>
      </c>
      <c r="F18" s="10">
        <f t="shared" si="0"/>
        <v>100</v>
      </c>
      <c r="G18" s="9">
        <v>43236.68</v>
      </c>
      <c r="H18" s="30" t="s">
        <v>41</v>
      </c>
      <c r="I18" s="24"/>
      <c r="J18" s="24">
        <v>122.4</v>
      </c>
      <c r="K18" s="32">
        <v>98</v>
      </c>
      <c r="L18" s="24">
        <v>98</v>
      </c>
      <c r="M18" s="36">
        <f>L18/K18*100</f>
        <v>100</v>
      </c>
      <c r="N18" s="24">
        <v>98</v>
      </c>
    </row>
    <row r="19" spans="1:14" ht="30" x14ac:dyDescent="0.25">
      <c r="A19" s="26"/>
      <c r="B19" s="28"/>
      <c r="C19" s="2" t="s">
        <v>24</v>
      </c>
      <c r="D19" s="6">
        <v>150000</v>
      </c>
      <c r="E19" s="6">
        <v>150000</v>
      </c>
      <c r="F19" s="10">
        <f t="shared" si="0"/>
        <v>100</v>
      </c>
      <c r="G19" s="6">
        <v>150000</v>
      </c>
      <c r="H19" s="31"/>
      <c r="I19" s="26"/>
      <c r="J19" s="26"/>
      <c r="K19" s="33"/>
      <c r="L19" s="26"/>
      <c r="M19" s="37"/>
      <c r="N19" s="26"/>
    </row>
    <row r="20" spans="1:14" ht="42.75" customHeight="1" x14ac:dyDescent="0.25">
      <c r="A20" s="11">
        <v>4</v>
      </c>
      <c r="B20" s="15" t="s">
        <v>29</v>
      </c>
      <c r="C20" s="2" t="s">
        <v>22</v>
      </c>
      <c r="D20" s="6">
        <v>23300</v>
      </c>
      <c r="E20" s="6">
        <v>23300</v>
      </c>
      <c r="F20" s="10">
        <f t="shared" si="0"/>
        <v>100</v>
      </c>
      <c r="G20" s="6">
        <v>23300</v>
      </c>
      <c r="H20" s="12" t="s">
        <v>42</v>
      </c>
      <c r="I20" s="11"/>
      <c r="J20" s="11"/>
      <c r="K20" s="13">
        <v>57.5</v>
      </c>
      <c r="L20" s="11"/>
      <c r="M20" s="14">
        <f>L20/K20*100</f>
        <v>0</v>
      </c>
      <c r="N20" s="11">
        <v>88.3</v>
      </c>
    </row>
    <row r="21" spans="1:14" ht="76.5" customHeight="1" x14ac:dyDescent="0.25">
      <c r="A21" s="24">
        <v>5</v>
      </c>
      <c r="B21" s="27" t="s">
        <v>30</v>
      </c>
      <c r="C21" s="38" t="s">
        <v>21</v>
      </c>
      <c r="D21" s="40">
        <v>276706.7</v>
      </c>
      <c r="E21" s="40">
        <v>276706.7</v>
      </c>
      <c r="F21" s="42">
        <f>E21/D21*100</f>
        <v>100</v>
      </c>
      <c r="G21" s="40">
        <v>276706.7</v>
      </c>
      <c r="H21" s="2" t="s">
        <v>38</v>
      </c>
      <c r="I21" s="5"/>
      <c r="J21" s="5">
        <v>101.1</v>
      </c>
      <c r="K21" s="5">
        <v>101.1</v>
      </c>
      <c r="L21" s="5">
        <v>101.1</v>
      </c>
      <c r="M21" s="8">
        <f>L21/K21*100</f>
        <v>100</v>
      </c>
      <c r="N21" s="5">
        <v>101.1</v>
      </c>
    </row>
    <row r="22" spans="1:14" ht="51.75" customHeight="1" x14ac:dyDescent="0.25">
      <c r="A22" s="26"/>
      <c r="B22" s="28"/>
      <c r="C22" s="39"/>
      <c r="D22" s="41"/>
      <c r="E22" s="41"/>
      <c r="F22" s="43"/>
      <c r="G22" s="41"/>
      <c r="H22" s="2" t="s">
        <v>39</v>
      </c>
      <c r="I22" s="5"/>
      <c r="J22" s="5">
        <v>10</v>
      </c>
      <c r="K22" s="5">
        <v>2</v>
      </c>
      <c r="L22" s="5">
        <v>0</v>
      </c>
      <c r="M22" s="8">
        <f>L22/K22*100</f>
        <v>0</v>
      </c>
      <c r="N22" s="5">
        <v>2</v>
      </c>
    </row>
    <row r="23" spans="1:14" ht="15.75" x14ac:dyDescent="0.25">
      <c r="A23" s="16" t="s">
        <v>19</v>
      </c>
      <c r="B23" s="16"/>
      <c r="C23" s="2" t="s">
        <v>20</v>
      </c>
      <c r="D23" s="7">
        <f>SUM(D12:D21)</f>
        <v>1189452.28</v>
      </c>
      <c r="E23" s="7">
        <f>SUM(E12:E21)</f>
        <v>1189452.28</v>
      </c>
      <c r="F23" s="10">
        <f t="shared" si="0"/>
        <v>100</v>
      </c>
      <c r="G23" s="7">
        <f>SUM(G12:G21)</f>
        <v>1189452.28</v>
      </c>
      <c r="H23" s="5"/>
      <c r="I23" s="5"/>
      <c r="J23" s="5"/>
      <c r="K23" s="8"/>
      <c r="L23" s="5"/>
      <c r="M23" s="5"/>
      <c r="N23" s="5"/>
    </row>
    <row r="24" spans="1:14" ht="45" x14ac:dyDescent="0.25">
      <c r="A24" s="16"/>
      <c r="B24" s="16"/>
      <c r="C24" s="2" t="s">
        <v>21</v>
      </c>
      <c r="D24" s="7">
        <f>D21+D18+D15+D13</f>
        <v>416278.88</v>
      </c>
      <c r="E24" s="7">
        <f>E21+E18+E15+E13</f>
        <v>416278.88</v>
      </c>
      <c r="F24" s="10">
        <f t="shared" si="0"/>
        <v>100</v>
      </c>
      <c r="G24" s="7">
        <f>G21+G18+G15+G13</f>
        <v>416278.88</v>
      </c>
      <c r="H24" s="5"/>
      <c r="I24" s="5"/>
      <c r="J24" s="5"/>
      <c r="K24" s="8"/>
      <c r="L24" s="5"/>
      <c r="M24" s="5"/>
      <c r="N24" s="5"/>
    </row>
    <row r="25" spans="1:14" ht="45" x14ac:dyDescent="0.25">
      <c r="A25" s="16"/>
      <c r="B25" s="16"/>
      <c r="C25" s="2" t="s">
        <v>22</v>
      </c>
      <c r="D25" s="7">
        <f>D20+D17+D14+D12</f>
        <v>610744.5</v>
      </c>
      <c r="E25" s="7">
        <f t="shared" ref="E25:G25" si="1">E20+E17+E14+E12</f>
        <v>610744.5</v>
      </c>
      <c r="F25" s="7">
        <f t="shared" si="1"/>
        <v>400</v>
      </c>
      <c r="G25" s="7">
        <f t="shared" si="1"/>
        <v>610744.5</v>
      </c>
      <c r="H25" s="5"/>
      <c r="I25" s="5"/>
      <c r="J25" s="5"/>
      <c r="K25" s="8"/>
      <c r="L25" s="5"/>
      <c r="M25" s="5"/>
      <c r="N25" s="5"/>
    </row>
    <row r="26" spans="1:14" ht="30" x14ac:dyDescent="0.25">
      <c r="A26" s="16"/>
      <c r="B26" s="16"/>
      <c r="C26" s="2" t="s">
        <v>23</v>
      </c>
      <c r="D26" s="7"/>
      <c r="E26" s="7"/>
      <c r="F26" s="10"/>
      <c r="G26" s="7"/>
      <c r="H26" s="5"/>
      <c r="I26" s="5"/>
      <c r="J26" s="5"/>
      <c r="K26" s="8"/>
      <c r="L26" s="5"/>
      <c r="M26" s="5"/>
      <c r="N26" s="5"/>
    </row>
    <row r="27" spans="1:14" ht="30" x14ac:dyDescent="0.25">
      <c r="A27" s="16"/>
      <c r="B27" s="16"/>
      <c r="C27" s="2" t="s">
        <v>24</v>
      </c>
      <c r="D27" s="7">
        <f>D19+D16</f>
        <v>162428.9</v>
      </c>
      <c r="E27" s="7">
        <f t="shared" ref="E27:G27" si="2">E19+E16</f>
        <v>162428.9</v>
      </c>
      <c r="F27" s="7">
        <f t="shared" si="2"/>
        <v>200</v>
      </c>
      <c r="G27" s="7">
        <f t="shared" si="2"/>
        <v>162428.9</v>
      </c>
      <c r="H27" s="5"/>
      <c r="I27" s="5"/>
      <c r="J27" s="5"/>
      <c r="K27" s="8"/>
      <c r="L27" s="5"/>
      <c r="M27" s="5"/>
      <c r="N27" s="5"/>
    </row>
  </sheetData>
  <mergeCells count="50">
    <mergeCell ref="C21:C22"/>
    <mergeCell ref="D21:D22"/>
    <mergeCell ref="E21:E22"/>
    <mergeCell ref="F21:F22"/>
    <mergeCell ref="G21:G22"/>
    <mergeCell ref="M15:M16"/>
    <mergeCell ref="N15:N16"/>
    <mergeCell ref="H18:H19"/>
    <mergeCell ref="I18:I19"/>
    <mergeCell ref="J18:J19"/>
    <mergeCell ref="K18:K19"/>
    <mergeCell ref="L18:L19"/>
    <mergeCell ref="M18:M19"/>
    <mergeCell ref="N18:N19"/>
    <mergeCell ref="B21:B22"/>
    <mergeCell ref="A21:A22"/>
    <mergeCell ref="A17:A19"/>
    <mergeCell ref="B17:B19"/>
    <mergeCell ref="A14:A16"/>
    <mergeCell ref="G3:N3"/>
    <mergeCell ref="G4:N4"/>
    <mergeCell ref="B12:B13"/>
    <mergeCell ref="A12:A13"/>
    <mergeCell ref="B14:B16"/>
    <mergeCell ref="H15:H16"/>
    <mergeCell ref="K15:K16"/>
    <mergeCell ref="I15:I16"/>
    <mergeCell ref="J15:J16"/>
    <mergeCell ref="B8:B10"/>
    <mergeCell ref="C8:C10"/>
    <mergeCell ref="D8:D10"/>
    <mergeCell ref="E8:E10"/>
    <mergeCell ref="F8:F10"/>
    <mergeCell ref="L15:L16"/>
    <mergeCell ref="A23:B27"/>
    <mergeCell ref="A4:F4"/>
    <mergeCell ref="A3:F3"/>
    <mergeCell ref="A2:F2"/>
    <mergeCell ref="A1:F1"/>
    <mergeCell ref="D6:G6"/>
    <mergeCell ref="D7:G7"/>
    <mergeCell ref="G1:N1"/>
    <mergeCell ref="G2:N2"/>
    <mergeCell ref="G8:G10"/>
    <mergeCell ref="H8:H10"/>
    <mergeCell ref="I8:N8"/>
    <mergeCell ref="I9:J9"/>
    <mergeCell ref="K9:M9"/>
    <mergeCell ref="N9:N10"/>
    <mergeCell ref="A8:A10"/>
  </mergeCells>
  <hyperlinks>
    <hyperlink ref="B12" location="sub_10000" display="sub_10000"/>
  </hyperlinks>
  <pageMargins left="0.31496062992125984" right="0.31496062992125984" top="0.74803149606299213" bottom="0.35433070866141736" header="0.31496062992125984" footer="0.31496062992125984"/>
  <pageSetup paperSize="9" scale="76" fitToHeight="0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Н. Рзай</dc:creator>
  <cp:lastModifiedBy>Олег Н. Рзай</cp:lastModifiedBy>
  <cp:lastPrinted>2015-01-24T07:58:23Z</cp:lastPrinted>
  <dcterms:created xsi:type="dcterms:W3CDTF">2015-01-23T07:18:17Z</dcterms:created>
  <dcterms:modified xsi:type="dcterms:W3CDTF">2016-10-17T13:47:51Z</dcterms:modified>
</cp:coreProperties>
</file>