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Расчет стоимости по Методике" sheetId="4" r:id="rId1"/>
  </sheets>
  <definedNames>
    <definedName name="д1">'Расчет стоимости по Методике'!$K$1:$K$2</definedName>
    <definedName name="_xlnm.Print_Area" localSheetId="0">'Расчет стоимости по Методике'!$A$1:$H$229</definedName>
  </definedNames>
  <calcPr calcId="144525" iterate="1"/>
</workbook>
</file>

<file path=xl/calcChain.xml><?xml version="1.0" encoding="utf-8"?>
<calcChain xmlns="http://schemas.openxmlformats.org/spreadsheetml/2006/main">
  <c r="G1076" i="4" l="1"/>
  <c r="G1075" i="4"/>
  <c r="G1074" i="4"/>
  <c r="G1073" i="4"/>
  <c r="G1072" i="4"/>
  <c r="G1071" i="4"/>
  <c r="G1070" i="4"/>
  <c r="E1081" i="4" s="1"/>
  <c r="G1069" i="4"/>
  <c r="G1068" i="4"/>
  <c r="G1067" i="4"/>
  <c r="E1079" i="4" s="1"/>
  <c r="G1059" i="4"/>
  <c r="G1028" i="4"/>
  <c r="G1027" i="4"/>
  <c r="G1026" i="4"/>
  <c r="G1025" i="4"/>
  <c r="G1024" i="4"/>
  <c r="G1023" i="4"/>
  <c r="G1022" i="4"/>
  <c r="E1033" i="4" s="1"/>
  <c r="G1021" i="4"/>
  <c r="G1020" i="4"/>
  <c r="G1019" i="4"/>
  <c r="E1031" i="4" s="1"/>
  <c r="G1011" i="4"/>
  <c r="G983" i="4"/>
  <c r="G982" i="4"/>
  <c r="G981" i="4"/>
  <c r="G980" i="4"/>
  <c r="G979" i="4"/>
  <c r="G978" i="4"/>
  <c r="G977" i="4"/>
  <c r="E988" i="4" s="1"/>
  <c r="G976" i="4"/>
  <c r="G975" i="4"/>
  <c r="G974" i="4"/>
  <c r="E986" i="4" s="1"/>
  <c r="G966" i="4"/>
  <c r="G932" i="4"/>
  <c r="G931" i="4"/>
  <c r="G930" i="4"/>
  <c r="G929" i="4"/>
  <c r="G928" i="4"/>
  <c r="G927" i="4"/>
  <c r="G926" i="4"/>
  <c r="E937" i="4" s="1"/>
  <c r="G925" i="4"/>
  <c r="G924" i="4"/>
  <c r="G923" i="4"/>
  <c r="E935" i="4" s="1"/>
  <c r="E939" i="4" s="1"/>
  <c r="D941" i="4" s="1"/>
  <c r="D942" i="4" s="1"/>
  <c r="G915" i="4"/>
  <c r="G884" i="4"/>
  <c r="G883" i="4"/>
  <c r="G882" i="4"/>
  <c r="G881" i="4"/>
  <c r="G880" i="4"/>
  <c r="G879" i="4"/>
  <c r="G878" i="4"/>
  <c r="E889" i="4" s="1"/>
  <c r="G877" i="4"/>
  <c r="G876" i="4"/>
  <c r="G875" i="4"/>
  <c r="E887" i="4" s="1"/>
  <c r="G867" i="4"/>
  <c r="G836" i="4"/>
  <c r="G835" i="4"/>
  <c r="G834" i="4"/>
  <c r="G833" i="4"/>
  <c r="G832" i="4"/>
  <c r="G831" i="4"/>
  <c r="G830" i="4"/>
  <c r="E841" i="4" s="1"/>
  <c r="G829" i="4"/>
  <c r="G828" i="4"/>
  <c r="G827" i="4"/>
  <c r="E839" i="4" s="1"/>
  <c r="G819" i="4"/>
  <c r="G788" i="4"/>
  <c r="G787" i="4"/>
  <c r="G786" i="4"/>
  <c r="G785" i="4"/>
  <c r="G784" i="4"/>
  <c r="G783" i="4"/>
  <c r="G782" i="4"/>
  <c r="E793" i="4" s="1"/>
  <c r="G781" i="4"/>
  <c r="G780" i="4"/>
  <c r="G779" i="4"/>
  <c r="E791" i="4" s="1"/>
  <c r="G771" i="4"/>
  <c r="G740" i="4"/>
  <c r="G739" i="4"/>
  <c r="G738" i="4"/>
  <c r="G737" i="4"/>
  <c r="G736" i="4"/>
  <c r="G735" i="4"/>
  <c r="G734" i="4"/>
  <c r="E745" i="4" s="1"/>
  <c r="G733" i="4"/>
  <c r="G732" i="4"/>
  <c r="G731" i="4"/>
  <c r="E743" i="4" s="1"/>
  <c r="G723" i="4"/>
  <c r="G695" i="4"/>
  <c r="G694" i="4"/>
  <c r="G693" i="4"/>
  <c r="G692" i="4"/>
  <c r="G691" i="4"/>
  <c r="G690" i="4"/>
  <c r="G689" i="4"/>
  <c r="E700" i="4" s="1"/>
  <c r="G688" i="4"/>
  <c r="G687" i="4"/>
  <c r="G686" i="4"/>
  <c r="E698" i="4" s="1"/>
  <c r="E702" i="4" s="1"/>
  <c r="D704" i="4" s="1"/>
  <c r="D705" i="4" s="1"/>
  <c r="G678" i="4"/>
  <c r="G644" i="4"/>
  <c r="G643" i="4"/>
  <c r="G642" i="4"/>
  <c r="G641" i="4"/>
  <c r="G640" i="4"/>
  <c r="G639" i="4"/>
  <c r="G638" i="4"/>
  <c r="E649" i="4" s="1"/>
  <c r="G637" i="4"/>
  <c r="G636" i="4"/>
  <c r="G635" i="4"/>
  <c r="E647" i="4" s="1"/>
  <c r="G627" i="4"/>
  <c r="G597" i="4"/>
  <c r="G596" i="4"/>
  <c r="G595" i="4"/>
  <c r="G594" i="4"/>
  <c r="G593" i="4"/>
  <c r="G592" i="4"/>
  <c r="G591" i="4"/>
  <c r="E602" i="4" s="1"/>
  <c r="G590" i="4"/>
  <c r="G589" i="4"/>
  <c r="G588" i="4"/>
  <c r="E600" i="4" s="1"/>
  <c r="G580" i="4"/>
  <c r="G549" i="4"/>
  <c r="G548" i="4"/>
  <c r="G547" i="4"/>
  <c r="G546" i="4"/>
  <c r="G545" i="4"/>
  <c r="G544" i="4"/>
  <c r="G543" i="4"/>
  <c r="E554" i="4" s="1"/>
  <c r="G542" i="4"/>
  <c r="G541" i="4"/>
  <c r="G540" i="4"/>
  <c r="E552" i="4" s="1"/>
  <c r="G532" i="4"/>
  <c r="G501" i="4"/>
  <c r="G500" i="4"/>
  <c r="G499" i="4"/>
  <c r="G498" i="4"/>
  <c r="G497" i="4"/>
  <c r="G496" i="4"/>
  <c r="G495" i="4"/>
  <c r="E506" i="4" s="1"/>
  <c r="G494" i="4"/>
  <c r="G493" i="4"/>
  <c r="G492" i="4"/>
  <c r="E504" i="4" s="1"/>
  <c r="G484" i="4"/>
  <c r="G453" i="4"/>
  <c r="G452" i="4"/>
  <c r="G451" i="4"/>
  <c r="G450" i="4"/>
  <c r="G449" i="4"/>
  <c r="G448" i="4"/>
  <c r="G447" i="4"/>
  <c r="E458" i="4" s="1"/>
  <c r="G446" i="4"/>
  <c r="G445" i="4"/>
  <c r="G444" i="4"/>
  <c r="E456" i="4" s="1"/>
  <c r="E460" i="4" s="1"/>
  <c r="D462" i="4" s="1"/>
  <c r="D463" i="4" s="1"/>
  <c r="G436" i="4"/>
  <c r="G406" i="4"/>
  <c r="G405" i="4"/>
  <c r="G404" i="4"/>
  <c r="G403" i="4"/>
  <c r="G402" i="4"/>
  <c r="G401" i="4"/>
  <c r="G400" i="4"/>
  <c r="E411" i="4" s="1"/>
  <c r="G399" i="4"/>
  <c r="G398" i="4"/>
  <c r="G397" i="4"/>
  <c r="G389" i="4"/>
  <c r="G360" i="4"/>
  <c r="G359" i="4"/>
  <c r="G358" i="4"/>
  <c r="G357" i="4"/>
  <c r="G356" i="4"/>
  <c r="G355" i="4"/>
  <c r="G354" i="4"/>
  <c r="E365" i="4" s="1"/>
  <c r="G353" i="4"/>
  <c r="G352" i="4"/>
  <c r="G351" i="4"/>
  <c r="E363" i="4" s="1"/>
  <c r="E367" i="4" s="1"/>
  <c r="D369" i="4" s="1"/>
  <c r="D370" i="4" s="1"/>
  <c r="G343" i="4"/>
  <c r="G311" i="4"/>
  <c r="G310" i="4"/>
  <c r="G309" i="4"/>
  <c r="G308" i="4"/>
  <c r="G307" i="4"/>
  <c r="G306" i="4"/>
  <c r="G305" i="4"/>
  <c r="E316" i="4" s="1"/>
  <c r="G304" i="4"/>
  <c r="G303" i="4"/>
  <c r="G302" i="4"/>
  <c r="E314" i="4" s="1"/>
  <c r="G294" i="4"/>
  <c r="G246" i="4"/>
  <c r="G254" i="4"/>
  <c r="G255" i="4"/>
  <c r="G256" i="4"/>
  <c r="G257" i="4"/>
  <c r="G258" i="4"/>
  <c r="G259" i="4"/>
  <c r="G260" i="4"/>
  <c r="G261" i="4"/>
  <c r="G262" i="4"/>
  <c r="G263" i="4"/>
  <c r="E266" i="4"/>
  <c r="E268" i="4"/>
  <c r="E270" i="4"/>
  <c r="D272" i="4" s="1"/>
  <c r="D273" i="4" s="1"/>
  <c r="E127" i="4"/>
  <c r="E79" i="4"/>
  <c r="E1083" i="4" l="1"/>
  <c r="D1085" i="4" s="1"/>
  <c r="D1086" i="4" s="1"/>
  <c r="E795" i="4"/>
  <c r="D797" i="4" s="1"/>
  <c r="D798" i="4" s="1"/>
  <c r="E1035" i="4"/>
  <c r="D1037" i="4" s="1"/>
  <c r="D1038" i="4" s="1"/>
  <c r="E990" i="4"/>
  <c r="D992" i="4" s="1"/>
  <c r="D993" i="4" s="1"/>
  <c r="E891" i="4"/>
  <c r="D893" i="4" s="1"/>
  <c r="D894" i="4" s="1"/>
  <c r="E843" i="4"/>
  <c r="D845" i="4" s="1"/>
  <c r="D846" i="4" s="1"/>
  <c r="E747" i="4"/>
  <c r="D749" i="4" s="1"/>
  <c r="D750" i="4" s="1"/>
  <c r="E651" i="4"/>
  <c r="D653" i="4" s="1"/>
  <c r="D654" i="4" s="1"/>
  <c r="E508" i="4"/>
  <c r="D510" i="4" s="1"/>
  <c r="D511" i="4" s="1"/>
  <c r="E413" i="4"/>
  <c r="D415" i="4" s="1"/>
  <c r="D416" i="4" s="1"/>
  <c r="E318" i="4"/>
  <c r="D320" i="4" s="1"/>
  <c r="D321" i="4" s="1"/>
  <c r="E604" i="4"/>
  <c r="D606" i="4" s="1"/>
  <c r="D607" i="4" s="1"/>
  <c r="E556" i="4"/>
  <c r="D558" i="4" s="1"/>
  <c r="D559" i="4" s="1"/>
  <c r="G216" i="4"/>
  <c r="G215" i="4"/>
  <c r="G214" i="4"/>
  <c r="G213" i="4"/>
  <c r="G212" i="4"/>
  <c r="G211" i="4"/>
  <c r="G210" i="4"/>
  <c r="E221" i="4" s="1"/>
  <c r="G209" i="4"/>
  <c r="G208" i="4"/>
  <c r="G207" i="4"/>
  <c r="E219" i="4" s="1"/>
  <c r="G199" i="4"/>
  <c r="G168" i="4"/>
  <c r="G167" i="4"/>
  <c r="G166" i="4"/>
  <c r="G165" i="4"/>
  <c r="G164" i="4"/>
  <c r="G163" i="4"/>
  <c r="G162" i="4"/>
  <c r="E173" i="4" s="1"/>
  <c r="G161" i="4"/>
  <c r="G160" i="4"/>
  <c r="G159" i="4"/>
  <c r="E171" i="4" s="1"/>
  <c r="G151" i="4"/>
  <c r="G120" i="4"/>
  <c r="G119" i="4"/>
  <c r="G118" i="4"/>
  <c r="G117" i="4"/>
  <c r="G116" i="4"/>
  <c r="G115" i="4"/>
  <c r="G114" i="4"/>
  <c r="E125" i="4" s="1"/>
  <c r="G113" i="4"/>
  <c r="G112" i="4"/>
  <c r="G111" i="4"/>
  <c r="E123" i="4" s="1"/>
  <c r="G103" i="4"/>
  <c r="G72" i="4"/>
  <c r="G71" i="4"/>
  <c r="G70" i="4"/>
  <c r="G69" i="4"/>
  <c r="G68" i="4"/>
  <c r="G67" i="4"/>
  <c r="G66" i="4"/>
  <c r="E77" i="4" s="1"/>
  <c r="G65" i="4"/>
  <c r="G64" i="4"/>
  <c r="G63" i="4"/>
  <c r="E75" i="4" s="1"/>
  <c r="G55" i="4"/>
  <c r="G9" i="4"/>
  <c r="G20" i="4"/>
  <c r="E31" i="4" s="1"/>
  <c r="E172" i="4" l="1"/>
  <c r="G26" i="4"/>
  <c r="G25" i="4"/>
  <c r="G22" i="4"/>
  <c r="G23" i="4"/>
  <c r="G24" i="4"/>
  <c r="G21" i="4"/>
  <c r="G19" i="4"/>
  <c r="G18" i="4"/>
  <c r="G17" i="4"/>
  <c r="E29" i="4" s="1"/>
  <c r="E30" i="4" l="1"/>
  <c r="E223" i="4"/>
  <c r="D225" i="4" s="1"/>
  <c r="D226" i="4" s="1"/>
  <c r="D81" i="4"/>
  <c r="D82" i="4" s="1"/>
  <c r="E175" i="4"/>
  <c r="D177" i="4" s="1"/>
  <c r="D178" i="4" s="1"/>
  <c r="D129" i="4"/>
  <c r="D130" i="4" s="1"/>
  <c r="E32" i="4"/>
  <c r="E33" i="4" l="1"/>
  <c r="D35" i="4" s="1"/>
  <c r="D36" i="4" s="1"/>
</calcChain>
</file>

<file path=xl/sharedStrings.xml><?xml version="1.0" encoding="utf-8"?>
<sst xmlns="http://schemas.openxmlformats.org/spreadsheetml/2006/main" count="1131" uniqueCount="95">
  <si>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</si>
  <si>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</si>
  <si>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</si>
  <si>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</si>
  <si>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</si>
  <si>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</si>
  <si>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</si>
  <si>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</si>
  <si>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</si>
  <si>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</si>
  <si>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</si>
  <si>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</si>
  <si>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</si>
  <si>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</si>
  <si>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</si>
  <si>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</si>
  <si>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</si>
  <si>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</si>
  <si>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</si>
  <si>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</si>
  <si>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</si>
  <si>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</si>
  <si>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</si>
  <si>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</si>
  <si>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га</t>
  </si>
  <si>
    <t>км</t>
  </si>
  <si>
    <t>Содействие естественному восстановлению</t>
  </si>
  <si>
    <t>Очистка от захламленности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</si>
  <si>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</si>
  <si>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</si>
  <si>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</si>
  <si>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</si>
  <si>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</si>
  <si>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Сплошная</t>
  </si>
  <si>
    <t>Выборочная</t>
  </si>
  <si>
    <t>Выполнение работ по отводу и таксации лесосеки</t>
  </si>
  <si>
    <t>Расчет начальной цены Лота на право заключения договора купли-продажи лесных насаждений 
с представителями малого и среднего предпринимательства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</si>
  <si>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</si>
  <si>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ГКУ "Кайбицкое лесничество"</t>
  </si>
  <si>
    <t>Кугеевское участковое лесничество</t>
  </si>
  <si>
    <t>кв. 47, выд. 52, делянка 2</t>
  </si>
  <si>
    <t>10Ос+Лп</t>
  </si>
  <si>
    <t>Русаковское участковое лесничество</t>
  </si>
  <si>
    <t>9Ос1Лп</t>
  </si>
  <si>
    <t>55 лет</t>
  </si>
  <si>
    <t>ГКУ "Кайбицкоее лесничество"</t>
  </si>
  <si>
    <t>кв. 43, выд. 21, делянка 2</t>
  </si>
  <si>
    <t>Берлибашское участковое лесничество</t>
  </si>
  <si>
    <t>кв. 11, выд. 28, делянка 1</t>
  </si>
  <si>
    <t>9Ос1Лп+Лп</t>
  </si>
  <si>
    <t>кв.72, выд. 12, делянка 1</t>
  </si>
  <si>
    <t>кв. 50, выд. 4 делянка 3</t>
  </si>
  <si>
    <t>Балтаевское участковое лесничество</t>
  </si>
  <si>
    <t>кв. 3, выд. 20, делянка 1</t>
  </si>
  <si>
    <t>кв. 43, выд. 9, делянка 1</t>
  </si>
  <si>
    <t>кв. 9, выд. 27, делянка 1</t>
  </si>
  <si>
    <t>кв. 21, выд. 23, делянка 2</t>
  </si>
  <si>
    <t>кв. 21, выд.23, делянка 3</t>
  </si>
  <si>
    <t>кв. 65, выд. 18, делянка 3</t>
  </si>
  <si>
    <t>кв. 62, выд. 27, делянка 1</t>
  </si>
  <si>
    <t>9Ос1Лп+Б</t>
  </si>
  <si>
    <t>кв. 58, выд. 42, делянка 1</t>
  </si>
  <si>
    <t>кв. 58, выд. 42, делянка 2</t>
  </si>
  <si>
    <t>кв. 58, выд. 42, делянка 3</t>
  </si>
  <si>
    <t>кв. 43, выд. 21, делянка 1</t>
  </si>
  <si>
    <t>кв. 11, выд. 28, делянка 2</t>
  </si>
  <si>
    <t>кв. 7, выд. 14, делянка 1</t>
  </si>
  <si>
    <t>кв. 8, выд. 21, делянка1</t>
  </si>
  <si>
    <t>кв. 8, выд. 21, делянка 2</t>
  </si>
  <si>
    <t>кв. 2, выд. 15, делянка 1</t>
  </si>
  <si>
    <t>кв. 18, выд. 23, делянка 1</t>
  </si>
  <si>
    <t>кв. 72, выд. 19, делянка 2</t>
  </si>
  <si>
    <t>ЛОТ № 34</t>
  </si>
  <si>
    <t>ЛОТ № 35</t>
  </si>
  <si>
    <t>ЛОТ № 36</t>
  </si>
  <si>
    <t>ЛОТ № 37</t>
  </si>
  <si>
    <t>ЛОТ № 38</t>
  </si>
  <si>
    <t>ЛОТ № 39</t>
  </si>
  <si>
    <t>ЛОТ № 40</t>
  </si>
  <si>
    <t>ЛОТ № 41</t>
  </si>
  <si>
    <t>ЛОТ № 42</t>
  </si>
  <si>
    <t>ЛОТ № 43</t>
  </si>
  <si>
    <t>ЛОТ № 44</t>
  </si>
  <si>
    <t>ЛОТ № 45</t>
  </si>
  <si>
    <t>ЛОТ № 46</t>
  </si>
  <si>
    <t>ЛОТ № 47</t>
  </si>
  <si>
    <t>ЛОТ № 48</t>
  </si>
  <si>
    <t>ЛОТ № 49</t>
  </si>
  <si>
    <t>ЛОТ № 50</t>
  </si>
  <si>
    <t>ЛОТ № 51</t>
  </si>
  <si>
    <t>ЛОТ № 52</t>
  </si>
  <si>
    <t>ЛОТ № 53</t>
  </si>
  <si>
    <t>ЛОТ № 54</t>
  </si>
  <si>
    <t>ЛОТ № 55</t>
  </si>
  <si>
    <t>ЛОТ № 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</si>
</sst>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0.0"/>
  </numFmts>
  <fonts count="1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4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164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5" fillId="3" borderId="0" xfId="0" applyNumberFormat="1" applyFont="1" applyFill="1" applyAlignment="1">
      <alignment vertical="center"/>
    </xf>
    <xf numFmtId="2" fontId="15" fillId="3" borderId="21" xfId="0" applyNumberFormat="1" applyFont="1" applyFill="1" applyBorder="1" applyAlignment="1">
      <alignment horizontal="center" vertical="top" wrapText="1"/>
    </xf>
    <xf numFmtId="2" fontId="15" fillId="3" borderId="14" xfId="0" applyNumberFormat="1" applyFont="1" applyFill="1" applyBorder="1" applyAlignment="1">
      <alignment horizontal="center" vertical="top" wrapText="1"/>
    </xf>
    <xf numFmtId="2" fontId="15" fillId="3" borderId="27" xfId="0" applyNumberFormat="1" applyFont="1" applyFill="1" applyBorder="1" applyAlignment="1">
      <alignment horizontal="center" vertical="top" wrapText="1"/>
    </xf>
    <xf numFmtId="2" fontId="15" fillId="3" borderId="25" xfId="0" applyNumberFormat="1" applyFont="1" applyFill="1" applyBorder="1" applyAlignment="1">
      <alignment horizontal="center" vertical="top" wrapText="1"/>
    </xf>
    <xf numFmtId="2" fontId="15" fillId="3" borderId="15" xfId="0" applyNumberFormat="1" applyFont="1" applyFill="1" applyBorder="1" applyAlignment="1">
      <alignment horizontal="center" vertical="top" wrapText="1"/>
    </xf>
    <xf numFmtId="2" fontId="15" fillId="3" borderId="16" xfId="0" applyNumberFormat="1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vertical="top" wrapText="1"/>
    </xf>
    <xf numFmtId="0" fontId="15" fillId="2" borderId="19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right" vertical="center"/>
    </xf>
    <xf numFmtId="4" fontId="16" fillId="2" borderId="19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vertical="center"/>
    </xf>
    <xf numFmtId="0" fontId="17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top" wrapText="1"/>
    </xf>
    <xf numFmtId="164" fontId="4" fillId="3" borderId="0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top"/>
    </xf>
    <xf numFmtId="0" fontId="2" fillId="3" borderId="0" xfId="0" applyFont="1" applyFill="1" applyAlignment="1">
      <alignment horizontal="left" vertical="top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165" fontId="15" fillId="2" borderId="5" xfId="0" applyNumberFormat="1" applyFont="1" applyFill="1" applyBorder="1" applyAlignment="1">
      <alignment horizontal="center" vertical="top" wrapText="1"/>
    </xf>
    <xf numFmtId="165" fontId="15" fillId="2" borderId="7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right"/>
    </xf>
    <xf numFmtId="0" fontId="17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vertical="top" wrapText="1"/>
    </xf>
    <xf numFmtId="0" fontId="15" fillId="0" borderId="0" xfId="0" applyFont="1" applyFill="1" applyBorder="1" applyAlignment="1">
      <alignment horizontal="center"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2" fontId="15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/>
    </xf>
    <xf numFmtId="2" fontId="2" fillId="0" borderId="0" xfId="0" applyNumberFormat="1" applyFont="1" applyFill="1" applyBorder="1" applyAlignment="1">
      <alignment horizontal="left" vertical="center"/>
    </xf>
    <xf numFmtId="2" fontId="4" fillId="0" borderId="0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left" vertical="center"/>
    </xf>
    <xf numFmtId="2" fontId="5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4" fontId="2" fillId="0" borderId="0" xfId="0" applyNumberFormat="1" applyFont="1" applyFill="1" applyBorder="1" applyAlignment="1"/>
    <xf numFmtId="0" fontId="18" fillId="3" borderId="0" xfId="0" applyFont="1" applyFill="1" applyAlignment="1">
      <alignment horizont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/>
    </xf>
    <xf numFmtId="0" fontId="14" fillId="3" borderId="10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center" vertical="center" wrapText="1"/>
    </xf>
    <xf numFmtId="2" fontId="2" fillId="3" borderId="13" xfId="0" applyNumberFormat="1" applyFont="1" applyFill="1" applyBorder="1" applyAlignment="1">
      <alignment horizontal="center" vertical="center"/>
    </xf>
    <xf numFmtId="2" fontId="2" fillId="3" borderId="19" xfId="0" applyNumberFormat="1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textRotation="90" wrapText="1"/>
    </xf>
    <xf numFmtId="0" fontId="6" fillId="3" borderId="0" xfId="0" applyFont="1" applyFill="1" applyBorder="1" applyAlignment="1">
      <alignment horizontal="right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2" xfId="0" applyFont="1" applyFill="1" applyBorder="1" applyAlignment="1">
      <alignment horizontal="left" vertical="top" wrapText="1"/>
    </xf>
    <xf numFmtId="4" fontId="8" fillId="3" borderId="0" xfId="0" applyNumberFormat="1" applyFont="1" applyFill="1" applyAlignment="1">
      <alignment horizontal="center"/>
    </xf>
    <xf numFmtId="0" fontId="10" fillId="2" borderId="8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 wrapText="1"/>
    </xf>
    <xf numFmtId="0" fontId="10" fillId="2" borderId="30" xfId="0" applyFont="1" applyFill="1" applyBorder="1" applyAlignment="1">
      <alignment horizontal="center" vertical="center" wrapText="1"/>
    </xf>
    <xf numFmtId="4" fontId="11" fillId="3" borderId="39" xfId="0" applyNumberFormat="1" applyFont="1" applyFill="1" applyBorder="1" applyAlignment="1">
      <alignment horizontal="center" vertical="center" wrapText="1"/>
    </xf>
    <xf numFmtId="4" fontId="11" fillId="3" borderId="12" xfId="0" applyNumberFormat="1" applyFont="1" applyFill="1" applyBorder="1" applyAlignment="1">
      <alignment horizontal="center" vertical="center" wrapText="1"/>
    </xf>
    <xf numFmtId="0" fontId="13" fillId="3" borderId="36" xfId="0" applyFont="1" applyFill="1" applyBorder="1" applyAlignment="1">
      <alignment horizontal="center" vertical="center"/>
    </xf>
    <xf numFmtId="0" fontId="13" fillId="3" borderId="37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 wrapText="1"/>
    </xf>
    <xf numFmtId="0" fontId="13" fillId="3" borderId="37" xfId="0" applyFont="1" applyFill="1" applyBorder="1" applyAlignment="1">
      <alignment horizontal="center" vertical="center" wrapText="1"/>
    </xf>
    <xf numFmtId="0" fontId="14" fillId="3" borderId="36" xfId="0" applyFont="1" applyFill="1" applyBorder="1" applyAlignment="1">
      <alignment horizontal="left" vertical="top" wrapText="1"/>
    </xf>
    <xf numFmtId="0" fontId="14" fillId="3" borderId="37" xfId="0" applyFont="1" applyFill="1" applyBorder="1" applyAlignment="1">
      <alignment horizontal="left" vertical="top" wrapText="1"/>
    </xf>
    <xf numFmtId="0" fontId="7" fillId="3" borderId="38" xfId="0" applyFont="1" applyFill="1" applyBorder="1" applyAlignment="1">
      <alignment horizontal="center" vertical="center" textRotation="90" wrapText="1"/>
    </xf>
    <xf numFmtId="0" fontId="14" fillId="3" borderId="34" xfId="0" applyFont="1" applyFill="1" applyBorder="1" applyAlignment="1">
      <alignment horizontal="left" vertical="top" wrapText="1"/>
    </xf>
    <xf numFmtId="0" fontId="14" fillId="3" borderId="35" xfId="0" applyFont="1" applyFill="1" applyBorder="1" applyAlignment="1">
      <alignment horizontal="left" vertical="top" wrapText="1"/>
    </xf>
    <xf numFmtId="0" fontId="14" fillId="3" borderId="31" xfId="0" applyFont="1" applyFill="1" applyBorder="1" applyAlignment="1">
      <alignment horizontal="left" vertical="top" wrapText="1"/>
    </xf>
    <xf numFmtId="0" fontId="14" fillId="3" borderId="32" xfId="0" applyFont="1" applyFill="1" applyBorder="1" applyAlignment="1">
      <alignment horizontal="left" vertical="top" wrapText="1"/>
    </xf>
    <xf numFmtId="0" fontId="14" fillId="3" borderId="33" xfId="0" applyFont="1" applyFill="1" applyBorder="1" applyAlignment="1">
      <alignment horizontal="left" vertical="top" wrapText="1"/>
    </xf>
    <xf numFmtId="0" fontId="14" fillId="3" borderId="30" xfId="0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4" fontId="11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textRotation="90" wrapText="1"/>
    </xf>
    <xf numFmtId="0" fontId="6" fillId="0" borderId="0" xfId="0" applyFont="1" applyFill="1" applyBorder="1" applyAlignment="1">
      <alignment horizontal="right" vertical="center"/>
    </xf>
    <xf numFmtId="4" fontId="8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592"/>
  <sheetViews>
    <sheetView tabSelected="1" view="pageLayout" topLeftCell="B1051" zoomScale="80" zoomScaleNormal="90" zoomScaleSheetLayoutView="85" zoomScalePageLayoutView="80" workbookViewId="0">
      <selection activeCell="D1081" sqref="D1081"/>
    </sheetView>
  </sheetViews>
  <sheetFormatPr defaultRowHeight="23.25" x14ac:dyDescent="0.25"/>
  <cols>
    <col min="1" max="1" width="1.28515625" style="7" customWidth="1"/>
    <col min="2" max="2" width="37.28515625" style="7" customWidth="1"/>
    <col min="3" max="3" width="46.140625" style="7" customWidth="1"/>
    <col min="4" max="4" width="23.28515625" style="7" customWidth="1"/>
    <col min="5" max="5" width="14.5703125" style="7" customWidth="1"/>
    <col min="6" max="6" width="4.85546875" style="7" customWidth="1"/>
    <col min="7" max="7" width="23.28515625" style="5" customWidth="1"/>
    <col min="8" max="8" width="1" style="5" customWidth="1"/>
    <col min="9" max="10" width="23.5703125" style="7" customWidth="1"/>
    <col min="11" max="11" width="23.5703125" style="7" hidden="1" customWidth="1"/>
    <col min="12" max="12" width="23.5703125" style="7" customWidth="1"/>
    <col min="13" max="13" width="11.140625" style="7" bestFit="1" customWidth="1"/>
    <col min="14" max="16384" width="9.140625" style="7"/>
  </cols>
  <sheetData>
    <row r="1" spans="2:11" s="22" customFormat="1" ht="54.75" customHeight="1" x14ac:dyDescent="0.8">
      <c r="B1" s="106" t="s">
        <v>72</v>
      </c>
      <c r="C1" s="106"/>
      <c r="D1" s="106"/>
      <c r="E1" s="106"/>
      <c r="F1" s="106"/>
      <c r="G1" s="106"/>
      <c r="H1" s="106"/>
      <c r="K1" s="22" t="s">
        <v>33</v>
      </c>
    </row>
    <row r="2" spans="2:11" ht="46.5" customHeight="1" x14ac:dyDescent="0.25">
      <c r="B2" s="116" t="s">
        <v>37</v>
      </c>
      <c r="C2" s="116"/>
      <c r="D2" s="116"/>
      <c r="E2" s="116"/>
      <c r="F2" s="116"/>
      <c r="G2" s="116"/>
      <c r="K2" s="7" t="s">
        <v>34</v>
      </c>
    </row>
    <row r="3" spans="2:11" x14ac:dyDescent="0.25">
      <c r="C3" s="57"/>
      <c r="G3" s="7"/>
    </row>
    <row r="4" spans="2:11" ht="25.5" x14ac:dyDescent="0.25">
      <c r="C4" s="14" t="s">
        <v>5</v>
      </c>
      <c r="D4" s="6"/>
    </row>
    <row r="5" spans="2:11" s="10" customFormat="1" ht="20.25" x14ac:dyDescent="0.25">
      <c r="C5" s="107" t="s">
        <v>15</v>
      </c>
      <c r="D5" s="110" t="s">
        <v>38</v>
      </c>
      <c r="E5" s="110"/>
      <c r="F5" s="110"/>
      <c r="G5" s="110"/>
      <c r="H5" s="58"/>
    </row>
    <row r="6" spans="2:11" s="10" customFormat="1" ht="20.25" x14ac:dyDescent="0.25">
      <c r="C6" s="108"/>
      <c r="D6" s="110" t="s">
        <v>39</v>
      </c>
      <c r="E6" s="110"/>
      <c r="F6" s="110"/>
      <c r="G6" s="110"/>
      <c r="H6" s="58"/>
    </row>
    <row r="7" spans="2:11" s="10" customFormat="1" ht="20.25" x14ac:dyDescent="0.25">
      <c r="C7" s="109"/>
      <c r="D7" s="110" t="s">
        <v>40</v>
      </c>
      <c r="E7" s="110"/>
      <c r="F7" s="110"/>
      <c r="G7" s="110"/>
      <c r="H7" s="58"/>
    </row>
    <row r="8" spans="2:11" ht="28.5" customHeight="1" x14ac:dyDescent="0.25">
      <c r="C8" s="48" t="s">
        <v>12</v>
      </c>
      <c r="D8" s="49">
        <v>1.3</v>
      </c>
      <c r="E8" s="50"/>
      <c r="F8" s="10"/>
    </row>
    <row r="9" spans="2:11" ht="28.5" customHeight="1" x14ac:dyDescent="0.25">
      <c r="C9" s="1" t="s">
        <v>9</v>
      </c>
      <c r="D9" s="44">
        <v>395</v>
      </c>
      <c r="E9" s="121" t="s">
        <v>16</v>
      </c>
      <c r="F9" s="122"/>
      <c r="G9" s="117">
        <f>D10/D9</f>
        <v>9.6915696202531656</v>
      </c>
    </row>
    <row r="10" spans="2:11" ht="28.5" customHeight="1" x14ac:dyDescent="0.25">
      <c r="C10" s="1" t="s">
        <v>10</v>
      </c>
      <c r="D10" s="44">
        <v>3828.17</v>
      </c>
      <c r="E10" s="123"/>
      <c r="F10" s="124"/>
      <c r="G10" s="118"/>
    </row>
    <row r="11" spans="2:11" x14ac:dyDescent="0.25">
      <c r="C11" s="54"/>
      <c r="D11" s="55"/>
      <c r="E11" s="56"/>
    </row>
    <row r="12" spans="2:11" x14ac:dyDescent="0.3">
      <c r="C12" s="53" t="s">
        <v>7</v>
      </c>
      <c r="D12" s="51" t="s">
        <v>41</v>
      </c>
      <c r="E12" s="59"/>
    </row>
    <row r="13" spans="2:11" x14ac:dyDescent="0.3">
      <c r="C13" s="53" t="s">
        <v>11</v>
      </c>
      <c r="D13" s="51">
        <v>55</v>
      </c>
      <c r="E13" s="59"/>
    </row>
    <row r="14" spans="2:11" x14ac:dyDescent="0.3">
      <c r="C14" s="53" t="s">
        <v>13</v>
      </c>
      <c r="D14" s="52" t="s">
        <v>33</v>
      </c>
      <c r="E14" s="59"/>
    </row>
    <row r="15" spans="2:11" ht="24" thickBot="1" x14ac:dyDescent="0.3">
      <c r="C15" s="60"/>
      <c r="D15" s="60"/>
    </row>
    <row r="16" spans="2:11" ht="48" thickBot="1" x14ac:dyDescent="0.3">
      <c r="B16" s="127" t="s">
        <v>17</v>
      </c>
      <c r="C16" s="128"/>
      <c r="D16" s="23" t="s">
        <v>20</v>
      </c>
      <c r="E16" s="119" t="s">
        <v>22</v>
      </c>
      <c r="F16" s="120"/>
      <c r="G16" s="2" t="s">
        <v>21</v>
      </c>
    </row>
    <row r="17" spans="2:11" s="61" customFormat="1" ht="24" thickBot="1" x14ac:dyDescent="0.3">
      <c r="B17" s="129" t="s">
        <v>35</v>
      </c>
      <c r="C17" s="130"/>
      <c r="D17" s="32">
        <v>197.93</v>
      </c>
      <c r="E17" s="33">
        <v>1.3</v>
      </c>
      <c r="F17" s="18" t="s">
        <v>24</v>
      </c>
      <c r="G17" s="26">
        <f t="shared" ref="G17:G22" si="0">D17*E17</f>
        <v>257.30900000000003</v>
      </c>
      <c r="H17" s="125"/>
    </row>
    <row r="18" spans="2:11" s="62" customFormat="1" ht="46.5" customHeight="1" x14ac:dyDescent="0.25">
      <c r="B18" s="131" t="s">
        <v>18</v>
      </c>
      <c r="C18" s="132"/>
      <c r="D18" s="34">
        <v>70.41</v>
      </c>
      <c r="E18" s="70">
        <v>0.45</v>
      </c>
      <c r="F18" s="19" t="s">
        <v>25</v>
      </c>
      <c r="G18" s="27">
        <f t="shared" si="0"/>
        <v>31.6845</v>
      </c>
      <c r="H18" s="125"/>
    </row>
    <row r="19" spans="2:11" s="62" customFormat="1" ht="24" thickBot="1" x14ac:dyDescent="0.3">
      <c r="B19" s="114" t="s">
        <v>19</v>
      </c>
      <c r="C19" s="115"/>
      <c r="D19" s="36">
        <v>222.31</v>
      </c>
      <c r="E19" s="71">
        <v>0.45</v>
      </c>
      <c r="F19" s="20" t="s">
        <v>25</v>
      </c>
      <c r="G19" s="28">
        <f t="shared" si="0"/>
        <v>100.0395</v>
      </c>
      <c r="H19" s="125"/>
    </row>
    <row r="20" spans="2:11" s="62" customFormat="1" ht="24" thickBot="1" x14ac:dyDescent="0.3">
      <c r="B20" s="133" t="s">
        <v>27</v>
      </c>
      <c r="C20" s="134"/>
      <c r="D20" s="38"/>
      <c r="E20" s="39"/>
      <c r="F20" s="24" t="s">
        <v>24</v>
      </c>
      <c r="G20" s="29">
        <f t="shared" si="0"/>
        <v>0</v>
      </c>
      <c r="H20" s="125"/>
    </row>
    <row r="21" spans="2:11" s="62" customFormat="1" ht="48" customHeight="1" x14ac:dyDescent="0.25">
      <c r="B21" s="131" t="s">
        <v>32</v>
      </c>
      <c r="C21" s="132"/>
      <c r="D21" s="34"/>
      <c r="E21" s="35"/>
      <c r="F21" s="19" t="s">
        <v>24</v>
      </c>
      <c r="G21" s="27">
        <f t="shared" si="0"/>
        <v>0</v>
      </c>
      <c r="H21" s="125"/>
    </row>
    <row r="22" spans="2:11" s="62" customFormat="1" x14ac:dyDescent="0.25">
      <c r="B22" s="112" t="s">
        <v>26</v>
      </c>
      <c r="C22" s="113"/>
      <c r="D22" s="40">
        <v>1300</v>
      </c>
      <c r="E22" s="41">
        <v>1.3</v>
      </c>
      <c r="F22" s="21" t="s">
        <v>24</v>
      </c>
      <c r="G22" s="30">
        <f t="shared" si="0"/>
        <v>1690</v>
      </c>
      <c r="H22" s="125"/>
    </row>
    <row r="23" spans="2:11" s="62" customFormat="1" x14ac:dyDescent="0.25">
      <c r="B23" s="112" t="s">
        <v>28</v>
      </c>
      <c r="C23" s="113"/>
      <c r="D23" s="42"/>
      <c r="E23" s="43"/>
      <c r="F23" s="21" t="s">
        <v>24</v>
      </c>
      <c r="G23" s="30">
        <f t="shared" ref="G23:G24" si="1">D23*E23</f>
        <v>0</v>
      </c>
      <c r="H23" s="125"/>
    </row>
    <row r="24" spans="2:11" s="62" customFormat="1" x14ac:dyDescent="0.25">
      <c r="B24" s="112" t="s">
        <v>29</v>
      </c>
      <c r="C24" s="113"/>
      <c r="D24" s="42"/>
      <c r="E24" s="43"/>
      <c r="F24" s="21" t="s">
        <v>24</v>
      </c>
      <c r="G24" s="30">
        <f t="shared" si="1"/>
        <v>0</v>
      </c>
      <c r="H24" s="125"/>
    </row>
    <row r="25" spans="2:11" s="62" customFormat="1" x14ac:dyDescent="0.25">
      <c r="B25" s="112" t="s">
        <v>31</v>
      </c>
      <c r="C25" s="113"/>
      <c r="D25" s="42"/>
      <c r="E25" s="43"/>
      <c r="F25" s="21" t="s">
        <v>24</v>
      </c>
      <c r="G25" s="30">
        <f>D25*E25</f>
        <v>0</v>
      </c>
      <c r="H25" s="125"/>
    </row>
    <row r="26" spans="2:11" s="62" customFormat="1" ht="24" thickBot="1" x14ac:dyDescent="0.3">
      <c r="B26" s="114" t="s">
        <v>30</v>
      </c>
      <c r="C26" s="115"/>
      <c r="D26" s="36"/>
      <c r="E26" s="37"/>
      <c r="F26" s="20" t="s">
        <v>24</v>
      </c>
      <c r="G26" s="31">
        <f>D26*E26</f>
        <v>0</v>
      </c>
      <c r="H26" s="125"/>
    </row>
    <row r="27" spans="2:11" ht="11.25" customHeight="1" x14ac:dyDescent="0.25">
      <c r="C27" s="3"/>
      <c r="D27" s="3"/>
      <c r="E27" s="4"/>
      <c r="F27" s="4"/>
      <c r="H27" s="63"/>
      <c r="I27" s="64"/>
      <c r="J27" s="65"/>
      <c r="K27" s="65"/>
    </row>
    <row r="28" spans="2:11" ht="25.5" x14ac:dyDescent="0.25">
      <c r="C28" s="14" t="s">
        <v>14</v>
      </c>
      <c r="D28" s="6"/>
    </row>
    <row r="29" spans="2:11" ht="18.75" x14ac:dyDescent="0.25">
      <c r="C29" s="126" t="s">
        <v>6</v>
      </c>
      <c r="D29" s="8" t="s">
        <v>0</v>
      </c>
      <c r="E29" s="9">
        <f>ROUND((G17+D10)/D10,2)</f>
        <v>1.07</v>
      </c>
      <c r="F29" s="9"/>
      <c r="G29" s="10"/>
      <c r="H29" s="7"/>
    </row>
    <row r="30" spans="2:11" x14ac:dyDescent="0.25">
      <c r="C30" s="126"/>
      <c r="D30" s="8" t="s">
        <v>1</v>
      </c>
      <c r="E30" s="9">
        <f>ROUND((G18+G19+D10)/D10,2)</f>
        <v>1.03</v>
      </c>
      <c r="F30" s="9"/>
      <c r="G30" s="11"/>
      <c r="H30" s="66"/>
    </row>
    <row r="31" spans="2:11" x14ac:dyDescent="0.25">
      <c r="C31" s="126"/>
      <c r="D31" s="8" t="s">
        <v>2</v>
      </c>
      <c r="E31" s="9">
        <f>ROUND((G20+D10)/D10,2)</f>
        <v>1</v>
      </c>
      <c r="F31" s="12"/>
      <c r="G31" s="11"/>
    </row>
    <row r="32" spans="2:11" x14ac:dyDescent="0.25">
      <c r="C32" s="126"/>
      <c r="D32" s="13" t="s">
        <v>3</v>
      </c>
      <c r="E32" s="45">
        <f>ROUND((SUM(G21:G26)+D10)/D10,2)</f>
        <v>1.44</v>
      </c>
      <c r="F32" s="10"/>
      <c r="G32" s="11"/>
    </row>
    <row r="33" spans="2:8" ht="25.5" x14ac:dyDescent="0.25">
      <c r="D33" s="46" t="s">
        <v>4</v>
      </c>
      <c r="E33" s="47">
        <f>SUM(E29:E32)-IF(D14="сплошная",3,2)</f>
        <v>1.54</v>
      </c>
      <c r="F33" s="25"/>
    </row>
    <row r="34" spans="2:8" ht="14.25" customHeight="1" x14ac:dyDescent="0.25">
      <c r="E34" s="15"/>
    </row>
    <row r="35" spans="2:8" s="22" customFormat="1" ht="26.25" customHeight="1" x14ac:dyDescent="0.35">
      <c r="C35" s="16" t="s">
        <v>23</v>
      </c>
      <c r="D35" s="135">
        <f>E33*D10</f>
        <v>5895.3818000000001</v>
      </c>
      <c r="E35" s="135"/>
      <c r="F35" s="7"/>
      <c r="G35" s="5"/>
      <c r="H35" s="5"/>
    </row>
    <row r="36" spans="2:8" ht="18.75" x14ac:dyDescent="0.3">
      <c r="C36" s="17" t="s">
        <v>8</v>
      </c>
      <c r="D36" s="111">
        <f>D35/D9</f>
        <v>14.925017215189873</v>
      </c>
      <c r="E36" s="111"/>
      <c r="G36" s="7"/>
      <c r="H36" s="67"/>
    </row>
    <row r="47" spans="2:8" ht="60.75" x14ac:dyDescent="0.8">
      <c r="B47" s="106" t="s">
        <v>73</v>
      </c>
      <c r="C47" s="106"/>
      <c r="D47" s="106"/>
      <c r="E47" s="106"/>
      <c r="F47" s="106"/>
      <c r="G47" s="106"/>
      <c r="H47" s="106"/>
    </row>
    <row r="48" spans="2:8" ht="46.5" customHeight="1" x14ac:dyDescent="0.25">
      <c r="B48" s="116" t="s">
        <v>36</v>
      </c>
      <c r="C48" s="116"/>
      <c r="D48" s="116"/>
      <c r="E48" s="116"/>
      <c r="F48" s="116"/>
      <c r="G48" s="116"/>
    </row>
    <row r="49" spans="2:8" x14ac:dyDescent="0.25">
      <c r="C49" s="57"/>
      <c r="G49" s="7"/>
    </row>
    <row r="50" spans="2:8" ht="25.5" x14ac:dyDescent="0.25">
      <c r="C50" s="14" t="s">
        <v>5</v>
      </c>
      <c r="D50" s="6"/>
    </row>
    <row r="51" spans="2:8" ht="20.25" customHeight="1" x14ac:dyDescent="0.25">
      <c r="B51" s="10"/>
      <c r="C51" s="107" t="s">
        <v>15</v>
      </c>
      <c r="D51" s="110" t="s">
        <v>38</v>
      </c>
      <c r="E51" s="110"/>
      <c r="F51" s="110"/>
      <c r="G51" s="110"/>
      <c r="H51" s="58"/>
    </row>
    <row r="52" spans="2:8" ht="20.25" x14ac:dyDescent="0.25">
      <c r="B52" s="10"/>
      <c r="C52" s="108"/>
      <c r="D52" s="110" t="s">
        <v>39</v>
      </c>
      <c r="E52" s="110"/>
      <c r="F52" s="110"/>
      <c r="G52" s="110"/>
      <c r="H52" s="58"/>
    </row>
    <row r="53" spans="2:8" ht="20.25" x14ac:dyDescent="0.25">
      <c r="B53" s="10"/>
      <c r="C53" s="109"/>
      <c r="D53" s="110" t="s">
        <v>50</v>
      </c>
      <c r="E53" s="110"/>
      <c r="F53" s="110"/>
      <c r="G53" s="110"/>
      <c r="H53" s="58"/>
    </row>
    <row r="54" spans="2:8" x14ac:dyDescent="0.25">
      <c r="C54" s="48" t="s">
        <v>12</v>
      </c>
      <c r="D54" s="49">
        <v>0.7</v>
      </c>
      <c r="E54" s="50"/>
      <c r="F54" s="10"/>
    </row>
    <row r="55" spans="2:8" x14ac:dyDescent="0.25">
      <c r="C55" s="1" t="s">
        <v>9</v>
      </c>
      <c r="D55" s="44">
        <v>209</v>
      </c>
      <c r="E55" s="121" t="s">
        <v>16</v>
      </c>
      <c r="F55" s="122"/>
      <c r="G55" s="117">
        <f>D56/D55</f>
        <v>5.0945454545454547</v>
      </c>
    </row>
    <row r="56" spans="2:8" x14ac:dyDescent="0.25">
      <c r="C56" s="1" t="s">
        <v>10</v>
      </c>
      <c r="D56" s="44">
        <v>1064.76</v>
      </c>
      <c r="E56" s="123"/>
      <c r="F56" s="124"/>
      <c r="G56" s="118"/>
    </row>
    <row r="57" spans="2:8" x14ac:dyDescent="0.25">
      <c r="C57" s="54"/>
      <c r="D57" s="55"/>
      <c r="E57" s="56"/>
    </row>
    <row r="58" spans="2:8" x14ac:dyDescent="0.3">
      <c r="C58" s="53" t="s">
        <v>7</v>
      </c>
      <c r="D58" s="51" t="s">
        <v>43</v>
      </c>
      <c r="E58" s="59"/>
    </row>
    <row r="59" spans="2:8" x14ac:dyDescent="0.3">
      <c r="C59" s="53" t="s">
        <v>11</v>
      </c>
      <c r="D59" s="51" t="s">
        <v>44</v>
      </c>
      <c r="E59" s="59"/>
    </row>
    <row r="60" spans="2:8" x14ac:dyDescent="0.3">
      <c r="C60" s="53" t="s">
        <v>13</v>
      </c>
      <c r="D60" s="52" t="s">
        <v>33</v>
      </c>
      <c r="E60" s="59"/>
    </row>
    <row r="61" spans="2:8" ht="24" thickBot="1" x14ac:dyDescent="0.3">
      <c r="C61" s="60"/>
      <c r="D61" s="60"/>
    </row>
    <row r="62" spans="2:8" ht="48" thickBot="1" x14ac:dyDescent="0.3">
      <c r="B62" s="127" t="s">
        <v>17</v>
      </c>
      <c r="C62" s="128"/>
      <c r="D62" s="23" t="s">
        <v>20</v>
      </c>
      <c r="E62" s="119" t="s">
        <v>22</v>
      </c>
      <c r="F62" s="120"/>
      <c r="G62" s="2" t="s">
        <v>21</v>
      </c>
    </row>
    <row r="63" spans="2:8" ht="24" thickBot="1" x14ac:dyDescent="0.3">
      <c r="B63" s="129" t="s">
        <v>35</v>
      </c>
      <c r="C63" s="130"/>
      <c r="D63" s="32">
        <v>197.93</v>
      </c>
      <c r="E63" s="33">
        <v>0.7</v>
      </c>
      <c r="F63" s="18" t="s">
        <v>24</v>
      </c>
      <c r="G63" s="26">
        <f t="shared" ref="G63:G68" si="2">D63*E63</f>
        <v>138.55099999999999</v>
      </c>
      <c r="H63" s="125"/>
    </row>
    <row r="64" spans="2:8" x14ac:dyDescent="0.25">
      <c r="B64" s="131" t="s">
        <v>18</v>
      </c>
      <c r="C64" s="132"/>
      <c r="D64" s="34">
        <v>70.41</v>
      </c>
      <c r="E64" s="35">
        <v>0.3</v>
      </c>
      <c r="F64" s="19" t="s">
        <v>25</v>
      </c>
      <c r="G64" s="27">
        <f t="shared" si="2"/>
        <v>21.122999999999998</v>
      </c>
      <c r="H64" s="125"/>
    </row>
    <row r="65" spans="2:8" ht="24" thickBot="1" x14ac:dyDescent="0.3">
      <c r="B65" s="114" t="s">
        <v>19</v>
      </c>
      <c r="C65" s="115"/>
      <c r="D65" s="36">
        <v>222.31</v>
      </c>
      <c r="E65" s="37">
        <v>0.3</v>
      </c>
      <c r="F65" s="20" t="s">
        <v>25</v>
      </c>
      <c r="G65" s="28">
        <f t="shared" si="2"/>
        <v>66.692999999999998</v>
      </c>
      <c r="H65" s="125"/>
    </row>
    <row r="66" spans="2:8" ht="24" thickBot="1" x14ac:dyDescent="0.3">
      <c r="B66" s="133" t="s">
        <v>27</v>
      </c>
      <c r="C66" s="134"/>
      <c r="D66" s="38"/>
      <c r="E66" s="39"/>
      <c r="F66" s="24" t="s">
        <v>24</v>
      </c>
      <c r="G66" s="29">
        <f t="shared" si="2"/>
        <v>0</v>
      </c>
      <c r="H66" s="125"/>
    </row>
    <row r="67" spans="2:8" x14ac:dyDescent="0.25">
      <c r="B67" s="131" t="s">
        <v>32</v>
      </c>
      <c r="C67" s="132"/>
      <c r="D67" s="34"/>
      <c r="E67" s="35"/>
      <c r="F67" s="19" t="s">
        <v>24</v>
      </c>
      <c r="G67" s="27">
        <f t="shared" si="2"/>
        <v>0</v>
      </c>
      <c r="H67" s="125"/>
    </row>
    <row r="68" spans="2:8" x14ac:dyDescent="0.25">
      <c r="B68" s="112" t="s">
        <v>26</v>
      </c>
      <c r="C68" s="113"/>
      <c r="D68" s="40">
        <v>1300</v>
      </c>
      <c r="E68" s="41">
        <v>0.7</v>
      </c>
      <c r="F68" s="21" t="s">
        <v>24</v>
      </c>
      <c r="G68" s="30">
        <f t="shared" si="2"/>
        <v>909.99999999999989</v>
      </c>
      <c r="H68" s="125"/>
    </row>
    <row r="69" spans="2:8" x14ac:dyDescent="0.25">
      <c r="B69" s="112" t="s">
        <v>28</v>
      </c>
      <c r="C69" s="113"/>
      <c r="D69" s="42"/>
      <c r="E69" s="43"/>
      <c r="F69" s="21" t="s">
        <v>24</v>
      </c>
      <c r="G69" s="30">
        <f t="shared" ref="G69:G70" si="3">D69*E69</f>
        <v>0</v>
      </c>
      <c r="H69" s="125"/>
    </row>
    <row r="70" spans="2:8" x14ac:dyDescent="0.25">
      <c r="B70" s="112" t="s">
        <v>29</v>
      </c>
      <c r="C70" s="113"/>
      <c r="D70" s="42"/>
      <c r="E70" s="43"/>
      <c r="F70" s="21" t="s">
        <v>24</v>
      </c>
      <c r="G70" s="30">
        <f t="shared" si="3"/>
        <v>0</v>
      </c>
      <c r="H70" s="125"/>
    </row>
    <row r="71" spans="2:8" x14ac:dyDescent="0.25">
      <c r="B71" s="112" t="s">
        <v>31</v>
      </c>
      <c r="C71" s="113"/>
      <c r="D71" s="42"/>
      <c r="E71" s="43"/>
      <c r="F71" s="21" t="s">
        <v>24</v>
      </c>
      <c r="G71" s="30">
        <f>D71*E71</f>
        <v>0</v>
      </c>
      <c r="H71" s="125"/>
    </row>
    <row r="72" spans="2:8" ht="24" thickBot="1" x14ac:dyDescent="0.3">
      <c r="B72" s="114" t="s">
        <v>30</v>
      </c>
      <c r="C72" s="115"/>
      <c r="D72" s="36"/>
      <c r="E72" s="37"/>
      <c r="F72" s="20" t="s">
        <v>24</v>
      </c>
      <c r="G72" s="31">
        <f>D72*E72</f>
        <v>0</v>
      </c>
      <c r="H72" s="125"/>
    </row>
    <row r="73" spans="2:8" x14ac:dyDescent="0.25">
      <c r="C73" s="3"/>
      <c r="D73" s="3"/>
      <c r="E73" s="4"/>
      <c r="F73" s="4"/>
      <c r="H73" s="63"/>
    </row>
    <row r="74" spans="2:8" ht="25.5" x14ac:dyDescent="0.25">
      <c r="C74" s="14" t="s">
        <v>14</v>
      </c>
      <c r="D74" s="6"/>
    </row>
    <row r="75" spans="2:8" ht="18.75" x14ac:dyDescent="0.25">
      <c r="C75" s="126" t="s">
        <v>6</v>
      </c>
      <c r="D75" s="8" t="s">
        <v>0</v>
      </c>
      <c r="E75" s="9">
        <f>ROUND((G63+D56)/D56,2)</f>
        <v>1.1299999999999999</v>
      </c>
      <c r="F75" s="9"/>
      <c r="G75" s="10"/>
      <c r="H75" s="7"/>
    </row>
    <row r="76" spans="2:8" x14ac:dyDescent="0.25">
      <c r="C76" s="126"/>
      <c r="D76" s="8" t="s">
        <v>1</v>
      </c>
      <c r="E76" s="9">
        <v>1.02</v>
      </c>
      <c r="F76" s="9"/>
      <c r="G76" s="11"/>
      <c r="H76" s="66"/>
    </row>
    <row r="77" spans="2:8" x14ac:dyDescent="0.25">
      <c r="C77" s="126"/>
      <c r="D77" s="8" t="s">
        <v>2</v>
      </c>
      <c r="E77" s="9">
        <f>ROUND((G66+D56)/D56,2)</f>
        <v>1</v>
      </c>
      <c r="F77" s="12"/>
      <c r="G77" s="11"/>
    </row>
    <row r="78" spans="2:8" x14ac:dyDescent="0.25">
      <c r="C78" s="126"/>
      <c r="D78" s="13" t="s">
        <v>3</v>
      </c>
      <c r="E78" s="45">
        <v>1.24</v>
      </c>
      <c r="F78" s="10"/>
      <c r="G78" s="11"/>
    </row>
    <row r="79" spans="2:8" ht="25.5" x14ac:dyDescent="0.25">
      <c r="D79" s="46" t="s">
        <v>4</v>
      </c>
      <c r="E79" s="47">
        <f>SUM(E75:E78)-IF(D60="сплошная",3,2)</f>
        <v>1.3899999999999997</v>
      </c>
      <c r="F79" s="25"/>
    </row>
    <row r="80" spans="2:8" x14ac:dyDescent="0.25">
      <c r="E80" s="15"/>
    </row>
    <row r="81" spans="2:8" ht="25.5" x14ac:dyDescent="0.35">
      <c r="B81" s="22"/>
      <c r="C81" s="16" t="s">
        <v>23</v>
      </c>
      <c r="D81" s="135">
        <f>E79*D56</f>
        <v>1480.0163999999997</v>
      </c>
      <c r="E81" s="135"/>
    </row>
    <row r="82" spans="2:8" ht="18.75" x14ac:dyDescent="0.3">
      <c r="C82" s="17" t="s">
        <v>8</v>
      </c>
      <c r="D82" s="111">
        <f>D81/D55</f>
        <v>7.0814181818181803</v>
      </c>
      <c r="E82" s="111"/>
      <c r="G82" s="7"/>
      <c r="H82" s="67"/>
    </row>
    <row r="95" spans="2:8" ht="60.75" x14ac:dyDescent="0.8">
      <c r="B95" s="106" t="s">
        <v>74</v>
      </c>
      <c r="C95" s="106"/>
      <c r="D95" s="106"/>
      <c r="E95" s="106"/>
      <c r="F95" s="106"/>
      <c r="G95" s="106"/>
      <c r="H95" s="106"/>
    </row>
    <row r="96" spans="2:8" ht="46.5" customHeight="1" x14ac:dyDescent="0.25">
      <c r="B96" s="116" t="s">
        <v>36</v>
      </c>
      <c r="C96" s="116"/>
      <c r="D96" s="116"/>
      <c r="E96" s="116"/>
      <c r="F96" s="116"/>
      <c r="G96" s="116"/>
    </row>
    <row r="97" spans="2:8" x14ac:dyDescent="0.25">
      <c r="C97" s="57"/>
      <c r="G97" s="7"/>
    </row>
    <row r="98" spans="2:8" ht="25.5" x14ac:dyDescent="0.25">
      <c r="C98" s="14" t="s">
        <v>5</v>
      </c>
      <c r="D98" s="6"/>
    </row>
    <row r="99" spans="2:8" ht="20.25" customHeight="1" x14ac:dyDescent="0.25">
      <c r="B99" s="10"/>
      <c r="C99" s="107" t="s">
        <v>15</v>
      </c>
      <c r="D99" s="110" t="s">
        <v>45</v>
      </c>
      <c r="E99" s="110"/>
      <c r="F99" s="110"/>
      <c r="G99" s="110"/>
      <c r="H99" s="58"/>
    </row>
    <row r="100" spans="2:8" ht="20.25" x14ac:dyDescent="0.25">
      <c r="B100" s="10"/>
      <c r="C100" s="108"/>
      <c r="D100" s="110" t="s">
        <v>39</v>
      </c>
      <c r="E100" s="110"/>
      <c r="F100" s="110"/>
      <c r="G100" s="110"/>
      <c r="H100" s="58"/>
    </row>
    <row r="101" spans="2:8" ht="20.25" x14ac:dyDescent="0.25">
      <c r="B101" s="10"/>
      <c r="C101" s="109"/>
      <c r="D101" s="110" t="s">
        <v>71</v>
      </c>
      <c r="E101" s="110"/>
      <c r="F101" s="110"/>
      <c r="G101" s="110"/>
      <c r="H101" s="58"/>
    </row>
    <row r="102" spans="2:8" x14ac:dyDescent="0.25">
      <c r="C102" s="48" t="s">
        <v>12</v>
      </c>
      <c r="D102" s="49">
        <v>1.2</v>
      </c>
      <c r="E102" s="50"/>
      <c r="F102" s="10"/>
    </row>
    <row r="103" spans="2:8" x14ac:dyDescent="0.25">
      <c r="C103" s="1" t="s">
        <v>9</v>
      </c>
      <c r="D103" s="44">
        <v>262</v>
      </c>
      <c r="E103" s="121" t="s">
        <v>16</v>
      </c>
      <c r="F103" s="122"/>
      <c r="G103" s="117">
        <f>D104/D103</f>
        <v>6.6629389312977105</v>
      </c>
    </row>
    <row r="104" spans="2:8" x14ac:dyDescent="0.25">
      <c r="C104" s="1" t="s">
        <v>10</v>
      </c>
      <c r="D104" s="44">
        <v>1745.69</v>
      </c>
      <c r="E104" s="123"/>
      <c r="F104" s="124"/>
      <c r="G104" s="118"/>
    </row>
    <row r="105" spans="2:8" x14ac:dyDescent="0.25">
      <c r="C105" s="54"/>
      <c r="D105" s="55"/>
      <c r="E105" s="56"/>
    </row>
    <row r="106" spans="2:8" x14ac:dyDescent="0.3">
      <c r="C106" s="53" t="s">
        <v>7</v>
      </c>
      <c r="D106" s="51" t="s">
        <v>43</v>
      </c>
      <c r="E106" s="59"/>
    </row>
    <row r="107" spans="2:8" x14ac:dyDescent="0.3">
      <c r="C107" s="53" t="s">
        <v>11</v>
      </c>
      <c r="D107" s="51" t="s">
        <v>44</v>
      </c>
      <c r="E107" s="59"/>
    </row>
    <row r="108" spans="2:8" x14ac:dyDescent="0.3">
      <c r="C108" s="53" t="s">
        <v>13</v>
      </c>
      <c r="D108" s="52" t="s">
        <v>33</v>
      </c>
      <c r="E108" s="59"/>
    </row>
    <row r="109" spans="2:8" ht="24" thickBot="1" x14ac:dyDescent="0.3">
      <c r="C109" s="60"/>
      <c r="D109" s="60"/>
    </row>
    <row r="110" spans="2:8" ht="48" thickBot="1" x14ac:dyDescent="0.3">
      <c r="B110" s="127" t="s">
        <v>17</v>
      </c>
      <c r="C110" s="128"/>
      <c r="D110" s="23" t="s">
        <v>20</v>
      </c>
      <c r="E110" s="119" t="s">
        <v>22</v>
      </c>
      <c r="F110" s="120"/>
      <c r="G110" s="2" t="s">
        <v>21</v>
      </c>
    </row>
    <row r="111" spans="2:8" ht="24" thickBot="1" x14ac:dyDescent="0.3">
      <c r="B111" s="129" t="s">
        <v>35</v>
      </c>
      <c r="C111" s="130"/>
      <c r="D111" s="32">
        <v>197.93</v>
      </c>
      <c r="E111" s="33">
        <v>1.2</v>
      </c>
      <c r="F111" s="18" t="s">
        <v>24</v>
      </c>
      <c r="G111" s="26">
        <f t="shared" ref="G111:G116" si="4">D111*E111</f>
        <v>237.51599999999999</v>
      </c>
      <c r="H111" s="125"/>
    </row>
    <row r="112" spans="2:8" x14ac:dyDescent="0.25">
      <c r="B112" s="131" t="s">
        <v>18</v>
      </c>
      <c r="C112" s="132"/>
      <c r="D112" s="34">
        <v>70.41</v>
      </c>
      <c r="E112" s="35">
        <v>0.3</v>
      </c>
      <c r="F112" s="19" t="s">
        <v>25</v>
      </c>
      <c r="G112" s="27">
        <f t="shared" si="4"/>
        <v>21.122999999999998</v>
      </c>
      <c r="H112" s="125"/>
    </row>
    <row r="113" spans="2:8" ht="24" thickBot="1" x14ac:dyDescent="0.3">
      <c r="B113" s="114" t="s">
        <v>19</v>
      </c>
      <c r="C113" s="115"/>
      <c r="D113" s="36">
        <v>222.31</v>
      </c>
      <c r="E113" s="37">
        <v>0.3</v>
      </c>
      <c r="F113" s="20" t="s">
        <v>25</v>
      </c>
      <c r="G113" s="28">
        <f t="shared" si="4"/>
        <v>66.692999999999998</v>
      </c>
      <c r="H113" s="125"/>
    </row>
    <row r="114" spans="2:8" ht="24" thickBot="1" x14ac:dyDescent="0.3">
      <c r="B114" s="133" t="s">
        <v>27</v>
      </c>
      <c r="C114" s="134"/>
      <c r="D114" s="38"/>
      <c r="E114" s="39"/>
      <c r="F114" s="24" t="s">
        <v>24</v>
      </c>
      <c r="G114" s="29">
        <f t="shared" si="4"/>
        <v>0</v>
      </c>
      <c r="H114" s="125"/>
    </row>
    <row r="115" spans="2:8" x14ac:dyDescent="0.25">
      <c r="B115" s="131" t="s">
        <v>32</v>
      </c>
      <c r="C115" s="132"/>
      <c r="D115" s="34"/>
      <c r="E115" s="35"/>
      <c r="F115" s="19" t="s">
        <v>24</v>
      </c>
      <c r="G115" s="27">
        <f t="shared" si="4"/>
        <v>0</v>
      </c>
      <c r="H115" s="125"/>
    </row>
    <row r="116" spans="2:8" x14ac:dyDescent="0.25">
      <c r="B116" s="112" t="s">
        <v>26</v>
      </c>
      <c r="C116" s="113"/>
      <c r="D116" s="40">
        <v>1300</v>
      </c>
      <c r="E116" s="41">
        <v>1.2</v>
      </c>
      <c r="F116" s="21" t="s">
        <v>24</v>
      </c>
      <c r="G116" s="30">
        <f t="shared" si="4"/>
        <v>1560</v>
      </c>
      <c r="H116" s="125"/>
    </row>
    <row r="117" spans="2:8" x14ac:dyDescent="0.25">
      <c r="B117" s="112" t="s">
        <v>28</v>
      </c>
      <c r="C117" s="113"/>
      <c r="D117" s="42"/>
      <c r="E117" s="43"/>
      <c r="F117" s="21" t="s">
        <v>24</v>
      </c>
      <c r="G117" s="30">
        <f t="shared" ref="G117:G118" si="5">D117*E117</f>
        <v>0</v>
      </c>
      <c r="H117" s="125"/>
    </row>
    <row r="118" spans="2:8" x14ac:dyDescent="0.25">
      <c r="B118" s="112" t="s">
        <v>29</v>
      </c>
      <c r="C118" s="113"/>
      <c r="D118" s="42"/>
      <c r="E118" s="43"/>
      <c r="F118" s="21" t="s">
        <v>24</v>
      </c>
      <c r="G118" s="30">
        <f t="shared" si="5"/>
        <v>0</v>
      </c>
      <c r="H118" s="125"/>
    </row>
    <row r="119" spans="2:8" x14ac:dyDescent="0.25">
      <c r="B119" s="112" t="s">
        <v>31</v>
      </c>
      <c r="C119" s="113"/>
      <c r="D119" s="42"/>
      <c r="E119" s="43"/>
      <c r="F119" s="21" t="s">
        <v>24</v>
      </c>
      <c r="G119" s="30">
        <f>D119*E119</f>
        <v>0</v>
      </c>
      <c r="H119" s="125"/>
    </row>
    <row r="120" spans="2:8" ht="24" thickBot="1" x14ac:dyDescent="0.3">
      <c r="B120" s="114" t="s">
        <v>30</v>
      </c>
      <c r="C120" s="115"/>
      <c r="D120" s="36"/>
      <c r="E120" s="37"/>
      <c r="F120" s="20" t="s">
        <v>24</v>
      </c>
      <c r="G120" s="31">
        <f>D120*E120</f>
        <v>0</v>
      </c>
      <c r="H120" s="125"/>
    </row>
    <row r="121" spans="2:8" x14ac:dyDescent="0.25">
      <c r="C121" s="3"/>
      <c r="D121" s="3"/>
      <c r="E121" s="4"/>
      <c r="F121" s="4"/>
      <c r="H121" s="63"/>
    </row>
    <row r="122" spans="2:8" ht="25.5" x14ac:dyDescent="0.25">
      <c r="C122" s="14" t="s">
        <v>14</v>
      </c>
      <c r="D122" s="6"/>
    </row>
    <row r="123" spans="2:8" ht="18.75" x14ac:dyDescent="0.25">
      <c r="C123" s="126" t="s">
        <v>6</v>
      </c>
      <c r="D123" s="8" t="s">
        <v>0</v>
      </c>
      <c r="E123" s="9">
        <f>ROUND((G111+D104)/D104,2)</f>
        <v>1.1399999999999999</v>
      </c>
      <c r="F123" s="9"/>
      <c r="G123" s="10"/>
      <c r="H123" s="7"/>
    </row>
    <row r="124" spans="2:8" x14ac:dyDescent="0.25">
      <c r="C124" s="126"/>
      <c r="D124" s="8" t="s">
        <v>1</v>
      </c>
      <c r="E124" s="9">
        <v>1.02</v>
      </c>
      <c r="F124" s="9"/>
      <c r="G124" s="11"/>
      <c r="H124" s="66"/>
    </row>
    <row r="125" spans="2:8" x14ac:dyDescent="0.25">
      <c r="C125" s="126"/>
      <c r="D125" s="8" t="s">
        <v>2</v>
      </c>
      <c r="E125" s="9">
        <f>ROUND((G114+D104)/D104,2)</f>
        <v>1</v>
      </c>
      <c r="F125" s="12"/>
      <c r="G125" s="11"/>
    </row>
    <row r="126" spans="2:8" x14ac:dyDescent="0.25">
      <c r="C126" s="126"/>
      <c r="D126" s="13" t="s">
        <v>3</v>
      </c>
      <c r="E126" s="45">
        <v>1.41</v>
      </c>
      <c r="F126" s="10"/>
      <c r="G126" s="11"/>
    </row>
    <row r="127" spans="2:8" ht="25.5" x14ac:dyDescent="0.25">
      <c r="D127" s="46" t="s">
        <v>4</v>
      </c>
      <c r="E127" s="47">
        <f>SUM(E123:E126)-IF(D108="сплошная",3,2)</f>
        <v>1.5700000000000003</v>
      </c>
      <c r="F127" s="25"/>
    </row>
    <row r="128" spans="2:8" x14ac:dyDescent="0.25">
      <c r="E128" s="15"/>
    </row>
    <row r="129" spans="2:8" ht="25.5" x14ac:dyDescent="0.35">
      <c r="B129" s="22"/>
      <c r="C129" s="16" t="s">
        <v>23</v>
      </c>
      <c r="D129" s="135">
        <f>E127*D104</f>
        <v>2740.7333000000008</v>
      </c>
      <c r="E129" s="135"/>
    </row>
    <row r="130" spans="2:8" ht="18.75" x14ac:dyDescent="0.3">
      <c r="C130" s="17" t="s">
        <v>8</v>
      </c>
      <c r="D130" s="111">
        <f>D129/D103</f>
        <v>10.460814122137407</v>
      </c>
      <c r="E130" s="111"/>
      <c r="G130" s="7"/>
      <c r="H130" s="67"/>
    </row>
    <row r="143" spans="2:8" ht="60.75" x14ac:dyDescent="0.8">
      <c r="B143" s="106" t="s">
        <v>75</v>
      </c>
      <c r="C143" s="106"/>
      <c r="D143" s="106"/>
      <c r="E143" s="106"/>
      <c r="F143" s="106"/>
      <c r="G143" s="106"/>
      <c r="H143" s="106"/>
    </row>
    <row r="144" spans="2:8" ht="46.5" customHeight="1" x14ac:dyDescent="0.25">
      <c r="B144" s="116" t="s">
        <v>36</v>
      </c>
      <c r="C144" s="116"/>
      <c r="D144" s="116"/>
      <c r="E144" s="116"/>
      <c r="F144" s="116"/>
      <c r="G144" s="116"/>
    </row>
    <row r="145" spans="2:8" x14ac:dyDescent="0.25">
      <c r="C145" s="57"/>
      <c r="G145" s="7"/>
    </row>
    <row r="146" spans="2:8" ht="25.5" x14ac:dyDescent="0.25">
      <c r="C146" s="14" t="s">
        <v>5</v>
      </c>
      <c r="D146" s="6"/>
    </row>
    <row r="147" spans="2:8" ht="20.25" customHeight="1" x14ac:dyDescent="0.25">
      <c r="B147" s="10"/>
      <c r="C147" s="107" t="s">
        <v>15</v>
      </c>
      <c r="D147" s="110" t="s">
        <v>38</v>
      </c>
      <c r="E147" s="110"/>
      <c r="F147" s="110"/>
      <c r="G147" s="110"/>
      <c r="H147" s="58"/>
    </row>
    <row r="148" spans="2:8" ht="20.25" x14ac:dyDescent="0.25">
      <c r="B148" s="10"/>
      <c r="C148" s="108"/>
      <c r="D148" s="110" t="s">
        <v>39</v>
      </c>
      <c r="E148" s="110"/>
      <c r="F148" s="110"/>
      <c r="G148" s="110"/>
      <c r="H148" s="58"/>
    </row>
    <row r="149" spans="2:8" ht="20.25" x14ac:dyDescent="0.25">
      <c r="B149" s="10"/>
      <c r="C149" s="109"/>
      <c r="D149" s="110" t="s">
        <v>51</v>
      </c>
      <c r="E149" s="110"/>
      <c r="F149" s="110"/>
      <c r="G149" s="110"/>
      <c r="H149" s="58"/>
    </row>
    <row r="150" spans="2:8" x14ac:dyDescent="0.25">
      <c r="C150" s="48" t="s">
        <v>12</v>
      </c>
      <c r="D150" s="49">
        <v>1.17</v>
      </c>
      <c r="E150" s="50"/>
      <c r="F150" s="10"/>
    </row>
    <row r="151" spans="2:8" x14ac:dyDescent="0.25">
      <c r="C151" s="1" t="s">
        <v>9</v>
      </c>
      <c r="D151" s="44">
        <v>472</v>
      </c>
      <c r="E151" s="121" t="s">
        <v>16</v>
      </c>
      <c r="F151" s="122"/>
      <c r="G151" s="117">
        <f>D152/D151</f>
        <v>9.385889830508475</v>
      </c>
    </row>
    <row r="152" spans="2:8" x14ac:dyDescent="0.25">
      <c r="C152" s="1" t="s">
        <v>10</v>
      </c>
      <c r="D152" s="44">
        <v>4430.1400000000003</v>
      </c>
      <c r="E152" s="123"/>
      <c r="F152" s="124"/>
      <c r="G152" s="118"/>
    </row>
    <row r="153" spans="2:8" x14ac:dyDescent="0.25">
      <c r="C153" s="54"/>
      <c r="D153" s="55"/>
      <c r="E153" s="56"/>
    </row>
    <row r="154" spans="2:8" x14ac:dyDescent="0.3">
      <c r="C154" s="53" t="s">
        <v>7</v>
      </c>
      <c r="D154" s="51" t="s">
        <v>49</v>
      </c>
      <c r="E154" s="59"/>
    </row>
    <row r="155" spans="2:8" x14ac:dyDescent="0.3">
      <c r="C155" s="53" t="s">
        <v>11</v>
      </c>
      <c r="D155" s="51">
        <v>45</v>
      </c>
      <c r="E155" s="59"/>
    </row>
    <row r="156" spans="2:8" x14ac:dyDescent="0.3">
      <c r="C156" s="53" t="s">
        <v>13</v>
      </c>
      <c r="D156" s="52" t="s">
        <v>33</v>
      </c>
      <c r="E156" s="59"/>
    </row>
    <row r="157" spans="2:8" ht="24" thickBot="1" x14ac:dyDescent="0.3">
      <c r="C157" s="60"/>
      <c r="D157" s="60"/>
    </row>
    <row r="158" spans="2:8" ht="48" thickBot="1" x14ac:dyDescent="0.3">
      <c r="B158" s="127" t="s">
        <v>17</v>
      </c>
      <c r="C158" s="128"/>
      <c r="D158" s="23" t="s">
        <v>20</v>
      </c>
      <c r="E158" s="119" t="s">
        <v>22</v>
      </c>
      <c r="F158" s="120"/>
      <c r="G158" s="2" t="s">
        <v>21</v>
      </c>
    </row>
    <row r="159" spans="2:8" ht="24" thickBot="1" x14ac:dyDescent="0.3">
      <c r="B159" s="129" t="s">
        <v>35</v>
      </c>
      <c r="C159" s="130"/>
      <c r="D159" s="32">
        <v>197.93</v>
      </c>
      <c r="E159" s="33">
        <v>1.17</v>
      </c>
      <c r="F159" s="18" t="s">
        <v>24</v>
      </c>
      <c r="G159" s="26">
        <f t="shared" ref="G159:G164" si="6">D159*E159</f>
        <v>231.57810000000001</v>
      </c>
      <c r="H159" s="125"/>
    </row>
    <row r="160" spans="2:8" x14ac:dyDescent="0.25">
      <c r="B160" s="131" t="s">
        <v>18</v>
      </c>
      <c r="C160" s="132"/>
      <c r="D160" s="34">
        <v>70.41</v>
      </c>
      <c r="E160" s="35">
        <v>0.4</v>
      </c>
      <c r="F160" s="19" t="s">
        <v>25</v>
      </c>
      <c r="G160" s="27">
        <f t="shared" si="6"/>
        <v>28.164000000000001</v>
      </c>
      <c r="H160" s="125"/>
    </row>
    <row r="161" spans="2:8" ht="24" thickBot="1" x14ac:dyDescent="0.3">
      <c r="B161" s="114" t="s">
        <v>19</v>
      </c>
      <c r="C161" s="115"/>
      <c r="D161" s="36">
        <v>222.31</v>
      </c>
      <c r="E161" s="37">
        <v>0.4</v>
      </c>
      <c r="F161" s="20" t="s">
        <v>25</v>
      </c>
      <c r="G161" s="28">
        <f t="shared" si="6"/>
        <v>88.924000000000007</v>
      </c>
      <c r="H161" s="125"/>
    </row>
    <row r="162" spans="2:8" ht="24" thickBot="1" x14ac:dyDescent="0.3">
      <c r="B162" s="133" t="s">
        <v>27</v>
      </c>
      <c r="C162" s="134"/>
      <c r="D162" s="38"/>
      <c r="E162" s="39"/>
      <c r="F162" s="24" t="s">
        <v>24</v>
      </c>
      <c r="G162" s="29">
        <f t="shared" si="6"/>
        <v>0</v>
      </c>
      <c r="H162" s="125"/>
    </row>
    <row r="163" spans="2:8" x14ac:dyDescent="0.25">
      <c r="B163" s="131" t="s">
        <v>32</v>
      </c>
      <c r="C163" s="132"/>
      <c r="D163" s="34"/>
      <c r="E163" s="35"/>
      <c r="F163" s="19" t="s">
        <v>24</v>
      </c>
      <c r="G163" s="27">
        <f t="shared" si="6"/>
        <v>0</v>
      </c>
      <c r="H163" s="125"/>
    </row>
    <row r="164" spans="2:8" x14ac:dyDescent="0.25">
      <c r="B164" s="112" t="s">
        <v>26</v>
      </c>
      <c r="C164" s="113"/>
      <c r="D164" s="40">
        <v>1300</v>
      </c>
      <c r="E164" s="41">
        <v>1.17</v>
      </c>
      <c r="F164" s="21" t="s">
        <v>24</v>
      </c>
      <c r="G164" s="30">
        <f t="shared" si="6"/>
        <v>1521</v>
      </c>
      <c r="H164" s="125"/>
    </row>
    <row r="165" spans="2:8" x14ac:dyDescent="0.25">
      <c r="B165" s="112" t="s">
        <v>28</v>
      </c>
      <c r="C165" s="113"/>
      <c r="D165" s="42"/>
      <c r="E165" s="43"/>
      <c r="F165" s="21" t="s">
        <v>24</v>
      </c>
      <c r="G165" s="30">
        <f t="shared" ref="G165:G166" si="7">D165*E165</f>
        <v>0</v>
      </c>
      <c r="H165" s="125"/>
    </row>
    <row r="166" spans="2:8" x14ac:dyDescent="0.25">
      <c r="B166" s="112" t="s">
        <v>29</v>
      </c>
      <c r="C166" s="113"/>
      <c r="D166" s="42"/>
      <c r="E166" s="43"/>
      <c r="F166" s="21" t="s">
        <v>24</v>
      </c>
      <c r="G166" s="30">
        <f t="shared" si="7"/>
        <v>0</v>
      </c>
      <c r="H166" s="125"/>
    </row>
    <row r="167" spans="2:8" x14ac:dyDescent="0.25">
      <c r="B167" s="112" t="s">
        <v>31</v>
      </c>
      <c r="C167" s="113"/>
      <c r="D167" s="42"/>
      <c r="E167" s="43"/>
      <c r="F167" s="21" t="s">
        <v>24</v>
      </c>
      <c r="G167" s="30">
        <f>D167*E167</f>
        <v>0</v>
      </c>
      <c r="H167" s="125"/>
    </row>
    <row r="168" spans="2:8" ht="24" thickBot="1" x14ac:dyDescent="0.3">
      <c r="B168" s="114" t="s">
        <v>30</v>
      </c>
      <c r="C168" s="115"/>
      <c r="D168" s="36"/>
      <c r="E168" s="37"/>
      <c r="F168" s="20" t="s">
        <v>24</v>
      </c>
      <c r="G168" s="31">
        <f>D168*E168</f>
        <v>0</v>
      </c>
      <c r="H168" s="125"/>
    </row>
    <row r="169" spans="2:8" x14ac:dyDescent="0.25">
      <c r="C169" s="3"/>
      <c r="D169" s="3"/>
      <c r="E169" s="4"/>
      <c r="F169" s="4"/>
      <c r="H169" s="63"/>
    </row>
    <row r="170" spans="2:8" ht="25.5" x14ac:dyDescent="0.25">
      <c r="C170" s="14" t="s">
        <v>14</v>
      </c>
      <c r="D170" s="6"/>
    </row>
    <row r="171" spans="2:8" ht="18.75" x14ac:dyDescent="0.25">
      <c r="C171" s="126" t="s">
        <v>6</v>
      </c>
      <c r="D171" s="8" t="s">
        <v>0</v>
      </c>
      <c r="E171" s="9">
        <f>ROUND((G159+D152)/D152,2)</f>
        <v>1.05</v>
      </c>
      <c r="F171" s="9"/>
      <c r="G171" s="10"/>
      <c r="H171" s="7"/>
    </row>
    <row r="172" spans="2:8" x14ac:dyDescent="0.25">
      <c r="C172" s="126"/>
      <c r="D172" s="8" t="s">
        <v>1</v>
      </c>
      <c r="E172" s="9">
        <f>ROUND((G160+G161+D152)/D152,2)</f>
        <v>1.03</v>
      </c>
      <c r="F172" s="9"/>
      <c r="G172" s="11"/>
      <c r="H172" s="66"/>
    </row>
    <row r="173" spans="2:8" x14ac:dyDescent="0.25">
      <c r="C173" s="126"/>
      <c r="D173" s="8" t="s">
        <v>2</v>
      </c>
      <c r="E173" s="9">
        <f>ROUND((G162+D152)/D152,2)</f>
        <v>1</v>
      </c>
      <c r="F173" s="12"/>
      <c r="G173" s="11"/>
    </row>
    <row r="174" spans="2:8" x14ac:dyDescent="0.25">
      <c r="C174" s="126"/>
      <c r="D174" s="13" t="s">
        <v>3</v>
      </c>
      <c r="E174" s="45">
        <v>1.4</v>
      </c>
      <c r="F174" s="10"/>
      <c r="G174" s="11"/>
    </row>
    <row r="175" spans="2:8" ht="25.5" x14ac:dyDescent="0.25">
      <c r="D175" s="46" t="s">
        <v>4</v>
      </c>
      <c r="E175" s="47">
        <f>SUM(E171:E174)-IF(D156="сплошная",3,2)</f>
        <v>1.4800000000000004</v>
      </c>
      <c r="F175" s="25"/>
    </row>
    <row r="176" spans="2:8" x14ac:dyDescent="0.25">
      <c r="E176" s="15"/>
    </row>
    <row r="177" spans="2:8" ht="25.5" x14ac:dyDescent="0.35">
      <c r="B177" s="22"/>
      <c r="C177" s="16" t="s">
        <v>23</v>
      </c>
      <c r="D177" s="135">
        <f>E175*D152</f>
        <v>6556.6072000000022</v>
      </c>
      <c r="E177" s="135"/>
    </row>
    <row r="178" spans="2:8" ht="18.75" x14ac:dyDescent="0.3">
      <c r="C178" s="17" t="s">
        <v>8</v>
      </c>
      <c r="D178" s="111">
        <f>D177/D151</f>
        <v>13.891116949152547</v>
      </c>
      <c r="E178" s="111"/>
      <c r="G178" s="7"/>
      <c r="H178" s="67"/>
    </row>
    <row r="191" spans="2:8" ht="60.75" x14ac:dyDescent="0.8">
      <c r="B191" s="106" t="s">
        <v>76</v>
      </c>
      <c r="C191" s="106"/>
      <c r="D191" s="106"/>
      <c r="E191" s="106"/>
      <c r="F191" s="106"/>
      <c r="G191" s="106"/>
      <c r="H191" s="106"/>
    </row>
    <row r="192" spans="2:8" ht="46.5" customHeight="1" x14ac:dyDescent="0.25">
      <c r="B192" s="116" t="s">
        <v>36</v>
      </c>
      <c r="C192" s="116"/>
      <c r="D192" s="116"/>
      <c r="E192" s="116"/>
      <c r="F192" s="116"/>
      <c r="G192" s="116"/>
    </row>
    <row r="193" spans="2:8" x14ac:dyDescent="0.25">
      <c r="C193" s="57"/>
      <c r="G193" s="7"/>
    </row>
    <row r="194" spans="2:8" ht="25.5" x14ac:dyDescent="0.25">
      <c r="C194" s="14" t="s">
        <v>5</v>
      </c>
      <c r="D194" s="6"/>
    </row>
    <row r="195" spans="2:8" ht="20.25" customHeight="1" x14ac:dyDescent="0.25">
      <c r="B195" s="10"/>
      <c r="C195" s="107" t="s">
        <v>15</v>
      </c>
      <c r="D195" s="110" t="s">
        <v>38</v>
      </c>
      <c r="E195" s="110"/>
      <c r="F195" s="110"/>
      <c r="G195" s="110"/>
      <c r="H195" s="58"/>
    </row>
    <row r="196" spans="2:8" ht="20.25" x14ac:dyDescent="0.25">
      <c r="B196" s="10"/>
      <c r="C196" s="108"/>
      <c r="D196" s="110" t="s">
        <v>52</v>
      </c>
      <c r="E196" s="110"/>
      <c r="F196" s="110"/>
      <c r="G196" s="110"/>
      <c r="H196" s="58"/>
    </row>
    <row r="197" spans="2:8" ht="20.25" x14ac:dyDescent="0.25">
      <c r="B197" s="10"/>
      <c r="C197" s="109"/>
      <c r="D197" s="110" t="s">
        <v>53</v>
      </c>
      <c r="E197" s="110"/>
      <c r="F197" s="110"/>
      <c r="G197" s="110"/>
      <c r="H197" s="58"/>
    </row>
    <row r="198" spans="2:8" x14ac:dyDescent="0.25">
      <c r="C198" s="48" t="s">
        <v>12</v>
      </c>
      <c r="D198" s="49">
        <v>1</v>
      </c>
      <c r="E198" s="50"/>
      <c r="F198" s="10"/>
    </row>
    <row r="199" spans="2:8" x14ac:dyDescent="0.25">
      <c r="C199" s="1" t="s">
        <v>9</v>
      </c>
      <c r="D199" s="44">
        <v>279</v>
      </c>
      <c r="E199" s="121" t="s">
        <v>16</v>
      </c>
      <c r="F199" s="122"/>
      <c r="G199" s="117">
        <f>D200/D199</f>
        <v>5.3929749103942655</v>
      </c>
    </row>
    <row r="200" spans="2:8" x14ac:dyDescent="0.25">
      <c r="C200" s="1" t="s">
        <v>10</v>
      </c>
      <c r="D200" s="44">
        <v>1504.64</v>
      </c>
      <c r="E200" s="123"/>
      <c r="F200" s="124"/>
      <c r="G200" s="118"/>
    </row>
    <row r="201" spans="2:8" x14ac:dyDescent="0.25">
      <c r="C201" s="54"/>
      <c r="D201" s="55"/>
      <c r="E201" s="56"/>
    </row>
    <row r="202" spans="2:8" x14ac:dyDescent="0.3">
      <c r="C202" s="53" t="s">
        <v>7</v>
      </c>
      <c r="D202" s="51" t="s">
        <v>49</v>
      </c>
      <c r="E202" s="59"/>
    </row>
    <row r="203" spans="2:8" x14ac:dyDescent="0.3">
      <c r="C203" s="53" t="s">
        <v>11</v>
      </c>
      <c r="D203" s="51">
        <v>55</v>
      </c>
      <c r="E203" s="59"/>
    </row>
    <row r="204" spans="2:8" x14ac:dyDescent="0.3">
      <c r="C204" s="53" t="s">
        <v>13</v>
      </c>
      <c r="D204" s="52" t="s">
        <v>33</v>
      </c>
      <c r="E204" s="59"/>
    </row>
    <row r="205" spans="2:8" ht="24" thickBot="1" x14ac:dyDescent="0.3">
      <c r="C205" s="60"/>
      <c r="D205" s="60"/>
    </row>
    <row r="206" spans="2:8" ht="48" thickBot="1" x14ac:dyDescent="0.3">
      <c r="B206" s="127" t="s">
        <v>17</v>
      </c>
      <c r="C206" s="128"/>
      <c r="D206" s="23" t="s">
        <v>20</v>
      </c>
      <c r="E206" s="119" t="s">
        <v>22</v>
      </c>
      <c r="F206" s="120"/>
      <c r="G206" s="2" t="s">
        <v>21</v>
      </c>
    </row>
    <row r="207" spans="2:8" ht="24" thickBot="1" x14ac:dyDescent="0.3">
      <c r="B207" s="129" t="s">
        <v>35</v>
      </c>
      <c r="C207" s="130"/>
      <c r="D207" s="32">
        <v>197.93</v>
      </c>
      <c r="E207" s="33">
        <v>1</v>
      </c>
      <c r="F207" s="18" t="s">
        <v>24</v>
      </c>
      <c r="G207" s="26">
        <f t="shared" ref="G207:G212" si="8">D207*E207</f>
        <v>197.93</v>
      </c>
      <c r="H207" s="125"/>
    </row>
    <row r="208" spans="2:8" x14ac:dyDescent="0.25">
      <c r="B208" s="131" t="s">
        <v>18</v>
      </c>
      <c r="C208" s="132"/>
      <c r="D208" s="34">
        <v>70.41</v>
      </c>
      <c r="E208" s="35">
        <v>0.4</v>
      </c>
      <c r="F208" s="19" t="s">
        <v>25</v>
      </c>
      <c r="G208" s="27">
        <f t="shared" si="8"/>
        <v>28.164000000000001</v>
      </c>
      <c r="H208" s="125"/>
    </row>
    <row r="209" spans="2:8" ht="24" thickBot="1" x14ac:dyDescent="0.3">
      <c r="B209" s="114" t="s">
        <v>19</v>
      </c>
      <c r="C209" s="115"/>
      <c r="D209" s="36">
        <v>222.31</v>
      </c>
      <c r="E209" s="37">
        <v>0.4</v>
      </c>
      <c r="F209" s="20" t="s">
        <v>25</v>
      </c>
      <c r="G209" s="28">
        <f t="shared" si="8"/>
        <v>88.924000000000007</v>
      </c>
      <c r="H209" s="125"/>
    </row>
    <row r="210" spans="2:8" ht="24" thickBot="1" x14ac:dyDescent="0.3">
      <c r="B210" s="133" t="s">
        <v>27</v>
      </c>
      <c r="C210" s="134"/>
      <c r="D210" s="38"/>
      <c r="E210" s="39"/>
      <c r="F210" s="24" t="s">
        <v>24</v>
      </c>
      <c r="G210" s="29">
        <f t="shared" si="8"/>
        <v>0</v>
      </c>
      <c r="H210" s="125"/>
    </row>
    <row r="211" spans="2:8" x14ac:dyDescent="0.25">
      <c r="B211" s="131" t="s">
        <v>32</v>
      </c>
      <c r="C211" s="132"/>
      <c r="D211" s="34"/>
      <c r="E211" s="35"/>
      <c r="F211" s="19" t="s">
        <v>24</v>
      </c>
      <c r="G211" s="27">
        <f t="shared" si="8"/>
        <v>0</v>
      </c>
      <c r="H211" s="125"/>
    </row>
    <row r="212" spans="2:8" x14ac:dyDescent="0.25">
      <c r="B212" s="112" t="s">
        <v>26</v>
      </c>
      <c r="C212" s="113"/>
      <c r="D212" s="40">
        <v>1300</v>
      </c>
      <c r="E212" s="41">
        <v>1</v>
      </c>
      <c r="F212" s="21" t="s">
        <v>24</v>
      </c>
      <c r="G212" s="30">
        <f t="shared" si="8"/>
        <v>1300</v>
      </c>
      <c r="H212" s="125"/>
    </row>
    <row r="213" spans="2:8" x14ac:dyDescent="0.25">
      <c r="B213" s="112" t="s">
        <v>28</v>
      </c>
      <c r="C213" s="113"/>
      <c r="D213" s="42"/>
      <c r="E213" s="43"/>
      <c r="F213" s="21" t="s">
        <v>24</v>
      </c>
      <c r="G213" s="30">
        <f t="shared" ref="G213:G214" si="9">D213*E213</f>
        <v>0</v>
      </c>
      <c r="H213" s="125"/>
    </row>
    <row r="214" spans="2:8" x14ac:dyDescent="0.25">
      <c r="B214" s="112" t="s">
        <v>29</v>
      </c>
      <c r="C214" s="113"/>
      <c r="D214" s="42"/>
      <c r="E214" s="43"/>
      <c r="F214" s="21" t="s">
        <v>24</v>
      </c>
      <c r="G214" s="30">
        <f t="shared" si="9"/>
        <v>0</v>
      </c>
      <c r="H214" s="125"/>
    </row>
    <row r="215" spans="2:8" x14ac:dyDescent="0.25">
      <c r="B215" s="112" t="s">
        <v>31</v>
      </c>
      <c r="C215" s="113"/>
      <c r="D215" s="42"/>
      <c r="E215" s="43"/>
      <c r="F215" s="21" t="s">
        <v>24</v>
      </c>
      <c r="G215" s="30">
        <f>D215*E215</f>
        <v>0</v>
      </c>
      <c r="H215" s="125"/>
    </row>
    <row r="216" spans="2:8" ht="24" thickBot="1" x14ac:dyDescent="0.3">
      <c r="B216" s="114" t="s">
        <v>30</v>
      </c>
      <c r="C216" s="115"/>
      <c r="D216" s="36"/>
      <c r="E216" s="37"/>
      <c r="F216" s="20" t="s">
        <v>24</v>
      </c>
      <c r="G216" s="31">
        <f>D216*E216</f>
        <v>0</v>
      </c>
      <c r="H216" s="125"/>
    </row>
    <row r="217" spans="2:8" x14ac:dyDescent="0.25">
      <c r="C217" s="3"/>
      <c r="D217" s="3"/>
      <c r="E217" s="4"/>
      <c r="F217" s="4"/>
      <c r="H217" s="63"/>
    </row>
    <row r="218" spans="2:8" ht="25.5" x14ac:dyDescent="0.25">
      <c r="C218" s="14" t="s">
        <v>14</v>
      </c>
      <c r="D218" s="6"/>
    </row>
    <row r="219" spans="2:8" ht="18.75" x14ac:dyDescent="0.25">
      <c r="C219" s="126" t="s">
        <v>6</v>
      </c>
      <c r="D219" s="8" t="s">
        <v>0</v>
      </c>
      <c r="E219" s="9">
        <f>ROUND((G207+D200)/D200,2)</f>
        <v>1.1299999999999999</v>
      </c>
      <c r="F219" s="9"/>
      <c r="G219" s="10"/>
      <c r="H219" s="7"/>
    </row>
    <row r="220" spans="2:8" x14ac:dyDescent="0.25">
      <c r="C220" s="126"/>
      <c r="D220" s="8" t="s">
        <v>1</v>
      </c>
      <c r="E220" s="9">
        <v>1.03</v>
      </c>
      <c r="F220" s="9"/>
      <c r="G220" s="11"/>
      <c r="H220" s="66"/>
    </row>
    <row r="221" spans="2:8" x14ac:dyDescent="0.25">
      <c r="C221" s="126"/>
      <c r="D221" s="8" t="s">
        <v>2</v>
      </c>
      <c r="E221" s="9">
        <f>ROUND((G210+D200)/D200,2)</f>
        <v>1</v>
      </c>
      <c r="F221" s="12"/>
      <c r="G221" s="11"/>
    </row>
    <row r="222" spans="2:8" x14ac:dyDescent="0.25">
      <c r="C222" s="126"/>
      <c r="D222" s="13" t="s">
        <v>3</v>
      </c>
      <c r="E222" s="45">
        <v>1.34</v>
      </c>
      <c r="F222" s="10"/>
      <c r="G222" s="11"/>
    </row>
    <row r="223" spans="2:8" ht="25.5" x14ac:dyDescent="0.25">
      <c r="D223" s="46" t="s">
        <v>4</v>
      </c>
      <c r="E223" s="47">
        <f>SUM(E219:E222)-IF(D204="сплошная",3,2)</f>
        <v>1.5</v>
      </c>
      <c r="F223" s="25"/>
    </row>
    <row r="224" spans="2:8" x14ac:dyDescent="0.25">
      <c r="E224" s="15"/>
    </row>
    <row r="225" spans="2:8" ht="25.5" x14ac:dyDescent="0.35">
      <c r="B225" s="22"/>
      <c r="C225" s="16" t="s">
        <v>23</v>
      </c>
      <c r="D225" s="135">
        <f>E223*D200</f>
        <v>2256.96</v>
      </c>
      <c r="E225" s="135"/>
    </row>
    <row r="226" spans="2:8" ht="18.75" x14ac:dyDescent="0.3">
      <c r="C226" s="17" t="s">
        <v>8</v>
      </c>
      <c r="D226" s="111">
        <f>D225/D199</f>
        <v>8.0894623655913982</v>
      </c>
      <c r="E226" s="111"/>
      <c r="G226" s="7"/>
      <c r="H226" s="67"/>
    </row>
    <row r="238" spans="2:8" ht="60.75" x14ac:dyDescent="0.8">
      <c r="B238" s="106" t="s">
        <v>77</v>
      </c>
      <c r="C238" s="106"/>
      <c r="D238" s="106"/>
      <c r="E238" s="106"/>
      <c r="F238" s="106"/>
      <c r="G238" s="106"/>
      <c r="H238" s="106"/>
    </row>
    <row r="239" spans="2:8" ht="33" customHeight="1" x14ac:dyDescent="0.25">
      <c r="B239" s="116" t="s">
        <v>36</v>
      </c>
      <c r="C239" s="116"/>
      <c r="D239" s="116"/>
      <c r="E239" s="116"/>
      <c r="F239" s="116"/>
      <c r="G239" s="116"/>
    </row>
    <row r="240" spans="2:8" x14ac:dyDescent="0.25">
      <c r="C240" s="69"/>
      <c r="G240" s="7"/>
    </row>
    <row r="241" spans="2:8" ht="25.5" x14ac:dyDescent="0.25">
      <c r="C241" s="14" t="s">
        <v>5</v>
      </c>
      <c r="D241" s="6"/>
    </row>
    <row r="242" spans="2:8" ht="20.25" x14ac:dyDescent="0.25">
      <c r="B242" s="10"/>
      <c r="C242" s="107" t="s">
        <v>15</v>
      </c>
      <c r="D242" s="110" t="s">
        <v>38</v>
      </c>
      <c r="E242" s="110"/>
      <c r="F242" s="110"/>
      <c r="G242" s="110"/>
      <c r="H242" s="58"/>
    </row>
    <row r="243" spans="2:8" ht="20.25" x14ac:dyDescent="0.25">
      <c r="B243" s="10"/>
      <c r="C243" s="108"/>
      <c r="D243" s="110" t="s">
        <v>42</v>
      </c>
      <c r="E243" s="110"/>
      <c r="F243" s="110"/>
      <c r="G243" s="110"/>
      <c r="H243" s="58"/>
    </row>
    <row r="244" spans="2:8" ht="20.25" x14ac:dyDescent="0.25">
      <c r="B244" s="10"/>
      <c r="C244" s="109"/>
      <c r="D244" s="110" t="s">
        <v>54</v>
      </c>
      <c r="E244" s="110"/>
      <c r="F244" s="110"/>
      <c r="G244" s="110"/>
      <c r="H244" s="58"/>
    </row>
    <row r="245" spans="2:8" x14ac:dyDescent="0.25">
      <c r="C245" s="48" t="s">
        <v>12</v>
      </c>
      <c r="D245" s="49">
        <v>0.4</v>
      </c>
      <c r="E245" s="50"/>
      <c r="F245" s="10"/>
    </row>
    <row r="246" spans="2:8" x14ac:dyDescent="0.25">
      <c r="C246" s="1" t="s">
        <v>9</v>
      </c>
      <c r="D246" s="44">
        <v>80</v>
      </c>
      <c r="E246" s="121" t="s">
        <v>16</v>
      </c>
      <c r="F246" s="122"/>
      <c r="G246" s="117">
        <f>D247/D246</f>
        <v>7.9861249999999995</v>
      </c>
    </row>
    <row r="247" spans="2:8" x14ac:dyDescent="0.25">
      <c r="C247" s="1" t="s">
        <v>10</v>
      </c>
      <c r="D247" s="44">
        <v>638.89</v>
      </c>
      <c r="E247" s="123"/>
      <c r="F247" s="124"/>
      <c r="G247" s="118"/>
    </row>
    <row r="248" spans="2:8" x14ac:dyDescent="0.25">
      <c r="C248" s="54"/>
      <c r="D248" s="55"/>
      <c r="E248" s="56"/>
    </row>
    <row r="249" spans="2:8" x14ac:dyDescent="0.3">
      <c r="C249" s="53" t="s">
        <v>7</v>
      </c>
      <c r="D249" s="51" t="s">
        <v>43</v>
      </c>
      <c r="E249" s="59"/>
    </row>
    <row r="250" spans="2:8" x14ac:dyDescent="0.3">
      <c r="C250" s="53" t="s">
        <v>11</v>
      </c>
      <c r="D250" s="51">
        <v>55</v>
      </c>
      <c r="E250" s="59"/>
    </row>
    <row r="251" spans="2:8" x14ac:dyDescent="0.3">
      <c r="C251" s="53" t="s">
        <v>13</v>
      </c>
      <c r="D251" s="52" t="s">
        <v>33</v>
      </c>
      <c r="E251" s="59"/>
    </row>
    <row r="252" spans="2:8" ht="24" thickBot="1" x14ac:dyDescent="0.3">
      <c r="C252" s="60"/>
      <c r="D252" s="60"/>
    </row>
    <row r="253" spans="2:8" ht="48" thickBot="1" x14ac:dyDescent="0.3">
      <c r="B253" s="127" t="s">
        <v>17</v>
      </c>
      <c r="C253" s="128"/>
      <c r="D253" s="23" t="s">
        <v>20</v>
      </c>
      <c r="E253" s="119" t="s">
        <v>22</v>
      </c>
      <c r="F253" s="120"/>
      <c r="G253" s="2" t="s">
        <v>21</v>
      </c>
    </row>
    <row r="254" spans="2:8" ht="24" thickBot="1" x14ac:dyDescent="0.3">
      <c r="B254" s="129" t="s">
        <v>35</v>
      </c>
      <c r="C254" s="130"/>
      <c r="D254" s="32">
        <v>197.93</v>
      </c>
      <c r="E254" s="33">
        <v>0.4</v>
      </c>
      <c r="F254" s="18" t="s">
        <v>24</v>
      </c>
      <c r="G254" s="26">
        <f t="shared" ref="G254:G261" si="10">D254*E254</f>
        <v>79.172000000000011</v>
      </c>
      <c r="H254" s="125"/>
    </row>
    <row r="255" spans="2:8" x14ac:dyDescent="0.25">
      <c r="B255" s="131" t="s">
        <v>18</v>
      </c>
      <c r="C255" s="132"/>
      <c r="D255" s="34">
        <v>70.41</v>
      </c>
      <c r="E255" s="35">
        <v>0.2</v>
      </c>
      <c r="F255" s="19" t="s">
        <v>25</v>
      </c>
      <c r="G255" s="27">
        <f t="shared" si="10"/>
        <v>14.082000000000001</v>
      </c>
      <c r="H255" s="125"/>
    </row>
    <row r="256" spans="2:8" ht="24" thickBot="1" x14ac:dyDescent="0.3">
      <c r="B256" s="114" t="s">
        <v>19</v>
      </c>
      <c r="C256" s="115"/>
      <c r="D256" s="36">
        <v>222.31</v>
      </c>
      <c r="E256" s="37">
        <v>0.2</v>
      </c>
      <c r="F256" s="20" t="s">
        <v>25</v>
      </c>
      <c r="G256" s="28">
        <f t="shared" si="10"/>
        <v>44.462000000000003</v>
      </c>
      <c r="H256" s="125"/>
    </row>
    <row r="257" spans="2:8" ht="24" thickBot="1" x14ac:dyDescent="0.3">
      <c r="B257" s="133" t="s">
        <v>27</v>
      </c>
      <c r="C257" s="134"/>
      <c r="D257" s="38"/>
      <c r="E257" s="39"/>
      <c r="F257" s="24" t="s">
        <v>24</v>
      </c>
      <c r="G257" s="29">
        <f t="shared" si="10"/>
        <v>0</v>
      </c>
      <c r="H257" s="125"/>
    </row>
    <row r="258" spans="2:8" x14ac:dyDescent="0.25">
      <c r="B258" s="131" t="s">
        <v>32</v>
      </c>
      <c r="C258" s="132"/>
      <c r="D258" s="34"/>
      <c r="E258" s="35"/>
      <c r="F258" s="19" t="s">
        <v>24</v>
      </c>
      <c r="G258" s="27">
        <f t="shared" si="10"/>
        <v>0</v>
      </c>
      <c r="H258" s="125"/>
    </row>
    <row r="259" spans="2:8" x14ac:dyDescent="0.25">
      <c r="B259" s="112" t="s">
        <v>26</v>
      </c>
      <c r="C259" s="113"/>
      <c r="D259" s="40">
        <v>1300</v>
      </c>
      <c r="E259" s="41">
        <v>0.4</v>
      </c>
      <c r="F259" s="21" t="s">
        <v>24</v>
      </c>
      <c r="G259" s="30">
        <f t="shared" si="10"/>
        <v>520</v>
      </c>
      <c r="H259" s="125"/>
    </row>
    <row r="260" spans="2:8" x14ac:dyDescent="0.25">
      <c r="B260" s="112" t="s">
        <v>28</v>
      </c>
      <c r="C260" s="113"/>
      <c r="D260" s="42"/>
      <c r="E260" s="43"/>
      <c r="F260" s="21" t="s">
        <v>24</v>
      </c>
      <c r="G260" s="30">
        <f t="shared" si="10"/>
        <v>0</v>
      </c>
      <c r="H260" s="125"/>
    </row>
    <row r="261" spans="2:8" x14ac:dyDescent="0.25">
      <c r="B261" s="112" t="s">
        <v>29</v>
      </c>
      <c r="C261" s="113"/>
      <c r="D261" s="42"/>
      <c r="E261" s="43"/>
      <c r="F261" s="21" t="s">
        <v>24</v>
      </c>
      <c r="G261" s="30">
        <f t="shared" si="10"/>
        <v>0</v>
      </c>
      <c r="H261" s="125"/>
    </row>
    <row r="262" spans="2:8" x14ac:dyDescent="0.25">
      <c r="B262" s="112" t="s">
        <v>31</v>
      </c>
      <c r="C262" s="113"/>
      <c r="D262" s="42"/>
      <c r="E262" s="43"/>
      <c r="F262" s="21" t="s">
        <v>24</v>
      </c>
      <c r="G262" s="30">
        <f>D262*E262</f>
        <v>0</v>
      </c>
      <c r="H262" s="125"/>
    </row>
    <row r="263" spans="2:8" ht="24" thickBot="1" x14ac:dyDescent="0.3">
      <c r="B263" s="114" t="s">
        <v>30</v>
      </c>
      <c r="C263" s="115"/>
      <c r="D263" s="36"/>
      <c r="E263" s="37"/>
      <c r="F263" s="20" t="s">
        <v>24</v>
      </c>
      <c r="G263" s="31">
        <f>D263*E263</f>
        <v>0</v>
      </c>
      <c r="H263" s="125"/>
    </row>
    <row r="264" spans="2:8" x14ac:dyDescent="0.25">
      <c r="C264" s="3"/>
      <c r="D264" s="3"/>
      <c r="E264" s="4"/>
      <c r="F264" s="4"/>
      <c r="H264" s="63"/>
    </row>
    <row r="265" spans="2:8" ht="25.5" x14ac:dyDescent="0.25">
      <c r="C265" s="14" t="s">
        <v>14</v>
      </c>
      <c r="D265" s="6"/>
    </row>
    <row r="266" spans="2:8" ht="18.75" x14ac:dyDescent="0.25">
      <c r="C266" s="126" t="s">
        <v>6</v>
      </c>
      <c r="D266" s="68" t="s">
        <v>0</v>
      </c>
      <c r="E266" s="9">
        <f>ROUND((G254+D247)/D247,2)</f>
        <v>1.1200000000000001</v>
      </c>
      <c r="F266" s="9"/>
      <c r="G266" s="10"/>
      <c r="H266" s="7"/>
    </row>
    <row r="267" spans="2:8" x14ac:dyDescent="0.25">
      <c r="C267" s="126"/>
      <c r="D267" s="68" t="s">
        <v>1</v>
      </c>
      <c r="E267" s="9">
        <v>1.02</v>
      </c>
      <c r="F267" s="9"/>
      <c r="G267" s="11"/>
      <c r="H267" s="66"/>
    </row>
    <row r="268" spans="2:8" x14ac:dyDescent="0.25">
      <c r="C268" s="126"/>
      <c r="D268" s="68" t="s">
        <v>2</v>
      </c>
      <c r="E268" s="9">
        <f>ROUND((G257+D247)/D247,2)</f>
        <v>1</v>
      </c>
      <c r="F268" s="12"/>
      <c r="G268" s="11"/>
    </row>
    <row r="269" spans="2:8" x14ac:dyDescent="0.25">
      <c r="C269" s="126"/>
      <c r="D269" s="13" t="s">
        <v>3</v>
      </c>
      <c r="E269" s="45">
        <v>1.1399999999999999</v>
      </c>
      <c r="F269" s="10"/>
      <c r="G269" s="11"/>
    </row>
    <row r="270" spans="2:8" ht="25.5" x14ac:dyDescent="0.25">
      <c r="D270" s="46" t="s">
        <v>4</v>
      </c>
      <c r="E270" s="47">
        <f>SUM(E266:E269)-IF(D251="сплошная",3,2)</f>
        <v>1.2800000000000002</v>
      </c>
      <c r="F270" s="25"/>
    </row>
    <row r="271" spans="2:8" x14ac:dyDescent="0.25">
      <c r="E271" s="15"/>
    </row>
    <row r="272" spans="2:8" ht="25.5" x14ac:dyDescent="0.35">
      <c r="B272" s="22"/>
      <c r="C272" s="16" t="s">
        <v>23</v>
      </c>
      <c r="D272" s="135">
        <f>E270*D247</f>
        <v>817.77920000000017</v>
      </c>
      <c r="E272" s="135"/>
    </row>
    <row r="273" spans="2:8" ht="18.75" x14ac:dyDescent="0.3">
      <c r="C273" s="17" t="s">
        <v>8</v>
      </c>
      <c r="D273" s="111">
        <f>D272/D246</f>
        <v>10.222240000000003</v>
      </c>
      <c r="E273" s="111"/>
      <c r="G273" s="7"/>
      <c r="H273" s="67"/>
    </row>
    <row r="283" spans="2:8" ht="19.5" customHeight="1" x14ac:dyDescent="0.25"/>
    <row r="284" spans="2:8" ht="21" customHeight="1" x14ac:dyDescent="0.25"/>
    <row r="285" spans="2:8" hidden="1" x14ac:dyDescent="0.25"/>
    <row r="286" spans="2:8" ht="65.25" customHeight="1" x14ac:dyDescent="0.8">
      <c r="B286" s="106" t="s">
        <v>78</v>
      </c>
      <c r="C286" s="106"/>
      <c r="D286" s="106"/>
      <c r="E286" s="106"/>
      <c r="F286" s="106"/>
      <c r="G286" s="106"/>
      <c r="H286" s="106"/>
    </row>
    <row r="287" spans="2:8" ht="30.75" customHeight="1" x14ac:dyDescent="0.25">
      <c r="B287" s="116" t="s">
        <v>36</v>
      </c>
      <c r="C287" s="116"/>
      <c r="D287" s="116"/>
      <c r="E287" s="116"/>
      <c r="F287" s="116"/>
      <c r="G287" s="116"/>
    </row>
    <row r="288" spans="2:8" ht="48" customHeight="1" x14ac:dyDescent="0.25">
      <c r="C288" s="69"/>
      <c r="G288" s="7"/>
    </row>
    <row r="289" spans="2:8" ht="23.25" customHeight="1" x14ac:dyDescent="0.25">
      <c r="C289" s="14" t="s">
        <v>5</v>
      </c>
      <c r="D289" s="6"/>
    </row>
    <row r="290" spans="2:8" ht="20.25" customHeight="1" x14ac:dyDescent="0.25">
      <c r="B290" s="10"/>
      <c r="C290" s="107" t="s">
        <v>15</v>
      </c>
      <c r="D290" s="110" t="s">
        <v>38</v>
      </c>
      <c r="E290" s="110"/>
      <c r="F290" s="110"/>
      <c r="G290" s="110"/>
      <c r="H290" s="58"/>
    </row>
    <row r="291" spans="2:8" ht="20.25" customHeight="1" x14ac:dyDescent="0.25">
      <c r="B291" s="10"/>
      <c r="C291" s="108"/>
      <c r="D291" s="110" t="s">
        <v>47</v>
      </c>
      <c r="E291" s="110"/>
      <c r="F291" s="110"/>
      <c r="G291" s="110"/>
      <c r="H291" s="58"/>
    </row>
    <row r="292" spans="2:8" ht="20.25" customHeight="1" x14ac:dyDescent="0.25">
      <c r="B292" s="10"/>
      <c r="C292" s="109"/>
      <c r="D292" s="110" t="s">
        <v>55</v>
      </c>
      <c r="E292" s="110"/>
      <c r="F292" s="110"/>
      <c r="G292" s="110"/>
      <c r="H292" s="58"/>
    </row>
    <row r="293" spans="2:8" x14ac:dyDescent="0.25">
      <c r="C293" s="48" t="s">
        <v>12</v>
      </c>
      <c r="D293" s="49">
        <v>1.1000000000000001</v>
      </c>
      <c r="E293" s="50"/>
      <c r="F293" s="10"/>
    </row>
    <row r="294" spans="2:8" ht="23.25" customHeight="1" x14ac:dyDescent="0.25">
      <c r="C294" s="1" t="s">
        <v>9</v>
      </c>
      <c r="D294" s="44">
        <v>118</v>
      </c>
      <c r="E294" s="121" t="s">
        <v>16</v>
      </c>
      <c r="F294" s="122"/>
      <c r="G294" s="117">
        <f>D295/D294</f>
        <v>6.0804237288135594</v>
      </c>
    </row>
    <row r="295" spans="2:8" x14ac:dyDescent="0.25">
      <c r="C295" s="1" t="s">
        <v>10</v>
      </c>
      <c r="D295" s="44">
        <v>717.49</v>
      </c>
      <c r="E295" s="123"/>
      <c r="F295" s="124"/>
      <c r="G295" s="118"/>
    </row>
    <row r="296" spans="2:8" x14ac:dyDescent="0.25">
      <c r="C296" s="54"/>
      <c r="D296" s="55"/>
      <c r="E296" s="56"/>
    </row>
    <row r="297" spans="2:8" x14ac:dyDescent="0.3">
      <c r="C297" s="53" t="s">
        <v>7</v>
      </c>
      <c r="D297" s="51" t="s">
        <v>60</v>
      </c>
      <c r="E297" s="59"/>
    </row>
    <row r="298" spans="2:8" x14ac:dyDescent="0.3">
      <c r="C298" s="53" t="s">
        <v>11</v>
      </c>
      <c r="D298" s="51">
        <v>50</v>
      </c>
      <c r="E298" s="59"/>
    </row>
    <row r="299" spans="2:8" x14ac:dyDescent="0.3">
      <c r="C299" s="53" t="s">
        <v>13</v>
      </c>
      <c r="D299" s="52" t="s">
        <v>33</v>
      </c>
      <c r="E299" s="59"/>
    </row>
    <row r="300" spans="2:8" ht="24" thickBot="1" x14ac:dyDescent="0.3">
      <c r="C300" s="60"/>
      <c r="D300" s="60"/>
    </row>
    <row r="301" spans="2:8" ht="48" customHeight="1" thickBot="1" x14ac:dyDescent="0.3">
      <c r="B301" s="127" t="s">
        <v>17</v>
      </c>
      <c r="C301" s="128"/>
      <c r="D301" s="23" t="s">
        <v>20</v>
      </c>
      <c r="E301" s="119" t="s">
        <v>22</v>
      </c>
      <c r="F301" s="120"/>
      <c r="G301" s="2" t="s">
        <v>21</v>
      </c>
    </row>
    <row r="302" spans="2:8" ht="24" customHeight="1" thickBot="1" x14ac:dyDescent="0.3">
      <c r="B302" s="129" t="s">
        <v>35</v>
      </c>
      <c r="C302" s="130"/>
      <c r="D302" s="32">
        <v>197.93</v>
      </c>
      <c r="E302" s="33">
        <v>1.1000000000000001</v>
      </c>
      <c r="F302" s="18" t="s">
        <v>24</v>
      </c>
      <c r="G302" s="26">
        <f t="shared" ref="G302:G309" si="11">D302*E302</f>
        <v>217.72300000000001</v>
      </c>
      <c r="H302" s="125"/>
    </row>
    <row r="303" spans="2:8" ht="23.25" customHeight="1" x14ac:dyDescent="0.25">
      <c r="B303" s="131" t="s">
        <v>18</v>
      </c>
      <c r="C303" s="132"/>
      <c r="D303" s="34">
        <v>70.41</v>
      </c>
      <c r="E303" s="35">
        <v>0.4</v>
      </c>
      <c r="F303" s="19" t="s">
        <v>25</v>
      </c>
      <c r="G303" s="27">
        <f t="shared" si="11"/>
        <v>28.164000000000001</v>
      </c>
      <c r="H303" s="125"/>
    </row>
    <row r="304" spans="2:8" ht="24" customHeight="1" thickBot="1" x14ac:dyDescent="0.3">
      <c r="B304" s="114" t="s">
        <v>19</v>
      </c>
      <c r="C304" s="115"/>
      <c r="D304" s="36">
        <v>222.31</v>
      </c>
      <c r="E304" s="37">
        <v>0.4</v>
      </c>
      <c r="F304" s="20" t="s">
        <v>25</v>
      </c>
      <c r="G304" s="28">
        <f t="shared" si="11"/>
        <v>88.924000000000007</v>
      </c>
      <c r="H304" s="125"/>
    </row>
    <row r="305" spans="2:8" ht="24" customHeight="1" thickBot="1" x14ac:dyDescent="0.3">
      <c r="B305" s="133" t="s">
        <v>27</v>
      </c>
      <c r="C305" s="134"/>
      <c r="D305" s="38"/>
      <c r="E305" s="39"/>
      <c r="F305" s="24" t="s">
        <v>24</v>
      </c>
      <c r="G305" s="29">
        <f t="shared" si="11"/>
        <v>0</v>
      </c>
      <c r="H305" s="125"/>
    </row>
    <row r="306" spans="2:8" ht="23.25" customHeight="1" x14ac:dyDescent="0.25">
      <c r="B306" s="131" t="s">
        <v>32</v>
      </c>
      <c r="C306" s="132"/>
      <c r="D306" s="34"/>
      <c r="E306" s="35"/>
      <c r="F306" s="19" t="s">
        <v>24</v>
      </c>
      <c r="G306" s="27">
        <f t="shared" si="11"/>
        <v>0</v>
      </c>
      <c r="H306" s="125"/>
    </row>
    <row r="307" spans="2:8" ht="23.25" customHeight="1" x14ac:dyDescent="0.25">
      <c r="B307" s="112" t="s">
        <v>26</v>
      </c>
      <c r="C307" s="113"/>
      <c r="D307" s="40">
        <v>1300</v>
      </c>
      <c r="E307" s="41">
        <v>1.1000000000000001</v>
      </c>
      <c r="F307" s="21" t="s">
        <v>24</v>
      </c>
      <c r="G307" s="30">
        <f t="shared" si="11"/>
        <v>1430.0000000000002</v>
      </c>
      <c r="H307" s="125"/>
    </row>
    <row r="308" spans="2:8" ht="23.25" customHeight="1" x14ac:dyDescent="0.25">
      <c r="B308" s="112" t="s">
        <v>28</v>
      </c>
      <c r="C308" s="113"/>
      <c r="D308" s="42"/>
      <c r="E308" s="43"/>
      <c r="F308" s="21" t="s">
        <v>24</v>
      </c>
      <c r="G308" s="30">
        <f t="shared" si="11"/>
        <v>0</v>
      </c>
      <c r="H308" s="125"/>
    </row>
    <row r="309" spans="2:8" ht="23.25" customHeight="1" x14ac:dyDescent="0.25">
      <c r="B309" s="112" t="s">
        <v>29</v>
      </c>
      <c r="C309" s="113"/>
      <c r="D309" s="42"/>
      <c r="E309" s="43"/>
      <c r="F309" s="21" t="s">
        <v>24</v>
      </c>
      <c r="G309" s="30">
        <f t="shared" si="11"/>
        <v>0</v>
      </c>
      <c r="H309" s="125"/>
    </row>
    <row r="310" spans="2:8" ht="23.25" customHeight="1" x14ac:dyDescent="0.25">
      <c r="B310" s="112" t="s">
        <v>31</v>
      </c>
      <c r="C310" s="113"/>
      <c r="D310" s="42"/>
      <c r="E310" s="43"/>
      <c r="F310" s="21" t="s">
        <v>24</v>
      </c>
      <c r="G310" s="30">
        <f>D310*E310</f>
        <v>0</v>
      </c>
      <c r="H310" s="125"/>
    </row>
    <row r="311" spans="2:8" ht="24" thickBot="1" x14ac:dyDescent="0.3">
      <c r="B311" s="114" t="s">
        <v>30</v>
      </c>
      <c r="C311" s="115"/>
      <c r="D311" s="36"/>
      <c r="E311" s="37"/>
      <c r="F311" s="20" t="s">
        <v>24</v>
      </c>
      <c r="G311" s="31">
        <f>D311*E311</f>
        <v>0</v>
      </c>
      <c r="H311" s="125"/>
    </row>
    <row r="312" spans="2:8" x14ac:dyDescent="0.25">
      <c r="C312" s="3"/>
      <c r="D312" s="3"/>
      <c r="E312" s="4"/>
      <c r="F312" s="4"/>
      <c r="H312" s="63"/>
    </row>
    <row r="313" spans="2:8" ht="25.5" x14ac:dyDescent="0.25">
      <c r="C313" s="14" t="s">
        <v>14</v>
      </c>
      <c r="D313" s="6"/>
    </row>
    <row r="314" spans="2:8" ht="18.75" x14ac:dyDescent="0.25">
      <c r="C314" s="126" t="s">
        <v>6</v>
      </c>
      <c r="D314" s="68" t="s">
        <v>0</v>
      </c>
      <c r="E314" s="9">
        <f>ROUND((G302+D295)/D295,2)</f>
        <v>1.3</v>
      </c>
      <c r="F314" s="9"/>
      <c r="G314" s="10"/>
      <c r="H314" s="7"/>
    </row>
    <row r="315" spans="2:8" x14ac:dyDescent="0.25">
      <c r="C315" s="126"/>
      <c r="D315" s="68" t="s">
        <v>1</v>
      </c>
      <c r="E315" s="9">
        <v>1.03</v>
      </c>
      <c r="F315" s="9"/>
      <c r="G315" s="11"/>
      <c r="H315" s="66"/>
    </row>
    <row r="316" spans="2:8" x14ac:dyDescent="0.25">
      <c r="C316" s="126"/>
      <c r="D316" s="68" t="s">
        <v>2</v>
      </c>
      <c r="E316" s="9">
        <f>ROUND((G305+D295)/D295,2)</f>
        <v>1</v>
      </c>
      <c r="F316" s="12"/>
      <c r="G316" s="11"/>
    </row>
    <row r="317" spans="2:8" x14ac:dyDescent="0.25">
      <c r="C317" s="126"/>
      <c r="D317" s="13" t="s">
        <v>3</v>
      </c>
      <c r="E317" s="45">
        <v>1.37</v>
      </c>
      <c r="F317" s="10"/>
      <c r="G317" s="11"/>
    </row>
    <row r="318" spans="2:8" ht="25.5" x14ac:dyDescent="0.25">
      <c r="D318" s="46" t="s">
        <v>4</v>
      </c>
      <c r="E318" s="47">
        <f>SUM(E314:E317)-IF(D299="сплошная",3,2)</f>
        <v>1.7000000000000002</v>
      </c>
      <c r="F318" s="25"/>
    </row>
    <row r="319" spans="2:8" x14ac:dyDescent="0.25">
      <c r="E319" s="15"/>
    </row>
    <row r="320" spans="2:8" ht="25.5" x14ac:dyDescent="0.35">
      <c r="B320" s="22"/>
      <c r="C320" s="16" t="s">
        <v>23</v>
      </c>
      <c r="D320" s="135">
        <f>E318*D295</f>
        <v>1219.7330000000002</v>
      </c>
      <c r="E320" s="135"/>
    </row>
    <row r="321" spans="2:8" ht="18.75" x14ac:dyDescent="0.3">
      <c r="C321" s="17" t="s">
        <v>8</v>
      </c>
      <c r="D321" s="111">
        <f>D320/D294</f>
        <v>10.336720338983053</v>
      </c>
      <c r="E321" s="111"/>
      <c r="G321" s="7"/>
      <c r="H321" s="67"/>
    </row>
    <row r="335" spans="2:8" ht="60.75" x14ac:dyDescent="0.8">
      <c r="B335" s="106" t="s">
        <v>79</v>
      </c>
      <c r="C335" s="106"/>
      <c r="D335" s="106"/>
      <c r="E335" s="106"/>
      <c r="F335" s="106"/>
      <c r="G335" s="106"/>
      <c r="H335" s="106"/>
    </row>
    <row r="336" spans="2:8" ht="45.75" customHeight="1" x14ac:dyDescent="0.25">
      <c r="B336" s="116" t="s">
        <v>36</v>
      </c>
      <c r="C336" s="116"/>
      <c r="D336" s="116"/>
      <c r="E336" s="116"/>
      <c r="F336" s="116"/>
      <c r="G336" s="116"/>
    </row>
    <row r="337" spans="2:8" x14ac:dyDescent="0.25">
      <c r="C337" s="69"/>
      <c r="G337" s="7"/>
    </row>
    <row r="338" spans="2:8" ht="25.5" x14ac:dyDescent="0.25">
      <c r="C338" s="14" t="s">
        <v>5</v>
      </c>
      <c r="D338" s="6"/>
    </row>
    <row r="339" spans="2:8" ht="20.25" x14ac:dyDescent="0.25">
      <c r="B339" s="10"/>
      <c r="C339" s="107" t="s">
        <v>15</v>
      </c>
      <c r="D339" s="110" t="s">
        <v>38</v>
      </c>
      <c r="E339" s="110"/>
      <c r="F339" s="110"/>
      <c r="G339" s="110"/>
      <c r="H339" s="58"/>
    </row>
    <row r="340" spans="2:8" ht="20.25" x14ac:dyDescent="0.25">
      <c r="B340" s="10"/>
      <c r="C340" s="108"/>
      <c r="D340" s="110" t="s">
        <v>42</v>
      </c>
      <c r="E340" s="110"/>
      <c r="F340" s="110"/>
      <c r="G340" s="110"/>
      <c r="H340" s="58"/>
    </row>
    <row r="341" spans="2:8" ht="20.25" x14ac:dyDescent="0.25">
      <c r="B341" s="10"/>
      <c r="C341" s="109"/>
      <c r="D341" s="110" t="s">
        <v>56</v>
      </c>
      <c r="E341" s="110"/>
      <c r="F341" s="110"/>
      <c r="G341" s="110"/>
      <c r="H341" s="58"/>
    </row>
    <row r="342" spans="2:8" x14ac:dyDescent="0.25">
      <c r="C342" s="48" t="s">
        <v>12</v>
      </c>
      <c r="D342" s="49">
        <v>1.31</v>
      </c>
      <c r="E342" s="50"/>
      <c r="F342" s="10"/>
    </row>
    <row r="343" spans="2:8" x14ac:dyDescent="0.25">
      <c r="C343" s="1" t="s">
        <v>9</v>
      </c>
      <c r="D343" s="44">
        <v>314</v>
      </c>
      <c r="E343" s="121" t="s">
        <v>16</v>
      </c>
      <c r="F343" s="122"/>
      <c r="G343" s="117">
        <f>D344/D343</f>
        <v>7.602643312101911</v>
      </c>
    </row>
    <row r="344" spans="2:8" x14ac:dyDescent="0.25">
      <c r="C344" s="1" t="s">
        <v>10</v>
      </c>
      <c r="D344" s="44">
        <v>2387.23</v>
      </c>
      <c r="E344" s="123"/>
      <c r="F344" s="124"/>
      <c r="G344" s="118"/>
    </row>
    <row r="345" spans="2:8" x14ac:dyDescent="0.25">
      <c r="C345" s="54"/>
      <c r="D345" s="55"/>
      <c r="E345" s="56"/>
    </row>
    <row r="346" spans="2:8" x14ac:dyDescent="0.3">
      <c r="C346" s="53" t="s">
        <v>7</v>
      </c>
      <c r="D346" s="51" t="s">
        <v>43</v>
      </c>
      <c r="E346" s="59"/>
    </row>
    <row r="347" spans="2:8" x14ac:dyDescent="0.3">
      <c r="C347" s="53" t="s">
        <v>11</v>
      </c>
      <c r="D347" s="51">
        <v>55</v>
      </c>
      <c r="E347" s="59"/>
    </row>
    <row r="348" spans="2:8" x14ac:dyDescent="0.3">
      <c r="C348" s="53" t="s">
        <v>13</v>
      </c>
      <c r="D348" s="52" t="s">
        <v>33</v>
      </c>
      <c r="E348" s="59"/>
    </row>
    <row r="349" spans="2:8" ht="24" thickBot="1" x14ac:dyDescent="0.3">
      <c r="C349" s="60"/>
      <c r="D349" s="60"/>
    </row>
    <row r="350" spans="2:8" ht="48" thickBot="1" x14ac:dyDescent="0.3">
      <c r="B350" s="127" t="s">
        <v>17</v>
      </c>
      <c r="C350" s="128"/>
      <c r="D350" s="23" t="s">
        <v>20</v>
      </c>
      <c r="E350" s="119" t="s">
        <v>22</v>
      </c>
      <c r="F350" s="120"/>
      <c r="G350" s="2" t="s">
        <v>21</v>
      </c>
    </row>
    <row r="351" spans="2:8" ht="24" thickBot="1" x14ac:dyDescent="0.3">
      <c r="B351" s="129" t="s">
        <v>35</v>
      </c>
      <c r="C351" s="130"/>
      <c r="D351" s="32">
        <v>197.93</v>
      </c>
      <c r="E351" s="33">
        <v>1.3</v>
      </c>
      <c r="F351" s="18" t="s">
        <v>24</v>
      </c>
      <c r="G351" s="26">
        <f t="shared" ref="G351:G358" si="12">D351*E351</f>
        <v>257.30900000000003</v>
      </c>
      <c r="H351" s="125"/>
    </row>
    <row r="352" spans="2:8" x14ac:dyDescent="0.25">
      <c r="B352" s="131" t="s">
        <v>18</v>
      </c>
      <c r="C352" s="132"/>
      <c r="D352" s="34">
        <v>70.41</v>
      </c>
      <c r="E352" s="35">
        <v>0.4</v>
      </c>
      <c r="F352" s="19" t="s">
        <v>25</v>
      </c>
      <c r="G352" s="27">
        <f t="shared" si="12"/>
        <v>28.164000000000001</v>
      </c>
      <c r="H352" s="125"/>
    </row>
    <row r="353" spans="2:8" ht="24" thickBot="1" x14ac:dyDescent="0.3">
      <c r="B353" s="114" t="s">
        <v>19</v>
      </c>
      <c r="C353" s="115"/>
      <c r="D353" s="36">
        <v>222.31</v>
      </c>
      <c r="E353" s="37">
        <v>0.4</v>
      </c>
      <c r="F353" s="20" t="s">
        <v>25</v>
      </c>
      <c r="G353" s="28">
        <f t="shared" si="12"/>
        <v>88.924000000000007</v>
      </c>
      <c r="H353" s="125"/>
    </row>
    <row r="354" spans="2:8" ht="24" thickBot="1" x14ac:dyDescent="0.3">
      <c r="B354" s="133" t="s">
        <v>27</v>
      </c>
      <c r="C354" s="134"/>
      <c r="D354" s="38"/>
      <c r="E354" s="39"/>
      <c r="F354" s="24" t="s">
        <v>24</v>
      </c>
      <c r="G354" s="29">
        <f t="shared" si="12"/>
        <v>0</v>
      </c>
      <c r="H354" s="125"/>
    </row>
    <row r="355" spans="2:8" x14ac:dyDescent="0.25">
      <c r="B355" s="131" t="s">
        <v>32</v>
      </c>
      <c r="C355" s="132"/>
      <c r="D355" s="34"/>
      <c r="E355" s="35"/>
      <c r="F355" s="19" t="s">
        <v>24</v>
      </c>
      <c r="G355" s="27">
        <f t="shared" si="12"/>
        <v>0</v>
      </c>
      <c r="H355" s="125"/>
    </row>
    <row r="356" spans="2:8" x14ac:dyDescent="0.25">
      <c r="B356" s="112" t="s">
        <v>26</v>
      </c>
      <c r="C356" s="113"/>
      <c r="D356" s="40">
        <v>1300</v>
      </c>
      <c r="E356" s="41">
        <v>1.3</v>
      </c>
      <c r="F356" s="21" t="s">
        <v>24</v>
      </c>
      <c r="G356" s="30">
        <f t="shared" si="12"/>
        <v>1690</v>
      </c>
      <c r="H356" s="125"/>
    </row>
    <row r="357" spans="2:8" x14ac:dyDescent="0.25">
      <c r="B357" s="112" t="s">
        <v>28</v>
      </c>
      <c r="C357" s="113"/>
      <c r="D357" s="42"/>
      <c r="E357" s="43"/>
      <c r="F357" s="21" t="s">
        <v>24</v>
      </c>
      <c r="G357" s="30">
        <f t="shared" si="12"/>
        <v>0</v>
      </c>
      <c r="H357" s="125"/>
    </row>
    <row r="358" spans="2:8" x14ac:dyDescent="0.25">
      <c r="B358" s="112" t="s">
        <v>29</v>
      </c>
      <c r="C358" s="113"/>
      <c r="D358" s="42"/>
      <c r="E358" s="43"/>
      <c r="F358" s="21" t="s">
        <v>24</v>
      </c>
      <c r="G358" s="30">
        <f t="shared" si="12"/>
        <v>0</v>
      </c>
      <c r="H358" s="125"/>
    </row>
    <row r="359" spans="2:8" x14ac:dyDescent="0.25">
      <c r="B359" s="112" t="s">
        <v>31</v>
      </c>
      <c r="C359" s="113"/>
      <c r="D359" s="42"/>
      <c r="E359" s="43"/>
      <c r="F359" s="21" t="s">
        <v>24</v>
      </c>
      <c r="G359" s="30">
        <f>D359*E359</f>
        <v>0</v>
      </c>
      <c r="H359" s="125"/>
    </row>
    <row r="360" spans="2:8" ht="24" thickBot="1" x14ac:dyDescent="0.3">
      <c r="B360" s="114" t="s">
        <v>30</v>
      </c>
      <c r="C360" s="115"/>
      <c r="D360" s="36"/>
      <c r="E360" s="37"/>
      <c r="F360" s="20" t="s">
        <v>24</v>
      </c>
      <c r="G360" s="31">
        <f>D360*E360</f>
        <v>0</v>
      </c>
      <c r="H360" s="125"/>
    </row>
    <row r="361" spans="2:8" x14ac:dyDescent="0.25">
      <c r="C361" s="3"/>
      <c r="D361" s="3"/>
      <c r="E361" s="4"/>
      <c r="F361" s="4"/>
      <c r="H361" s="63"/>
    </row>
    <row r="362" spans="2:8" ht="25.5" x14ac:dyDescent="0.25">
      <c r="C362" s="14" t="s">
        <v>14</v>
      </c>
      <c r="D362" s="6"/>
    </row>
    <row r="363" spans="2:8" ht="18.75" x14ac:dyDescent="0.25">
      <c r="C363" s="126" t="s">
        <v>6</v>
      </c>
      <c r="D363" s="68" t="s">
        <v>0</v>
      </c>
      <c r="E363" s="9">
        <f>ROUND((G351+D344)/D344,2)</f>
        <v>1.1100000000000001</v>
      </c>
      <c r="F363" s="9"/>
      <c r="G363" s="10"/>
      <c r="H363" s="7"/>
    </row>
    <row r="364" spans="2:8" x14ac:dyDescent="0.25">
      <c r="C364" s="126"/>
      <c r="D364" s="68" t="s">
        <v>1</v>
      </c>
      <c r="E364" s="9">
        <v>1.03</v>
      </c>
      <c r="F364" s="9"/>
      <c r="G364" s="11"/>
      <c r="H364" s="66"/>
    </row>
    <row r="365" spans="2:8" x14ac:dyDescent="0.25">
      <c r="C365" s="126"/>
      <c r="D365" s="68" t="s">
        <v>2</v>
      </c>
      <c r="E365" s="9">
        <f>ROUND((G354+D344)/D344,2)</f>
        <v>1</v>
      </c>
      <c r="F365" s="12"/>
      <c r="G365" s="11"/>
    </row>
    <row r="366" spans="2:8" x14ac:dyDescent="0.25">
      <c r="C366" s="126"/>
      <c r="D366" s="13" t="s">
        <v>3</v>
      </c>
      <c r="E366" s="45">
        <v>1.44</v>
      </c>
      <c r="F366" s="10"/>
      <c r="G366" s="11"/>
    </row>
    <row r="367" spans="2:8" ht="25.5" x14ac:dyDescent="0.25">
      <c r="D367" s="46" t="s">
        <v>4</v>
      </c>
      <c r="E367" s="47">
        <f>SUM(E363:E366)-IF(D348="сплошная",3,2)</f>
        <v>1.58</v>
      </c>
      <c r="F367" s="25"/>
    </row>
    <row r="368" spans="2:8" x14ac:dyDescent="0.25">
      <c r="E368" s="15"/>
    </row>
    <row r="369" spans="2:8" ht="25.5" x14ac:dyDescent="0.35">
      <c r="B369" s="22"/>
      <c r="C369" s="16" t="s">
        <v>23</v>
      </c>
      <c r="D369" s="135">
        <f>E367*D344</f>
        <v>3771.8234000000002</v>
      </c>
      <c r="E369" s="135"/>
    </row>
    <row r="370" spans="2:8" ht="18.75" x14ac:dyDescent="0.3">
      <c r="C370" s="17" t="s">
        <v>8</v>
      </c>
      <c r="D370" s="111">
        <f>D369/D343</f>
        <v>12.01217643312102</v>
      </c>
      <c r="E370" s="111"/>
      <c r="G370" s="7"/>
      <c r="H370" s="67"/>
    </row>
    <row r="381" spans="2:8" ht="60.75" x14ac:dyDescent="0.8">
      <c r="B381" s="106" t="s">
        <v>80</v>
      </c>
      <c r="C381" s="106"/>
      <c r="D381" s="106"/>
      <c r="E381" s="106"/>
      <c r="F381" s="106"/>
      <c r="G381" s="106"/>
      <c r="H381" s="106"/>
    </row>
    <row r="382" spans="2:8" ht="47.25" customHeight="1" x14ac:dyDescent="0.25">
      <c r="B382" s="116" t="s">
        <v>36</v>
      </c>
      <c r="C382" s="116"/>
      <c r="D382" s="116"/>
      <c r="E382" s="116"/>
      <c r="F382" s="116"/>
      <c r="G382" s="116"/>
    </row>
    <row r="383" spans="2:8" x14ac:dyDescent="0.25">
      <c r="C383" s="69"/>
      <c r="G383" s="7"/>
    </row>
    <row r="384" spans="2:8" ht="25.5" x14ac:dyDescent="0.25">
      <c r="C384" s="14" t="s">
        <v>5</v>
      </c>
      <c r="D384" s="6"/>
    </row>
    <row r="385" spans="2:8" ht="20.25" x14ac:dyDescent="0.25">
      <c r="B385" s="10"/>
      <c r="C385" s="107" t="s">
        <v>15</v>
      </c>
      <c r="D385" s="110" t="s">
        <v>38</v>
      </c>
      <c r="E385" s="110"/>
      <c r="F385" s="110"/>
      <c r="G385" s="110"/>
      <c r="H385" s="58"/>
    </row>
    <row r="386" spans="2:8" ht="20.25" x14ac:dyDescent="0.25">
      <c r="B386" s="10"/>
      <c r="C386" s="108"/>
      <c r="D386" s="110" t="s">
        <v>42</v>
      </c>
      <c r="E386" s="110"/>
      <c r="F386" s="110"/>
      <c r="G386" s="110"/>
      <c r="H386" s="58"/>
    </row>
    <row r="387" spans="2:8" ht="20.25" x14ac:dyDescent="0.25">
      <c r="B387" s="10"/>
      <c r="C387" s="109"/>
      <c r="D387" s="110" t="s">
        <v>57</v>
      </c>
      <c r="E387" s="110"/>
      <c r="F387" s="110"/>
      <c r="G387" s="110"/>
      <c r="H387" s="58"/>
    </row>
    <row r="388" spans="2:8" x14ac:dyDescent="0.25">
      <c r="C388" s="48" t="s">
        <v>12</v>
      </c>
      <c r="D388" s="49">
        <v>1.44</v>
      </c>
      <c r="E388" s="50"/>
      <c r="F388" s="10"/>
    </row>
    <row r="389" spans="2:8" x14ac:dyDescent="0.25">
      <c r="C389" s="1" t="s">
        <v>9</v>
      </c>
      <c r="D389" s="44">
        <v>320</v>
      </c>
      <c r="E389" s="121" t="s">
        <v>16</v>
      </c>
      <c r="F389" s="122"/>
      <c r="G389" s="117">
        <f>D390/D389</f>
        <v>5.2601562499999996</v>
      </c>
    </row>
    <row r="390" spans="2:8" x14ac:dyDescent="0.25">
      <c r="C390" s="1" t="s">
        <v>10</v>
      </c>
      <c r="D390" s="44">
        <v>1683.25</v>
      </c>
      <c r="E390" s="123"/>
      <c r="F390" s="124"/>
      <c r="G390" s="118"/>
    </row>
    <row r="391" spans="2:8" x14ac:dyDescent="0.25">
      <c r="C391" s="54"/>
      <c r="D391" s="55"/>
      <c r="E391" s="56"/>
    </row>
    <row r="392" spans="2:8" x14ac:dyDescent="0.3">
      <c r="C392" s="53" t="s">
        <v>7</v>
      </c>
      <c r="D392" s="51" t="s">
        <v>43</v>
      </c>
      <c r="E392" s="59"/>
    </row>
    <row r="393" spans="2:8" x14ac:dyDescent="0.3">
      <c r="C393" s="53" t="s">
        <v>11</v>
      </c>
      <c r="D393" s="51">
        <v>55</v>
      </c>
      <c r="E393" s="59"/>
    </row>
    <row r="394" spans="2:8" x14ac:dyDescent="0.3">
      <c r="C394" s="53" t="s">
        <v>13</v>
      </c>
      <c r="D394" s="52" t="s">
        <v>33</v>
      </c>
      <c r="E394" s="59"/>
    </row>
    <row r="395" spans="2:8" ht="24" thickBot="1" x14ac:dyDescent="0.3">
      <c r="C395" s="60"/>
      <c r="D395" s="60"/>
    </row>
    <row r="396" spans="2:8" ht="48" thickBot="1" x14ac:dyDescent="0.3">
      <c r="B396" s="127" t="s">
        <v>17</v>
      </c>
      <c r="C396" s="128"/>
      <c r="D396" s="23" t="s">
        <v>20</v>
      </c>
      <c r="E396" s="119" t="s">
        <v>22</v>
      </c>
      <c r="F396" s="120"/>
      <c r="G396" s="2" t="s">
        <v>21</v>
      </c>
    </row>
    <row r="397" spans="2:8" ht="24" thickBot="1" x14ac:dyDescent="0.3">
      <c r="B397" s="129" t="s">
        <v>35</v>
      </c>
      <c r="C397" s="130"/>
      <c r="D397" s="32">
        <v>197.93</v>
      </c>
      <c r="E397" s="33">
        <v>1.4</v>
      </c>
      <c r="F397" s="18" t="s">
        <v>24</v>
      </c>
      <c r="G397" s="26">
        <f t="shared" ref="G397:G404" si="13">D397*E397</f>
        <v>277.10199999999998</v>
      </c>
      <c r="H397" s="125"/>
    </row>
    <row r="398" spans="2:8" x14ac:dyDescent="0.25">
      <c r="B398" s="131" t="s">
        <v>18</v>
      </c>
      <c r="C398" s="132"/>
      <c r="D398" s="34">
        <v>70.41</v>
      </c>
      <c r="E398" s="35">
        <v>0.5</v>
      </c>
      <c r="F398" s="19" t="s">
        <v>25</v>
      </c>
      <c r="G398" s="27">
        <f t="shared" si="13"/>
        <v>35.204999999999998</v>
      </c>
      <c r="H398" s="125"/>
    </row>
    <row r="399" spans="2:8" ht="24" thickBot="1" x14ac:dyDescent="0.3">
      <c r="B399" s="114" t="s">
        <v>19</v>
      </c>
      <c r="C399" s="115"/>
      <c r="D399" s="36">
        <v>222.31</v>
      </c>
      <c r="E399" s="37">
        <v>0.5</v>
      </c>
      <c r="F399" s="20" t="s">
        <v>25</v>
      </c>
      <c r="G399" s="28">
        <f t="shared" si="13"/>
        <v>111.155</v>
      </c>
      <c r="H399" s="125"/>
    </row>
    <row r="400" spans="2:8" ht="24" thickBot="1" x14ac:dyDescent="0.3">
      <c r="B400" s="133" t="s">
        <v>27</v>
      </c>
      <c r="C400" s="134"/>
      <c r="D400" s="38"/>
      <c r="E400" s="39"/>
      <c r="F400" s="24" t="s">
        <v>24</v>
      </c>
      <c r="G400" s="29">
        <f t="shared" si="13"/>
        <v>0</v>
      </c>
      <c r="H400" s="125"/>
    </row>
    <row r="401" spans="2:8" x14ac:dyDescent="0.25">
      <c r="B401" s="131" t="s">
        <v>32</v>
      </c>
      <c r="C401" s="132"/>
      <c r="D401" s="34"/>
      <c r="E401" s="35"/>
      <c r="F401" s="19" t="s">
        <v>24</v>
      </c>
      <c r="G401" s="27">
        <f t="shared" si="13"/>
        <v>0</v>
      </c>
      <c r="H401" s="125"/>
    </row>
    <row r="402" spans="2:8" x14ac:dyDescent="0.25">
      <c r="B402" s="112" t="s">
        <v>26</v>
      </c>
      <c r="C402" s="113"/>
      <c r="D402" s="40">
        <v>1300</v>
      </c>
      <c r="E402" s="41">
        <v>1.4</v>
      </c>
      <c r="F402" s="21" t="s">
        <v>24</v>
      </c>
      <c r="G402" s="30">
        <f t="shared" si="13"/>
        <v>1819.9999999999998</v>
      </c>
      <c r="H402" s="125"/>
    </row>
    <row r="403" spans="2:8" x14ac:dyDescent="0.25">
      <c r="B403" s="112" t="s">
        <v>28</v>
      </c>
      <c r="C403" s="113"/>
      <c r="D403" s="42"/>
      <c r="E403" s="43"/>
      <c r="F403" s="21" t="s">
        <v>24</v>
      </c>
      <c r="G403" s="30">
        <f t="shared" si="13"/>
        <v>0</v>
      </c>
      <c r="H403" s="125"/>
    </row>
    <row r="404" spans="2:8" x14ac:dyDescent="0.25">
      <c r="B404" s="112" t="s">
        <v>29</v>
      </c>
      <c r="C404" s="113"/>
      <c r="D404" s="42"/>
      <c r="E404" s="43"/>
      <c r="F404" s="21" t="s">
        <v>24</v>
      </c>
      <c r="G404" s="30">
        <f t="shared" si="13"/>
        <v>0</v>
      </c>
      <c r="H404" s="125"/>
    </row>
    <row r="405" spans="2:8" x14ac:dyDescent="0.25">
      <c r="B405" s="112" t="s">
        <v>31</v>
      </c>
      <c r="C405" s="113"/>
      <c r="D405" s="42"/>
      <c r="E405" s="43"/>
      <c r="F405" s="21" t="s">
        <v>24</v>
      </c>
      <c r="G405" s="30">
        <f>D405*E405</f>
        <v>0</v>
      </c>
      <c r="H405" s="125"/>
    </row>
    <row r="406" spans="2:8" ht="24" thickBot="1" x14ac:dyDescent="0.3">
      <c r="B406" s="114" t="s">
        <v>30</v>
      </c>
      <c r="C406" s="115"/>
      <c r="D406" s="36"/>
      <c r="E406" s="37"/>
      <c r="F406" s="20" t="s">
        <v>24</v>
      </c>
      <c r="G406" s="31">
        <f>D406*E406</f>
        <v>0</v>
      </c>
      <c r="H406" s="125"/>
    </row>
    <row r="407" spans="2:8" x14ac:dyDescent="0.25">
      <c r="C407" s="3"/>
      <c r="D407" s="3"/>
      <c r="E407" s="4"/>
      <c r="F407" s="4"/>
      <c r="H407" s="63"/>
    </row>
    <row r="408" spans="2:8" ht="25.5" x14ac:dyDescent="0.25">
      <c r="C408" s="14" t="s">
        <v>14</v>
      </c>
      <c r="D408" s="6"/>
    </row>
    <row r="409" spans="2:8" ht="18.75" x14ac:dyDescent="0.25">
      <c r="C409" s="126" t="s">
        <v>6</v>
      </c>
      <c r="D409" s="68" t="s">
        <v>0</v>
      </c>
      <c r="E409" s="9">
        <v>1.17</v>
      </c>
      <c r="F409" s="9"/>
      <c r="G409" s="10"/>
      <c r="H409" s="7"/>
    </row>
    <row r="410" spans="2:8" x14ac:dyDescent="0.25">
      <c r="C410" s="126"/>
      <c r="D410" s="68" t="s">
        <v>1</v>
      </c>
      <c r="E410" s="9">
        <v>1.04</v>
      </c>
      <c r="F410" s="9"/>
      <c r="G410" s="11"/>
      <c r="H410" s="66"/>
    </row>
    <row r="411" spans="2:8" x14ac:dyDescent="0.25">
      <c r="C411" s="126"/>
      <c r="D411" s="68" t="s">
        <v>2</v>
      </c>
      <c r="E411" s="9">
        <f>ROUND((G400+D390)/D390,2)</f>
        <v>1</v>
      </c>
      <c r="F411" s="12"/>
      <c r="G411" s="11"/>
    </row>
    <row r="412" spans="2:8" x14ac:dyDescent="0.25">
      <c r="C412" s="126"/>
      <c r="D412" s="13" t="s">
        <v>3</v>
      </c>
      <c r="E412" s="45">
        <v>1.48</v>
      </c>
      <c r="F412" s="10"/>
      <c r="G412" s="11"/>
    </row>
    <row r="413" spans="2:8" ht="25.5" x14ac:dyDescent="0.25">
      <c r="D413" s="46" t="s">
        <v>4</v>
      </c>
      <c r="E413" s="47">
        <f>SUM(E409:E412)-IF(D394="сплошная",3,2)</f>
        <v>1.6899999999999995</v>
      </c>
      <c r="F413" s="25"/>
    </row>
    <row r="414" spans="2:8" x14ac:dyDescent="0.25">
      <c r="E414" s="15"/>
    </row>
    <row r="415" spans="2:8" ht="25.5" x14ac:dyDescent="0.35">
      <c r="B415" s="22"/>
      <c r="C415" s="16" t="s">
        <v>23</v>
      </c>
      <c r="D415" s="135">
        <f>E413*D390</f>
        <v>2844.6924999999992</v>
      </c>
      <c r="E415" s="135"/>
    </row>
    <row r="416" spans="2:8" ht="18.75" x14ac:dyDescent="0.3">
      <c r="C416" s="17" t="s">
        <v>8</v>
      </c>
      <c r="D416" s="111">
        <f>D415/D389</f>
        <v>8.8896640624999979</v>
      </c>
      <c r="E416" s="111"/>
      <c r="G416" s="7"/>
      <c r="H416" s="67"/>
    </row>
    <row r="428" spans="2:8" ht="60.75" x14ac:dyDescent="0.8">
      <c r="B428" s="106" t="s">
        <v>81</v>
      </c>
      <c r="C428" s="106"/>
      <c r="D428" s="106"/>
      <c r="E428" s="106"/>
      <c r="F428" s="106"/>
      <c r="G428" s="106"/>
      <c r="H428" s="106"/>
    </row>
    <row r="429" spans="2:8" ht="30" customHeight="1" x14ac:dyDescent="0.25">
      <c r="B429" s="116" t="s">
        <v>36</v>
      </c>
      <c r="C429" s="116"/>
      <c r="D429" s="116"/>
      <c r="E429" s="116"/>
      <c r="F429" s="116"/>
      <c r="G429" s="116"/>
    </row>
    <row r="430" spans="2:8" x14ac:dyDescent="0.25">
      <c r="C430" s="69"/>
      <c r="G430" s="7"/>
    </row>
    <row r="431" spans="2:8" ht="25.5" x14ac:dyDescent="0.25">
      <c r="C431" s="14" t="s">
        <v>5</v>
      </c>
      <c r="D431" s="6"/>
    </row>
    <row r="432" spans="2:8" ht="20.25" x14ac:dyDescent="0.25">
      <c r="B432" s="10"/>
      <c r="C432" s="107" t="s">
        <v>15</v>
      </c>
      <c r="D432" s="110" t="s">
        <v>38</v>
      </c>
      <c r="E432" s="110"/>
      <c r="F432" s="110"/>
      <c r="G432" s="110"/>
      <c r="H432" s="58"/>
    </row>
    <row r="433" spans="2:8" ht="20.25" x14ac:dyDescent="0.25">
      <c r="B433" s="10"/>
      <c r="C433" s="108"/>
      <c r="D433" s="110" t="s">
        <v>47</v>
      </c>
      <c r="E433" s="110"/>
      <c r="F433" s="110"/>
      <c r="G433" s="110"/>
      <c r="H433" s="58"/>
    </row>
    <row r="434" spans="2:8" ht="20.25" x14ac:dyDescent="0.25">
      <c r="B434" s="10"/>
      <c r="C434" s="109"/>
      <c r="D434" s="110" t="s">
        <v>58</v>
      </c>
      <c r="E434" s="110"/>
      <c r="F434" s="110"/>
      <c r="G434" s="110"/>
      <c r="H434" s="58"/>
    </row>
    <row r="435" spans="2:8" x14ac:dyDescent="0.25">
      <c r="C435" s="48" t="s">
        <v>12</v>
      </c>
      <c r="D435" s="49">
        <v>0.9</v>
      </c>
      <c r="E435" s="50"/>
      <c r="F435" s="10"/>
    </row>
    <row r="436" spans="2:8" x14ac:dyDescent="0.25">
      <c r="C436" s="1" t="s">
        <v>9</v>
      </c>
      <c r="D436" s="44">
        <v>259</v>
      </c>
      <c r="E436" s="121" t="s">
        <v>16</v>
      </c>
      <c r="F436" s="122"/>
      <c r="G436" s="117">
        <f>D437/D436</f>
        <v>2.9111583011583013</v>
      </c>
    </row>
    <row r="437" spans="2:8" x14ac:dyDescent="0.25">
      <c r="C437" s="1" t="s">
        <v>10</v>
      </c>
      <c r="D437" s="44">
        <v>753.99</v>
      </c>
      <c r="E437" s="123"/>
      <c r="F437" s="124"/>
      <c r="G437" s="118"/>
    </row>
    <row r="438" spans="2:8" x14ac:dyDescent="0.25">
      <c r="C438" s="54"/>
      <c r="D438" s="55"/>
      <c r="E438" s="56"/>
    </row>
    <row r="439" spans="2:8" x14ac:dyDescent="0.3">
      <c r="C439" s="53" t="s">
        <v>7</v>
      </c>
      <c r="D439" s="51" t="s">
        <v>43</v>
      </c>
      <c r="E439" s="59"/>
    </row>
    <row r="440" spans="2:8" x14ac:dyDescent="0.3">
      <c r="C440" s="53" t="s">
        <v>11</v>
      </c>
      <c r="D440" s="51">
        <v>55</v>
      </c>
      <c r="E440" s="59"/>
    </row>
    <row r="441" spans="2:8" x14ac:dyDescent="0.3">
      <c r="C441" s="53" t="s">
        <v>13</v>
      </c>
      <c r="D441" s="52" t="s">
        <v>33</v>
      </c>
      <c r="E441" s="59"/>
    </row>
    <row r="442" spans="2:8" ht="24" thickBot="1" x14ac:dyDescent="0.3">
      <c r="C442" s="60"/>
      <c r="D442" s="60"/>
    </row>
    <row r="443" spans="2:8" ht="48" thickBot="1" x14ac:dyDescent="0.3">
      <c r="B443" s="127" t="s">
        <v>17</v>
      </c>
      <c r="C443" s="128"/>
      <c r="D443" s="23" t="s">
        <v>20</v>
      </c>
      <c r="E443" s="119" t="s">
        <v>22</v>
      </c>
      <c r="F443" s="120"/>
      <c r="G443" s="2" t="s">
        <v>21</v>
      </c>
    </row>
    <row r="444" spans="2:8" ht="24" thickBot="1" x14ac:dyDescent="0.3">
      <c r="B444" s="129" t="s">
        <v>35</v>
      </c>
      <c r="C444" s="130"/>
      <c r="D444" s="32">
        <v>197.93</v>
      </c>
      <c r="E444" s="33">
        <v>0.9</v>
      </c>
      <c r="F444" s="18" t="s">
        <v>24</v>
      </c>
      <c r="G444" s="26">
        <f t="shared" ref="G444:G451" si="14">D444*E444</f>
        <v>178.137</v>
      </c>
      <c r="H444" s="125"/>
    </row>
    <row r="445" spans="2:8" x14ac:dyDescent="0.25">
      <c r="B445" s="131" t="s">
        <v>18</v>
      </c>
      <c r="C445" s="132"/>
      <c r="D445" s="34">
        <v>70.41</v>
      </c>
      <c r="E445" s="35">
        <v>0.4</v>
      </c>
      <c r="F445" s="19" t="s">
        <v>25</v>
      </c>
      <c r="G445" s="27">
        <f t="shared" si="14"/>
        <v>28.164000000000001</v>
      </c>
      <c r="H445" s="125"/>
    </row>
    <row r="446" spans="2:8" ht="24" thickBot="1" x14ac:dyDescent="0.3">
      <c r="B446" s="114" t="s">
        <v>19</v>
      </c>
      <c r="C446" s="115"/>
      <c r="D446" s="36">
        <v>222.31</v>
      </c>
      <c r="E446" s="37">
        <v>0.4</v>
      </c>
      <c r="F446" s="20" t="s">
        <v>25</v>
      </c>
      <c r="G446" s="28">
        <f t="shared" si="14"/>
        <v>88.924000000000007</v>
      </c>
      <c r="H446" s="125"/>
    </row>
    <row r="447" spans="2:8" ht="24" thickBot="1" x14ac:dyDescent="0.3">
      <c r="B447" s="133" t="s">
        <v>27</v>
      </c>
      <c r="C447" s="134"/>
      <c r="D447" s="38"/>
      <c r="E447" s="39"/>
      <c r="F447" s="24" t="s">
        <v>24</v>
      </c>
      <c r="G447" s="29">
        <f t="shared" si="14"/>
        <v>0</v>
      </c>
      <c r="H447" s="125"/>
    </row>
    <row r="448" spans="2:8" x14ac:dyDescent="0.25">
      <c r="B448" s="131" t="s">
        <v>32</v>
      </c>
      <c r="C448" s="132"/>
      <c r="D448" s="34"/>
      <c r="E448" s="35"/>
      <c r="F448" s="19" t="s">
        <v>24</v>
      </c>
      <c r="G448" s="27">
        <f t="shared" si="14"/>
        <v>0</v>
      </c>
      <c r="H448" s="125"/>
    </row>
    <row r="449" spans="2:8" x14ac:dyDescent="0.25">
      <c r="B449" s="112" t="s">
        <v>26</v>
      </c>
      <c r="C449" s="113"/>
      <c r="D449" s="40">
        <v>1300</v>
      </c>
      <c r="E449" s="41">
        <v>0.9</v>
      </c>
      <c r="F449" s="21" t="s">
        <v>24</v>
      </c>
      <c r="G449" s="30">
        <f t="shared" si="14"/>
        <v>1170</v>
      </c>
      <c r="H449" s="125"/>
    </row>
    <row r="450" spans="2:8" x14ac:dyDescent="0.25">
      <c r="B450" s="112" t="s">
        <v>28</v>
      </c>
      <c r="C450" s="113"/>
      <c r="D450" s="42"/>
      <c r="E450" s="43"/>
      <c r="F450" s="21" t="s">
        <v>24</v>
      </c>
      <c r="G450" s="30">
        <f t="shared" si="14"/>
        <v>0</v>
      </c>
      <c r="H450" s="125"/>
    </row>
    <row r="451" spans="2:8" x14ac:dyDescent="0.25">
      <c r="B451" s="112" t="s">
        <v>29</v>
      </c>
      <c r="C451" s="113"/>
      <c r="D451" s="42"/>
      <c r="E451" s="43"/>
      <c r="F451" s="21" t="s">
        <v>24</v>
      </c>
      <c r="G451" s="30">
        <f t="shared" si="14"/>
        <v>0</v>
      </c>
      <c r="H451" s="125"/>
    </row>
    <row r="452" spans="2:8" x14ac:dyDescent="0.25">
      <c r="B452" s="112" t="s">
        <v>31</v>
      </c>
      <c r="C452" s="113"/>
      <c r="D452" s="42"/>
      <c r="E452" s="43"/>
      <c r="F452" s="21" t="s">
        <v>24</v>
      </c>
      <c r="G452" s="30">
        <f>D452*E452</f>
        <v>0</v>
      </c>
      <c r="H452" s="125"/>
    </row>
    <row r="453" spans="2:8" ht="24" thickBot="1" x14ac:dyDescent="0.3">
      <c r="B453" s="114" t="s">
        <v>30</v>
      </c>
      <c r="C453" s="115"/>
      <c r="D453" s="36"/>
      <c r="E453" s="37"/>
      <c r="F453" s="20" t="s">
        <v>24</v>
      </c>
      <c r="G453" s="31">
        <f>D453*E453</f>
        <v>0</v>
      </c>
      <c r="H453" s="125"/>
    </row>
    <row r="454" spans="2:8" x14ac:dyDescent="0.25">
      <c r="C454" s="3"/>
      <c r="D454" s="3"/>
      <c r="E454" s="4"/>
      <c r="F454" s="4"/>
      <c r="H454" s="63"/>
    </row>
    <row r="455" spans="2:8" ht="25.5" x14ac:dyDescent="0.25">
      <c r="C455" s="14" t="s">
        <v>14</v>
      </c>
      <c r="D455" s="6"/>
    </row>
    <row r="456" spans="2:8" ht="18.75" x14ac:dyDescent="0.25">
      <c r="C456" s="126" t="s">
        <v>6</v>
      </c>
      <c r="D456" s="68" t="s">
        <v>0</v>
      </c>
      <c r="E456" s="9">
        <f>ROUND((G444+D437)/D437,2)</f>
        <v>1.24</v>
      </c>
      <c r="F456" s="9"/>
      <c r="G456" s="10"/>
      <c r="H456" s="7"/>
    </row>
    <row r="457" spans="2:8" x14ac:dyDescent="0.25">
      <c r="C457" s="126"/>
      <c r="D457" s="68" t="s">
        <v>1</v>
      </c>
      <c r="E457" s="9">
        <v>1.03</v>
      </c>
      <c r="F457" s="9"/>
      <c r="G457" s="11"/>
      <c r="H457" s="66"/>
    </row>
    <row r="458" spans="2:8" x14ac:dyDescent="0.25">
      <c r="C458" s="126"/>
      <c r="D458" s="68" t="s">
        <v>2</v>
      </c>
      <c r="E458" s="9">
        <f>ROUND((G447+D437)/D437,2)</f>
        <v>1</v>
      </c>
      <c r="F458" s="12"/>
      <c r="G458" s="11"/>
    </row>
    <row r="459" spans="2:8" x14ac:dyDescent="0.25">
      <c r="C459" s="126"/>
      <c r="D459" s="13" t="s">
        <v>3</v>
      </c>
      <c r="E459" s="45">
        <v>1.31</v>
      </c>
      <c r="F459" s="10"/>
      <c r="G459" s="11"/>
    </row>
    <row r="460" spans="2:8" ht="25.5" x14ac:dyDescent="0.25">
      <c r="D460" s="46" t="s">
        <v>4</v>
      </c>
      <c r="E460" s="47">
        <f>SUM(E456:E459)-IF(D441="сплошная",3,2)</f>
        <v>1.58</v>
      </c>
      <c r="F460" s="25"/>
    </row>
    <row r="461" spans="2:8" x14ac:dyDescent="0.25">
      <c r="E461" s="15"/>
    </row>
    <row r="462" spans="2:8" ht="25.5" x14ac:dyDescent="0.35">
      <c r="B462" s="22"/>
      <c r="C462" s="16" t="s">
        <v>23</v>
      </c>
      <c r="D462" s="135">
        <f>E460*D437</f>
        <v>1191.3042</v>
      </c>
      <c r="E462" s="135"/>
    </row>
    <row r="463" spans="2:8" ht="18.75" x14ac:dyDescent="0.3">
      <c r="C463" s="17" t="s">
        <v>8</v>
      </c>
      <c r="D463" s="111">
        <f>D462/D436</f>
        <v>4.5996301158301156</v>
      </c>
      <c r="E463" s="111"/>
      <c r="G463" s="7"/>
      <c r="H463" s="67"/>
    </row>
    <row r="476" spans="2:8" ht="60.75" x14ac:dyDescent="0.8">
      <c r="B476" s="106" t="s">
        <v>82</v>
      </c>
      <c r="C476" s="106"/>
      <c r="D476" s="106"/>
      <c r="E476" s="106"/>
      <c r="F476" s="106"/>
      <c r="G476" s="106"/>
      <c r="H476" s="106"/>
    </row>
    <row r="477" spans="2:8" ht="34.5" customHeight="1" x14ac:dyDescent="0.25">
      <c r="B477" s="116" t="s">
        <v>36</v>
      </c>
      <c r="C477" s="116"/>
      <c r="D477" s="116"/>
      <c r="E477" s="116"/>
      <c r="F477" s="116"/>
      <c r="G477" s="116"/>
    </row>
    <row r="478" spans="2:8" x14ac:dyDescent="0.25">
      <c r="C478" s="69"/>
      <c r="G478" s="7"/>
    </row>
    <row r="479" spans="2:8" ht="25.5" x14ac:dyDescent="0.25">
      <c r="C479" s="14" t="s">
        <v>5</v>
      </c>
      <c r="D479" s="6"/>
    </row>
    <row r="480" spans="2:8" ht="20.25" x14ac:dyDescent="0.25">
      <c r="B480" s="10"/>
      <c r="C480" s="107" t="s">
        <v>15</v>
      </c>
      <c r="D480" s="110" t="s">
        <v>38</v>
      </c>
      <c r="E480" s="110"/>
      <c r="F480" s="110"/>
      <c r="G480" s="110"/>
      <c r="H480" s="58"/>
    </row>
    <row r="481" spans="2:8" ht="20.25" x14ac:dyDescent="0.25">
      <c r="B481" s="10"/>
      <c r="C481" s="108"/>
      <c r="D481" s="110" t="s">
        <v>47</v>
      </c>
      <c r="E481" s="110"/>
      <c r="F481" s="110"/>
      <c r="G481" s="110"/>
      <c r="H481" s="58"/>
    </row>
    <row r="482" spans="2:8" ht="20.25" x14ac:dyDescent="0.25">
      <c r="B482" s="10"/>
      <c r="C482" s="109"/>
      <c r="D482" s="110" t="s">
        <v>59</v>
      </c>
      <c r="E482" s="110"/>
      <c r="F482" s="110"/>
      <c r="G482" s="110"/>
      <c r="H482" s="58"/>
    </row>
    <row r="483" spans="2:8" x14ac:dyDescent="0.25">
      <c r="C483" s="48" t="s">
        <v>12</v>
      </c>
      <c r="D483" s="49">
        <v>3</v>
      </c>
      <c r="E483" s="50"/>
      <c r="F483" s="10"/>
    </row>
    <row r="484" spans="2:8" x14ac:dyDescent="0.25">
      <c r="C484" s="1" t="s">
        <v>9</v>
      </c>
      <c r="D484" s="44">
        <v>627</v>
      </c>
      <c r="E484" s="121" t="s">
        <v>16</v>
      </c>
      <c r="F484" s="122"/>
      <c r="G484" s="117">
        <f>D485/D484</f>
        <v>6.5684848484848475</v>
      </c>
    </row>
    <row r="485" spans="2:8" x14ac:dyDescent="0.25">
      <c r="C485" s="1" t="s">
        <v>10</v>
      </c>
      <c r="D485" s="44">
        <v>4118.4399999999996</v>
      </c>
      <c r="E485" s="123"/>
      <c r="F485" s="124"/>
      <c r="G485" s="118"/>
    </row>
    <row r="486" spans="2:8" x14ac:dyDescent="0.25">
      <c r="C486" s="54"/>
      <c r="D486" s="55"/>
      <c r="E486" s="56"/>
    </row>
    <row r="487" spans="2:8" x14ac:dyDescent="0.3">
      <c r="C487" s="53" t="s">
        <v>7</v>
      </c>
      <c r="D487" s="51" t="s">
        <v>43</v>
      </c>
      <c r="E487" s="59"/>
    </row>
    <row r="488" spans="2:8" x14ac:dyDescent="0.3">
      <c r="C488" s="53" t="s">
        <v>11</v>
      </c>
      <c r="D488" s="51">
        <v>55</v>
      </c>
      <c r="E488" s="59"/>
    </row>
    <row r="489" spans="2:8" x14ac:dyDescent="0.3">
      <c r="C489" s="53" t="s">
        <v>13</v>
      </c>
      <c r="D489" s="52" t="s">
        <v>33</v>
      </c>
      <c r="E489" s="59"/>
    </row>
    <row r="490" spans="2:8" ht="24" thickBot="1" x14ac:dyDescent="0.3">
      <c r="C490" s="60"/>
      <c r="D490" s="60"/>
    </row>
    <row r="491" spans="2:8" ht="48" thickBot="1" x14ac:dyDescent="0.3">
      <c r="B491" s="127" t="s">
        <v>17</v>
      </c>
      <c r="C491" s="128"/>
      <c r="D491" s="23" t="s">
        <v>20</v>
      </c>
      <c r="E491" s="119" t="s">
        <v>22</v>
      </c>
      <c r="F491" s="120"/>
      <c r="G491" s="2" t="s">
        <v>21</v>
      </c>
    </row>
    <row r="492" spans="2:8" ht="24" thickBot="1" x14ac:dyDescent="0.3">
      <c r="B492" s="129" t="s">
        <v>35</v>
      </c>
      <c r="C492" s="130"/>
      <c r="D492" s="32">
        <v>197.93</v>
      </c>
      <c r="E492" s="33">
        <v>3</v>
      </c>
      <c r="F492" s="18" t="s">
        <v>24</v>
      </c>
      <c r="G492" s="26">
        <f t="shared" ref="G492:G499" si="15">D492*E492</f>
        <v>593.79</v>
      </c>
      <c r="H492" s="125"/>
    </row>
    <row r="493" spans="2:8" x14ac:dyDescent="0.25">
      <c r="B493" s="131" t="s">
        <v>18</v>
      </c>
      <c r="C493" s="132"/>
      <c r="D493" s="34">
        <v>70.41</v>
      </c>
      <c r="E493" s="35">
        <v>0.6</v>
      </c>
      <c r="F493" s="19" t="s">
        <v>25</v>
      </c>
      <c r="G493" s="27">
        <f t="shared" si="15"/>
        <v>42.245999999999995</v>
      </c>
      <c r="H493" s="125"/>
    </row>
    <row r="494" spans="2:8" ht="24" thickBot="1" x14ac:dyDescent="0.3">
      <c r="B494" s="114" t="s">
        <v>19</v>
      </c>
      <c r="C494" s="115"/>
      <c r="D494" s="36">
        <v>222.31</v>
      </c>
      <c r="E494" s="37">
        <v>0.6</v>
      </c>
      <c r="F494" s="20" t="s">
        <v>25</v>
      </c>
      <c r="G494" s="28">
        <f t="shared" si="15"/>
        <v>133.386</v>
      </c>
      <c r="H494" s="125"/>
    </row>
    <row r="495" spans="2:8" ht="24" thickBot="1" x14ac:dyDescent="0.3">
      <c r="B495" s="133" t="s">
        <v>27</v>
      </c>
      <c r="C495" s="134"/>
      <c r="D495" s="38"/>
      <c r="E495" s="39"/>
      <c r="F495" s="24" t="s">
        <v>24</v>
      </c>
      <c r="G495" s="29">
        <f t="shared" si="15"/>
        <v>0</v>
      </c>
      <c r="H495" s="125"/>
    </row>
    <row r="496" spans="2:8" x14ac:dyDescent="0.25">
      <c r="B496" s="131" t="s">
        <v>32</v>
      </c>
      <c r="C496" s="132"/>
      <c r="D496" s="34"/>
      <c r="E496" s="35"/>
      <c r="F496" s="19" t="s">
        <v>24</v>
      </c>
      <c r="G496" s="27">
        <f t="shared" si="15"/>
        <v>0</v>
      </c>
      <c r="H496" s="125"/>
    </row>
    <row r="497" spans="2:8" x14ac:dyDescent="0.25">
      <c r="B497" s="112" t="s">
        <v>26</v>
      </c>
      <c r="C497" s="113"/>
      <c r="D497" s="40">
        <v>1300</v>
      </c>
      <c r="E497" s="41">
        <v>3</v>
      </c>
      <c r="F497" s="21" t="s">
        <v>24</v>
      </c>
      <c r="G497" s="30">
        <f t="shared" si="15"/>
        <v>3900</v>
      </c>
      <c r="H497" s="125"/>
    </row>
    <row r="498" spans="2:8" x14ac:dyDescent="0.25">
      <c r="B498" s="112" t="s">
        <v>28</v>
      </c>
      <c r="C498" s="113"/>
      <c r="D498" s="42"/>
      <c r="E498" s="43"/>
      <c r="F498" s="21" t="s">
        <v>24</v>
      </c>
      <c r="G498" s="30">
        <f t="shared" si="15"/>
        <v>0</v>
      </c>
      <c r="H498" s="125"/>
    </row>
    <row r="499" spans="2:8" x14ac:dyDescent="0.25">
      <c r="B499" s="112" t="s">
        <v>29</v>
      </c>
      <c r="C499" s="113"/>
      <c r="D499" s="42"/>
      <c r="E499" s="43"/>
      <c r="F499" s="21" t="s">
        <v>24</v>
      </c>
      <c r="G499" s="30">
        <f t="shared" si="15"/>
        <v>0</v>
      </c>
      <c r="H499" s="125"/>
    </row>
    <row r="500" spans="2:8" x14ac:dyDescent="0.25">
      <c r="B500" s="112" t="s">
        <v>31</v>
      </c>
      <c r="C500" s="113"/>
      <c r="D500" s="42"/>
      <c r="E500" s="43"/>
      <c r="F500" s="21" t="s">
        <v>24</v>
      </c>
      <c r="G500" s="30">
        <f>D500*E500</f>
        <v>0</v>
      </c>
      <c r="H500" s="125"/>
    </row>
    <row r="501" spans="2:8" ht="24" thickBot="1" x14ac:dyDescent="0.3">
      <c r="B501" s="114" t="s">
        <v>30</v>
      </c>
      <c r="C501" s="115"/>
      <c r="D501" s="36"/>
      <c r="E501" s="37"/>
      <c r="F501" s="20" t="s">
        <v>24</v>
      </c>
      <c r="G501" s="31">
        <f>D501*E501</f>
        <v>0</v>
      </c>
      <c r="H501" s="125"/>
    </row>
    <row r="502" spans="2:8" x14ac:dyDescent="0.25">
      <c r="C502" s="3"/>
      <c r="D502" s="3"/>
      <c r="E502" s="4"/>
      <c r="F502" s="4"/>
      <c r="H502" s="63"/>
    </row>
    <row r="503" spans="2:8" ht="25.5" x14ac:dyDescent="0.25">
      <c r="C503" s="14" t="s">
        <v>14</v>
      </c>
      <c r="D503" s="6"/>
    </row>
    <row r="504" spans="2:8" ht="18.75" x14ac:dyDescent="0.25">
      <c r="C504" s="126" t="s">
        <v>6</v>
      </c>
      <c r="D504" s="68" t="s">
        <v>0</v>
      </c>
      <c r="E504" s="9">
        <f>ROUND((G492+D485)/D485,2)</f>
        <v>1.1399999999999999</v>
      </c>
      <c r="F504" s="9"/>
      <c r="G504" s="10"/>
      <c r="H504" s="7"/>
    </row>
    <row r="505" spans="2:8" x14ac:dyDescent="0.25">
      <c r="C505" s="126"/>
      <c r="D505" s="68" t="s">
        <v>1</v>
      </c>
      <c r="E505" s="9">
        <v>1.05</v>
      </c>
      <c r="F505" s="9"/>
      <c r="G505" s="11"/>
      <c r="H505" s="66"/>
    </row>
    <row r="506" spans="2:8" x14ac:dyDescent="0.25">
      <c r="C506" s="126"/>
      <c r="D506" s="68" t="s">
        <v>2</v>
      </c>
      <c r="E506" s="9">
        <f>ROUND((G495+D485)/D485,2)</f>
        <v>1</v>
      </c>
      <c r="F506" s="12"/>
      <c r="G506" s="11"/>
    </row>
    <row r="507" spans="2:8" x14ac:dyDescent="0.25">
      <c r="C507" s="126"/>
      <c r="D507" s="13" t="s">
        <v>3</v>
      </c>
      <c r="E507" s="45">
        <v>2.02</v>
      </c>
      <c r="F507" s="10"/>
      <c r="G507" s="11"/>
    </row>
    <row r="508" spans="2:8" ht="25.5" x14ac:dyDescent="0.25">
      <c r="D508" s="46" t="s">
        <v>4</v>
      </c>
      <c r="E508" s="47">
        <f>SUM(E504:E507)-IF(D489="сплошная",3,2)</f>
        <v>2.21</v>
      </c>
      <c r="F508" s="25"/>
    </row>
    <row r="509" spans="2:8" x14ac:dyDescent="0.25">
      <c r="E509" s="15"/>
    </row>
    <row r="510" spans="2:8" ht="25.5" x14ac:dyDescent="0.35">
      <c r="B510" s="22"/>
      <c r="C510" s="16" t="s">
        <v>23</v>
      </c>
      <c r="D510" s="135">
        <f>E508*D485</f>
        <v>9101.7523999999994</v>
      </c>
      <c r="E510" s="135"/>
    </row>
    <row r="511" spans="2:8" ht="18.75" x14ac:dyDescent="0.3">
      <c r="C511" s="17" t="s">
        <v>8</v>
      </c>
      <c r="D511" s="111">
        <f>D510/D484</f>
        <v>14.516351515151515</v>
      </c>
      <c r="E511" s="111"/>
      <c r="G511" s="7"/>
      <c r="H511" s="67"/>
    </row>
    <row r="524" spans="2:8" ht="60.75" x14ac:dyDescent="0.8">
      <c r="B524" s="106" t="s">
        <v>83</v>
      </c>
      <c r="C524" s="106"/>
      <c r="D524" s="106"/>
      <c r="E524" s="106"/>
      <c r="F524" s="106"/>
      <c r="G524" s="106"/>
      <c r="H524" s="106"/>
    </row>
    <row r="525" spans="2:8" ht="30.75" customHeight="1" x14ac:dyDescent="0.25">
      <c r="B525" s="116" t="s">
        <v>36</v>
      </c>
      <c r="C525" s="116"/>
      <c r="D525" s="116"/>
      <c r="E525" s="116"/>
      <c r="F525" s="116"/>
      <c r="G525" s="116"/>
    </row>
    <row r="526" spans="2:8" x14ac:dyDescent="0.25">
      <c r="C526" s="69"/>
      <c r="G526" s="7"/>
    </row>
    <row r="527" spans="2:8" ht="25.5" x14ac:dyDescent="0.25">
      <c r="C527" s="14" t="s">
        <v>5</v>
      </c>
      <c r="D527" s="6"/>
    </row>
    <row r="528" spans="2:8" ht="20.25" x14ac:dyDescent="0.25">
      <c r="B528" s="10"/>
      <c r="C528" s="107" t="s">
        <v>15</v>
      </c>
      <c r="D528" s="110" t="s">
        <v>38</v>
      </c>
      <c r="E528" s="110"/>
      <c r="F528" s="110"/>
      <c r="G528" s="110"/>
      <c r="H528" s="58"/>
    </row>
    <row r="529" spans="2:8" ht="20.25" x14ac:dyDescent="0.25">
      <c r="B529" s="10"/>
      <c r="C529" s="108"/>
      <c r="D529" s="110" t="s">
        <v>47</v>
      </c>
      <c r="E529" s="110"/>
      <c r="F529" s="110"/>
      <c r="G529" s="110"/>
      <c r="H529" s="58"/>
    </row>
    <row r="530" spans="2:8" ht="20.25" x14ac:dyDescent="0.25">
      <c r="B530" s="10"/>
      <c r="C530" s="109"/>
      <c r="D530" s="110" t="s">
        <v>61</v>
      </c>
      <c r="E530" s="110"/>
      <c r="F530" s="110"/>
      <c r="G530" s="110"/>
      <c r="H530" s="58"/>
    </row>
    <row r="531" spans="2:8" x14ac:dyDescent="0.25">
      <c r="C531" s="48" t="s">
        <v>12</v>
      </c>
      <c r="D531" s="49">
        <v>1.1299999999999999</v>
      </c>
      <c r="E531" s="50"/>
      <c r="F531" s="10"/>
    </row>
    <row r="532" spans="2:8" x14ac:dyDescent="0.25">
      <c r="C532" s="1" t="s">
        <v>9</v>
      </c>
      <c r="D532" s="44">
        <v>458</v>
      </c>
      <c r="E532" s="121" t="s">
        <v>16</v>
      </c>
      <c r="F532" s="122"/>
      <c r="G532" s="117">
        <f>D533/D532</f>
        <v>12.395480349344979</v>
      </c>
    </row>
    <row r="533" spans="2:8" x14ac:dyDescent="0.25">
      <c r="C533" s="1" t="s">
        <v>10</v>
      </c>
      <c r="D533" s="44">
        <v>5677.13</v>
      </c>
      <c r="E533" s="123"/>
      <c r="F533" s="124"/>
      <c r="G533" s="118"/>
    </row>
    <row r="534" spans="2:8" x14ac:dyDescent="0.25">
      <c r="C534" s="54"/>
      <c r="D534" s="55"/>
      <c r="E534" s="56"/>
    </row>
    <row r="535" spans="2:8" x14ac:dyDescent="0.3">
      <c r="C535" s="53" t="s">
        <v>7</v>
      </c>
      <c r="D535" s="51" t="s">
        <v>60</v>
      </c>
      <c r="E535" s="59"/>
    </row>
    <row r="536" spans="2:8" x14ac:dyDescent="0.3">
      <c r="C536" s="53" t="s">
        <v>11</v>
      </c>
      <c r="D536" s="51">
        <v>55</v>
      </c>
      <c r="E536" s="59"/>
    </row>
    <row r="537" spans="2:8" x14ac:dyDescent="0.3">
      <c r="C537" s="53" t="s">
        <v>13</v>
      </c>
      <c r="D537" s="52" t="s">
        <v>33</v>
      </c>
      <c r="E537" s="59"/>
    </row>
    <row r="538" spans="2:8" ht="24" thickBot="1" x14ac:dyDescent="0.3">
      <c r="C538" s="60"/>
      <c r="D538" s="60"/>
    </row>
    <row r="539" spans="2:8" ht="48" thickBot="1" x14ac:dyDescent="0.3">
      <c r="B539" s="127" t="s">
        <v>17</v>
      </c>
      <c r="C539" s="128"/>
      <c r="D539" s="23" t="s">
        <v>20</v>
      </c>
      <c r="E539" s="119" t="s">
        <v>22</v>
      </c>
      <c r="F539" s="120"/>
      <c r="G539" s="2" t="s">
        <v>21</v>
      </c>
    </row>
    <row r="540" spans="2:8" ht="24" thickBot="1" x14ac:dyDescent="0.3">
      <c r="B540" s="129" t="s">
        <v>35</v>
      </c>
      <c r="C540" s="130"/>
      <c r="D540" s="32">
        <v>197.93</v>
      </c>
      <c r="E540" s="33">
        <v>1.1299999999999999</v>
      </c>
      <c r="F540" s="18" t="s">
        <v>24</v>
      </c>
      <c r="G540" s="26">
        <f t="shared" ref="G540:G547" si="16">D540*E540</f>
        <v>223.6609</v>
      </c>
      <c r="H540" s="125"/>
    </row>
    <row r="541" spans="2:8" x14ac:dyDescent="0.25">
      <c r="B541" s="131" t="s">
        <v>18</v>
      </c>
      <c r="C541" s="132"/>
      <c r="D541" s="34">
        <v>70.41</v>
      </c>
      <c r="E541" s="35">
        <v>0.4</v>
      </c>
      <c r="F541" s="19" t="s">
        <v>25</v>
      </c>
      <c r="G541" s="27">
        <f t="shared" si="16"/>
        <v>28.164000000000001</v>
      </c>
      <c r="H541" s="125"/>
    </row>
    <row r="542" spans="2:8" ht="24" thickBot="1" x14ac:dyDescent="0.3">
      <c r="B542" s="114" t="s">
        <v>19</v>
      </c>
      <c r="C542" s="115"/>
      <c r="D542" s="36">
        <v>222.31</v>
      </c>
      <c r="E542" s="37">
        <v>0.4</v>
      </c>
      <c r="F542" s="20" t="s">
        <v>25</v>
      </c>
      <c r="G542" s="28">
        <f t="shared" si="16"/>
        <v>88.924000000000007</v>
      </c>
      <c r="H542" s="125"/>
    </row>
    <row r="543" spans="2:8" ht="24" thickBot="1" x14ac:dyDescent="0.3">
      <c r="B543" s="133" t="s">
        <v>27</v>
      </c>
      <c r="C543" s="134"/>
      <c r="D543" s="38"/>
      <c r="E543" s="39"/>
      <c r="F543" s="24" t="s">
        <v>24</v>
      </c>
      <c r="G543" s="29">
        <f t="shared" si="16"/>
        <v>0</v>
      </c>
      <c r="H543" s="125"/>
    </row>
    <row r="544" spans="2:8" x14ac:dyDescent="0.25">
      <c r="B544" s="131" t="s">
        <v>32</v>
      </c>
      <c r="C544" s="132"/>
      <c r="D544" s="34"/>
      <c r="E544" s="35"/>
      <c r="F544" s="19" t="s">
        <v>24</v>
      </c>
      <c r="G544" s="27">
        <f t="shared" si="16"/>
        <v>0</v>
      </c>
      <c r="H544" s="125"/>
    </row>
    <row r="545" spans="2:8" x14ac:dyDescent="0.25">
      <c r="B545" s="112" t="s">
        <v>26</v>
      </c>
      <c r="C545" s="113"/>
      <c r="D545" s="40">
        <v>1300</v>
      </c>
      <c r="E545" s="41">
        <v>1.1299999999999999</v>
      </c>
      <c r="F545" s="21" t="s">
        <v>24</v>
      </c>
      <c r="G545" s="30">
        <f t="shared" si="16"/>
        <v>1468.9999999999998</v>
      </c>
      <c r="H545" s="125"/>
    </row>
    <row r="546" spans="2:8" x14ac:dyDescent="0.25">
      <c r="B546" s="112" t="s">
        <v>28</v>
      </c>
      <c r="C546" s="113"/>
      <c r="D546" s="42"/>
      <c r="E546" s="43"/>
      <c r="F546" s="21" t="s">
        <v>24</v>
      </c>
      <c r="G546" s="30">
        <f t="shared" si="16"/>
        <v>0</v>
      </c>
      <c r="H546" s="125"/>
    </row>
    <row r="547" spans="2:8" x14ac:dyDescent="0.25">
      <c r="B547" s="112" t="s">
        <v>29</v>
      </c>
      <c r="C547" s="113"/>
      <c r="D547" s="42"/>
      <c r="E547" s="43"/>
      <c r="F547" s="21" t="s">
        <v>24</v>
      </c>
      <c r="G547" s="30">
        <f t="shared" si="16"/>
        <v>0</v>
      </c>
      <c r="H547" s="125"/>
    </row>
    <row r="548" spans="2:8" x14ac:dyDescent="0.25">
      <c r="B548" s="112" t="s">
        <v>31</v>
      </c>
      <c r="C548" s="113"/>
      <c r="D548" s="42"/>
      <c r="E548" s="43"/>
      <c r="F548" s="21" t="s">
        <v>24</v>
      </c>
      <c r="G548" s="30">
        <f>D548*E548</f>
        <v>0</v>
      </c>
      <c r="H548" s="125"/>
    </row>
    <row r="549" spans="2:8" ht="24" thickBot="1" x14ac:dyDescent="0.3">
      <c r="B549" s="114" t="s">
        <v>30</v>
      </c>
      <c r="C549" s="115"/>
      <c r="D549" s="36"/>
      <c r="E549" s="37"/>
      <c r="F549" s="20" t="s">
        <v>24</v>
      </c>
      <c r="G549" s="31">
        <f>D549*E549</f>
        <v>0</v>
      </c>
      <c r="H549" s="125"/>
    </row>
    <row r="550" spans="2:8" x14ac:dyDescent="0.25">
      <c r="C550" s="3"/>
      <c r="D550" s="3"/>
      <c r="E550" s="4"/>
      <c r="F550" s="4"/>
      <c r="H550" s="63"/>
    </row>
    <row r="551" spans="2:8" ht="25.5" x14ac:dyDescent="0.25">
      <c r="C551" s="14" t="s">
        <v>14</v>
      </c>
      <c r="D551" s="6"/>
    </row>
    <row r="552" spans="2:8" ht="18.75" x14ac:dyDescent="0.25">
      <c r="C552" s="126" t="s">
        <v>6</v>
      </c>
      <c r="D552" s="68" t="s">
        <v>0</v>
      </c>
      <c r="E552" s="9">
        <f>ROUND((G540+D533)/D533,2)</f>
        <v>1.04</v>
      </c>
      <c r="F552" s="9"/>
      <c r="G552" s="10"/>
      <c r="H552" s="7"/>
    </row>
    <row r="553" spans="2:8" x14ac:dyDescent="0.25">
      <c r="C553" s="126"/>
      <c r="D553" s="68" t="s">
        <v>1</v>
      </c>
      <c r="E553" s="9">
        <v>1.03</v>
      </c>
      <c r="F553" s="9"/>
      <c r="G553" s="11"/>
      <c r="H553" s="66"/>
    </row>
    <row r="554" spans="2:8" x14ac:dyDescent="0.25">
      <c r="C554" s="126"/>
      <c r="D554" s="68" t="s">
        <v>2</v>
      </c>
      <c r="E554" s="9">
        <f>ROUND((G543+D533)/D533,2)</f>
        <v>1</v>
      </c>
      <c r="F554" s="12"/>
      <c r="G554" s="11"/>
    </row>
    <row r="555" spans="2:8" x14ac:dyDescent="0.25">
      <c r="C555" s="126"/>
      <c r="D555" s="13" t="s">
        <v>3</v>
      </c>
      <c r="E555" s="45">
        <v>1.38</v>
      </c>
      <c r="F555" s="10"/>
      <c r="G555" s="11"/>
    </row>
    <row r="556" spans="2:8" ht="25.5" x14ac:dyDescent="0.25">
      <c r="D556" s="46" t="s">
        <v>4</v>
      </c>
      <c r="E556" s="47">
        <f>SUM(E552:E555)-IF(D537="сплошная",3,2)</f>
        <v>1.4500000000000002</v>
      </c>
      <c r="F556" s="25"/>
    </row>
    <row r="557" spans="2:8" x14ac:dyDescent="0.25">
      <c r="E557" s="15"/>
    </row>
    <row r="558" spans="2:8" ht="25.5" x14ac:dyDescent="0.35">
      <c r="B558" s="22"/>
      <c r="C558" s="16" t="s">
        <v>23</v>
      </c>
      <c r="D558" s="135">
        <f>E556*D533</f>
        <v>8231.8385000000017</v>
      </c>
      <c r="E558" s="135"/>
    </row>
    <row r="559" spans="2:8" ht="18.75" x14ac:dyDescent="0.3">
      <c r="C559" s="17" t="s">
        <v>8</v>
      </c>
      <c r="D559" s="111">
        <f>D558/D532</f>
        <v>17.973446506550221</v>
      </c>
      <c r="E559" s="111"/>
      <c r="G559" s="7"/>
      <c r="H559" s="67"/>
    </row>
    <row r="572" spans="2:8" ht="60.75" customHeight="1" x14ac:dyDescent="0.8">
      <c r="B572" s="106" t="s">
        <v>84</v>
      </c>
      <c r="C572" s="106"/>
      <c r="D572" s="106"/>
      <c r="E572" s="106"/>
      <c r="F572" s="106"/>
      <c r="G572" s="106"/>
      <c r="H572" s="106"/>
    </row>
    <row r="573" spans="2:8" ht="33" customHeight="1" x14ac:dyDescent="0.25">
      <c r="B573" s="116" t="s">
        <v>36</v>
      </c>
      <c r="C573" s="116"/>
      <c r="D573" s="116"/>
      <c r="E573" s="116"/>
      <c r="F573" s="116"/>
      <c r="G573" s="116"/>
    </row>
    <row r="574" spans="2:8" ht="34.5" customHeight="1" x14ac:dyDescent="0.25">
      <c r="C574" s="69"/>
      <c r="G574" s="7"/>
    </row>
    <row r="575" spans="2:8" ht="25.5" x14ac:dyDescent="0.25">
      <c r="C575" s="14" t="s">
        <v>5</v>
      </c>
      <c r="D575" s="6"/>
    </row>
    <row r="576" spans="2:8" ht="20.25" customHeight="1" x14ac:dyDescent="0.25">
      <c r="B576" s="10"/>
      <c r="C576" s="107" t="s">
        <v>15</v>
      </c>
      <c r="D576" s="136" t="s">
        <v>38</v>
      </c>
      <c r="E576" s="137"/>
      <c r="F576" s="137"/>
      <c r="G576" s="138"/>
      <c r="H576" s="58"/>
    </row>
    <row r="577" spans="2:8" ht="20.25" customHeight="1" x14ac:dyDescent="0.25">
      <c r="B577" s="10"/>
      <c r="C577" s="108"/>
      <c r="D577" s="136" t="s">
        <v>47</v>
      </c>
      <c r="E577" s="137"/>
      <c r="F577" s="137"/>
      <c r="G577" s="138"/>
      <c r="H577" s="58"/>
    </row>
    <row r="578" spans="2:8" ht="20.25" customHeight="1" x14ac:dyDescent="0.25">
      <c r="B578" s="10"/>
      <c r="C578" s="109"/>
      <c r="D578" s="136" t="s">
        <v>62</v>
      </c>
      <c r="E578" s="137"/>
      <c r="F578" s="137"/>
      <c r="G578" s="138"/>
      <c r="H578" s="58"/>
    </row>
    <row r="579" spans="2:8" x14ac:dyDescent="0.25">
      <c r="C579" s="48" t="s">
        <v>12</v>
      </c>
      <c r="D579" s="49">
        <v>0.6</v>
      </c>
      <c r="E579" s="50"/>
      <c r="F579" s="10"/>
    </row>
    <row r="580" spans="2:8" ht="23.25" customHeight="1" x14ac:dyDescent="0.25">
      <c r="C580" s="1" t="s">
        <v>9</v>
      </c>
      <c r="D580" s="44">
        <v>240</v>
      </c>
      <c r="E580" s="139" t="s">
        <v>16</v>
      </c>
      <c r="F580" s="122"/>
      <c r="G580" s="117">
        <f>D581/D580</f>
        <v>7.7995833333333335</v>
      </c>
    </row>
    <row r="581" spans="2:8" x14ac:dyDescent="0.25">
      <c r="C581" s="1" t="s">
        <v>10</v>
      </c>
      <c r="D581" s="44">
        <v>1871.9</v>
      </c>
      <c r="E581" s="140"/>
      <c r="F581" s="124"/>
      <c r="G581" s="118"/>
    </row>
    <row r="582" spans="2:8" x14ac:dyDescent="0.25">
      <c r="C582" s="54"/>
      <c r="D582" s="55"/>
      <c r="E582" s="56"/>
    </row>
    <row r="583" spans="2:8" x14ac:dyDescent="0.3">
      <c r="C583" s="53" t="s">
        <v>7</v>
      </c>
      <c r="D583" s="51" t="s">
        <v>60</v>
      </c>
      <c r="E583" s="59"/>
    </row>
    <row r="584" spans="2:8" x14ac:dyDescent="0.3">
      <c r="C584" s="53" t="s">
        <v>11</v>
      </c>
      <c r="D584" s="51">
        <v>55</v>
      </c>
      <c r="E584" s="59"/>
    </row>
    <row r="585" spans="2:8" x14ac:dyDescent="0.3">
      <c r="C585" s="53" t="s">
        <v>13</v>
      </c>
      <c r="D585" s="52" t="s">
        <v>33</v>
      </c>
      <c r="E585" s="59"/>
    </row>
    <row r="586" spans="2:8" ht="24" thickBot="1" x14ac:dyDescent="0.3">
      <c r="C586" s="60"/>
      <c r="D586" s="60"/>
    </row>
    <row r="587" spans="2:8" ht="48" customHeight="1" thickBot="1" x14ac:dyDescent="0.3">
      <c r="B587" s="141" t="s">
        <v>17</v>
      </c>
      <c r="C587" s="142"/>
      <c r="D587" s="23" t="s">
        <v>20</v>
      </c>
      <c r="E587" s="143" t="s">
        <v>22</v>
      </c>
      <c r="F587" s="144"/>
      <c r="G587" s="2" t="s">
        <v>21</v>
      </c>
    </row>
    <row r="588" spans="2:8" ht="24" customHeight="1" thickBot="1" x14ac:dyDescent="0.3">
      <c r="B588" s="145" t="s">
        <v>35</v>
      </c>
      <c r="C588" s="146"/>
      <c r="D588" s="32">
        <v>197.93</v>
      </c>
      <c r="E588" s="33">
        <v>0.6</v>
      </c>
      <c r="F588" s="18" t="s">
        <v>24</v>
      </c>
      <c r="G588" s="26">
        <f t="shared" ref="G588:G595" si="17">D588*E588</f>
        <v>118.758</v>
      </c>
      <c r="H588" s="147"/>
    </row>
    <row r="589" spans="2:8" ht="23.25" customHeight="1" x14ac:dyDescent="0.25">
      <c r="B589" s="148" t="s">
        <v>18</v>
      </c>
      <c r="C589" s="149"/>
      <c r="D589" s="34">
        <v>70.41</v>
      </c>
      <c r="E589" s="35">
        <v>0.3</v>
      </c>
      <c r="F589" s="19" t="s">
        <v>25</v>
      </c>
      <c r="G589" s="27">
        <f t="shared" si="17"/>
        <v>21.122999999999998</v>
      </c>
      <c r="H589" s="147"/>
    </row>
    <row r="590" spans="2:8" ht="24" customHeight="1" thickBot="1" x14ac:dyDescent="0.3">
      <c r="B590" s="150" t="s">
        <v>19</v>
      </c>
      <c r="C590" s="151"/>
      <c r="D590" s="36">
        <v>222.31</v>
      </c>
      <c r="E590" s="37">
        <v>0.3</v>
      </c>
      <c r="F590" s="20" t="s">
        <v>25</v>
      </c>
      <c r="G590" s="28">
        <f t="shared" si="17"/>
        <v>66.692999999999998</v>
      </c>
      <c r="H590" s="147"/>
    </row>
    <row r="591" spans="2:8" ht="24" customHeight="1" thickBot="1" x14ac:dyDescent="0.3">
      <c r="B591" s="145" t="s">
        <v>27</v>
      </c>
      <c r="C591" s="146"/>
      <c r="D591" s="38"/>
      <c r="E591" s="39"/>
      <c r="F591" s="24" t="s">
        <v>24</v>
      </c>
      <c r="G591" s="29">
        <f t="shared" si="17"/>
        <v>0</v>
      </c>
      <c r="H591" s="147"/>
    </row>
    <row r="592" spans="2:8" ht="23.25" customHeight="1" x14ac:dyDescent="0.25">
      <c r="B592" s="148" t="s">
        <v>32</v>
      </c>
      <c r="C592" s="149"/>
      <c r="D592" s="34"/>
      <c r="E592" s="35"/>
      <c r="F592" s="19" t="s">
        <v>24</v>
      </c>
      <c r="G592" s="27">
        <f t="shared" si="17"/>
        <v>0</v>
      </c>
      <c r="H592" s="147"/>
    </row>
    <row r="593" spans="2:8" ht="23.25" customHeight="1" x14ac:dyDescent="0.25">
      <c r="B593" s="152" t="s">
        <v>26</v>
      </c>
      <c r="C593" s="153"/>
      <c r="D593" s="40">
        <v>1300</v>
      </c>
      <c r="E593" s="41">
        <v>0.6</v>
      </c>
      <c r="F593" s="21" t="s">
        <v>24</v>
      </c>
      <c r="G593" s="30">
        <f t="shared" si="17"/>
        <v>780</v>
      </c>
      <c r="H593" s="147"/>
    </row>
    <row r="594" spans="2:8" ht="23.25" customHeight="1" x14ac:dyDescent="0.25">
      <c r="B594" s="152" t="s">
        <v>28</v>
      </c>
      <c r="C594" s="153"/>
      <c r="D594" s="42"/>
      <c r="E594" s="43"/>
      <c r="F594" s="21" t="s">
        <v>24</v>
      </c>
      <c r="G594" s="30">
        <f t="shared" si="17"/>
        <v>0</v>
      </c>
      <c r="H594" s="147"/>
    </row>
    <row r="595" spans="2:8" ht="23.25" customHeight="1" x14ac:dyDescent="0.25">
      <c r="B595" s="152" t="s">
        <v>29</v>
      </c>
      <c r="C595" s="153"/>
      <c r="D595" s="42"/>
      <c r="E595" s="43"/>
      <c r="F595" s="21" t="s">
        <v>24</v>
      </c>
      <c r="G595" s="30">
        <f t="shared" si="17"/>
        <v>0</v>
      </c>
      <c r="H595" s="147"/>
    </row>
    <row r="596" spans="2:8" ht="23.25" customHeight="1" x14ac:dyDescent="0.25">
      <c r="B596" s="152" t="s">
        <v>31</v>
      </c>
      <c r="C596" s="153"/>
      <c r="D596" s="42"/>
      <c r="E596" s="43"/>
      <c r="F596" s="21" t="s">
        <v>24</v>
      </c>
      <c r="G596" s="30">
        <f>D596*E596</f>
        <v>0</v>
      </c>
      <c r="H596" s="147"/>
    </row>
    <row r="597" spans="2:8" ht="24" thickBot="1" x14ac:dyDescent="0.3">
      <c r="B597" s="150" t="s">
        <v>30</v>
      </c>
      <c r="C597" s="151"/>
      <c r="D597" s="36"/>
      <c r="E597" s="37"/>
      <c r="F597" s="20" t="s">
        <v>24</v>
      </c>
      <c r="G597" s="31">
        <f>D597*E597</f>
        <v>0</v>
      </c>
      <c r="H597" s="147"/>
    </row>
    <row r="598" spans="2:8" x14ac:dyDescent="0.25">
      <c r="C598" s="3"/>
      <c r="D598" s="3"/>
      <c r="E598" s="4"/>
      <c r="F598" s="4"/>
      <c r="H598" s="63"/>
    </row>
    <row r="599" spans="2:8" ht="25.5" x14ac:dyDescent="0.25">
      <c r="C599" s="14" t="s">
        <v>14</v>
      </c>
      <c r="D599" s="6"/>
    </row>
    <row r="600" spans="2:8" ht="18.75" x14ac:dyDescent="0.25">
      <c r="C600" s="126" t="s">
        <v>6</v>
      </c>
      <c r="D600" s="68" t="s">
        <v>0</v>
      </c>
      <c r="E600" s="9">
        <f>ROUND((G588+D581)/D581,2)</f>
        <v>1.06</v>
      </c>
      <c r="F600" s="9"/>
      <c r="G600" s="10"/>
      <c r="H600" s="7"/>
    </row>
    <row r="601" spans="2:8" x14ac:dyDescent="0.25">
      <c r="C601" s="126"/>
      <c r="D601" s="68" t="s">
        <v>1</v>
      </c>
      <c r="E601" s="9">
        <v>1.02</v>
      </c>
      <c r="F601" s="9"/>
      <c r="G601" s="11"/>
      <c r="H601" s="66"/>
    </row>
    <row r="602" spans="2:8" x14ac:dyDescent="0.25">
      <c r="C602" s="126"/>
      <c r="D602" s="68" t="s">
        <v>2</v>
      </c>
      <c r="E602" s="9">
        <f>ROUND((G591+D581)/D581,2)</f>
        <v>1</v>
      </c>
      <c r="F602" s="12"/>
      <c r="G602" s="11"/>
    </row>
    <row r="603" spans="2:8" x14ac:dyDescent="0.25">
      <c r="C603" s="126"/>
      <c r="D603" s="13" t="s">
        <v>3</v>
      </c>
      <c r="E603" s="45">
        <v>1.2</v>
      </c>
      <c r="F603" s="10"/>
      <c r="G603" s="11"/>
    </row>
    <row r="604" spans="2:8" ht="25.5" x14ac:dyDescent="0.25">
      <c r="D604" s="46" t="s">
        <v>4</v>
      </c>
      <c r="E604" s="47">
        <f>SUM(E600:E603)-IF(D585="сплошная",3,2)</f>
        <v>1.2800000000000002</v>
      </c>
      <c r="F604" s="25"/>
    </row>
    <row r="605" spans="2:8" x14ac:dyDescent="0.25">
      <c r="E605" s="15"/>
    </row>
    <row r="606" spans="2:8" ht="25.5" x14ac:dyDescent="0.35">
      <c r="B606" s="22"/>
      <c r="C606" s="16" t="s">
        <v>23</v>
      </c>
      <c r="D606" s="135">
        <f>E604*D581</f>
        <v>2396.0320000000006</v>
      </c>
      <c r="E606" s="135"/>
    </row>
    <row r="607" spans="2:8" ht="18.75" x14ac:dyDescent="0.3">
      <c r="C607" s="17" t="s">
        <v>8</v>
      </c>
      <c r="D607" s="111">
        <f>D606/D580</f>
        <v>9.9834666666666685</v>
      </c>
      <c r="E607" s="111"/>
      <c r="G607" s="7"/>
      <c r="H607" s="67"/>
    </row>
    <row r="619" spans="2:8" ht="60.75" x14ac:dyDescent="0.8">
      <c r="B619" s="106" t="s">
        <v>85</v>
      </c>
      <c r="C619" s="106"/>
      <c r="D619" s="106"/>
      <c r="E619" s="106"/>
      <c r="F619" s="106"/>
      <c r="G619" s="106"/>
      <c r="H619" s="106"/>
    </row>
    <row r="620" spans="2:8" ht="38.25" customHeight="1" x14ac:dyDescent="0.25">
      <c r="B620" s="116" t="s">
        <v>36</v>
      </c>
      <c r="C620" s="116"/>
      <c r="D620" s="116"/>
      <c r="E620" s="116"/>
      <c r="F620" s="116"/>
      <c r="G620" s="116"/>
    </row>
    <row r="621" spans="2:8" x14ac:dyDescent="0.25">
      <c r="C621" s="69"/>
      <c r="G621" s="7"/>
    </row>
    <row r="622" spans="2:8" ht="25.5" x14ac:dyDescent="0.25">
      <c r="C622" s="14" t="s">
        <v>5</v>
      </c>
      <c r="D622" s="6"/>
    </row>
    <row r="623" spans="2:8" ht="20.25" x14ac:dyDescent="0.25">
      <c r="B623" s="10"/>
      <c r="C623" s="107" t="s">
        <v>15</v>
      </c>
      <c r="D623" s="110" t="s">
        <v>38</v>
      </c>
      <c r="E623" s="110"/>
      <c r="F623" s="110"/>
      <c r="G623" s="110"/>
      <c r="H623" s="58"/>
    </row>
    <row r="624" spans="2:8" ht="20.25" x14ac:dyDescent="0.25">
      <c r="B624" s="10"/>
      <c r="C624" s="108"/>
      <c r="D624" s="110" t="s">
        <v>47</v>
      </c>
      <c r="E624" s="110"/>
      <c r="F624" s="110"/>
      <c r="G624" s="110"/>
      <c r="H624" s="58"/>
    </row>
    <row r="625" spans="2:8" ht="20.25" x14ac:dyDescent="0.25">
      <c r="B625" s="10"/>
      <c r="C625" s="109"/>
      <c r="D625" s="110" t="s">
        <v>63</v>
      </c>
      <c r="E625" s="110"/>
      <c r="F625" s="110"/>
      <c r="G625" s="110"/>
      <c r="H625" s="58"/>
    </row>
    <row r="626" spans="2:8" x14ac:dyDescent="0.25">
      <c r="C626" s="48" t="s">
        <v>12</v>
      </c>
      <c r="D626" s="49">
        <v>0.31</v>
      </c>
      <c r="E626" s="50"/>
      <c r="F626" s="10"/>
    </row>
    <row r="627" spans="2:8" x14ac:dyDescent="0.25">
      <c r="C627" s="1" t="s">
        <v>9</v>
      </c>
      <c r="D627" s="44">
        <v>55</v>
      </c>
      <c r="E627" s="121" t="s">
        <v>16</v>
      </c>
      <c r="F627" s="122"/>
      <c r="G627" s="117">
        <f>D628/D627</f>
        <v>10.50690909090909</v>
      </c>
    </row>
    <row r="628" spans="2:8" x14ac:dyDescent="0.25">
      <c r="C628" s="1" t="s">
        <v>10</v>
      </c>
      <c r="D628" s="44">
        <v>577.88</v>
      </c>
      <c r="E628" s="123"/>
      <c r="F628" s="124"/>
      <c r="G628" s="118"/>
    </row>
    <row r="629" spans="2:8" x14ac:dyDescent="0.25">
      <c r="C629" s="54"/>
      <c r="D629" s="55"/>
      <c r="E629" s="56"/>
    </row>
    <row r="630" spans="2:8" x14ac:dyDescent="0.3">
      <c r="C630" s="53" t="s">
        <v>7</v>
      </c>
      <c r="D630" s="51" t="s">
        <v>43</v>
      </c>
      <c r="E630" s="59"/>
    </row>
    <row r="631" spans="2:8" x14ac:dyDescent="0.3">
      <c r="C631" s="53" t="s">
        <v>11</v>
      </c>
      <c r="D631" s="51">
        <v>50</v>
      </c>
      <c r="E631" s="59"/>
    </row>
    <row r="632" spans="2:8" x14ac:dyDescent="0.3">
      <c r="C632" s="53" t="s">
        <v>13</v>
      </c>
      <c r="D632" s="52" t="s">
        <v>33</v>
      </c>
      <c r="E632" s="59"/>
    </row>
    <row r="633" spans="2:8" ht="24" thickBot="1" x14ac:dyDescent="0.3">
      <c r="C633" s="60"/>
      <c r="D633" s="60"/>
    </row>
    <row r="634" spans="2:8" ht="48" thickBot="1" x14ac:dyDescent="0.3">
      <c r="B634" s="127" t="s">
        <v>17</v>
      </c>
      <c r="C634" s="128"/>
      <c r="D634" s="23" t="s">
        <v>20</v>
      </c>
      <c r="E634" s="119" t="s">
        <v>22</v>
      </c>
      <c r="F634" s="120"/>
      <c r="G634" s="2" t="s">
        <v>21</v>
      </c>
    </row>
    <row r="635" spans="2:8" ht="24" thickBot="1" x14ac:dyDescent="0.3">
      <c r="B635" s="129" t="s">
        <v>35</v>
      </c>
      <c r="C635" s="130"/>
      <c r="D635" s="32">
        <v>197.93</v>
      </c>
      <c r="E635" s="33">
        <v>0.31</v>
      </c>
      <c r="F635" s="18" t="s">
        <v>24</v>
      </c>
      <c r="G635" s="26">
        <f t="shared" ref="G635:G642" si="18">D635*E635</f>
        <v>61.3583</v>
      </c>
      <c r="H635" s="125"/>
    </row>
    <row r="636" spans="2:8" x14ac:dyDescent="0.25">
      <c r="B636" s="131" t="s">
        <v>18</v>
      </c>
      <c r="C636" s="132"/>
      <c r="D636" s="34">
        <v>70.41</v>
      </c>
      <c r="E636" s="35">
        <v>0.2</v>
      </c>
      <c r="F636" s="19" t="s">
        <v>25</v>
      </c>
      <c r="G636" s="27">
        <f t="shared" si="18"/>
        <v>14.082000000000001</v>
      </c>
      <c r="H636" s="125"/>
    </row>
    <row r="637" spans="2:8" ht="24" thickBot="1" x14ac:dyDescent="0.3">
      <c r="B637" s="114" t="s">
        <v>19</v>
      </c>
      <c r="C637" s="115"/>
      <c r="D637" s="36">
        <v>222.31</v>
      </c>
      <c r="E637" s="37">
        <v>0.2</v>
      </c>
      <c r="F637" s="20" t="s">
        <v>25</v>
      </c>
      <c r="G637" s="28">
        <f t="shared" si="18"/>
        <v>44.462000000000003</v>
      </c>
      <c r="H637" s="125"/>
    </row>
    <row r="638" spans="2:8" ht="24" thickBot="1" x14ac:dyDescent="0.3">
      <c r="B638" s="133" t="s">
        <v>27</v>
      </c>
      <c r="C638" s="134"/>
      <c r="D638" s="38"/>
      <c r="E638" s="39"/>
      <c r="F638" s="24" t="s">
        <v>24</v>
      </c>
      <c r="G638" s="29">
        <f t="shared" si="18"/>
        <v>0</v>
      </c>
      <c r="H638" s="125"/>
    </row>
    <row r="639" spans="2:8" x14ac:dyDescent="0.25">
      <c r="B639" s="131" t="s">
        <v>32</v>
      </c>
      <c r="C639" s="132"/>
      <c r="D639" s="34"/>
      <c r="E639" s="35"/>
      <c r="F639" s="19" t="s">
        <v>24</v>
      </c>
      <c r="G639" s="27">
        <f t="shared" si="18"/>
        <v>0</v>
      </c>
      <c r="H639" s="125"/>
    </row>
    <row r="640" spans="2:8" x14ac:dyDescent="0.25">
      <c r="B640" s="112" t="s">
        <v>26</v>
      </c>
      <c r="C640" s="113"/>
      <c r="D640" s="40">
        <v>1300</v>
      </c>
      <c r="E640" s="41">
        <v>0.31</v>
      </c>
      <c r="F640" s="21" t="s">
        <v>24</v>
      </c>
      <c r="G640" s="30">
        <f t="shared" si="18"/>
        <v>403</v>
      </c>
      <c r="H640" s="125"/>
    </row>
    <row r="641" spans="2:8" x14ac:dyDescent="0.25">
      <c r="B641" s="112" t="s">
        <v>28</v>
      </c>
      <c r="C641" s="113"/>
      <c r="D641" s="42"/>
      <c r="E641" s="43"/>
      <c r="F641" s="21" t="s">
        <v>24</v>
      </c>
      <c r="G641" s="30">
        <f t="shared" si="18"/>
        <v>0</v>
      </c>
      <c r="H641" s="125"/>
    </row>
    <row r="642" spans="2:8" x14ac:dyDescent="0.25">
      <c r="B642" s="112" t="s">
        <v>29</v>
      </c>
      <c r="C642" s="113"/>
      <c r="D642" s="42"/>
      <c r="E642" s="43"/>
      <c r="F642" s="21" t="s">
        <v>24</v>
      </c>
      <c r="G642" s="30">
        <f t="shared" si="18"/>
        <v>0</v>
      </c>
      <c r="H642" s="125"/>
    </row>
    <row r="643" spans="2:8" x14ac:dyDescent="0.25">
      <c r="B643" s="112" t="s">
        <v>31</v>
      </c>
      <c r="C643" s="113"/>
      <c r="D643" s="42"/>
      <c r="E643" s="43"/>
      <c r="F643" s="21" t="s">
        <v>24</v>
      </c>
      <c r="G643" s="30">
        <f>D643*E643</f>
        <v>0</v>
      </c>
      <c r="H643" s="125"/>
    </row>
    <row r="644" spans="2:8" ht="24" thickBot="1" x14ac:dyDescent="0.3">
      <c r="B644" s="114" t="s">
        <v>30</v>
      </c>
      <c r="C644" s="115"/>
      <c r="D644" s="36"/>
      <c r="E644" s="37"/>
      <c r="F644" s="20" t="s">
        <v>24</v>
      </c>
      <c r="G644" s="31">
        <f>D644*E644</f>
        <v>0</v>
      </c>
      <c r="H644" s="125"/>
    </row>
    <row r="645" spans="2:8" x14ac:dyDescent="0.25">
      <c r="C645" s="3"/>
      <c r="D645" s="3"/>
      <c r="E645" s="4"/>
      <c r="F645" s="4"/>
      <c r="H645" s="63"/>
    </row>
    <row r="646" spans="2:8" ht="25.5" x14ac:dyDescent="0.25">
      <c r="C646" s="14" t="s">
        <v>14</v>
      </c>
      <c r="D646" s="6"/>
    </row>
    <row r="647" spans="2:8" ht="18.75" x14ac:dyDescent="0.25">
      <c r="C647" s="126" t="s">
        <v>6</v>
      </c>
      <c r="D647" s="68" t="s">
        <v>0</v>
      </c>
      <c r="E647" s="9">
        <f>ROUND((G635+D628)/D628,2)</f>
        <v>1.1100000000000001</v>
      </c>
      <c r="F647" s="9"/>
      <c r="G647" s="10"/>
      <c r="H647" s="7"/>
    </row>
    <row r="648" spans="2:8" x14ac:dyDescent="0.25">
      <c r="C648" s="126"/>
      <c r="D648" s="68" t="s">
        <v>1</v>
      </c>
      <c r="E648" s="9">
        <v>1.02</v>
      </c>
      <c r="F648" s="9"/>
      <c r="G648" s="11"/>
      <c r="H648" s="66"/>
    </row>
    <row r="649" spans="2:8" x14ac:dyDescent="0.25">
      <c r="C649" s="126"/>
      <c r="D649" s="68" t="s">
        <v>2</v>
      </c>
      <c r="E649" s="9">
        <f>ROUND((G638+D628)/D628,2)</f>
        <v>1</v>
      </c>
      <c r="F649" s="12"/>
      <c r="G649" s="11"/>
    </row>
    <row r="650" spans="2:8" x14ac:dyDescent="0.25">
      <c r="C650" s="126"/>
      <c r="D650" s="13" t="s">
        <v>3</v>
      </c>
      <c r="E650" s="45">
        <v>1.1000000000000001</v>
      </c>
      <c r="F650" s="10"/>
      <c r="G650" s="11"/>
    </row>
    <row r="651" spans="2:8" ht="25.5" x14ac:dyDescent="0.25">
      <c r="D651" s="46" t="s">
        <v>4</v>
      </c>
      <c r="E651" s="47">
        <f>SUM(E647:E650)-IF(D632="сплошная",3,2)</f>
        <v>1.2300000000000004</v>
      </c>
      <c r="F651" s="25"/>
    </row>
    <row r="652" spans="2:8" x14ac:dyDescent="0.25">
      <c r="E652" s="15"/>
    </row>
    <row r="653" spans="2:8" ht="25.5" x14ac:dyDescent="0.35">
      <c r="B653" s="22"/>
      <c r="C653" s="16" t="s">
        <v>23</v>
      </c>
      <c r="D653" s="135">
        <f>E651*D628</f>
        <v>710.79240000000027</v>
      </c>
      <c r="E653" s="135"/>
    </row>
    <row r="654" spans="2:8" ht="18.75" x14ac:dyDescent="0.3">
      <c r="C654" s="17" t="s">
        <v>8</v>
      </c>
      <c r="D654" s="111">
        <f>D653/D627</f>
        <v>12.923498181818188</v>
      </c>
      <c r="E654" s="111"/>
      <c r="G654" s="7"/>
      <c r="H654" s="67"/>
    </row>
    <row r="670" spans="2:8" ht="60.75" x14ac:dyDescent="0.8">
      <c r="B670" s="106" t="s">
        <v>86</v>
      </c>
      <c r="C670" s="106"/>
      <c r="D670" s="106"/>
      <c r="E670" s="106"/>
      <c r="F670" s="106"/>
      <c r="G670" s="106"/>
      <c r="H670" s="106"/>
    </row>
    <row r="671" spans="2:8" ht="30.75" customHeight="1" x14ac:dyDescent="0.25">
      <c r="B671" s="116" t="s">
        <v>36</v>
      </c>
      <c r="C671" s="116"/>
      <c r="D671" s="116"/>
      <c r="E671" s="116"/>
      <c r="F671" s="116"/>
      <c r="G671" s="116"/>
    </row>
    <row r="672" spans="2:8" x14ac:dyDescent="0.25">
      <c r="C672" s="69"/>
      <c r="G672" s="7"/>
    </row>
    <row r="673" spans="2:8" ht="25.5" x14ac:dyDescent="0.25">
      <c r="C673" s="14" t="s">
        <v>5</v>
      </c>
      <c r="D673" s="6"/>
    </row>
    <row r="674" spans="2:8" ht="20.25" x14ac:dyDescent="0.25">
      <c r="B674" s="10"/>
      <c r="C674" s="107" t="s">
        <v>15</v>
      </c>
      <c r="D674" s="110" t="s">
        <v>38</v>
      </c>
      <c r="E674" s="110"/>
      <c r="F674" s="110"/>
      <c r="G674" s="110"/>
      <c r="H674" s="58"/>
    </row>
    <row r="675" spans="2:8" ht="20.25" x14ac:dyDescent="0.25">
      <c r="B675" s="10"/>
      <c r="C675" s="108"/>
      <c r="D675" s="110" t="s">
        <v>42</v>
      </c>
      <c r="E675" s="110"/>
      <c r="F675" s="110"/>
      <c r="G675" s="110"/>
      <c r="H675" s="58"/>
    </row>
    <row r="676" spans="2:8" ht="20.25" x14ac:dyDescent="0.25">
      <c r="B676" s="10"/>
      <c r="C676" s="109"/>
      <c r="D676" s="110" t="s">
        <v>64</v>
      </c>
      <c r="E676" s="110"/>
      <c r="F676" s="110"/>
      <c r="G676" s="110"/>
      <c r="H676" s="58"/>
    </row>
    <row r="677" spans="2:8" x14ac:dyDescent="0.25">
      <c r="C677" s="48" t="s">
        <v>12</v>
      </c>
      <c r="D677" s="49">
        <v>0.81</v>
      </c>
      <c r="E677" s="50"/>
      <c r="F677" s="10"/>
    </row>
    <row r="678" spans="2:8" x14ac:dyDescent="0.25">
      <c r="C678" s="1" t="s">
        <v>9</v>
      </c>
      <c r="D678" s="44">
        <v>258</v>
      </c>
      <c r="E678" s="121" t="s">
        <v>16</v>
      </c>
      <c r="F678" s="122"/>
      <c r="G678" s="117">
        <f>D679/D678</f>
        <v>9.9990310077519382</v>
      </c>
    </row>
    <row r="679" spans="2:8" x14ac:dyDescent="0.25">
      <c r="C679" s="1" t="s">
        <v>10</v>
      </c>
      <c r="D679" s="44">
        <v>2579.75</v>
      </c>
      <c r="E679" s="123"/>
      <c r="F679" s="124"/>
      <c r="G679" s="118"/>
    </row>
    <row r="680" spans="2:8" x14ac:dyDescent="0.25">
      <c r="C680" s="54"/>
      <c r="D680" s="55"/>
      <c r="E680" s="56"/>
    </row>
    <row r="681" spans="2:8" x14ac:dyDescent="0.3">
      <c r="C681" s="53" t="s">
        <v>7</v>
      </c>
      <c r="D681" s="51" t="s">
        <v>43</v>
      </c>
      <c r="E681" s="59"/>
    </row>
    <row r="682" spans="2:8" x14ac:dyDescent="0.3">
      <c r="C682" s="53" t="s">
        <v>11</v>
      </c>
      <c r="D682" s="51">
        <v>55</v>
      </c>
      <c r="E682" s="59"/>
    </row>
    <row r="683" spans="2:8" x14ac:dyDescent="0.3">
      <c r="C683" s="53" t="s">
        <v>13</v>
      </c>
      <c r="D683" s="52" t="s">
        <v>33</v>
      </c>
      <c r="E683" s="59"/>
    </row>
    <row r="684" spans="2:8" ht="24" thickBot="1" x14ac:dyDescent="0.3">
      <c r="C684" s="60"/>
      <c r="D684" s="60"/>
    </row>
    <row r="685" spans="2:8" ht="48" thickBot="1" x14ac:dyDescent="0.3">
      <c r="B685" s="127" t="s">
        <v>17</v>
      </c>
      <c r="C685" s="128"/>
      <c r="D685" s="23" t="s">
        <v>20</v>
      </c>
      <c r="E685" s="119" t="s">
        <v>22</v>
      </c>
      <c r="F685" s="120"/>
      <c r="G685" s="2" t="s">
        <v>21</v>
      </c>
    </row>
    <row r="686" spans="2:8" ht="24" thickBot="1" x14ac:dyDescent="0.3">
      <c r="B686" s="129" t="s">
        <v>35</v>
      </c>
      <c r="C686" s="130"/>
      <c r="D686" s="32">
        <v>197.93</v>
      </c>
      <c r="E686" s="33">
        <v>0.81</v>
      </c>
      <c r="F686" s="18" t="s">
        <v>24</v>
      </c>
      <c r="G686" s="26">
        <f t="shared" ref="G686:G693" si="19">D686*E686</f>
        <v>160.32330000000002</v>
      </c>
      <c r="H686" s="125"/>
    </row>
    <row r="687" spans="2:8" x14ac:dyDescent="0.25">
      <c r="B687" s="131" t="s">
        <v>18</v>
      </c>
      <c r="C687" s="132"/>
      <c r="D687" s="34">
        <v>70.41</v>
      </c>
      <c r="E687" s="35">
        <v>0.4</v>
      </c>
      <c r="F687" s="19" t="s">
        <v>25</v>
      </c>
      <c r="G687" s="27">
        <f t="shared" si="19"/>
        <v>28.164000000000001</v>
      </c>
      <c r="H687" s="125"/>
    </row>
    <row r="688" spans="2:8" ht="24" thickBot="1" x14ac:dyDescent="0.3">
      <c r="B688" s="114" t="s">
        <v>19</v>
      </c>
      <c r="C688" s="115"/>
      <c r="D688" s="36">
        <v>222.31</v>
      </c>
      <c r="E688" s="37">
        <v>0.4</v>
      </c>
      <c r="F688" s="20" t="s">
        <v>25</v>
      </c>
      <c r="G688" s="28">
        <f t="shared" si="19"/>
        <v>88.924000000000007</v>
      </c>
      <c r="H688" s="125"/>
    </row>
    <row r="689" spans="2:8" ht="24" thickBot="1" x14ac:dyDescent="0.3">
      <c r="B689" s="133" t="s">
        <v>27</v>
      </c>
      <c r="C689" s="134"/>
      <c r="D689" s="38"/>
      <c r="E689" s="39"/>
      <c r="F689" s="24" t="s">
        <v>24</v>
      </c>
      <c r="G689" s="29">
        <f t="shared" si="19"/>
        <v>0</v>
      </c>
      <c r="H689" s="125"/>
    </row>
    <row r="690" spans="2:8" x14ac:dyDescent="0.25">
      <c r="B690" s="131" t="s">
        <v>32</v>
      </c>
      <c r="C690" s="132"/>
      <c r="D690" s="34"/>
      <c r="E690" s="35"/>
      <c r="F690" s="19" t="s">
        <v>24</v>
      </c>
      <c r="G690" s="27">
        <f t="shared" si="19"/>
        <v>0</v>
      </c>
      <c r="H690" s="125"/>
    </row>
    <row r="691" spans="2:8" x14ac:dyDescent="0.25">
      <c r="B691" s="112" t="s">
        <v>26</v>
      </c>
      <c r="C691" s="113"/>
      <c r="D691" s="40">
        <v>1300</v>
      </c>
      <c r="E691" s="41">
        <v>0.81</v>
      </c>
      <c r="F691" s="21" t="s">
        <v>24</v>
      </c>
      <c r="G691" s="30">
        <f t="shared" si="19"/>
        <v>1053</v>
      </c>
      <c r="H691" s="125"/>
    </row>
    <row r="692" spans="2:8" x14ac:dyDescent="0.25">
      <c r="B692" s="112" t="s">
        <v>28</v>
      </c>
      <c r="C692" s="113"/>
      <c r="D692" s="42"/>
      <c r="E692" s="43"/>
      <c r="F692" s="21" t="s">
        <v>24</v>
      </c>
      <c r="G692" s="30">
        <f t="shared" si="19"/>
        <v>0</v>
      </c>
      <c r="H692" s="125"/>
    </row>
    <row r="693" spans="2:8" x14ac:dyDescent="0.25">
      <c r="B693" s="112" t="s">
        <v>29</v>
      </c>
      <c r="C693" s="113"/>
      <c r="D693" s="42"/>
      <c r="E693" s="43"/>
      <c r="F693" s="21" t="s">
        <v>24</v>
      </c>
      <c r="G693" s="30">
        <f t="shared" si="19"/>
        <v>0</v>
      </c>
      <c r="H693" s="125"/>
    </row>
    <row r="694" spans="2:8" x14ac:dyDescent="0.25">
      <c r="B694" s="112" t="s">
        <v>31</v>
      </c>
      <c r="C694" s="113"/>
      <c r="D694" s="42"/>
      <c r="E694" s="43"/>
      <c r="F694" s="21" t="s">
        <v>24</v>
      </c>
      <c r="G694" s="30">
        <f>D694*E694</f>
        <v>0</v>
      </c>
      <c r="H694" s="125"/>
    </row>
    <row r="695" spans="2:8" ht="24" thickBot="1" x14ac:dyDescent="0.3">
      <c r="B695" s="114" t="s">
        <v>30</v>
      </c>
      <c r="C695" s="115"/>
      <c r="D695" s="36"/>
      <c r="E695" s="37"/>
      <c r="F695" s="20" t="s">
        <v>24</v>
      </c>
      <c r="G695" s="31">
        <f>D695*E695</f>
        <v>0</v>
      </c>
      <c r="H695" s="125"/>
    </row>
    <row r="696" spans="2:8" x14ac:dyDescent="0.25">
      <c r="C696" s="3"/>
      <c r="D696" s="3"/>
      <c r="E696" s="4"/>
      <c r="F696" s="4"/>
      <c r="H696" s="63"/>
    </row>
    <row r="697" spans="2:8" ht="25.5" x14ac:dyDescent="0.25">
      <c r="C697" s="14" t="s">
        <v>14</v>
      </c>
      <c r="D697" s="6"/>
    </row>
    <row r="698" spans="2:8" ht="18.75" x14ac:dyDescent="0.25">
      <c r="C698" s="126" t="s">
        <v>6</v>
      </c>
      <c r="D698" s="68" t="s">
        <v>0</v>
      </c>
      <c r="E698" s="9">
        <f>ROUND((G686+D679)/D679,2)</f>
        <v>1.06</v>
      </c>
      <c r="F698" s="9"/>
      <c r="G698" s="10"/>
      <c r="H698" s="7"/>
    </row>
    <row r="699" spans="2:8" x14ac:dyDescent="0.25">
      <c r="C699" s="126"/>
      <c r="D699" s="68" t="s">
        <v>1</v>
      </c>
      <c r="E699" s="9">
        <v>1.03</v>
      </c>
      <c r="F699" s="9"/>
      <c r="G699" s="11"/>
      <c r="H699" s="66"/>
    </row>
    <row r="700" spans="2:8" x14ac:dyDescent="0.25">
      <c r="C700" s="126"/>
      <c r="D700" s="68" t="s">
        <v>2</v>
      </c>
      <c r="E700" s="9">
        <f>ROUND((G689+D679)/D679,2)</f>
        <v>1</v>
      </c>
      <c r="F700" s="12"/>
      <c r="G700" s="11"/>
    </row>
    <row r="701" spans="2:8" x14ac:dyDescent="0.25">
      <c r="C701" s="126"/>
      <c r="D701" s="13" t="s">
        <v>3</v>
      </c>
      <c r="E701" s="45">
        <v>1.28</v>
      </c>
      <c r="F701" s="10"/>
      <c r="G701" s="11"/>
    </row>
    <row r="702" spans="2:8" ht="25.5" x14ac:dyDescent="0.25">
      <c r="D702" s="46" t="s">
        <v>4</v>
      </c>
      <c r="E702" s="47">
        <f>SUM(E698:E701)-IF(D683="сплошная",3,2)</f>
        <v>1.37</v>
      </c>
      <c r="F702" s="25"/>
    </row>
    <row r="703" spans="2:8" x14ac:dyDescent="0.25">
      <c r="E703" s="15"/>
    </row>
    <row r="704" spans="2:8" ht="25.5" x14ac:dyDescent="0.35">
      <c r="B704" s="22"/>
      <c r="C704" s="16" t="s">
        <v>23</v>
      </c>
      <c r="D704" s="135">
        <f>E702*D679</f>
        <v>3534.2575000000002</v>
      </c>
      <c r="E704" s="135"/>
    </row>
    <row r="705" spans="2:8" ht="18.75" x14ac:dyDescent="0.3">
      <c r="C705" s="17" t="s">
        <v>8</v>
      </c>
      <c r="D705" s="111">
        <f>D704/D678</f>
        <v>13.698672480620155</v>
      </c>
      <c r="E705" s="111"/>
      <c r="G705" s="7"/>
      <c r="H705" s="67"/>
    </row>
    <row r="715" spans="2:8" ht="60.75" x14ac:dyDescent="0.8">
      <c r="B715" s="106" t="s">
        <v>87</v>
      </c>
      <c r="C715" s="106"/>
      <c r="D715" s="106"/>
      <c r="E715" s="106"/>
      <c r="F715" s="106"/>
      <c r="G715" s="106"/>
      <c r="H715" s="106"/>
    </row>
    <row r="716" spans="2:8" ht="33.75" customHeight="1" x14ac:dyDescent="0.25">
      <c r="B716" s="116" t="s">
        <v>36</v>
      </c>
      <c r="C716" s="116"/>
      <c r="D716" s="116"/>
      <c r="E716" s="116"/>
      <c r="F716" s="116"/>
      <c r="G716" s="116"/>
    </row>
    <row r="717" spans="2:8" x14ac:dyDescent="0.25">
      <c r="C717" s="69"/>
      <c r="G717" s="7"/>
    </row>
    <row r="718" spans="2:8" ht="25.5" x14ac:dyDescent="0.25">
      <c r="C718" s="14" t="s">
        <v>5</v>
      </c>
      <c r="D718" s="6"/>
    </row>
    <row r="719" spans="2:8" ht="20.25" x14ac:dyDescent="0.25">
      <c r="B719" s="10"/>
      <c r="C719" s="107" t="s">
        <v>15</v>
      </c>
      <c r="D719" s="110" t="s">
        <v>38</v>
      </c>
      <c r="E719" s="110"/>
      <c r="F719" s="110"/>
      <c r="G719" s="110"/>
      <c r="H719" s="58"/>
    </row>
    <row r="720" spans="2:8" ht="20.25" x14ac:dyDescent="0.25">
      <c r="B720" s="10"/>
      <c r="C720" s="108"/>
      <c r="D720" s="110" t="s">
        <v>42</v>
      </c>
      <c r="E720" s="110"/>
      <c r="F720" s="110"/>
      <c r="G720" s="110"/>
      <c r="H720" s="58"/>
    </row>
    <row r="721" spans="2:8" ht="20.25" x14ac:dyDescent="0.25">
      <c r="B721" s="10"/>
      <c r="C721" s="109"/>
      <c r="D721" s="110" t="s">
        <v>46</v>
      </c>
      <c r="E721" s="110"/>
      <c r="F721" s="110"/>
      <c r="G721" s="110"/>
      <c r="H721" s="58"/>
    </row>
    <row r="722" spans="2:8" x14ac:dyDescent="0.25">
      <c r="C722" s="48" t="s">
        <v>12</v>
      </c>
      <c r="D722" s="49">
        <v>1.19</v>
      </c>
      <c r="E722" s="50"/>
      <c r="F722" s="10"/>
    </row>
    <row r="723" spans="2:8" x14ac:dyDescent="0.25">
      <c r="C723" s="1" t="s">
        <v>9</v>
      </c>
      <c r="D723" s="44">
        <v>279</v>
      </c>
      <c r="E723" s="121" t="s">
        <v>16</v>
      </c>
      <c r="F723" s="122"/>
      <c r="G723" s="117">
        <f>D724/D723</f>
        <v>10.111971326164873</v>
      </c>
    </row>
    <row r="724" spans="2:8" x14ac:dyDescent="0.25">
      <c r="C724" s="1" t="s">
        <v>10</v>
      </c>
      <c r="D724" s="44">
        <v>2821.24</v>
      </c>
      <c r="E724" s="123"/>
      <c r="F724" s="124"/>
      <c r="G724" s="118"/>
    </row>
    <row r="725" spans="2:8" x14ac:dyDescent="0.25">
      <c r="C725" s="54"/>
      <c r="D725" s="55"/>
      <c r="E725" s="56"/>
    </row>
    <row r="726" spans="2:8" x14ac:dyDescent="0.3">
      <c r="C726" s="53" t="s">
        <v>7</v>
      </c>
      <c r="D726" s="51" t="s">
        <v>43</v>
      </c>
      <c r="E726" s="59"/>
    </row>
    <row r="727" spans="2:8" x14ac:dyDescent="0.3">
      <c r="C727" s="53" t="s">
        <v>11</v>
      </c>
      <c r="D727" s="51">
        <v>55</v>
      </c>
      <c r="E727" s="59"/>
    </row>
    <row r="728" spans="2:8" x14ac:dyDescent="0.3">
      <c r="C728" s="53" t="s">
        <v>13</v>
      </c>
      <c r="D728" s="52" t="s">
        <v>33</v>
      </c>
      <c r="E728" s="59"/>
    </row>
    <row r="729" spans="2:8" ht="24" thickBot="1" x14ac:dyDescent="0.3">
      <c r="C729" s="60"/>
      <c r="D729" s="60"/>
    </row>
    <row r="730" spans="2:8" ht="48" thickBot="1" x14ac:dyDescent="0.3">
      <c r="B730" s="127" t="s">
        <v>17</v>
      </c>
      <c r="C730" s="128"/>
      <c r="D730" s="23" t="s">
        <v>20</v>
      </c>
      <c r="E730" s="119" t="s">
        <v>22</v>
      </c>
      <c r="F730" s="120"/>
      <c r="G730" s="2" t="s">
        <v>21</v>
      </c>
    </row>
    <row r="731" spans="2:8" ht="24" thickBot="1" x14ac:dyDescent="0.3">
      <c r="B731" s="129" t="s">
        <v>35</v>
      </c>
      <c r="C731" s="130"/>
      <c r="D731" s="32">
        <v>197.93</v>
      </c>
      <c r="E731" s="33">
        <v>1.19</v>
      </c>
      <c r="F731" s="18" t="s">
        <v>24</v>
      </c>
      <c r="G731" s="26">
        <f t="shared" ref="G731:G738" si="20">D731*E731</f>
        <v>235.5367</v>
      </c>
      <c r="H731" s="125"/>
    </row>
    <row r="732" spans="2:8" x14ac:dyDescent="0.25">
      <c r="B732" s="131" t="s">
        <v>18</v>
      </c>
      <c r="C732" s="132"/>
      <c r="D732" s="34">
        <v>70.41</v>
      </c>
      <c r="E732" s="35">
        <v>0.46</v>
      </c>
      <c r="F732" s="19" t="s">
        <v>25</v>
      </c>
      <c r="G732" s="27">
        <f t="shared" si="20"/>
        <v>32.388599999999997</v>
      </c>
      <c r="H732" s="125"/>
    </row>
    <row r="733" spans="2:8" ht="24" thickBot="1" x14ac:dyDescent="0.3">
      <c r="B733" s="114" t="s">
        <v>19</v>
      </c>
      <c r="C733" s="115"/>
      <c r="D733" s="36">
        <v>222.31</v>
      </c>
      <c r="E733" s="37">
        <v>0.46</v>
      </c>
      <c r="F733" s="20" t="s">
        <v>25</v>
      </c>
      <c r="G733" s="28">
        <f t="shared" si="20"/>
        <v>102.26260000000001</v>
      </c>
      <c r="H733" s="125"/>
    </row>
    <row r="734" spans="2:8" ht="24" thickBot="1" x14ac:dyDescent="0.3">
      <c r="B734" s="133" t="s">
        <v>27</v>
      </c>
      <c r="C734" s="134"/>
      <c r="D734" s="38"/>
      <c r="E734" s="39"/>
      <c r="F734" s="24" t="s">
        <v>24</v>
      </c>
      <c r="G734" s="29">
        <f t="shared" si="20"/>
        <v>0</v>
      </c>
      <c r="H734" s="125"/>
    </row>
    <row r="735" spans="2:8" x14ac:dyDescent="0.25">
      <c r="B735" s="131" t="s">
        <v>32</v>
      </c>
      <c r="C735" s="132"/>
      <c r="D735" s="34"/>
      <c r="E735" s="35"/>
      <c r="F735" s="19" t="s">
        <v>24</v>
      </c>
      <c r="G735" s="27">
        <f t="shared" si="20"/>
        <v>0</v>
      </c>
      <c r="H735" s="125"/>
    </row>
    <row r="736" spans="2:8" x14ac:dyDescent="0.25">
      <c r="B736" s="112" t="s">
        <v>26</v>
      </c>
      <c r="C736" s="113"/>
      <c r="D736" s="40">
        <v>1300</v>
      </c>
      <c r="E736" s="41">
        <v>1.19</v>
      </c>
      <c r="F736" s="21" t="s">
        <v>24</v>
      </c>
      <c r="G736" s="30">
        <f t="shared" si="20"/>
        <v>1547</v>
      </c>
      <c r="H736" s="125"/>
    </row>
    <row r="737" spans="2:8" x14ac:dyDescent="0.25">
      <c r="B737" s="112" t="s">
        <v>28</v>
      </c>
      <c r="C737" s="113"/>
      <c r="D737" s="42"/>
      <c r="E737" s="43"/>
      <c r="F737" s="21" t="s">
        <v>24</v>
      </c>
      <c r="G737" s="30">
        <f t="shared" si="20"/>
        <v>0</v>
      </c>
      <c r="H737" s="125"/>
    </row>
    <row r="738" spans="2:8" x14ac:dyDescent="0.25">
      <c r="B738" s="112" t="s">
        <v>29</v>
      </c>
      <c r="C738" s="113"/>
      <c r="D738" s="42"/>
      <c r="E738" s="43"/>
      <c r="F738" s="21" t="s">
        <v>24</v>
      </c>
      <c r="G738" s="30">
        <f t="shared" si="20"/>
        <v>0</v>
      </c>
      <c r="H738" s="125"/>
    </row>
    <row r="739" spans="2:8" x14ac:dyDescent="0.25">
      <c r="B739" s="112" t="s">
        <v>31</v>
      </c>
      <c r="C739" s="113"/>
      <c r="D739" s="42"/>
      <c r="E739" s="43"/>
      <c r="F739" s="21" t="s">
        <v>24</v>
      </c>
      <c r="G739" s="30">
        <f>D739*E739</f>
        <v>0</v>
      </c>
      <c r="H739" s="125"/>
    </row>
    <row r="740" spans="2:8" ht="24" thickBot="1" x14ac:dyDescent="0.3">
      <c r="B740" s="114" t="s">
        <v>30</v>
      </c>
      <c r="C740" s="115"/>
      <c r="D740" s="36"/>
      <c r="E740" s="37"/>
      <c r="F740" s="20" t="s">
        <v>24</v>
      </c>
      <c r="G740" s="31">
        <f>D740*E740</f>
        <v>0</v>
      </c>
      <c r="H740" s="125"/>
    </row>
    <row r="741" spans="2:8" x14ac:dyDescent="0.25">
      <c r="C741" s="3"/>
      <c r="D741" s="3"/>
      <c r="E741" s="4"/>
      <c r="F741" s="4"/>
      <c r="H741" s="63"/>
    </row>
    <row r="742" spans="2:8" ht="25.5" x14ac:dyDescent="0.25">
      <c r="C742" s="14" t="s">
        <v>14</v>
      </c>
      <c r="D742" s="6"/>
    </row>
    <row r="743" spans="2:8" ht="18.75" x14ac:dyDescent="0.25">
      <c r="C743" s="126" t="s">
        <v>6</v>
      </c>
      <c r="D743" s="68" t="s">
        <v>0</v>
      </c>
      <c r="E743" s="9">
        <f>ROUND((G731+D724)/D724,2)</f>
        <v>1.08</v>
      </c>
      <c r="F743" s="9"/>
      <c r="G743" s="10"/>
      <c r="H743" s="7"/>
    </row>
    <row r="744" spans="2:8" x14ac:dyDescent="0.25">
      <c r="C744" s="126"/>
      <c r="D744" s="68" t="s">
        <v>1</v>
      </c>
      <c r="E744" s="9">
        <v>1.04</v>
      </c>
      <c r="F744" s="9"/>
      <c r="G744" s="11"/>
      <c r="H744" s="66"/>
    </row>
    <row r="745" spans="2:8" x14ac:dyDescent="0.25">
      <c r="C745" s="126"/>
      <c r="D745" s="68" t="s">
        <v>2</v>
      </c>
      <c r="E745" s="9">
        <f>ROUND((G734+D724)/D724,2)</f>
        <v>1</v>
      </c>
      <c r="F745" s="12"/>
      <c r="G745" s="11"/>
    </row>
    <row r="746" spans="2:8" x14ac:dyDescent="0.25">
      <c r="C746" s="126"/>
      <c r="D746" s="13" t="s">
        <v>3</v>
      </c>
      <c r="E746" s="45">
        <v>1.4</v>
      </c>
      <c r="F746" s="10"/>
      <c r="G746" s="11"/>
    </row>
    <row r="747" spans="2:8" ht="25.5" x14ac:dyDescent="0.25">
      <c r="D747" s="46" t="s">
        <v>4</v>
      </c>
      <c r="E747" s="47">
        <f>SUM(E743:E746)-IF(D728="сплошная",3,2)</f>
        <v>1.5199999999999996</v>
      </c>
      <c r="F747" s="25"/>
    </row>
    <row r="748" spans="2:8" x14ac:dyDescent="0.25">
      <c r="E748" s="15"/>
    </row>
    <row r="749" spans="2:8" ht="25.5" x14ac:dyDescent="0.35">
      <c r="B749" s="22"/>
      <c r="C749" s="16" t="s">
        <v>23</v>
      </c>
      <c r="D749" s="135">
        <f>E747*D724</f>
        <v>4288.2847999999985</v>
      </c>
      <c r="E749" s="135"/>
    </row>
    <row r="750" spans="2:8" ht="18.75" x14ac:dyDescent="0.3">
      <c r="C750" s="17" t="s">
        <v>8</v>
      </c>
      <c r="D750" s="111">
        <f>D749/D723</f>
        <v>15.370196415770604</v>
      </c>
      <c r="E750" s="111"/>
      <c r="G750" s="7"/>
      <c r="H750" s="67"/>
    </row>
    <row r="763" spans="2:8" ht="60.75" x14ac:dyDescent="0.8">
      <c r="B763" s="106" t="s">
        <v>88</v>
      </c>
      <c r="C763" s="106"/>
      <c r="D763" s="106"/>
      <c r="E763" s="106"/>
      <c r="F763" s="106"/>
      <c r="G763" s="106"/>
      <c r="H763" s="106"/>
    </row>
    <row r="764" spans="2:8" ht="36.75" customHeight="1" x14ac:dyDescent="0.25">
      <c r="B764" s="116" t="s">
        <v>36</v>
      </c>
      <c r="C764" s="116"/>
      <c r="D764" s="116"/>
      <c r="E764" s="116"/>
      <c r="F764" s="116"/>
      <c r="G764" s="116"/>
    </row>
    <row r="765" spans="2:8" x14ac:dyDescent="0.25">
      <c r="C765" s="69"/>
      <c r="G765" s="7"/>
    </row>
    <row r="766" spans="2:8" ht="25.5" x14ac:dyDescent="0.25">
      <c r="C766" s="14" t="s">
        <v>5</v>
      </c>
      <c r="D766" s="6"/>
    </row>
    <row r="767" spans="2:8" ht="20.25" x14ac:dyDescent="0.25">
      <c r="B767" s="10"/>
      <c r="C767" s="107" t="s">
        <v>15</v>
      </c>
      <c r="D767" s="110" t="s">
        <v>38</v>
      </c>
      <c r="E767" s="110"/>
      <c r="F767" s="110"/>
      <c r="G767" s="110"/>
      <c r="H767" s="58"/>
    </row>
    <row r="768" spans="2:8" ht="20.25" x14ac:dyDescent="0.25">
      <c r="B768" s="10"/>
      <c r="C768" s="108"/>
      <c r="D768" s="110" t="s">
        <v>47</v>
      </c>
      <c r="E768" s="110"/>
      <c r="F768" s="110"/>
      <c r="G768" s="110"/>
      <c r="H768" s="58"/>
    </row>
    <row r="769" spans="2:8" ht="20.25" x14ac:dyDescent="0.25">
      <c r="B769" s="10"/>
      <c r="C769" s="109"/>
      <c r="D769" s="110" t="s">
        <v>48</v>
      </c>
      <c r="E769" s="110"/>
      <c r="F769" s="110"/>
      <c r="G769" s="110"/>
      <c r="H769" s="58"/>
    </row>
    <row r="770" spans="2:8" x14ac:dyDescent="0.25">
      <c r="C770" s="48" t="s">
        <v>12</v>
      </c>
      <c r="D770" s="49">
        <v>1.3</v>
      </c>
      <c r="E770" s="50"/>
      <c r="F770" s="10"/>
    </row>
    <row r="771" spans="2:8" x14ac:dyDescent="0.25">
      <c r="C771" s="1" t="s">
        <v>9</v>
      </c>
      <c r="D771" s="44">
        <v>301</v>
      </c>
      <c r="E771" s="121" t="s">
        <v>16</v>
      </c>
      <c r="F771" s="122"/>
      <c r="G771" s="117">
        <f>D772/D771</f>
        <v>8.5252491694352148</v>
      </c>
    </row>
    <row r="772" spans="2:8" x14ac:dyDescent="0.25">
      <c r="C772" s="1" t="s">
        <v>10</v>
      </c>
      <c r="D772" s="44">
        <v>2566.1</v>
      </c>
      <c r="E772" s="123"/>
      <c r="F772" s="124"/>
      <c r="G772" s="118"/>
    </row>
    <row r="773" spans="2:8" x14ac:dyDescent="0.25">
      <c r="C773" s="54"/>
      <c r="D773" s="55"/>
      <c r="E773" s="56"/>
    </row>
    <row r="774" spans="2:8" x14ac:dyDescent="0.3">
      <c r="C774" s="53" t="s">
        <v>7</v>
      </c>
      <c r="D774" s="51" t="s">
        <v>43</v>
      </c>
      <c r="E774" s="59"/>
    </row>
    <row r="775" spans="2:8" x14ac:dyDescent="0.3">
      <c r="C775" s="53" t="s">
        <v>11</v>
      </c>
      <c r="D775" s="51">
        <v>55</v>
      </c>
      <c r="E775" s="59"/>
    </row>
    <row r="776" spans="2:8" x14ac:dyDescent="0.3">
      <c r="C776" s="53" t="s">
        <v>13</v>
      </c>
      <c r="D776" s="52" t="s">
        <v>33</v>
      </c>
      <c r="E776" s="59"/>
    </row>
    <row r="777" spans="2:8" ht="24" thickBot="1" x14ac:dyDescent="0.3">
      <c r="C777" s="60"/>
      <c r="D777" s="60"/>
    </row>
    <row r="778" spans="2:8" ht="48" thickBot="1" x14ac:dyDescent="0.3">
      <c r="B778" s="127" t="s">
        <v>17</v>
      </c>
      <c r="C778" s="128"/>
      <c r="D778" s="23" t="s">
        <v>20</v>
      </c>
      <c r="E778" s="119" t="s">
        <v>22</v>
      </c>
      <c r="F778" s="120"/>
      <c r="G778" s="2" t="s">
        <v>21</v>
      </c>
    </row>
    <row r="779" spans="2:8" ht="24" thickBot="1" x14ac:dyDescent="0.3">
      <c r="B779" s="129" t="s">
        <v>35</v>
      </c>
      <c r="C779" s="130"/>
      <c r="D779" s="32">
        <v>197.93</v>
      </c>
      <c r="E779" s="33">
        <v>1.3</v>
      </c>
      <c r="F779" s="18" t="s">
        <v>24</v>
      </c>
      <c r="G779" s="26">
        <f t="shared" ref="G779:G786" si="21">D779*E779</f>
        <v>257.30900000000003</v>
      </c>
      <c r="H779" s="125"/>
    </row>
    <row r="780" spans="2:8" x14ac:dyDescent="0.25">
      <c r="B780" s="131" t="s">
        <v>18</v>
      </c>
      <c r="C780" s="132"/>
      <c r="D780" s="34">
        <v>70.41</v>
      </c>
      <c r="E780" s="35">
        <v>0.44</v>
      </c>
      <c r="F780" s="19" t="s">
        <v>25</v>
      </c>
      <c r="G780" s="27">
        <f t="shared" si="21"/>
        <v>30.980399999999999</v>
      </c>
      <c r="H780" s="125"/>
    </row>
    <row r="781" spans="2:8" ht="24" thickBot="1" x14ac:dyDescent="0.3">
      <c r="B781" s="114" t="s">
        <v>19</v>
      </c>
      <c r="C781" s="115"/>
      <c r="D781" s="36">
        <v>222.31</v>
      </c>
      <c r="E781" s="37">
        <v>0.44</v>
      </c>
      <c r="F781" s="20" t="s">
        <v>25</v>
      </c>
      <c r="G781" s="28">
        <f t="shared" si="21"/>
        <v>97.816400000000002</v>
      </c>
      <c r="H781" s="125"/>
    </row>
    <row r="782" spans="2:8" ht="24" thickBot="1" x14ac:dyDescent="0.3">
      <c r="B782" s="133" t="s">
        <v>27</v>
      </c>
      <c r="C782" s="134"/>
      <c r="D782" s="38"/>
      <c r="E782" s="39"/>
      <c r="F782" s="24" t="s">
        <v>24</v>
      </c>
      <c r="G782" s="29">
        <f t="shared" si="21"/>
        <v>0</v>
      </c>
      <c r="H782" s="125"/>
    </row>
    <row r="783" spans="2:8" x14ac:dyDescent="0.25">
      <c r="B783" s="131" t="s">
        <v>32</v>
      </c>
      <c r="C783" s="132"/>
      <c r="D783" s="34"/>
      <c r="E783" s="35"/>
      <c r="F783" s="19" t="s">
        <v>24</v>
      </c>
      <c r="G783" s="27">
        <f t="shared" si="21"/>
        <v>0</v>
      </c>
      <c r="H783" s="125"/>
    </row>
    <row r="784" spans="2:8" x14ac:dyDescent="0.25">
      <c r="B784" s="112" t="s">
        <v>26</v>
      </c>
      <c r="C784" s="113"/>
      <c r="D784" s="40">
        <v>1300</v>
      </c>
      <c r="E784" s="41">
        <v>1.3</v>
      </c>
      <c r="F784" s="21" t="s">
        <v>24</v>
      </c>
      <c r="G784" s="30">
        <f t="shared" si="21"/>
        <v>1690</v>
      </c>
      <c r="H784" s="125"/>
    </row>
    <row r="785" spans="2:8" x14ac:dyDescent="0.25">
      <c r="B785" s="112" t="s">
        <v>28</v>
      </c>
      <c r="C785" s="113"/>
      <c r="D785" s="42"/>
      <c r="E785" s="43"/>
      <c r="F785" s="21" t="s">
        <v>24</v>
      </c>
      <c r="G785" s="30">
        <f t="shared" si="21"/>
        <v>0</v>
      </c>
      <c r="H785" s="125"/>
    </row>
    <row r="786" spans="2:8" x14ac:dyDescent="0.25">
      <c r="B786" s="112" t="s">
        <v>29</v>
      </c>
      <c r="C786" s="113"/>
      <c r="D786" s="42"/>
      <c r="E786" s="43"/>
      <c r="F786" s="21" t="s">
        <v>24</v>
      </c>
      <c r="G786" s="30">
        <f t="shared" si="21"/>
        <v>0</v>
      </c>
      <c r="H786" s="125"/>
    </row>
    <row r="787" spans="2:8" x14ac:dyDescent="0.25">
      <c r="B787" s="112" t="s">
        <v>31</v>
      </c>
      <c r="C787" s="113"/>
      <c r="D787" s="42"/>
      <c r="E787" s="43"/>
      <c r="F787" s="21" t="s">
        <v>24</v>
      </c>
      <c r="G787" s="30">
        <f>D787*E787</f>
        <v>0</v>
      </c>
      <c r="H787" s="125"/>
    </row>
    <row r="788" spans="2:8" ht="24" thickBot="1" x14ac:dyDescent="0.3">
      <c r="B788" s="114" t="s">
        <v>30</v>
      </c>
      <c r="C788" s="115"/>
      <c r="D788" s="36"/>
      <c r="E788" s="37"/>
      <c r="F788" s="20" t="s">
        <v>24</v>
      </c>
      <c r="G788" s="31">
        <f>D788*E788</f>
        <v>0</v>
      </c>
      <c r="H788" s="125"/>
    </row>
    <row r="789" spans="2:8" x14ac:dyDescent="0.25">
      <c r="C789" s="3"/>
      <c r="D789" s="3"/>
      <c r="E789" s="4"/>
      <c r="F789" s="4"/>
      <c r="H789" s="63"/>
    </row>
    <row r="790" spans="2:8" ht="25.5" x14ac:dyDescent="0.25">
      <c r="C790" s="14" t="s">
        <v>14</v>
      </c>
      <c r="D790" s="6"/>
    </row>
    <row r="791" spans="2:8" ht="18.75" x14ac:dyDescent="0.25">
      <c r="C791" s="126" t="s">
        <v>6</v>
      </c>
      <c r="D791" s="68" t="s">
        <v>0</v>
      </c>
      <c r="E791" s="9">
        <f>ROUND((G779+D772)/D772,2)</f>
        <v>1.1000000000000001</v>
      </c>
      <c r="F791" s="9"/>
      <c r="G791" s="10"/>
      <c r="H791" s="7"/>
    </row>
    <row r="792" spans="2:8" x14ac:dyDescent="0.25">
      <c r="C792" s="126"/>
      <c r="D792" s="68" t="s">
        <v>1</v>
      </c>
      <c r="E792" s="9">
        <v>1.03</v>
      </c>
      <c r="F792" s="9"/>
      <c r="G792" s="11"/>
      <c r="H792" s="66"/>
    </row>
    <row r="793" spans="2:8" x14ac:dyDescent="0.25">
      <c r="C793" s="126"/>
      <c r="D793" s="68" t="s">
        <v>2</v>
      </c>
      <c r="E793" s="9">
        <f>ROUND((G782+D772)/D772,2)</f>
        <v>1</v>
      </c>
      <c r="F793" s="12"/>
      <c r="G793" s="11"/>
    </row>
    <row r="794" spans="2:8" x14ac:dyDescent="0.25">
      <c r="C794" s="126"/>
      <c r="D794" s="13" t="s">
        <v>3</v>
      </c>
      <c r="E794" s="45">
        <v>1.44</v>
      </c>
      <c r="F794" s="10"/>
      <c r="G794" s="11"/>
    </row>
    <row r="795" spans="2:8" ht="25.5" x14ac:dyDescent="0.25">
      <c r="D795" s="46" t="s">
        <v>4</v>
      </c>
      <c r="E795" s="47">
        <f>SUM(E791:E794)-IF(D776="сплошная",3,2)</f>
        <v>1.5700000000000003</v>
      </c>
      <c r="F795" s="25"/>
    </row>
    <row r="796" spans="2:8" x14ac:dyDescent="0.25">
      <c r="E796" s="15"/>
    </row>
    <row r="797" spans="2:8" ht="25.5" x14ac:dyDescent="0.35">
      <c r="B797" s="22"/>
      <c r="C797" s="16" t="s">
        <v>23</v>
      </c>
      <c r="D797" s="135">
        <f>E795*D772</f>
        <v>4028.7770000000005</v>
      </c>
      <c r="E797" s="135"/>
    </row>
    <row r="798" spans="2:8" ht="18.75" x14ac:dyDescent="0.3">
      <c r="C798" s="17" t="s">
        <v>8</v>
      </c>
      <c r="D798" s="111">
        <f>D797/D771</f>
        <v>13.384641196013291</v>
      </c>
      <c r="E798" s="111"/>
      <c r="G798" s="7"/>
      <c r="H798" s="67"/>
    </row>
    <row r="811" spans="2:8" ht="60.75" x14ac:dyDescent="0.8">
      <c r="B811" s="106" t="s">
        <v>89</v>
      </c>
      <c r="C811" s="106"/>
      <c r="D811" s="106"/>
      <c r="E811" s="106"/>
      <c r="F811" s="106"/>
      <c r="G811" s="106"/>
      <c r="H811" s="106"/>
    </row>
    <row r="812" spans="2:8" ht="33" customHeight="1" x14ac:dyDescent="0.25">
      <c r="B812" s="116" t="s">
        <v>36</v>
      </c>
      <c r="C812" s="116"/>
      <c r="D812" s="116"/>
      <c r="E812" s="116"/>
      <c r="F812" s="116"/>
      <c r="G812" s="116"/>
    </row>
    <row r="813" spans="2:8" x14ac:dyDescent="0.25">
      <c r="C813" s="69"/>
      <c r="G813" s="7"/>
    </row>
    <row r="814" spans="2:8" ht="25.5" x14ac:dyDescent="0.25">
      <c r="C814" s="14" t="s">
        <v>5</v>
      </c>
      <c r="D814" s="6"/>
    </row>
    <row r="815" spans="2:8" ht="20.25" x14ac:dyDescent="0.25">
      <c r="B815" s="10"/>
      <c r="C815" s="107" t="s">
        <v>15</v>
      </c>
      <c r="D815" s="110" t="s">
        <v>38</v>
      </c>
      <c r="E815" s="110"/>
      <c r="F815" s="110"/>
      <c r="G815" s="110"/>
      <c r="H815" s="58"/>
    </row>
    <row r="816" spans="2:8" ht="20.25" x14ac:dyDescent="0.25">
      <c r="B816" s="10"/>
      <c r="C816" s="108"/>
      <c r="D816" s="110" t="s">
        <v>47</v>
      </c>
      <c r="E816" s="110"/>
      <c r="F816" s="110"/>
      <c r="G816" s="110"/>
      <c r="H816" s="58"/>
    </row>
    <row r="817" spans="2:8" ht="20.25" x14ac:dyDescent="0.25">
      <c r="B817" s="10"/>
      <c r="C817" s="109"/>
      <c r="D817" s="110" t="s">
        <v>65</v>
      </c>
      <c r="E817" s="110"/>
      <c r="F817" s="110"/>
      <c r="G817" s="110"/>
      <c r="H817" s="58"/>
    </row>
    <row r="818" spans="2:8" x14ac:dyDescent="0.25">
      <c r="C818" s="48" t="s">
        <v>12</v>
      </c>
      <c r="D818" s="49">
        <v>1.1000000000000001</v>
      </c>
      <c r="E818" s="50"/>
      <c r="F818" s="10"/>
    </row>
    <row r="819" spans="2:8" x14ac:dyDescent="0.25">
      <c r="C819" s="1" t="s">
        <v>9</v>
      </c>
      <c r="D819" s="44">
        <v>255</v>
      </c>
      <c r="E819" s="121" t="s">
        <v>16</v>
      </c>
      <c r="F819" s="122"/>
      <c r="G819" s="117">
        <f>D820/D819</f>
        <v>7.9708235294117644</v>
      </c>
    </row>
    <row r="820" spans="2:8" x14ac:dyDescent="0.25">
      <c r="C820" s="1" t="s">
        <v>10</v>
      </c>
      <c r="D820" s="44">
        <v>2032.56</v>
      </c>
      <c r="E820" s="123"/>
      <c r="F820" s="124"/>
      <c r="G820" s="118"/>
    </row>
    <row r="821" spans="2:8" x14ac:dyDescent="0.25">
      <c r="C821" s="54"/>
      <c r="D821" s="55"/>
      <c r="E821" s="56"/>
    </row>
    <row r="822" spans="2:8" x14ac:dyDescent="0.3">
      <c r="C822" s="53" t="s">
        <v>7</v>
      </c>
      <c r="D822" s="51" t="s">
        <v>43</v>
      </c>
      <c r="E822" s="59"/>
    </row>
    <row r="823" spans="2:8" x14ac:dyDescent="0.3">
      <c r="C823" s="53" t="s">
        <v>11</v>
      </c>
      <c r="D823" s="51">
        <v>55</v>
      </c>
      <c r="E823" s="59"/>
    </row>
    <row r="824" spans="2:8" x14ac:dyDescent="0.3">
      <c r="C824" s="53" t="s">
        <v>13</v>
      </c>
      <c r="D824" s="52" t="s">
        <v>33</v>
      </c>
      <c r="E824" s="59"/>
    </row>
    <row r="825" spans="2:8" ht="24" thickBot="1" x14ac:dyDescent="0.3">
      <c r="C825" s="60"/>
      <c r="D825" s="60"/>
    </row>
    <row r="826" spans="2:8" ht="48" thickBot="1" x14ac:dyDescent="0.3">
      <c r="B826" s="127" t="s">
        <v>17</v>
      </c>
      <c r="C826" s="128"/>
      <c r="D826" s="23" t="s">
        <v>20</v>
      </c>
      <c r="E826" s="119" t="s">
        <v>22</v>
      </c>
      <c r="F826" s="120"/>
      <c r="G826" s="2" t="s">
        <v>21</v>
      </c>
    </row>
    <row r="827" spans="2:8" ht="24" thickBot="1" x14ac:dyDescent="0.3">
      <c r="B827" s="129" t="s">
        <v>35</v>
      </c>
      <c r="C827" s="130"/>
      <c r="D827" s="32">
        <v>197.93</v>
      </c>
      <c r="E827" s="33">
        <v>1.1000000000000001</v>
      </c>
      <c r="F827" s="18" t="s">
        <v>24</v>
      </c>
      <c r="G827" s="26">
        <f t="shared" ref="G827:G834" si="22">D827*E827</f>
        <v>217.72300000000001</v>
      </c>
      <c r="H827" s="125"/>
    </row>
    <row r="828" spans="2:8" x14ac:dyDescent="0.25">
      <c r="B828" s="131" t="s">
        <v>18</v>
      </c>
      <c r="C828" s="132"/>
      <c r="D828" s="34">
        <v>70.41</v>
      </c>
      <c r="E828" s="35">
        <v>0.45</v>
      </c>
      <c r="F828" s="19" t="s">
        <v>25</v>
      </c>
      <c r="G828" s="27">
        <f t="shared" si="22"/>
        <v>31.6845</v>
      </c>
      <c r="H828" s="125"/>
    </row>
    <row r="829" spans="2:8" ht="24" thickBot="1" x14ac:dyDescent="0.3">
      <c r="B829" s="114" t="s">
        <v>19</v>
      </c>
      <c r="C829" s="115"/>
      <c r="D829" s="36">
        <v>222.31</v>
      </c>
      <c r="E829" s="37">
        <v>0.45</v>
      </c>
      <c r="F829" s="20" t="s">
        <v>25</v>
      </c>
      <c r="G829" s="28">
        <f t="shared" si="22"/>
        <v>100.0395</v>
      </c>
      <c r="H829" s="125"/>
    </row>
    <row r="830" spans="2:8" ht="24" thickBot="1" x14ac:dyDescent="0.3">
      <c r="B830" s="133" t="s">
        <v>27</v>
      </c>
      <c r="C830" s="134"/>
      <c r="D830" s="38"/>
      <c r="E830" s="39"/>
      <c r="F830" s="24" t="s">
        <v>24</v>
      </c>
      <c r="G830" s="29">
        <f t="shared" si="22"/>
        <v>0</v>
      </c>
      <c r="H830" s="125"/>
    </row>
    <row r="831" spans="2:8" x14ac:dyDescent="0.25">
      <c r="B831" s="131" t="s">
        <v>32</v>
      </c>
      <c r="C831" s="132"/>
      <c r="D831" s="34"/>
      <c r="E831" s="35"/>
      <c r="F831" s="19" t="s">
        <v>24</v>
      </c>
      <c r="G831" s="27">
        <f t="shared" si="22"/>
        <v>0</v>
      </c>
      <c r="H831" s="125"/>
    </row>
    <row r="832" spans="2:8" x14ac:dyDescent="0.25">
      <c r="B832" s="112" t="s">
        <v>26</v>
      </c>
      <c r="C832" s="113"/>
      <c r="D832" s="40">
        <v>1300</v>
      </c>
      <c r="E832" s="41">
        <v>1.1000000000000001</v>
      </c>
      <c r="F832" s="21" t="s">
        <v>24</v>
      </c>
      <c r="G832" s="30">
        <f t="shared" si="22"/>
        <v>1430.0000000000002</v>
      </c>
      <c r="H832" s="125"/>
    </row>
    <row r="833" spans="2:8" x14ac:dyDescent="0.25">
      <c r="B833" s="112" t="s">
        <v>28</v>
      </c>
      <c r="C833" s="113"/>
      <c r="D833" s="42"/>
      <c r="E833" s="43"/>
      <c r="F833" s="21" t="s">
        <v>24</v>
      </c>
      <c r="G833" s="30">
        <f t="shared" si="22"/>
        <v>0</v>
      </c>
      <c r="H833" s="125"/>
    </row>
    <row r="834" spans="2:8" x14ac:dyDescent="0.25">
      <c r="B834" s="112" t="s">
        <v>29</v>
      </c>
      <c r="C834" s="113"/>
      <c r="D834" s="42"/>
      <c r="E834" s="43"/>
      <c r="F834" s="21" t="s">
        <v>24</v>
      </c>
      <c r="G834" s="30">
        <f t="shared" si="22"/>
        <v>0</v>
      </c>
      <c r="H834" s="125"/>
    </row>
    <row r="835" spans="2:8" x14ac:dyDescent="0.25">
      <c r="B835" s="112" t="s">
        <v>31</v>
      </c>
      <c r="C835" s="113"/>
      <c r="D835" s="42"/>
      <c r="E835" s="43"/>
      <c r="F835" s="21" t="s">
        <v>24</v>
      </c>
      <c r="G835" s="30">
        <f>D835*E835</f>
        <v>0</v>
      </c>
      <c r="H835" s="125"/>
    </row>
    <row r="836" spans="2:8" ht="24" thickBot="1" x14ac:dyDescent="0.3">
      <c r="B836" s="114" t="s">
        <v>30</v>
      </c>
      <c r="C836" s="115"/>
      <c r="D836" s="36"/>
      <c r="E836" s="37"/>
      <c r="F836" s="20" t="s">
        <v>24</v>
      </c>
      <c r="G836" s="31">
        <f>D836*E836</f>
        <v>0</v>
      </c>
      <c r="H836" s="125"/>
    </row>
    <row r="837" spans="2:8" x14ac:dyDescent="0.25">
      <c r="C837" s="3"/>
      <c r="D837" s="3"/>
      <c r="E837" s="4"/>
      <c r="F837" s="4"/>
      <c r="H837" s="63"/>
    </row>
    <row r="838" spans="2:8" ht="25.5" x14ac:dyDescent="0.25">
      <c r="C838" s="14" t="s">
        <v>14</v>
      </c>
      <c r="D838" s="6"/>
    </row>
    <row r="839" spans="2:8" ht="18.75" x14ac:dyDescent="0.25">
      <c r="C839" s="126" t="s">
        <v>6</v>
      </c>
      <c r="D839" s="68" t="s">
        <v>0</v>
      </c>
      <c r="E839" s="9">
        <f>ROUND((G827+D820)/D820,2)</f>
        <v>1.1100000000000001</v>
      </c>
      <c r="F839" s="9"/>
      <c r="G839" s="10"/>
      <c r="H839" s="7"/>
    </row>
    <row r="840" spans="2:8" x14ac:dyDescent="0.25">
      <c r="C840" s="126"/>
      <c r="D840" s="68" t="s">
        <v>1</v>
      </c>
      <c r="E840" s="9">
        <v>1.03</v>
      </c>
      <c r="F840" s="9"/>
      <c r="G840" s="11"/>
      <c r="H840" s="66"/>
    </row>
    <row r="841" spans="2:8" x14ac:dyDescent="0.25">
      <c r="C841" s="126"/>
      <c r="D841" s="68" t="s">
        <v>2</v>
      </c>
      <c r="E841" s="9">
        <f>ROUND((G830+D820)/D820,2)</f>
        <v>1</v>
      </c>
      <c r="F841" s="12"/>
      <c r="G841" s="11"/>
    </row>
    <row r="842" spans="2:8" x14ac:dyDescent="0.25">
      <c r="C842" s="126"/>
      <c r="D842" s="13" t="s">
        <v>3</v>
      </c>
      <c r="E842" s="45">
        <v>1.37</v>
      </c>
      <c r="F842" s="10"/>
      <c r="G842" s="11"/>
    </row>
    <row r="843" spans="2:8" ht="25.5" x14ac:dyDescent="0.25">
      <c r="D843" s="46" t="s">
        <v>4</v>
      </c>
      <c r="E843" s="47">
        <f>SUM(E839:E842)-IF(D824="сплошная",3,2)</f>
        <v>1.5099999999999998</v>
      </c>
      <c r="F843" s="25"/>
    </row>
    <row r="844" spans="2:8" x14ac:dyDescent="0.25">
      <c r="E844" s="15"/>
    </row>
    <row r="845" spans="2:8" ht="25.5" x14ac:dyDescent="0.35">
      <c r="B845" s="22"/>
      <c r="C845" s="16" t="s">
        <v>23</v>
      </c>
      <c r="D845" s="135">
        <f>E843*D820</f>
        <v>3069.1655999999994</v>
      </c>
      <c r="E845" s="135"/>
    </row>
    <row r="846" spans="2:8" ht="18.75" x14ac:dyDescent="0.3">
      <c r="C846" s="17" t="s">
        <v>8</v>
      </c>
      <c r="D846" s="111">
        <f>D845/D819</f>
        <v>12.035943529411762</v>
      </c>
      <c r="E846" s="111"/>
      <c r="G846" s="7"/>
      <c r="H846" s="67"/>
    </row>
    <row r="859" spans="2:8" ht="60.75" x14ac:dyDescent="0.8">
      <c r="B859" s="106" t="s">
        <v>90</v>
      </c>
      <c r="C859" s="106"/>
      <c r="D859" s="106"/>
      <c r="E859" s="106"/>
      <c r="F859" s="106"/>
      <c r="G859" s="106"/>
      <c r="H859" s="106"/>
    </row>
    <row r="860" spans="2:8" ht="31.5" customHeight="1" x14ac:dyDescent="0.25">
      <c r="B860" s="116" t="s">
        <v>36</v>
      </c>
      <c r="C860" s="116"/>
      <c r="D860" s="116"/>
      <c r="E860" s="116"/>
      <c r="F860" s="116"/>
      <c r="G860" s="116"/>
    </row>
    <row r="861" spans="2:8" x14ac:dyDescent="0.25">
      <c r="C861" s="69"/>
      <c r="G861" s="7"/>
    </row>
    <row r="862" spans="2:8" ht="25.5" x14ac:dyDescent="0.25">
      <c r="C862" s="14" t="s">
        <v>5</v>
      </c>
      <c r="D862" s="6"/>
    </row>
    <row r="863" spans="2:8" ht="20.25" x14ac:dyDescent="0.25">
      <c r="B863" s="10"/>
      <c r="C863" s="107" t="s">
        <v>15</v>
      </c>
      <c r="D863" s="110" t="s">
        <v>38</v>
      </c>
      <c r="E863" s="110"/>
      <c r="F863" s="110"/>
      <c r="G863" s="110"/>
      <c r="H863" s="58"/>
    </row>
    <row r="864" spans="2:8" ht="20.25" x14ac:dyDescent="0.25">
      <c r="B864" s="10"/>
      <c r="C864" s="108"/>
      <c r="D864" s="110" t="s">
        <v>52</v>
      </c>
      <c r="E864" s="110"/>
      <c r="F864" s="110"/>
      <c r="G864" s="110"/>
      <c r="H864" s="58"/>
    </row>
    <row r="865" spans="2:8" ht="20.25" x14ac:dyDescent="0.25">
      <c r="B865" s="10"/>
      <c r="C865" s="109"/>
      <c r="D865" s="110" t="s">
        <v>66</v>
      </c>
      <c r="E865" s="110"/>
      <c r="F865" s="110"/>
      <c r="G865" s="110"/>
      <c r="H865" s="58"/>
    </row>
    <row r="866" spans="2:8" x14ac:dyDescent="0.25">
      <c r="C866" s="48" t="s">
        <v>12</v>
      </c>
      <c r="D866" s="49">
        <v>1.7</v>
      </c>
      <c r="E866" s="50"/>
      <c r="F866" s="10"/>
    </row>
    <row r="867" spans="2:8" x14ac:dyDescent="0.25">
      <c r="C867" s="1" t="s">
        <v>9</v>
      </c>
      <c r="D867" s="44">
        <v>172</v>
      </c>
      <c r="E867" s="121" t="s">
        <v>16</v>
      </c>
      <c r="F867" s="122"/>
      <c r="G867" s="117">
        <f>D868/D867</f>
        <v>5.0194767441860471</v>
      </c>
    </row>
    <row r="868" spans="2:8" x14ac:dyDescent="0.25">
      <c r="C868" s="1" t="s">
        <v>10</v>
      </c>
      <c r="D868" s="44">
        <v>863.35</v>
      </c>
      <c r="E868" s="123"/>
      <c r="F868" s="124"/>
      <c r="G868" s="118"/>
    </row>
    <row r="869" spans="2:8" x14ac:dyDescent="0.25">
      <c r="C869" s="54"/>
      <c r="D869" s="55"/>
      <c r="E869" s="56"/>
    </row>
    <row r="870" spans="2:8" x14ac:dyDescent="0.3">
      <c r="C870" s="53" t="s">
        <v>7</v>
      </c>
      <c r="D870" s="51" t="s">
        <v>43</v>
      </c>
      <c r="E870" s="59"/>
    </row>
    <row r="871" spans="2:8" x14ac:dyDescent="0.3">
      <c r="C871" s="53" t="s">
        <v>11</v>
      </c>
      <c r="D871" s="51">
        <v>50</v>
      </c>
      <c r="E871" s="59"/>
    </row>
    <row r="872" spans="2:8" x14ac:dyDescent="0.3">
      <c r="C872" s="53" t="s">
        <v>13</v>
      </c>
      <c r="D872" s="52" t="s">
        <v>33</v>
      </c>
      <c r="E872" s="59"/>
    </row>
    <row r="873" spans="2:8" ht="24" thickBot="1" x14ac:dyDescent="0.3">
      <c r="C873" s="60"/>
      <c r="D873" s="60"/>
    </row>
    <row r="874" spans="2:8" ht="48" thickBot="1" x14ac:dyDescent="0.3">
      <c r="B874" s="127" t="s">
        <v>17</v>
      </c>
      <c r="C874" s="128"/>
      <c r="D874" s="23" t="s">
        <v>20</v>
      </c>
      <c r="E874" s="119" t="s">
        <v>22</v>
      </c>
      <c r="F874" s="120"/>
      <c r="G874" s="2" t="s">
        <v>21</v>
      </c>
    </row>
    <row r="875" spans="2:8" ht="24" thickBot="1" x14ac:dyDescent="0.3">
      <c r="B875" s="129" t="s">
        <v>35</v>
      </c>
      <c r="C875" s="130"/>
      <c r="D875" s="32">
        <v>197.93</v>
      </c>
      <c r="E875" s="33">
        <v>1.7</v>
      </c>
      <c r="F875" s="18" t="s">
        <v>24</v>
      </c>
      <c r="G875" s="26">
        <f t="shared" ref="G875:G882" si="23">D875*E875</f>
        <v>336.48099999999999</v>
      </c>
      <c r="H875" s="125"/>
    </row>
    <row r="876" spans="2:8" x14ac:dyDescent="0.25">
      <c r="B876" s="131" t="s">
        <v>18</v>
      </c>
      <c r="C876" s="132"/>
      <c r="D876" s="34">
        <v>70.41</v>
      </c>
      <c r="E876" s="35">
        <v>0.5</v>
      </c>
      <c r="F876" s="19" t="s">
        <v>25</v>
      </c>
      <c r="G876" s="27">
        <f t="shared" si="23"/>
        <v>35.204999999999998</v>
      </c>
      <c r="H876" s="125"/>
    </row>
    <row r="877" spans="2:8" ht="24" thickBot="1" x14ac:dyDescent="0.3">
      <c r="B877" s="114" t="s">
        <v>19</v>
      </c>
      <c r="C877" s="115"/>
      <c r="D877" s="36">
        <v>222.31</v>
      </c>
      <c r="E877" s="37">
        <v>0.5</v>
      </c>
      <c r="F877" s="20" t="s">
        <v>25</v>
      </c>
      <c r="G877" s="28">
        <f t="shared" si="23"/>
        <v>111.155</v>
      </c>
      <c r="H877" s="125"/>
    </row>
    <row r="878" spans="2:8" ht="24" thickBot="1" x14ac:dyDescent="0.3">
      <c r="B878" s="133" t="s">
        <v>27</v>
      </c>
      <c r="C878" s="134"/>
      <c r="D878" s="38"/>
      <c r="E878" s="39"/>
      <c r="F878" s="24" t="s">
        <v>24</v>
      </c>
      <c r="G878" s="29">
        <f t="shared" si="23"/>
        <v>0</v>
      </c>
      <c r="H878" s="125"/>
    </row>
    <row r="879" spans="2:8" x14ac:dyDescent="0.25">
      <c r="B879" s="131" t="s">
        <v>32</v>
      </c>
      <c r="C879" s="132"/>
      <c r="D879" s="34"/>
      <c r="E879" s="35"/>
      <c r="F879" s="19" t="s">
        <v>24</v>
      </c>
      <c r="G879" s="27">
        <f t="shared" si="23"/>
        <v>0</v>
      </c>
      <c r="H879" s="125"/>
    </row>
    <row r="880" spans="2:8" x14ac:dyDescent="0.25">
      <c r="B880" s="112" t="s">
        <v>26</v>
      </c>
      <c r="C880" s="113"/>
      <c r="D880" s="40">
        <v>1300</v>
      </c>
      <c r="E880" s="41">
        <v>1.7</v>
      </c>
      <c r="F880" s="21" t="s">
        <v>24</v>
      </c>
      <c r="G880" s="30">
        <f t="shared" si="23"/>
        <v>2210</v>
      </c>
      <c r="H880" s="125"/>
    </row>
    <row r="881" spans="2:8" x14ac:dyDescent="0.25">
      <c r="B881" s="112" t="s">
        <v>28</v>
      </c>
      <c r="C881" s="113"/>
      <c r="D881" s="42"/>
      <c r="E881" s="43"/>
      <c r="F881" s="21" t="s">
        <v>24</v>
      </c>
      <c r="G881" s="30">
        <f t="shared" si="23"/>
        <v>0</v>
      </c>
      <c r="H881" s="125"/>
    </row>
    <row r="882" spans="2:8" x14ac:dyDescent="0.25">
      <c r="B882" s="112" t="s">
        <v>29</v>
      </c>
      <c r="C882" s="113"/>
      <c r="D882" s="42"/>
      <c r="E882" s="43"/>
      <c r="F882" s="21" t="s">
        <v>24</v>
      </c>
      <c r="G882" s="30">
        <f t="shared" si="23"/>
        <v>0</v>
      </c>
      <c r="H882" s="125"/>
    </row>
    <row r="883" spans="2:8" x14ac:dyDescent="0.25">
      <c r="B883" s="112" t="s">
        <v>31</v>
      </c>
      <c r="C883" s="113"/>
      <c r="D883" s="42"/>
      <c r="E883" s="43"/>
      <c r="F883" s="21" t="s">
        <v>24</v>
      </c>
      <c r="G883" s="30">
        <f>D883*E883</f>
        <v>0</v>
      </c>
      <c r="H883" s="125"/>
    </row>
    <row r="884" spans="2:8" ht="24" thickBot="1" x14ac:dyDescent="0.3">
      <c r="B884" s="114" t="s">
        <v>30</v>
      </c>
      <c r="C884" s="115"/>
      <c r="D884" s="36"/>
      <c r="E884" s="37"/>
      <c r="F884" s="20" t="s">
        <v>24</v>
      </c>
      <c r="G884" s="31">
        <f>D884*E884</f>
        <v>0</v>
      </c>
      <c r="H884" s="125"/>
    </row>
    <row r="885" spans="2:8" x14ac:dyDescent="0.25">
      <c r="C885" s="3"/>
      <c r="D885" s="3"/>
      <c r="E885" s="4"/>
      <c r="F885" s="4"/>
      <c r="H885" s="63"/>
    </row>
    <row r="886" spans="2:8" ht="25.5" x14ac:dyDescent="0.25">
      <c r="C886" s="14" t="s">
        <v>14</v>
      </c>
      <c r="D886" s="6"/>
    </row>
    <row r="887" spans="2:8" ht="18.75" x14ac:dyDescent="0.25">
      <c r="C887" s="126" t="s">
        <v>6</v>
      </c>
      <c r="D887" s="68" t="s">
        <v>0</v>
      </c>
      <c r="E887" s="9">
        <f>ROUND((G875+D868)/D868,2)</f>
        <v>1.39</v>
      </c>
      <c r="F887" s="9"/>
      <c r="G887" s="10"/>
      <c r="H887" s="7"/>
    </row>
    <row r="888" spans="2:8" x14ac:dyDescent="0.25">
      <c r="C888" s="126"/>
      <c r="D888" s="68" t="s">
        <v>1</v>
      </c>
      <c r="E888" s="9">
        <v>1.04</v>
      </c>
      <c r="F888" s="9"/>
      <c r="G888" s="11"/>
      <c r="H888" s="66"/>
    </row>
    <row r="889" spans="2:8" x14ac:dyDescent="0.25">
      <c r="C889" s="126"/>
      <c r="D889" s="68" t="s">
        <v>2</v>
      </c>
      <c r="E889" s="9">
        <f>ROUND((G878+D868)/D868,2)</f>
        <v>1</v>
      </c>
      <c r="F889" s="12"/>
      <c r="G889" s="11"/>
    </row>
    <row r="890" spans="2:8" x14ac:dyDescent="0.25">
      <c r="C890" s="126"/>
      <c r="D890" s="13" t="s">
        <v>3</v>
      </c>
      <c r="E890" s="45">
        <v>1.58</v>
      </c>
      <c r="F890" s="10"/>
      <c r="G890" s="11"/>
    </row>
    <row r="891" spans="2:8" ht="25.5" x14ac:dyDescent="0.25">
      <c r="D891" s="46" t="s">
        <v>4</v>
      </c>
      <c r="E891" s="47">
        <f>SUM(E887:E890)-IF(D872="сплошная",3,2)</f>
        <v>2.0099999999999998</v>
      </c>
      <c r="F891" s="25"/>
    </row>
    <row r="892" spans="2:8" x14ac:dyDescent="0.25">
      <c r="E892" s="15"/>
    </row>
    <row r="893" spans="2:8" ht="25.5" x14ac:dyDescent="0.35">
      <c r="B893" s="22"/>
      <c r="C893" s="16" t="s">
        <v>23</v>
      </c>
      <c r="D893" s="135">
        <f>E891*D868</f>
        <v>1735.3335</v>
      </c>
      <c r="E893" s="135"/>
    </row>
    <row r="894" spans="2:8" ht="18.75" x14ac:dyDescent="0.3">
      <c r="C894" s="17" t="s">
        <v>8</v>
      </c>
      <c r="D894" s="111">
        <f>D893/D867</f>
        <v>10.089148255813953</v>
      </c>
      <c r="E894" s="111"/>
      <c r="G894" s="7"/>
      <c r="H894" s="67"/>
    </row>
    <row r="907" spans="2:8" ht="60.75" x14ac:dyDescent="0.8">
      <c r="B907" s="106" t="s">
        <v>91</v>
      </c>
      <c r="C907" s="106"/>
      <c r="D907" s="106"/>
      <c r="E907" s="106"/>
      <c r="F907" s="106"/>
      <c r="G907" s="106"/>
      <c r="H907" s="106"/>
    </row>
    <row r="908" spans="2:8" ht="37.5" customHeight="1" x14ac:dyDescent="0.25">
      <c r="B908" s="116" t="s">
        <v>36</v>
      </c>
      <c r="C908" s="116"/>
      <c r="D908" s="116"/>
      <c r="E908" s="116"/>
      <c r="F908" s="116"/>
      <c r="G908" s="116"/>
    </row>
    <row r="909" spans="2:8" x14ac:dyDescent="0.25">
      <c r="C909" s="69"/>
      <c r="G909" s="7"/>
    </row>
    <row r="910" spans="2:8" ht="25.5" x14ac:dyDescent="0.25">
      <c r="C910" s="14" t="s">
        <v>5</v>
      </c>
      <c r="D910" s="6"/>
    </row>
    <row r="911" spans="2:8" ht="20.25" x14ac:dyDescent="0.25">
      <c r="B911" s="10"/>
      <c r="C911" s="107" t="s">
        <v>15</v>
      </c>
      <c r="D911" s="110" t="s">
        <v>38</v>
      </c>
      <c r="E911" s="110"/>
      <c r="F911" s="110"/>
      <c r="G911" s="110"/>
      <c r="H911" s="58"/>
    </row>
    <row r="912" spans="2:8" ht="20.25" x14ac:dyDescent="0.25">
      <c r="B912" s="10"/>
      <c r="C912" s="108"/>
      <c r="D912" s="110" t="s">
        <v>52</v>
      </c>
      <c r="E912" s="110"/>
      <c r="F912" s="110"/>
      <c r="G912" s="110"/>
      <c r="H912" s="58"/>
    </row>
    <row r="913" spans="2:8" ht="20.25" x14ac:dyDescent="0.25">
      <c r="B913" s="10"/>
      <c r="C913" s="109"/>
      <c r="D913" s="110" t="s">
        <v>67</v>
      </c>
      <c r="E913" s="110"/>
      <c r="F913" s="110"/>
      <c r="G913" s="110"/>
      <c r="H913" s="58"/>
    </row>
    <row r="914" spans="2:8" x14ac:dyDescent="0.25">
      <c r="C914" s="48" t="s">
        <v>12</v>
      </c>
      <c r="D914" s="49">
        <v>1.6</v>
      </c>
      <c r="E914" s="50"/>
      <c r="F914" s="10"/>
    </row>
    <row r="915" spans="2:8" x14ac:dyDescent="0.25">
      <c r="C915" s="1" t="s">
        <v>9</v>
      </c>
      <c r="D915" s="44">
        <v>358</v>
      </c>
      <c r="E915" s="121" t="s">
        <v>16</v>
      </c>
      <c r="F915" s="122"/>
      <c r="G915" s="117">
        <f>D916/D915</f>
        <v>13.30882681564246</v>
      </c>
    </row>
    <row r="916" spans="2:8" x14ac:dyDescent="0.25">
      <c r="C916" s="1" t="s">
        <v>10</v>
      </c>
      <c r="D916" s="44">
        <v>4764.5600000000004</v>
      </c>
      <c r="E916" s="123"/>
      <c r="F916" s="124"/>
      <c r="G916" s="118"/>
    </row>
    <row r="917" spans="2:8" x14ac:dyDescent="0.25">
      <c r="C917" s="54"/>
      <c r="D917" s="55"/>
      <c r="E917" s="56"/>
    </row>
    <row r="918" spans="2:8" x14ac:dyDescent="0.3">
      <c r="C918" s="53" t="s">
        <v>7</v>
      </c>
      <c r="D918" s="51" t="s">
        <v>43</v>
      </c>
      <c r="E918" s="59"/>
    </row>
    <row r="919" spans="2:8" x14ac:dyDescent="0.3">
      <c r="C919" s="53" t="s">
        <v>11</v>
      </c>
      <c r="D919" s="51">
        <v>55</v>
      </c>
      <c r="E919" s="59"/>
    </row>
    <row r="920" spans="2:8" x14ac:dyDescent="0.3">
      <c r="C920" s="53" t="s">
        <v>13</v>
      </c>
      <c r="D920" s="52" t="s">
        <v>33</v>
      </c>
      <c r="E920" s="59"/>
    </row>
    <row r="921" spans="2:8" ht="24" thickBot="1" x14ac:dyDescent="0.3">
      <c r="C921" s="60"/>
      <c r="D921" s="60"/>
    </row>
    <row r="922" spans="2:8" ht="48" thickBot="1" x14ac:dyDescent="0.3">
      <c r="B922" s="127" t="s">
        <v>17</v>
      </c>
      <c r="C922" s="128"/>
      <c r="D922" s="23" t="s">
        <v>20</v>
      </c>
      <c r="E922" s="119" t="s">
        <v>22</v>
      </c>
      <c r="F922" s="120"/>
      <c r="G922" s="2" t="s">
        <v>21</v>
      </c>
    </row>
    <row r="923" spans="2:8" ht="24" thickBot="1" x14ac:dyDescent="0.3">
      <c r="B923" s="129" t="s">
        <v>35</v>
      </c>
      <c r="C923" s="130"/>
      <c r="D923" s="32">
        <v>197.93</v>
      </c>
      <c r="E923" s="33">
        <v>1.6</v>
      </c>
      <c r="F923" s="18" t="s">
        <v>24</v>
      </c>
      <c r="G923" s="26">
        <f t="shared" ref="G923:G930" si="24">D923*E923</f>
        <v>316.68800000000005</v>
      </c>
      <c r="H923" s="125"/>
    </row>
    <row r="924" spans="2:8" x14ac:dyDescent="0.25">
      <c r="B924" s="131" t="s">
        <v>18</v>
      </c>
      <c r="C924" s="132"/>
      <c r="D924" s="34">
        <v>70.41</v>
      </c>
      <c r="E924" s="35">
        <v>0.5</v>
      </c>
      <c r="F924" s="19" t="s">
        <v>25</v>
      </c>
      <c r="G924" s="27">
        <f t="shared" si="24"/>
        <v>35.204999999999998</v>
      </c>
      <c r="H924" s="125"/>
    </row>
    <row r="925" spans="2:8" ht="24" thickBot="1" x14ac:dyDescent="0.3">
      <c r="B925" s="114" t="s">
        <v>19</v>
      </c>
      <c r="C925" s="115"/>
      <c r="D925" s="36">
        <v>222.31</v>
      </c>
      <c r="E925" s="37">
        <v>0.5</v>
      </c>
      <c r="F925" s="20" t="s">
        <v>25</v>
      </c>
      <c r="G925" s="28">
        <f t="shared" si="24"/>
        <v>111.155</v>
      </c>
      <c r="H925" s="125"/>
    </row>
    <row r="926" spans="2:8" ht="24" thickBot="1" x14ac:dyDescent="0.3">
      <c r="B926" s="133" t="s">
        <v>27</v>
      </c>
      <c r="C926" s="134"/>
      <c r="D926" s="38"/>
      <c r="E926" s="39"/>
      <c r="F926" s="24" t="s">
        <v>24</v>
      </c>
      <c r="G926" s="29">
        <f t="shared" si="24"/>
        <v>0</v>
      </c>
      <c r="H926" s="125"/>
    </row>
    <row r="927" spans="2:8" x14ac:dyDescent="0.25">
      <c r="B927" s="131" t="s">
        <v>32</v>
      </c>
      <c r="C927" s="132"/>
      <c r="D927" s="34"/>
      <c r="E927" s="35"/>
      <c r="F927" s="19" t="s">
        <v>24</v>
      </c>
      <c r="G927" s="27">
        <f t="shared" si="24"/>
        <v>0</v>
      </c>
      <c r="H927" s="125"/>
    </row>
    <row r="928" spans="2:8" x14ac:dyDescent="0.25">
      <c r="B928" s="112" t="s">
        <v>26</v>
      </c>
      <c r="C928" s="113"/>
      <c r="D928" s="40">
        <v>1300</v>
      </c>
      <c r="E928" s="41">
        <v>1.6</v>
      </c>
      <c r="F928" s="21" t="s">
        <v>24</v>
      </c>
      <c r="G928" s="30">
        <f t="shared" si="24"/>
        <v>2080</v>
      </c>
      <c r="H928" s="125"/>
    </row>
    <row r="929" spans="2:8" x14ac:dyDescent="0.25">
      <c r="B929" s="112" t="s">
        <v>28</v>
      </c>
      <c r="C929" s="113"/>
      <c r="D929" s="42"/>
      <c r="E929" s="43"/>
      <c r="F929" s="21" t="s">
        <v>24</v>
      </c>
      <c r="G929" s="30">
        <f t="shared" si="24"/>
        <v>0</v>
      </c>
      <c r="H929" s="125"/>
    </row>
    <row r="930" spans="2:8" x14ac:dyDescent="0.25">
      <c r="B930" s="112" t="s">
        <v>29</v>
      </c>
      <c r="C930" s="113"/>
      <c r="D930" s="42"/>
      <c r="E930" s="43"/>
      <c r="F930" s="21" t="s">
        <v>24</v>
      </c>
      <c r="G930" s="30">
        <f t="shared" si="24"/>
        <v>0</v>
      </c>
      <c r="H930" s="125"/>
    </row>
    <row r="931" spans="2:8" x14ac:dyDescent="0.25">
      <c r="B931" s="112" t="s">
        <v>31</v>
      </c>
      <c r="C931" s="113"/>
      <c r="D931" s="42"/>
      <c r="E931" s="43"/>
      <c r="F931" s="21" t="s">
        <v>24</v>
      </c>
      <c r="G931" s="30">
        <f>D931*E931</f>
        <v>0</v>
      </c>
      <c r="H931" s="125"/>
    </row>
    <row r="932" spans="2:8" ht="24" thickBot="1" x14ac:dyDescent="0.3">
      <c r="B932" s="114" t="s">
        <v>30</v>
      </c>
      <c r="C932" s="115"/>
      <c r="D932" s="36"/>
      <c r="E932" s="37"/>
      <c r="F932" s="20" t="s">
        <v>24</v>
      </c>
      <c r="G932" s="31">
        <f>D932*E932</f>
        <v>0</v>
      </c>
      <c r="H932" s="125"/>
    </row>
    <row r="933" spans="2:8" x14ac:dyDescent="0.25">
      <c r="C933" s="3"/>
      <c r="D933" s="3"/>
      <c r="E933" s="4"/>
      <c r="F933" s="4"/>
      <c r="H933" s="63"/>
    </row>
    <row r="934" spans="2:8" ht="25.5" x14ac:dyDescent="0.25">
      <c r="C934" s="14" t="s">
        <v>14</v>
      </c>
      <c r="D934" s="6"/>
    </row>
    <row r="935" spans="2:8" ht="18.75" x14ac:dyDescent="0.25">
      <c r="C935" s="126" t="s">
        <v>6</v>
      </c>
      <c r="D935" s="68" t="s">
        <v>0</v>
      </c>
      <c r="E935" s="9">
        <f>ROUND((G923+D916)/D916,2)</f>
        <v>1.07</v>
      </c>
      <c r="F935" s="9"/>
      <c r="G935" s="10"/>
      <c r="H935" s="7"/>
    </row>
    <row r="936" spans="2:8" x14ac:dyDescent="0.25">
      <c r="C936" s="126"/>
      <c r="D936" s="68" t="s">
        <v>1</v>
      </c>
      <c r="E936" s="9">
        <v>1.04</v>
      </c>
      <c r="F936" s="9"/>
      <c r="G936" s="11"/>
      <c r="H936" s="66"/>
    </row>
    <row r="937" spans="2:8" x14ac:dyDescent="0.25">
      <c r="C937" s="126"/>
      <c r="D937" s="68" t="s">
        <v>2</v>
      </c>
      <c r="E937" s="9">
        <f>ROUND((G926+D916)/D916,2)</f>
        <v>1</v>
      </c>
      <c r="F937" s="12"/>
      <c r="G937" s="11"/>
    </row>
    <row r="938" spans="2:8" x14ac:dyDescent="0.25">
      <c r="C938" s="126"/>
      <c r="D938" s="13" t="s">
        <v>3</v>
      </c>
      <c r="E938" s="45">
        <v>1.54</v>
      </c>
      <c r="F938" s="10"/>
      <c r="G938" s="11"/>
    </row>
    <row r="939" spans="2:8" ht="25.5" x14ac:dyDescent="0.25">
      <c r="D939" s="46" t="s">
        <v>4</v>
      </c>
      <c r="E939" s="47">
        <f>SUM(E935:E938)-IF(D920="сплошная",3,2)</f>
        <v>1.6500000000000004</v>
      </c>
      <c r="F939" s="25"/>
    </row>
    <row r="940" spans="2:8" x14ac:dyDescent="0.25">
      <c r="E940" s="15"/>
    </row>
    <row r="941" spans="2:8" ht="25.5" x14ac:dyDescent="0.35">
      <c r="B941" s="22"/>
      <c r="C941" s="16" t="s">
        <v>23</v>
      </c>
      <c r="D941" s="135">
        <f>E939*D916</f>
        <v>7861.5240000000022</v>
      </c>
      <c r="E941" s="135"/>
    </row>
    <row r="942" spans="2:8" ht="18.75" x14ac:dyDescent="0.3">
      <c r="C942" s="17" t="s">
        <v>8</v>
      </c>
      <c r="D942" s="111">
        <f>D941/D915</f>
        <v>21.959564245810061</v>
      </c>
      <c r="E942" s="111"/>
      <c r="G942" s="7"/>
      <c r="H942" s="67"/>
    </row>
    <row r="958" spans="2:8" ht="60.75" x14ac:dyDescent="0.8">
      <c r="B958" s="106" t="s">
        <v>92</v>
      </c>
      <c r="C958" s="106"/>
      <c r="D958" s="106"/>
      <c r="E958" s="106"/>
      <c r="F958" s="106"/>
      <c r="G958" s="106"/>
      <c r="H958" s="106"/>
    </row>
    <row r="959" spans="2:8" ht="31.5" customHeight="1" x14ac:dyDescent="0.25">
      <c r="B959" s="116" t="s">
        <v>36</v>
      </c>
      <c r="C959" s="116"/>
      <c r="D959" s="116"/>
      <c r="E959" s="116"/>
      <c r="F959" s="116"/>
      <c r="G959" s="116"/>
    </row>
    <row r="960" spans="2:8" x14ac:dyDescent="0.25">
      <c r="C960" s="69"/>
      <c r="G960" s="7"/>
    </row>
    <row r="961" spans="2:8" ht="25.5" x14ac:dyDescent="0.25">
      <c r="C961" s="14" t="s">
        <v>5</v>
      </c>
      <c r="D961" s="6"/>
    </row>
    <row r="962" spans="2:8" ht="20.25" x14ac:dyDescent="0.25">
      <c r="B962" s="10"/>
      <c r="C962" s="107" t="s">
        <v>15</v>
      </c>
      <c r="D962" s="110" t="s">
        <v>38</v>
      </c>
      <c r="E962" s="110"/>
      <c r="F962" s="110"/>
      <c r="G962" s="110"/>
      <c r="H962" s="58"/>
    </row>
    <row r="963" spans="2:8" ht="20.25" x14ac:dyDescent="0.25">
      <c r="B963" s="10"/>
      <c r="C963" s="108"/>
      <c r="D963" s="110" t="s">
        <v>52</v>
      </c>
      <c r="E963" s="110"/>
      <c r="F963" s="110"/>
      <c r="G963" s="110"/>
      <c r="H963" s="58"/>
    </row>
    <row r="964" spans="2:8" ht="20.25" x14ac:dyDescent="0.25">
      <c r="B964" s="10"/>
      <c r="C964" s="109"/>
      <c r="D964" s="110" t="s">
        <v>68</v>
      </c>
      <c r="E964" s="110"/>
      <c r="F964" s="110"/>
      <c r="G964" s="110"/>
      <c r="H964" s="58"/>
    </row>
    <row r="965" spans="2:8" x14ac:dyDescent="0.25">
      <c r="C965" s="48" t="s">
        <v>12</v>
      </c>
      <c r="D965" s="49">
        <v>1.4</v>
      </c>
      <c r="E965" s="50"/>
      <c r="F965" s="10"/>
    </row>
    <row r="966" spans="2:8" x14ac:dyDescent="0.25">
      <c r="C966" s="1" t="s">
        <v>9</v>
      </c>
      <c r="D966" s="44">
        <v>265</v>
      </c>
      <c r="E966" s="121" t="s">
        <v>16</v>
      </c>
      <c r="F966" s="122"/>
      <c r="G966" s="117">
        <f>D967/D966</f>
        <v>14.655433962264151</v>
      </c>
    </row>
    <row r="967" spans="2:8" x14ac:dyDescent="0.25">
      <c r="C967" s="1" t="s">
        <v>10</v>
      </c>
      <c r="D967" s="44">
        <v>3883.69</v>
      </c>
      <c r="E967" s="123"/>
      <c r="F967" s="124"/>
      <c r="G967" s="118"/>
    </row>
    <row r="968" spans="2:8" x14ac:dyDescent="0.25">
      <c r="C968" s="54"/>
      <c r="D968" s="55"/>
      <c r="E968" s="56"/>
    </row>
    <row r="969" spans="2:8" x14ac:dyDescent="0.3">
      <c r="C969" s="53" t="s">
        <v>7</v>
      </c>
      <c r="D969" s="51" t="s">
        <v>43</v>
      </c>
      <c r="E969" s="59"/>
    </row>
    <row r="970" spans="2:8" x14ac:dyDescent="0.3">
      <c r="C970" s="53" t="s">
        <v>11</v>
      </c>
      <c r="D970" s="51">
        <v>55</v>
      </c>
      <c r="E970" s="59"/>
    </row>
    <row r="971" spans="2:8" x14ac:dyDescent="0.3">
      <c r="C971" s="53" t="s">
        <v>13</v>
      </c>
      <c r="D971" s="52" t="s">
        <v>33</v>
      </c>
      <c r="E971" s="59"/>
    </row>
    <row r="972" spans="2:8" ht="24" thickBot="1" x14ac:dyDescent="0.3">
      <c r="C972" s="60"/>
      <c r="D972" s="60"/>
    </row>
    <row r="973" spans="2:8" ht="48" thickBot="1" x14ac:dyDescent="0.3">
      <c r="B973" s="127" t="s">
        <v>17</v>
      </c>
      <c r="C973" s="128"/>
      <c r="D973" s="23" t="s">
        <v>20</v>
      </c>
      <c r="E973" s="119" t="s">
        <v>22</v>
      </c>
      <c r="F973" s="120"/>
      <c r="G973" s="2" t="s">
        <v>21</v>
      </c>
    </row>
    <row r="974" spans="2:8" ht="24" thickBot="1" x14ac:dyDescent="0.3">
      <c r="B974" s="129" t="s">
        <v>35</v>
      </c>
      <c r="C974" s="130"/>
      <c r="D974" s="32">
        <v>197.93</v>
      </c>
      <c r="E974" s="33">
        <v>1.4</v>
      </c>
      <c r="F974" s="18" t="s">
        <v>24</v>
      </c>
      <c r="G974" s="26">
        <f t="shared" ref="G974:G981" si="25">D974*E974</f>
        <v>277.10199999999998</v>
      </c>
      <c r="H974" s="125"/>
    </row>
    <row r="975" spans="2:8" x14ac:dyDescent="0.25">
      <c r="B975" s="131" t="s">
        <v>18</v>
      </c>
      <c r="C975" s="132"/>
      <c r="D975" s="34">
        <v>70.41</v>
      </c>
      <c r="E975" s="35">
        <v>0.4</v>
      </c>
      <c r="F975" s="19" t="s">
        <v>25</v>
      </c>
      <c r="G975" s="27">
        <f t="shared" si="25"/>
        <v>28.164000000000001</v>
      </c>
      <c r="H975" s="125"/>
    </row>
    <row r="976" spans="2:8" ht="24" thickBot="1" x14ac:dyDescent="0.3">
      <c r="B976" s="114" t="s">
        <v>19</v>
      </c>
      <c r="C976" s="115"/>
      <c r="D976" s="36">
        <v>222.31</v>
      </c>
      <c r="E976" s="37">
        <v>0.4</v>
      </c>
      <c r="F976" s="20" t="s">
        <v>25</v>
      </c>
      <c r="G976" s="28">
        <f t="shared" si="25"/>
        <v>88.924000000000007</v>
      </c>
      <c r="H976" s="125"/>
    </row>
    <row r="977" spans="2:8" ht="24" thickBot="1" x14ac:dyDescent="0.3">
      <c r="B977" s="133" t="s">
        <v>27</v>
      </c>
      <c r="C977" s="134"/>
      <c r="D977" s="38"/>
      <c r="E977" s="39"/>
      <c r="F977" s="24" t="s">
        <v>24</v>
      </c>
      <c r="G977" s="29">
        <f t="shared" si="25"/>
        <v>0</v>
      </c>
      <c r="H977" s="125"/>
    </row>
    <row r="978" spans="2:8" x14ac:dyDescent="0.25">
      <c r="B978" s="131" t="s">
        <v>32</v>
      </c>
      <c r="C978" s="132"/>
      <c r="D978" s="34"/>
      <c r="E978" s="35"/>
      <c r="F978" s="19" t="s">
        <v>24</v>
      </c>
      <c r="G978" s="27">
        <f t="shared" si="25"/>
        <v>0</v>
      </c>
      <c r="H978" s="125"/>
    </row>
    <row r="979" spans="2:8" x14ac:dyDescent="0.25">
      <c r="B979" s="112" t="s">
        <v>26</v>
      </c>
      <c r="C979" s="113"/>
      <c r="D979" s="40">
        <v>1300</v>
      </c>
      <c r="E979" s="41">
        <v>1.4</v>
      </c>
      <c r="F979" s="21" t="s">
        <v>24</v>
      </c>
      <c r="G979" s="30">
        <f t="shared" si="25"/>
        <v>1819.9999999999998</v>
      </c>
      <c r="H979" s="125"/>
    </row>
    <row r="980" spans="2:8" x14ac:dyDescent="0.25">
      <c r="B980" s="112" t="s">
        <v>28</v>
      </c>
      <c r="C980" s="113"/>
      <c r="D980" s="42"/>
      <c r="E980" s="43"/>
      <c r="F980" s="21" t="s">
        <v>24</v>
      </c>
      <c r="G980" s="30">
        <f t="shared" si="25"/>
        <v>0</v>
      </c>
      <c r="H980" s="125"/>
    </row>
    <row r="981" spans="2:8" x14ac:dyDescent="0.25">
      <c r="B981" s="112" t="s">
        <v>29</v>
      </c>
      <c r="C981" s="113"/>
      <c r="D981" s="42"/>
      <c r="E981" s="43"/>
      <c r="F981" s="21" t="s">
        <v>24</v>
      </c>
      <c r="G981" s="30">
        <f t="shared" si="25"/>
        <v>0</v>
      </c>
      <c r="H981" s="125"/>
    </row>
    <row r="982" spans="2:8" x14ac:dyDescent="0.25">
      <c r="B982" s="112" t="s">
        <v>31</v>
      </c>
      <c r="C982" s="113"/>
      <c r="D982" s="42"/>
      <c r="E982" s="43"/>
      <c r="F982" s="21" t="s">
        <v>24</v>
      </c>
      <c r="G982" s="30">
        <f>D982*E982</f>
        <v>0</v>
      </c>
      <c r="H982" s="125"/>
    </row>
    <row r="983" spans="2:8" ht="24" thickBot="1" x14ac:dyDescent="0.3">
      <c r="B983" s="114" t="s">
        <v>30</v>
      </c>
      <c r="C983" s="115"/>
      <c r="D983" s="36"/>
      <c r="E983" s="37"/>
      <c r="F983" s="20" t="s">
        <v>24</v>
      </c>
      <c r="G983" s="31">
        <f>D983*E983</f>
        <v>0</v>
      </c>
      <c r="H983" s="125"/>
    </row>
    <row r="984" spans="2:8" x14ac:dyDescent="0.25">
      <c r="C984" s="3"/>
      <c r="D984" s="3"/>
      <c r="E984" s="4"/>
      <c r="F984" s="4"/>
      <c r="H984" s="63"/>
    </row>
    <row r="985" spans="2:8" ht="25.5" x14ac:dyDescent="0.25">
      <c r="C985" s="14" t="s">
        <v>14</v>
      </c>
      <c r="D985" s="6"/>
    </row>
    <row r="986" spans="2:8" ht="18.75" x14ac:dyDescent="0.25">
      <c r="C986" s="126" t="s">
        <v>6</v>
      </c>
      <c r="D986" s="68" t="s">
        <v>0</v>
      </c>
      <c r="E986" s="9">
        <f>ROUND((G974+D967)/D967,2)</f>
        <v>1.07</v>
      </c>
      <c r="F986" s="9"/>
      <c r="G986" s="10"/>
      <c r="H986" s="7"/>
    </row>
    <row r="987" spans="2:8" x14ac:dyDescent="0.25">
      <c r="C987" s="126"/>
      <c r="D987" s="68" t="s">
        <v>1</v>
      </c>
      <c r="E987" s="9">
        <v>1.03</v>
      </c>
      <c r="F987" s="9"/>
      <c r="G987" s="11"/>
      <c r="H987" s="66"/>
    </row>
    <row r="988" spans="2:8" x14ac:dyDescent="0.25">
      <c r="C988" s="126"/>
      <c r="D988" s="68" t="s">
        <v>2</v>
      </c>
      <c r="E988" s="9">
        <f>ROUND((G977+D967)/D967,2)</f>
        <v>1</v>
      </c>
      <c r="F988" s="12"/>
      <c r="G988" s="11"/>
    </row>
    <row r="989" spans="2:8" x14ac:dyDescent="0.25">
      <c r="C989" s="126"/>
      <c r="D989" s="13" t="s">
        <v>3</v>
      </c>
      <c r="E989" s="45">
        <v>1.48</v>
      </c>
      <c r="F989" s="10"/>
      <c r="G989" s="11"/>
    </row>
    <row r="990" spans="2:8" ht="25.5" x14ac:dyDescent="0.25">
      <c r="D990" s="46" t="s">
        <v>4</v>
      </c>
      <c r="E990" s="47">
        <f>SUM(E986:E989)-IF(D971="сплошная",3,2)</f>
        <v>1.58</v>
      </c>
      <c r="F990" s="25"/>
    </row>
    <row r="991" spans="2:8" x14ac:dyDescent="0.25">
      <c r="E991" s="15"/>
    </row>
    <row r="992" spans="2:8" ht="25.5" x14ac:dyDescent="0.35">
      <c r="B992" s="22"/>
      <c r="C992" s="16" t="s">
        <v>23</v>
      </c>
      <c r="D992" s="135">
        <f>E990*D967</f>
        <v>6136.2302</v>
      </c>
      <c r="E992" s="135"/>
    </row>
    <row r="993" spans="2:8" ht="18.75" x14ac:dyDescent="0.3">
      <c r="C993" s="17" t="s">
        <v>8</v>
      </c>
      <c r="D993" s="111">
        <f>D992/D966</f>
        <v>23.155585660377358</v>
      </c>
      <c r="E993" s="111"/>
      <c r="G993" s="7"/>
      <c r="H993" s="67"/>
    </row>
    <row r="1003" spans="2:8" ht="60.75" x14ac:dyDescent="0.8">
      <c r="B1003" s="106" t="s">
        <v>93</v>
      </c>
      <c r="C1003" s="106"/>
      <c r="D1003" s="106"/>
      <c r="E1003" s="106"/>
      <c r="F1003" s="106"/>
      <c r="G1003" s="106"/>
      <c r="H1003" s="106"/>
    </row>
    <row r="1004" spans="2:8" ht="34.5" customHeight="1" x14ac:dyDescent="0.25">
      <c r="B1004" s="116" t="s">
        <v>36</v>
      </c>
      <c r="C1004" s="116"/>
      <c r="D1004" s="116"/>
      <c r="E1004" s="116"/>
      <c r="F1004" s="116"/>
      <c r="G1004" s="116"/>
    </row>
    <row r="1005" spans="2:8" ht="30.75" customHeight="1" x14ac:dyDescent="0.25">
      <c r="C1005" s="69"/>
      <c r="G1005" s="7"/>
    </row>
    <row r="1006" spans="2:8" ht="25.5" x14ac:dyDescent="0.25">
      <c r="C1006" s="14" t="s">
        <v>5</v>
      </c>
      <c r="D1006" s="6"/>
    </row>
    <row r="1007" spans="2:8" ht="20.25" x14ac:dyDescent="0.25">
      <c r="B1007" s="10"/>
      <c r="C1007" s="107" t="s">
        <v>15</v>
      </c>
      <c r="D1007" s="110" t="s">
        <v>38</v>
      </c>
      <c r="E1007" s="110"/>
      <c r="F1007" s="110"/>
      <c r="G1007" s="110"/>
      <c r="H1007" s="58"/>
    </row>
    <row r="1008" spans="2:8" ht="20.25" x14ac:dyDescent="0.25">
      <c r="B1008" s="10"/>
      <c r="C1008" s="108"/>
      <c r="D1008" s="110" t="s">
        <v>52</v>
      </c>
      <c r="E1008" s="110"/>
      <c r="F1008" s="110"/>
      <c r="G1008" s="110"/>
      <c r="H1008" s="58"/>
    </row>
    <row r="1009" spans="2:8" ht="20.25" x14ac:dyDescent="0.25">
      <c r="B1009" s="10"/>
      <c r="C1009" s="109"/>
      <c r="D1009" s="110" t="s">
        <v>69</v>
      </c>
      <c r="E1009" s="110"/>
      <c r="F1009" s="110"/>
      <c r="G1009" s="110"/>
      <c r="H1009" s="58"/>
    </row>
    <row r="1010" spans="2:8" x14ac:dyDescent="0.25">
      <c r="C1010" s="48" t="s">
        <v>12</v>
      </c>
      <c r="D1010" s="49">
        <v>0.8</v>
      </c>
      <c r="E1010" s="50"/>
      <c r="F1010" s="10"/>
    </row>
    <row r="1011" spans="2:8" x14ac:dyDescent="0.25">
      <c r="C1011" s="1" t="s">
        <v>9</v>
      </c>
      <c r="D1011" s="44">
        <v>135</v>
      </c>
      <c r="E1011" s="121" t="s">
        <v>16</v>
      </c>
      <c r="F1011" s="122"/>
      <c r="G1011" s="117">
        <f>D1012/D1011</f>
        <v>8.9478518518518513</v>
      </c>
    </row>
    <row r="1012" spans="2:8" x14ac:dyDescent="0.25">
      <c r="C1012" s="1" t="s">
        <v>10</v>
      </c>
      <c r="D1012" s="44">
        <v>1207.96</v>
      </c>
      <c r="E1012" s="123"/>
      <c r="F1012" s="124"/>
      <c r="G1012" s="118"/>
    </row>
    <row r="1013" spans="2:8" x14ac:dyDescent="0.25">
      <c r="C1013" s="54"/>
      <c r="D1013" s="55"/>
      <c r="E1013" s="56"/>
    </row>
    <row r="1014" spans="2:8" x14ac:dyDescent="0.3">
      <c r="C1014" s="53" t="s">
        <v>7</v>
      </c>
      <c r="D1014" s="51" t="s">
        <v>43</v>
      </c>
      <c r="E1014" s="59"/>
    </row>
    <row r="1015" spans="2:8" x14ac:dyDescent="0.3">
      <c r="C1015" s="53" t="s">
        <v>11</v>
      </c>
      <c r="D1015" s="51">
        <v>50</v>
      </c>
      <c r="E1015" s="59"/>
    </row>
    <row r="1016" spans="2:8" x14ac:dyDescent="0.3">
      <c r="C1016" s="53" t="s">
        <v>13</v>
      </c>
      <c r="D1016" s="52" t="s">
        <v>33</v>
      </c>
      <c r="E1016" s="59"/>
    </row>
    <row r="1017" spans="2:8" ht="24" thickBot="1" x14ac:dyDescent="0.3">
      <c r="C1017" s="60"/>
      <c r="D1017" s="60"/>
    </row>
    <row r="1018" spans="2:8" ht="48" thickBot="1" x14ac:dyDescent="0.3">
      <c r="B1018" s="127" t="s">
        <v>17</v>
      </c>
      <c r="C1018" s="128"/>
      <c r="D1018" s="23" t="s">
        <v>20</v>
      </c>
      <c r="E1018" s="119" t="s">
        <v>22</v>
      </c>
      <c r="F1018" s="120"/>
      <c r="G1018" s="2" t="s">
        <v>21</v>
      </c>
    </row>
    <row r="1019" spans="2:8" ht="24" thickBot="1" x14ac:dyDescent="0.3">
      <c r="B1019" s="129" t="s">
        <v>35</v>
      </c>
      <c r="C1019" s="130"/>
      <c r="D1019" s="32">
        <v>197.93</v>
      </c>
      <c r="E1019" s="33">
        <v>0.8</v>
      </c>
      <c r="F1019" s="18" t="s">
        <v>24</v>
      </c>
      <c r="G1019" s="26">
        <f t="shared" ref="G1019:G1026" si="26">D1019*E1019</f>
        <v>158.34400000000002</v>
      </c>
      <c r="H1019" s="125"/>
    </row>
    <row r="1020" spans="2:8" x14ac:dyDescent="0.25">
      <c r="B1020" s="131" t="s">
        <v>18</v>
      </c>
      <c r="C1020" s="132"/>
      <c r="D1020" s="34">
        <v>70.41</v>
      </c>
      <c r="E1020" s="35">
        <v>0.3</v>
      </c>
      <c r="F1020" s="19" t="s">
        <v>25</v>
      </c>
      <c r="G1020" s="27">
        <f t="shared" si="26"/>
        <v>21.122999999999998</v>
      </c>
      <c r="H1020" s="125"/>
    </row>
    <row r="1021" spans="2:8" ht="24" thickBot="1" x14ac:dyDescent="0.3">
      <c r="B1021" s="114" t="s">
        <v>19</v>
      </c>
      <c r="C1021" s="115"/>
      <c r="D1021" s="36">
        <v>222.31</v>
      </c>
      <c r="E1021" s="37">
        <v>0.3</v>
      </c>
      <c r="F1021" s="20" t="s">
        <v>25</v>
      </c>
      <c r="G1021" s="28">
        <f t="shared" si="26"/>
        <v>66.692999999999998</v>
      </c>
      <c r="H1021" s="125"/>
    </row>
    <row r="1022" spans="2:8" ht="24" thickBot="1" x14ac:dyDescent="0.3">
      <c r="B1022" s="133" t="s">
        <v>27</v>
      </c>
      <c r="C1022" s="134"/>
      <c r="D1022" s="38"/>
      <c r="E1022" s="39"/>
      <c r="F1022" s="24" t="s">
        <v>24</v>
      </c>
      <c r="G1022" s="29">
        <f t="shared" si="26"/>
        <v>0</v>
      </c>
      <c r="H1022" s="125"/>
    </row>
    <row r="1023" spans="2:8" x14ac:dyDescent="0.25">
      <c r="B1023" s="131" t="s">
        <v>32</v>
      </c>
      <c r="C1023" s="132"/>
      <c r="D1023" s="34"/>
      <c r="E1023" s="35"/>
      <c r="F1023" s="19" t="s">
        <v>24</v>
      </c>
      <c r="G1023" s="27">
        <f t="shared" si="26"/>
        <v>0</v>
      </c>
      <c r="H1023" s="125"/>
    </row>
    <row r="1024" spans="2:8" x14ac:dyDescent="0.25">
      <c r="B1024" s="112" t="s">
        <v>26</v>
      </c>
      <c r="C1024" s="113"/>
      <c r="D1024" s="40">
        <v>1300</v>
      </c>
      <c r="E1024" s="41">
        <v>0.8</v>
      </c>
      <c r="F1024" s="21" t="s">
        <v>24</v>
      </c>
      <c r="G1024" s="30">
        <f t="shared" si="26"/>
        <v>1040</v>
      </c>
      <c r="H1024" s="125"/>
    </row>
    <row r="1025" spans="2:8" x14ac:dyDescent="0.25">
      <c r="B1025" s="112" t="s">
        <v>28</v>
      </c>
      <c r="C1025" s="113"/>
      <c r="D1025" s="42"/>
      <c r="E1025" s="43"/>
      <c r="F1025" s="21" t="s">
        <v>24</v>
      </c>
      <c r="G1025" s="30">
        <f t="shared" si="26"/>
        <v>0</v>
      </c>
      <c r="H1025" s="125"/>
    </row>
    <row r="1026" spans="2:8" x14ac:dyDescent="0.25">
      <c r="B1026" s="112" t="s">
        <v>29</v>
      </c>
      <c r="C1026" s="113"/>
      <c r="D1026" s="42"/>
      <c r="E1026" s="43"/>
      <c r="F1026" s="21" t="s">
        <v>24</v>
      </c>
      <c r="G1026" s="30">
        <f t="shared" si="26"/>
        <v>0</v>
      </c>
      <c r="H1026" s="125"/>
    </row>
    <row r="1027" spans="2:8" x14ac:dyDescent="0.25">
      <c r="B1027" s="112" t="s">
        <v>31</v>
      </c>
      <c r="C1027" s="113"/>
      <c r="D1027" s="42"/>
      <c r="E1027" s="43"/>
      <c r="F1027" s="21" t="s">
        <v>24</v>
      </c>
      <c r="G1027" s="30">
        <f>D1027*E1027</f>
        <v>0</v>
      </c>
      <c r="H1027" s="125"/>
    </row>
    <row r="1028" spans="2:8" ht="24" thickBot="1" x14ac:dyDescent="0.3">
      <c r="B1028" s="114" t="s">
        <v>30</v>
      </c>
      <c r="C1028" s="115"/>
      <c r="D1028" s="36"/>
      <c r="E1028" s="37"/>
      <c r="F1028" s="20" t="s">
        <v>24</v>
      </c>
      <c r="G1028" s="31">
        <f>D1028*E1028</f>
        <v>0</v>
      </c>
      <c r="H1028" s="125"/>
    </row>
    <row r="1029" spans="2:8" x14ac:dyDescent="0.25">
      <c r="C1029" s="3"/>
      <c r="D1029" s="3"/>
      <c r="E1029" s="4"/>
      <c r="F1029" s="4"/>
      <c r="H1029" s="63"/>
    </row>
    <row r="1030" spans="2:8" ht="25.5" x14ac:dyDescent="0.25">
      <c r="C1030" s="14" t="s">
        <v>14</v>
      </c>
      <c r="D1030" s="6"/>
    </row>
    <row r="1031" spans="2:8" ht="18.75" x14ac:dyDescent="0.25">
      <c r="C1031" s="126" t="s">
        <v>6</v>
      </c>
      <c r="D1031" s="68" t="s">
        <v>0</v>
      </c>
      <c r="E1031" s="9">
        <f>ROUND((G1019+D1012)/D1012,2)</f>
        <v>1.1299999999999999</v>
      </c>
      <c r="F1031" s="9"/>
      <c r="G1031" s="10"/>
      <c r="H1031" s="7"/>
    </row>
    <row r="1032" spans="2:8" x14ac:dyDescent="0.25">
      <c r="C1032" s="126"/>
      <c r="D1032" s="68" t="s">
        <v>1</v>
      </c>
      <c r="E1032" s="9">
        <v>1.02</v>
      </c>
      <c r="F1032" s="9"/>
      <c r="G1032" s="11"/>
      <c r="H1032" s="66"/>
    </row>
    <row r="1033" spans="2:8" x14ac:dyDescent="0.25">
      <c r="C1033" s="126"/>
      <c r="D1033" s="68" t="s">
        <v>2</v>
      </c>
      <c r="E1033" s="9">
        <f>ROUND((G1022+D1012)/D1012,2)</f>
        <v>1</v>
      </c>
      <c r="F1033" s="12"/>
      <c r="G1033" s="11"/>
    </row>
    <row r="1034" spans="2:8" x14ac:dyDescent="0.25">
      <c r="C1034" s="126"/>
      <c r="D1034" s="13" t="s">
        <v>3</v>
      </c>
      <c r="E1034" s="45">
        <v>1.27</v>
      </c>
      <c r="F1034" s="10"/>
      <c r="G1034" s="11"/>
    </row>
    <row r="1035" spans="2:8" ht="25.5" x14ac:dyDescent="0.25">
      <c r="D1035" s="46" t="s">
        <v>4</v>
      </c>
      <c r="E1035" s="47">
        <f>SUM(E1031:E1034)-IF(D1016="сплошная",3,2)</f>
        <v>1.42</v>
      </c>
      <c r="F1035" s="25"/>
    </row>
    <row r="1036" spans="2:8" x14ac:dyDescent="0.25">
      <c r="E1036" s="15"/>
    </row>
    <row r="1037" spans="2:8" ht="25.5" x14ac:dyDescent="0.35">
      <c r="B1037" s="22"/>
      <c r="C1037" s="16" t="s">
        <v>23</v>
      </c>
      <c r="D1037" s="135">
        <f>E1035*D1012</f>
        <v>1715.3032000000001</v>
      </c>
      <c r="E1037" s="135"/>
    </row>
    <row r="1038" spans="2:8" ht="18.75" x14ac:dyDescent="0.3">
      <c r="C1038" s="17" t="s">
        <v>8</v>
      </c>
      <c r="D1038" s="111">
        <f>D1037/D1011</f>
        <v>12.705949629629631</v>
      </c>
      <c r="E1038" s="111"/>
      <c r="G1038" s="7"/>
      <c r="H1038" s="67"/>
    </row>
    <row r="1051" spans="2:8" ht="60.75" x14ac:dyDescent="0.8">
      <c r="B1051" s="106" t="s">
        <v>94</v>
      </c>
      <c r="C1051" s="106"/>
      <c r="D1051" s="106"/>
      <c r="E1051" s="106"/>
      <c r="F1051" s="106"/>
      <c r="G1051" s="106"/>
      <c r="H1051" s="106"/>
    </row>
    <row r="1052" spans="2:8" ht="37.5" customHeight="1" x14ac:dyDescent="0.25">
      <c r="B1052" s="116" t="s">
        <v>36</v>
      </c>
      <c r="C1052" s="116"/>
      <c r="D1052" s="116"/>
      <c r="E1052" s="116"/>
      <c r="F1052" s="116"/>
      <c r="G1052" s="116"/>
    </row>
    <row r="1053" spans="2:8" x14ac:dyDescent="0.25">
      <c r="C1053" s="69"/>
      <c r="G1053" s="7"/>
    </row>
    <row r="1054" spans="2:8" ht="25.5" x14ac:dyDescent="0.25">
      <c r="C1054" s="14" t="s">
        <v>5</v>
      </c>
      <c r="D1054" s="6"/>
    </row>
    <row r="1055" spans="2:8" ht="20.25" x14ac:dyDescent="0.25">
      <c r="B1055" s="10"/>
      <c r="C1055" s="107" t="s">
        <v>15</v>
      </c>
      <c r="D1055" s="110" t="s">
        <v>38</v>
      </c>
      <c r="E1055" s="110"/>
      <c r="F1055" s="110"/>
      <c r="G1055" s="110"/>
      <c r="H1055" s="58"/>
    </row>
    <row r="1056" spans="2:8" ht="20.25" x14ac:dyDescent="0.25">
      <c r="B1056" s="10"/>
      <c r="C1056" s="108"/>
      <c r="D1056" s="110" t="s">
        <v>52</v>
      </c>
      <c r="E1056" s="110"/>
      <c r="F1056" s="110"/>
      <c r="G1056" s="110"/>
      <c r="H1056" s="58"/>
    </row>
    <row r="1057" spans="2:8" ht="20.25" x14ac:dyDescent="0.25">
      <c r="B1057" s="10"/>
      <c r="C1057" s="109"/>
      <c r="D1057" s="110" t="s">
        <v>70</v>
      </c>
      <c r="E1057" s="110"/>
      <c r="F1057" s="110"/>
      <c r="G1057" s="110"/>
      <c r="H1057" s="58"/>
    </row>
    <row r="1058" spans="2:8" x14ac:dyDescent="0.25">
      <c r="C1058" s="48" t="s">
        <v>12</v>
      </c>
      <c r="D1058" s="49">
        <v>0.5</v>
      </c>
      <c r="E1058" s="50"/>
      <c r="F1058" s="10"/>
    </row>
    <row r="1059" spans="2:8" x14ac:dyDescent="0.25">
      <c r="C1059" s="1" t="s">
        <v>9</v>
      </c>
      <c r="D1059" s="44">
        <v>97</v>
      </c>
      <c r="E1059" s="121" t="s">
        <v>16</v>
      </c>
      <c r="F1059" s="122"/>
      <c r="G1059" s="117">
        <f>D1060/D1059</f>
        <v>5.2457731958762883</v>
      </c>
    </row>
    <row r="1060" spans="2:8" x14ac:dyDescent="0.25">
      <c r="C1060" s="1" t="s">
        <v>10</v>
      </c>
      <c r="D1060" s="44">
        <v>508.84</v>
      </c>
      <c r="E1060" s="123"/>
      <c r="F1060" s="124"/>
      <c r="G1060" s="118"/>
    </row>
    <row r="1061" spans="2:8" x14ac:dyDescent="0.25">
      <c r="C1061" s="54"/>
      <c r="D1061" s="55"/>
      <c r="E1061" s="56"/>
    </row>
    <row r="1062" spans="2:8" x14ac:dyDescent="0.3">
      <c r="C1062" s="53" t="s">
        <v>7</v>
      </c>
      <c r="D1062" s="51" t="s">
        <v>43</v>
      </c>
      <c r="E1062" s="59"/>
    </row>
    <row r="1063" spans="2:8" x14ac:dyDescent="0.3">
      <c r="C1063" s="53" t="s">
        <v>11</v>
      </c>
      <c r="D1063" s="51">
        <v>55</v>
      </c>
      <c r="E1063" s="59"/>
    </row>
    <row r="1064" spans="2:8" x14ac:dyDescent="0.3">
      <c r="C1064" s="53" t="s">
        <v>13</v>
      </c>
      <c r="D1064" s="52" t="s">
        <v>33</v>
      </c>
      <c r="E1064" s="59"/>
    </row>
    <row r="1065" spans="2:8" ht="24" thickBot="1" x14ac:dyDescent="0.3">
      <c r="C1065" s="60"/>
      <c r="D1065" s="60"/>
    </row>
    <row r="1066" spans="2:8" ht="48" thickBot="1" x14ac:dyDescent="0.3">
      <c r="B1066" s="127" t="s">
        <v>17</v>
      </c>
      <c r="C1066" s="128"/>
      <c r="D1066" s="23" t="s">
        <v>20</v>
      </c>
      <c r="E1066" s="119" t="s">
        <v>22</v>
      </c>
      <c r="F1066" s="120"/>
      <c r="G1066" s="2" t="s">
        <v>21</v>
      </c>
    </row>
    <row r="1067" spans="2:8" ht="24" thickBot="1" x14ac:dyDescent="0.3">
      <c r="B1067" s="129" t="s">
        <v>35</v>
      </c>
      <c r="C1067" s="130"/>
      <c r="D1067" s="32">
        <v>197.93</v>
      </c>
      <c r="E1067" s="33">
        <v>0.5</v>
      </c>
      <c r="F1067" s="18" t="s">
        <v>24</v>
      </c>
      <c r="G1067" s="26">
        <f t="shared" ref="G1067:G1074" si="27">D1067*E1067</f>
        <v>98.965000000000003</v>
      </c>
      <c r="H1067" s="125"/>
    </row>
    <row r="1068" spans="2:8" x14ac:dyDescent="0.25">
      <c r="B1068" s="131" t="s">
        <v>18</v>
      </c>
      <c r="C1068" s="132"/>
      <c r="D1068" s="34">
        <v>70.41</v>
      </c>
      <c r="E1068" s="35">
        <v>0.3</v>
      </c>
      <c r="F1068" s="19" t="s">
        <v>25</v>
      </c>
      <c r="G1068" s="27">
        <f t="shared" si="27"/>
        <v>21.122999999999998</v>
      </c>
      <c r="H1068" s="125"/>
    </row>
    <row r="1069" spans="2:8" ht="24" thickBot="1" x14ac:dyDescent="0.3">
      <c r="B1069" s="114" t="s">
        <v>19</v>
      </c>
      <c r="C1069" s="115"/>
      <c r="D1069" s="36">
        <v>222.31</v>
      </c>
      <c r="E1069" s="37">
        <v>0.3</v>
      </c>
      <c r="F1069" s="20" t="s">
        <v>25</v>
      </c>
      <c r="G1069" s="28">
        <f t="shared" si="27"/>
        <v>66.692999999999998</v>
      </c>
      <c r="H1069" s="125"/>
    </row>
    <row r="1070" spans="2:8" ht="24" thickBot="1" x14ac:dyDescent="0.3">
      <c r="B1070" s="133" t="s">
        <v>27</v>
      </c>
      <c r="C1070" s="134"/>
      <c r="D1070" s="38"/>
      <c r="E1070" s="39"/>
      <c r="F1070" s="24" t="s">
        <v>24</v>
      </c>
      <c r="G1070" s="29">
        <f t="shared" si="27"/>
        <v>0</v>
      </c>
      <c r="H1070" s="125"/>
    </row>
    <row r="1071" spans="2:8" x14ac:dyDescent="0.25">
      <c r="B1071" s="131" t="s">
        <v>32</v>
      </c>
      <c r="C1071" s="132"/>
      <c r="D1071" s="34"/>
      <c r="E1071" s="35"/>
      <c r="F1071" s="19" t="s">
        <v>24</v>
      </c>
      <c r="G1071" s="27">
        <f t="shared" si="27"/>
        <v>0</v>
      </c>
      <c r="H1071" s="125"/>
    </row>
    <row r="1072" spans="2:8" x14ac:dyDescent="0.25">
      <c r="B1072" s="112" t="s">
        <v>26</v>
      </c>
      <c r="C1072" s="113"/>
      <c r="D1072" s="40">
        <v>1300</v>
      </c>
      <c r="E1072" s="41">
        <v>0.5</v>
      </c>
      <c r="F1072" s="21" t="s">
        <v>24</v>
      </c>
      <c r="G1072" s="30">
        <f t="shared" si="27"/>
        <v>650</v>
      </c>
      <c r="H1072" s="125"/>
    </row>
    <row r="1073" spans="2:8" x14ac:dyDescent="0.25">
      <c r="B1073" s="112" t="s">
        <v>28</v>
      </c>
      <c r="C1073" s="113"/>
      <c r="D1073" s="42"/>
      <c r="E1073" s="43"/>
      <c r="F1073" s="21" t="s">
        <v>24</v>
      </c>
      <c r="G1073" s="30">
        <f t="shared" si="27"/>
        <v>0</v>
      </c>
      <c r="H1073" s="125"/>
    </row>
    <row r="1074" spans="2:8" x14ac:dyDescent="0.25">
      <c r="B1074" s="112" t="s">
        <v>29</v>
      </c>
      <c r="C1074" s="113"/>
      <c r="D1074" s="42"/>
      <c r="E1074" s="43"/>
      <c r="F1074" s="21" t="s">
        <v>24</v>
      </c>
      <c r="G1074" s="30">
        <f t="shared" si="27"/>
        <v>0</v>
      </c>
      <c r="H1074" s="125"/>
    </row>
    <row r="1075" spans="2:8" x14ac:dyDescent="0.25">
      <c r="B1075" s="112" t="s">
        <v>31</v>
      </c>
      <c r="C1075" s="113"/>
      <c r="D1075" s="42"/>
      <c r="E1075" s="43"/>
      <c r="F1075" s="21" t="s">
        <v>24</v>
      </c>
      <c r="G1075" s="30">
        <f>D1075*E1075</f>
        <v>0</v>
      </c>
      <c r="H1075" s="125"/>
    </row>
    <row r="1076" spans="2:8" ht="24" thickBot="1" x14ac:dyDescent="0.3">
      <c r="B1076" s="114" t="s">
        <v>30</v>
      </c>
      <c r="C1076" s="115"/>
      <c r="D1076" s="36"/>
      <c r="E1076" s="37"/>
      <c r="F1076" s="20" t="s">
        <v>24</v>
      </c>
      <c r="G1076" s="31">
        <f>D1076*E1076</f>
        <v>0</v>
      </c>
      <c r="H1076" s="125"/>
    </row>
    <row r="1077" spans="2:8" x14ac:dyDescent="0.25">
      <c r="C1077" s="3"/>
      <c r="D1077" s="3"/>
      <c r="E1077" s="4"/>
      <c r="F1077" s="4"/>
      <c r="H1077" s="63"/>
    </row>
    <row r="1078" spans="2:8" ht="25.5" x14ac:dyDescent="0.25">
      <c r="C1078" s="14" t="s">
        <v>14</v>
      </c>
      <c r="D1078" s="6"/>
    </row>
    <row r="1079" spans="2:8" ht="18.75" x14ac:dyDescent="0.25">
      <c r="C1079" s="126" t="s">
        <v>6</v>
      </c>
      <c r="D1079" s="68" t="s">
        <v>0</v>
      </c>
      <c r="E1079" s="9">
        <f>ROUND((G1067+D1060)/D1060,2)</f>
        <v>1.19</v>
      </c>
      <c r="F1079" s="9"/>
      <c r="G1079" s="10"/>
      <c r="H1079" s="7"/>
    </row>
    <row r="1080" spans="2:8" x14ac:dyDescent="0.25">
      <c r="C1080" s="126"/>
      <c r="D1080" s="68" t="s">
        <v>1</v>
      </c>
      <c r="E1080" s="9">
        <v>1.02</v>
      </c>
      <c r="F1080" s="9"/>
      <c r="G1080" s="11"/>
      <c r="H1080" s="66"/>
    </row>
    <row r="1081" spans="2:8" x14ac:dyDescent="0.25">
      <c r="C1081" s="126"/>
      <c r="D1081" s="68" t="s">
        <v>2</v>
      </c>
      <c r="E1081" s="9">
        <f>ROUND((G1070+D1060)/D1060,2)</f>
        <v>1</v>
      </c>
      <c r="F1081" s="12"/>
      <c r="G1081" s="11"/>
    </row>
    <row r="1082" spans="2:8" x14ac:dyDescent="0.25">
      <c r="C1082" s="126"/>
      <c r="D1082" s="13" t="s">
        <v>3</v>
      </c>
      <c r="E1082" s="45">
        <v>1.17</v>
      </c>
      <c r="F1082" s="10"/>
      <c r="G1082" s="11"/>
    </row>
    <row r="1083" spans="2:8" ht="25.5" x14ac:dyDescent="0.25">
      <c r="D1083" s="46" t="s">
        <v>4</v>
      </c>
      <c r="E1083" s="47">
        <f>SUM(E1079:E1082)-IF(D1064="сплошная",3,2)</f>
        <v>1.38</v>
      </c>
      <c r="F1083" s="25"/>
    </row>
    <row r="1084" spans="2:8" x14ac:dyDescent="0.25">
      <c r="E1084" s="15"/>
    </row>
    <row r="1085" spans="2:8" ht="25.5" x14ac:dyDescent="0.35">
      <c r="B1085" s="22"/>
      <c r="C1085" s="16" t="s">
        <v>23</v>
      </c>
      <c r="D1085" s="135">
        <f>E1083*D1060</f>
        <v>702.19919999999991</v>
      </c>
      <c r="E1085" s="135"/>
    </row>
    <row r="1086" spans="2:8" ht="18.75" x14ac:dyDescent="0.3">
      <c r="C1086" s="17" t="s">
        <v>8</v>
      </c>
      <c r="D1086" s="111">
        <f>D1085/D1059</f>
        <v>7.2391670103092771</v>
      </c>
      <c r="E1086" s="111"/>
      <c r="G1086" s="7"/>
      <c r="H1086" s="67"/>
    </row>
    <row r="1095" spans="2:8" x14ac:dyDescent="0.25">
      <c r="B1095" s="72"/>
      <c r="C1095" s="72"/>
      <c r="D1095" s="72"/>
      <c r="E1095" s="72"/>
      <c r="F1095" s="72"/>
      <c r="G1095" s="73"/>
      <c r="H1095" s="73"/>
    </row>
    <row r="1096" spans="2:8" x14ac:dyDescent="0.25">
      <c r="B1096" s="72"/>
      <c r="C1096" s="72"/>
      <c r="D1096" s="72"/>
      <c r="E1096" s="72"/>
      <c r="F1096" s="72"/>
      <c r="G1096" s="73"/>
      <c r="H1096" s="73"/>
    </row>
    <row r="1097" spans="2:8" x14ac:dyDescent="0.25">
      <c r="B1097" s="72"/>
      <c r="C1097" s="72"/>
      <c r="D1097" s="72"/>
      <c r="E1097" s="72"/>
      <c r="F1097" s="72"/>
      <c r="G1097" s="73"/>
      <c r="H1097" s="73"/>
    </row>
    <row r="1098" spans="2:8" x14ac:dyDescent="0.25">
      <c r="B1098" s="72"/>
      <c r="C1098" s="72"/>
      <c r="D1098" s="72"/>
      <c r="E1098" s="72"/>
      <c r="F1098" s="72"/>
      <c r="G1098" s="73"/>
      <c r="H1098" s="73"/>
    </row>
    <row r="1099" spans="2:8" ht="60.75" x14ac:dyDescent="0.8">
      <c r="B1099" s="154"/>
      <c r="C1099" s="154"/>
      <c r="D1099" s="154"/>
      <c r="E1099" s="154"/>
      <c r="F1099" s="154"/>
      <c r="G1099" s="154"/>
      <c r="H1099" s="154"/>
    </row>
    <row r="1100" spans="2:8" x14ac:dyDescent="0.25">
      <c r="B1100" s="155"/>
      <c r="C1100" s="155"/>
      <c r="D1100" s="155"/>
      <c r="E1100" s="155"/>
      <c r="F1100" s="155"/>
      <c r="G1100" s="155"/>
      <c r="H1100" s="73"/>
    </row>
    <row r="1101" spans="2:8" x14ac:dyDescent="0.25">
      <c r="B1101" s="72"/>
      <c r="C1101" s="74"/>
      <c r="D1101" s="72"/>
      <c r="E1101" s="72"/>
      <c r="F1101" s="72"/>
      <c r="G1101" s="72"/>
      <c r="H1101" s="73"/>
    </row>
    <row r="1102" spans="2:8" ht="25.5" x14ac:dyDescent="0.25">
      <c r="B1102" s="72"/>
      <c r="C1102" s="75"/>
      <c r="D1102" s="76"/>
      <c r="E1102" s="72"/>
      <c r="F1102" s="72"/>
      <c r="G1102" s="73"/>
      <c r="H1102" s="73"/>
    </row>
    <row r="1103" spans="2:8" ht="20.25" x14ac:dyDescent="0.25">
      <c r="B1103" s="72"/>
      <c r="C1103" s="156"/>
      <c r="D1103" s="157"/>
      <c r="E1103" s="157"/>
      <c r="F1103" s="157"/>
      <c r="G1103" s="157"/>
      <c r="H1103" s="77"/>
    </row>
    <row r="1104" spans="2:8" ht="20.25" x14ac:dyDescent="0.25">
      <c r="B1104" s="72"/>
      <c r="C1104" s="156"/>
      <c r="D1104" s="157"/>
      <c r="E1104" s="157"/>
      <c r="F1104" s="157"/>
      <c r="G1104" s="157"/>
      <c r="H1104" s="77"/>
    </row>
    <row r="1105" spans="2:8" ht="20.25" x14ac:dyDescent="0.25">
      <c r="B1105" s="72"/>
      <c r="C1105" s="156"/>
      <c r="D1105" s="157"/>
      <c r="E1105" s="157"/>
      <c r="F1105" s="157"/>
      <c r="G1105" s="157"/>
      <c r="H1105" s="77"/>
    </row>
    <row r="1106" spans="2:8" x14ac:dyDescent="0.25">
      <c r="B1106" s="72"/>
      <c r="C1106" s="78"/>
      <c r="D1106" s="79"/>
      <c r="E1106" s="80"/>
      <c r="F1106" s="72"/>
      <c r="G1106" s="73"/>
      <c r="H1106" s="73"/>
    </row>
    <row r="1107" spans="2:8" x14ac:dyDescent="0.25">
      <c r="B1107" s="72"/>
      <c r="C1107" s="78"/>
      <c r="D1107" s="79"/>
      <c r="E1107" s="158"/>
      <c r="F1107" s="158"/>
      <c r="G1107" s="159"/>
      <c r="H1107" s="73"/>
    </row>
    <row r="1108" spans="2:8" x14ac:dyDescent="0.25">
      <c r="B1108" s="72"/>
      <c r="C1108" s="78"/>
      <c r="D1108" s="79"/>
      <c r="E1108" s="158"/>
      <c r="F1108" s="158"/>
      <c r="G1108" s="159"/>
      <c r="H1108" s="73"/>
    </row>
    <row r="1109" spans="2:8" x14ac:dyDescent="0.25">
      <c r="B1109" s="72"/>
      <c r="C1109" s="81"/>
      <c r="D1109" s="82"/>
      <c r="E1109" s="80"/>
      <c r="F1109" s="72"/>
      <c r="G1109" s="73"/>
      <c r="H1109" s="73"/>
    </row>
    <row r="1110" spans="2:8" x14ac:dyDescent="0.3">
      <c r="B1110" s="72"/>
      <c r="C1110" s="83"/>
      <c r="D1110" s="84"/>
      <c r="E1110" s="85"/>
      <c r="F1110" s="72"/>
      <c r="G1110" s="73"/>
      <c r="H1110" s="73"/>
    </row>
    <row r="1111" spans="2:8" x14ac:dyDescent="0.3">
      <c r="B1111" s="72"/>
      <c r="C1111" s="83"/>
      <c r="D1111" s="84"/>
      <c r="E1111" s="85"/>
      <c r="F1111" s="72"/>
      <c r="G1111" s="73"/>
      <c r="H1111" s="73"/>
    </row>
    <row r="1112" spans="2:8" x14ac:dyDescent="0.3">
      <c r="B1112" s="72"/>
      <c r="C1112" s="83"/>
      <c r="D1112" s="86"/>
      <c r="E1112" s="85"/>
      <c r="F1112" s="72"/>
      <c r="G1112" s="73"/>
      <c r="H1112" s="73"/>
    </row>
    <row r="1113" spans="2:8" x14ac:dyDescent="0.25">
      <c r="B1113" s="72"/>
      <c r="C1113" s="87"/>
      <c r="D1113" s="87"/>
      <c r="E1113" s="72"/>
      <c r="F1113" s="72"/>
      <c r="G1113" s="73"/>
      <c r="H1113" s="73"/>
    </row>
    <row r="1114" spans="2:8" x14ac:dyDescent="0.25">
      <c r="B1114" s="160"/>
      <c r="C1114" s="160"/>
      <c r="D1114" s="88"/>
      <c r="E1114" s="161"/>
      <c r="F1114" s="161"/>
      <c r="G1114" s="88"/>
      <c r="H1114" s="73"/>
    </row>
    <row r="1115" spans="2:8" x14ac:dyDescent="0.25">
      <c r="B1115" s="162"/>
      <c r="C1115" s="162"/>
      <c r="D1115" s="89"/>
      <c r="E1115" s="90"/>
      <c r="F1115" s="91"/>
      <c r="G1115" s="92"/>
      <c r="H1115" s="163"/>
    </row>
    <row r="1116" spans="2:8" x14ac:dyDescent="0.25">
      <c r="B1116" s="162"/>
      <c r="C1116" s="162"/>
      <c r="D1116" s="89"/>
      <c r="E1116" s="90"/>
      <c r="F1116" s="91"/>
      <c r="G1116" s="92"/>
      <c r="H1116" s="163"/>
    </row>
    <row r="1117" spans="2:8" x14ac:dyDescent="0.25">
      <c r="B1117" s="162"/>
      <c r="C1117" s="162"/>
      <c r="D1117" s="89"/>
      <c r="E1117" s="90"/>
      <c r="F1117" s="91"/>
      <c r="G1117" s="92"/>
      <c r="H1117" s="163"/>
    </row>
    <row r="1118" spans="2:8" x14ac:dyDescent="0.25">
      <c r="B1118" s="162"/>
      <c r="C1118" s="162"/>
      <c r="D1118" s="89"/>
      <c r="E1118" s="90"/>
      <c r="F1118" s="91"/>
      <c r="G1118" s="92"/>
      <c r="H1118" s="163"/>
    </row>
    <row r="1119" spans="2:8" x14ac:dyDescent="0.25">
      <c r="B1119" s="162"/>
      <c r="C1119" s="162"/>
      <c r="D1119" s="89"/>
      <c r="E1119" s="90"/>
      <c r="F1119" s="91"/>
      <c r="G1119" s="92"/>
      <c r="H1119" s="163"/>
    </row>
    <row r="1120" spans="2:8" x14ac:dyDescent="0.25">
      <c r="B1120" s="162"/>
      <c r="C1120" s="162"/>
      <c r="D1120" s="89"/>
      <c r="E1120" s="90"/>
      <c r="F1120" s="91"/>
      <c r="G1120" s="92"/>
      <c r="H1120" s="163"/>
    </row>
    <row r="1121" spans="2:8" x14ac:dyDescent="0.25">
      <c r="B1121" s="162"/>
      <c r="C1121" s="162"/>
      <c r="D1121" s="89"/>
      <c r="E1121" s="90"/>
      <c r="F1121" s="91"/>
      <c r="G1121" s="92"/>
      <c r="H1121" s="163"/>
    </row>
    <row r="1122" spans="2:8" x14ac:dyDescent="0.25">
      <c r="B1122" s="162"/>
      <c r="C1122" s="162"/>
      <c r="D1122" s="89"/>
      <c r="E1122" s="90"/>
      <c r="F1122" s="91"/>
      <c r="G1122" s="92"/>
      <c r="H1122" s="163"/>
    </row>
    <row r="1123" spans="2:8" x14ac:dyDescent="0.25">
      <c r="B1123" s="162"/>
      <c r="C1123" s="162"/>
      <c r="D1123" s="89"/>
      <c r="E1123" s="90"/>
      <c r="F1123" s="91"/>
      <c r="G1123" s="92"/>
      <c r="H1123" s="163"/>
    </row>
    <row r="1124" spans="2:8" x14ac:dyDescent="0.25">
      <c r="B1124" s="162"/>
      <c r="C1124" s="162"/>
      <c r="D1124" s="89"/>
      <c r="E1124" s="90"/>
      <c r="F1124" s="91"/>
      <c r="G1124" s="92"/>
      <c r="H1124" s="163"/>
    </row>
    <row r="1125" spans="2:8" x14ac:dyDescent="0.25">
      <c r="B1125" s="72"/>
      <c r="C1125" s="93"/>
      <c r="D1125" s="93"/>
      <c r="E1125" s="94"/>
      <c r="F1125" s="94"/>
      <c r="G1125" s="73"/>
      <c r="H1125" s="95"/>
    </row>
    <row r="1126" spans="2:8" ht="25.5" x14ac:dyDescent="0.25">
      <c r="B1126" s="72"/>
      <c r="C1126" s="75"/>
      <c r="D1126" s="76"/>
      <c r="E1126" s="72"/>
      <c r="F1126" s="72"/>
      <c r="G1126" s="73"/>
      <c r="H1126" s="73"/>
    </row>
    <row r="1127" spans="2:8" ht="18.75" x14ac:dyDescent="0.25">
      <c r="B1127" s="72"/>
      <c r="C1127" s="164"/>
      <c r="D1127" s="96"/>
      <c r="E1127" s="97"/>
      <c r="F1127" s="97"/>
      <c r="G1127" s="72"/>
      <c r="H1127" s="72"/>
    </row>
    <row r="1128" spans="2:8" x14ac:dyDescent="0.25">
      <c r="B1128" s="72"/>
      <c r="C1128" s="164"/>
      <c r="D1128" s="96"/>
      <c r="E1128" s="97"/>
      <c r="F1128" s="97"/>
      <c r="G1128" s="73"/>
      <c r="H1128" s="98"/>
    </row>
    <row r="1129" spans="2:8" x14ac:dyDescent="0.25">
      <c r="B1129" s="72"/>
      <c r="C1129" s="164"/>
      <c r="D1129" s="96"/>
      <c r="E1129" s="97"/>
      <c r="F1129" s="85"/>
      <c r="G1129" s="73"/>
      <c r="H1129" s="73"/>
    </row>
    <row r="1130" spans="2:8" x14ac:dyDescent="0.25">
      <c r="B1130" s="72"/>
      <c r="C1130" s="164"/>
      <c r="D1130" s="96"/>
      <c r="E1130" s="97"/>
      <c r="F1130" s="72"/>
      <c r="G1130" s="73"/>
      <c r="H1130" s="73"/>
    </row>
    <row r="1131" spans="2:8" ht="25.5" x14ac:dyDescent="0.25">
      <c r="B1131" s="72"/>
      <c r="C1131" s="72"/>
      <c r="D1131" s="75"/>
      <c r="E1131" s="99"/>
      <c r="F1131" s="100"/>
      <c r="G1131" s="73"/>
      <c r="H1131" s="73"/>
    </row>
    <row r="1132" spans="2:8" x14ac:dyDescent="0.25">
      <c r="B1132" s="72"/>
      <c r="C1132" s="72"/>
      <c r="D1132" s="72"/>
      <c r="E1132" s="101"/>
      <c r="F1132" s="72"/>
      <c r="G1132" s="73"/>
      <c r="H1132" s="73"/>
    </row>
    <row r="1133" spans="2:8" ht="25.5" x14ac:dyDescent="0.35">
      <c r="B1133" s="102"/>
      <c r="C1133" s="103"/>
      <c r="D1133" s="165"/>
      <c r="E1133" s="165"/>
      <c r="F1133" s="72"/>
      <c r="G1133" s="73"/>
      <c r="H1133" s="73"/>
    </row>
    <row r="1134" spans="2:8" ht="18.75" x14ac:dyDescent="0.3">
      <c r="B1134" s="72"/>
      <c r="C1134" s="104"/>
      <c r="D1134" s="166"/>
      <c r="E1134" s="166"/>
      <c r="F1134" s="72"/>
      <c r="G1134" s="72"/>
      <c r="H1134" s="105"/>
    </row>
    <row r="1135" spans="2:8" x14ac:dyDescent="0.25">
      <c r="B1135" s="72"/>
      <c r="C1135" s="72"/>
      <c r="D1135" s="72"/>
      <c r="E1135" s="72"/>
      <c r="F1135" s="72"/>
      <c r="G1135" s="73"/>
      <c r="H1135" s="73"/>
    </row>
    <row r="1136" spans="2:8" x14ac:dyDescent="0.25">
      <c r="B1136" s="72"/>
      <c r="C1136" s="72"/>
      <c r="D1136" s="72"/>
      <c r="E1136" s="72"/>
      <c r="F1136" s="72"/>
      <c r="G1136" s="73"/>
      <c r="H1136" s="73"/>
    </row>
    <row r="1137" spans="2:8" x14ac:dyDescent="0.25">
      <c r="B1137" s="72"/>
      <c r="C1137" s="72"/>
      <c r="D1137" s="72"/>
      <c r="E1137" s="72"/>
      <c r="F1137" s="72"/>
      <c r="G1137" s="73"/>
      <c r="H1137" s="73"/>
    </row>
    <row r="1138" spans="2:8" x14ac:dyDescent="0.25">
      <c r="B1138" s="72"/>
      <c r="C1138" s="72"/>
      <c r="D1138" s="72"/>
      <c r="E1138" s="72"/>
      <c r="F1138" s="72"/>
      <c r="G1138" s="73"/>
      <c r="H1138" s="73"/>
    </row>
    <row r="1139" spans="2:8" x14ac:dyDescent="0.25">
      <c r="B1139" s="72"/>
      <c r="C1139" s="72"/>
      <c r="D1139" s="72"/>
      <c r="E1139" s="72"/>
      <c r="F1139" s="72"/>
      <c r="G1139" s="73"/>
      <c r="H1139" s="73"/>
    </row>
    <row r="1140" spans="2:8" x14ac:dyDescent="0.25">
      <c r="B1140" s="72"/>
      <c r="C1140" s="72"/>
      <c r="D1140" s="72"/>
      <c r="E1140" s="72"/>
      <c r="F1140" s="72"/>
      <c r="G1140" s="73"/>
      <c r="H1140" s="73"/>
    </row>
    <row r="1141" spans="2:8" x14ac:dyDescent="0.25">
      <c r="B1141" s="72"/>
      <c r="C1141" s="72"/>
      <c r="D1141" s="72"/>
      <c r="E1141" s="72"/>
      <c r="F1141" s="72"/>
      <c r="G1141" s="73"/>
      <c r="H1141" s="73"/>
    </row>
    <row r="1142" spans="2:8" x14ac:dyDescent="0.25">
      <c r="B1142" s="72"/>
      <c r="C1142" s="72"/>
      <c r="D1142" s="72"/>
      <c r="E1142" s="72"/>
      <c r="F1142" s="72"/>
      <c r="G1142" s="73"/>
      <c r="H1142" s="73"/>
    </row>
    <row r="1143" spans="2:8" x14ac:dyDescent="0.25">
      <c r="B1143" s="72"/>
      <c r="C1143" s="72"/>
      <c r="D1143" s="72"/>
      <c r="E1143" s="72"/>
      <c r="F1143" s="72"/>
      <c r="G1143" s="73"/>
      <c r="H1143" s="73"/>
    </row>
    <row r="1144" spans="2:8" x14ac:dyDescent="0.25">
      <c r="B1144" s="72"/>
      <c r="C1144" s="72"/>
      <c r="D1144" s="72"/>
      <c r="E1144" s="72"/>
      <c r="F1144" s="72"/>
      <c r="G1144" s="73"/>
      <c r="H1144" s="73"/>
    </row>
    <row r="1145" spans="2:8" x14ac:dyDescent="0.25">
      <c r="B1145" s="72"/>
      <c r="C1145" s="72"/>
      <c r="D1145" s="72"/>
      <c r="E1145" s="72"/>
      <c r="F1145" s="72"/>
      <c r="G1145" s="73"/>
      <c r="H1145" s="73"/>
    </row>
    <row r="1146" spans="2:8" x14ac:dyDescent="0.25">
      <c r="B1146" s="72"/>
      <c r="C1146" s="72"/>
      <c r="D1146" s="72"/>
      <c r="E1146" s="72"/>
      <c r="F1146" s="72"/>
      <c r="G1146" s="73"/>
      <c r="H1146" s="73"/>
    </row>
    <row r="1147" spans="2:8" ht="60.75" x14ac:dyDescent="0.8">
      <c r="B1147" s="154"/>
      <c r="C1147" s="154"/>
      <c r="D1147" s="154"/>
      <c r="E1147" s="154"/>
      <c r="F1147" s="154"/>
      <c r="G1147" s="154"/>
      <c r="H1147" s="154"/>
    </row>
    <row r="1148" spans="2:8" x14ac:dyDescent="0.25">
      <c r="B1148" s="155"/>
      <c r="C1148" s="155"/>
      <c r="D1148" s="155"/>
      <c r="E1148" s="155"/>
      <c r="F1148" s="155"/>
      <c r="G1148" s="155"/>
      <c r="H1148" s="73"/>
    </row>
    <row r="1149" spans="2:8" x14ac:dyDescent="0.25">
      <c r="B1149" s="72"/>
      <c r="C1149" s="74"/>
      <c r="D1149" s="72"/>
      <c r="E1149" s="72"/>
      <c r="F1149" s="72"/>
      <c r="G1149" s="72"/>
      <c r="H1149" s="73"/>
    </row>
    <row r="1150" spans="2:8" ht="25.5" x14ac:dyDescent="0.25">
      <c r="B1150" s="72"/>
      <c r="C1150" s="75"/>
      <c r="D1150" s="76"/>
      <c r="E1150" s="72"/>
      <c r="F1150" s="72"/>
      <c r="G1150" s="73"/>
      <c r="H1150" s="73"/>
    </row>
    <row r="1151" spans="2:8" ht="20.25" x14ac:dyDescent="0.25">
      <c r="B1151" s="72"/>
      <c r="C1151" s="156"/>
      <c r="D1151" s="157"/>
      <c r="E1151" s="157"/>
      <c r="F1151" s="157"/>
      <c r="G1151" s="157"/>
      <c r="H1151" s="77"/>
    </row>
    <row r="1152" spans="2:8" ht="20.25" x14ac:dyDescent="0.25">
      <c r="B1152" s="72"/>
      <c r="C1152" s="156"/>
      <c r="D1152" s="157"/>
      <c r="E1152" s="157"/>
      <c r="F1152" s="157"/>
      <c r="G1152" s="157"/>
      <c r="H1152" s="77"/>
    </row>
    <row r="1153" spans="2:8" ht="20.25" x14ac:dyDescent="0.25">
      <c r="B1153" s="72"/>
      <c r="C1153" s="156"/>
      <c r="D1153" s="157"/>
      <c r="E1153" s="157"/>
      <c r="F1153" s="157"/>
      <c r="G1153" s="157"/>
      <c r="H1153" s="77"/>
    </row>
    <row r="1154" spans="2:8" x14ac:dyDescent="0.25">
      <c r="B1154" s="72"/>
      <c r="C1154" s="78"/>
      <c r="D1154" s="79"/>
      <c r="E1154" s="80"/>
      <c r="F1154" s="72"/>
      <c r="G1154" s="73"/>
      <c r="H1154" s="73"/>
    </row>
    <row r="1155" spans="2:8" x14ac:dyDescent="0.25">
      <c r="B1155" s="72"/>
      <c r="C1155" s="78"/>
      <c r="D1155" s="79"/>
      <c r="E1155" s="158"/>
      <c r="F1155" s="158"/>
      <c r="G1155" s="159"/>
      <c r="H1155" s="73"/>
    </row>
    <row r="1156" spans="2:8" x14ac:dyDescent="0.25">
      <c r="B1156" s="72"/>
      <c r="C1156" s="78"/>
      <c r="D1156" s="79"/>
      <c r="E1156" s="158"/>
      <c r="F1156" s="158"/>
      <c r="G1156" s="159"/>
      <c r="H1156" s="73"/>
    </row>
    <row r="1157" spans="2:8" x14ac:dyDescent="0.25">
      <c r="B1157" s="72"/>
      <c r="C1157" s="81"/>
      <c r="D1157" s="82"/>
      <c r="E1157" s="80"/>
      <c r="F1157" s="72"/>
      <c r="G1157" s="73"/>
      <c r="H1157" s="73"/>
    </row>
    <row r="1158" spans="2:8" x14ac:dyDescent="0.3">
      <c r="B1158" s="72"/>
      <c r="C1158" s="83"/>
      <c r="D1158" s="84"/>
      <c r="E1158" s="85"/>
      <c r="F1158" s="72"/>
      <c r="G1158" s="73"/>
      <c r="H1158" s="73"/>
    </row>
    <row r="1159" spans="2:8" x14ac:dyDescent="0.3">
      <c r="B1159" s="72"/>
      <c r="C1159" s="83"/>
      <c r="D1159" s="84"/>
      <c r="E1159" s="85"/>
      <c r="F1159" s="72"/>
      <c r="G1159" s="73"/>
      <c r="H1159" s="73"/>
    </row>
    <row r="1160" spans="2:8" x14ac:dyDescent="0.3">
      <c r="B1160" s="72"/>
      <c r="C1160" s="83"/>
      <c r="D1160" s="86"/>
      <c r="E1160" s="85"/>
      <c r="F1160" s="72"/>
      <c r="G1160" s="73"/>
      <c r="H1160" s="73"/>
    </row>
    <row r="1161" spans="2:8" x14ac:dyDescent="0.25">
      <c r="B1161" s="72"/>
      <c r="C1161" s="87"/>
      <c r="D1161" s="87"/>
      <c r="E1161" s="72"/>
      <c r="F1161" s="72"/>
      <c r="G1161" s="73"/>
      <c r="H1161" s="73"/>
    </row>
    <row r="1162" spans="2:8" x14ac:dyDescent="0.25">
      <c r="B1162" s="160"/>
      <c r="C1162" s="160"/>
      <c r="D1162" s="88"/>
      <c r="E1162" s="161"/>
      <c r="F1162" s="161"/>
      <c r="G1162" s="88"/>
      <c r="H1162" s="73"/>
    </row>
    <row r="1163" spans="2:8" x14ac:dyDescent="0.25">
      <c r="B1163" s="162"/>
      <c r="C1163" s="162"/>
      <c r="D1163" s="89"/>
      <c r="E1163" s="90"/>
      <c r="F1163" s="91"/>
      <c r="G1163" s="92"/>
      <c r="H1163" s="163"/>
    </row>
    <row r="1164" spans="2:8" x14ac:dyDescent="0.25">
      <c r="B1164" s="162"/>
      <c r="C1164" s="162"/>
      <c r="D1164" s="89"/>
      <c r="E1164" s="90"/>
      <c r="F1164" s="91"/>
      <c r="G1164" s="92"/>
      <c r="H1164" s="163"/>
    </row>
    <row r="1165" spans="2:8" x14ac:dyDescent="0.25">
      <c r="B1165" s="162"/>
      <c r="C1165" s="162"/>
      <c r="D1165" s="89"/>
      <c r="E1165" s="90"/>
      <c r="F1165" s="91"/>
      <c r="G1165" s="92"/>
      <c r="H1165" s="163"/>
    </row>
    <row r="1166" spans="2:8" x14ac:dyDescent="0.25">
      <c r="B1166" s="162"/>
      <c r="C1166" s="162"/>
      <c r="D1166" s="89"/>
      <c r="E1166" s="90"/>
      <c r="F1166" s="91"/>
      <c r="G1166" s="92"/>
      <c r="H1166" s="163"/>
    </row>
    <row r="1167" spans="2:8" x14ac:dyDescent="0.25">
      <c r="B1167" s="162"/>
      <c r="C1167" s="162"/>
      <c r="D1167" s="89"/>
      <c r="E1167" s="90"/>
      <c r="F1167" s="91"/>
      <c r="G1167" s="92"/>
      <c r="H1167" s="163"/>
    </row>
    <row r="1168" spans="2:8" x14ac:dyDescent="0.25">
      <c r="B1168" s="162"/>
      <c r="C1168" s="162"/>
      <c r="D1168" s="89"/>
      <c r="E1168" s="90"/>
      <c r="F1168" s="91"/>
      <c r="G1168" s="92"/>
      <c r="H1168" s="163"/>
    </row>
    <row r="1169" spans="2:8" x14ac:dyDescent="0.25">
      <c r="B1169" s="162"/>
      <c r="C1169" s="162"/>
      <c r="D1169" s="89"/>
      <c r="E1169" s="90"/>
      <c r="F1169" s="91"/>
      <c r="G1169" s="92"/>
      <c r="H1169" s="163"/>
    </row>
    <row r="1170" spans="2:8" x14ac:dyDescent="0.25">
      <c r="B1170" s="162"/>
      <c r="C1170" s="162"/>
      <c r="D1170" s="89"/>
      <c r="E1170" s="90"/>
      <c r="F1170" s="91"/>
      <c r="G1170" s="92"/>
      <c r="H1170" s="163"/>
    </row>
    <row r="1171" spans="2:8" x14ac:dyDescent="0.25">
      <c r="B1171" s="162"/>
      <c r="C1171" s="162"/>
      <c r="D1171" s="89"/>
      <c r="E1171" s="90"/>
      <c r="F1171" s="91"/>
      <c r="G1171" s="92"/>
      <c r="H1171" s="163"/>
    </row>
    <row r="1172" spans="2:8" x14ac:dyDescent="0.25">
      <c r="B1172" s="162"/>
      <c r="C1172" s="162"/>
      <c r="D1172" s="89"/>
      <c r="E1172" s="90"/>
      <c r="F1172" s="91"/>
      <c r="G1172" s="92"/>
      <c r="H1172" s="163"/>
    </row>
    <row r="1173" spans="2:8" x14ac:dyDescent="0.25">
      <c r="B1173" s="72"/>
      <c r="C1173" s="93"/>
      <c r="D1173" s="93"/>
      <c r="E1173" s="94"/>
      <c r="F1173" s="94"/>
      <c r="G1173" s="73"/>
      <c r="H1173" s="95"/>
    </row>
    <row r="1174" spans="2:8" ht="25.5" x14ac:dyDescent="0.25">
      <c r="B1174" s="72"/>
      <c r="C1174" s="75"/>
      <c r="D1174" s="76"/>
      <c r="E1174" s="72"/>
      <c r="F1174" s="72"/>
      <c r="G1174" s="73"/>
      <c r="H1174" s="73"/>
    </row>
    <row r="1175" spans="2:8" ht="18.75" x14ac:dyDescent="0.25">
      <c r="B1175" s="72"/>
      <c r="C1175" s="164"/>
      <c r="D1175" s="96"/>
      <c r="E1175" s="97"/>
      <c r="F1175" s="97"/>
      <c r="G1175" s="72"/>
      <c r="H1175" s="72"/>
    </row>
    <row r="1176" spans="2:8" x14ac:dyDescent="0.25">
      <c r="B1176" s="72"/>
      <c r="C1176" s="164"/>
      <c r="D1176" s="96"/>
      <c r="E1176" s="97"/>
      <c r="F1176" s="97"/>
      <c r="G1176" s="73"/>
      <c r="H1176" s="98"/>
    </row>
    <row r="1177" spans="2:8" x14ac:dyDescent="0.25">
      <c r="B1177" s="72"/>
      <c r="C1177" s="164"/>
      <c r="D1177" s="96"/>
      <c r="E1177" s="97"/>
      <c r="F1177" s="85"/>
      <c r="G1177" s="73"/>
      <c r="H1177" s="73"/>
    </row>
    <row r="1178" spans="2:8" x14ac:dyDescent="0.25">
      <c r="B1178" s="72"/>
      <c r="C1178" s="164"/>
      <c r="D1178" s="96"/>
      <c r="E1178" s="97"/>
      <c r="F1178" s="72"/>
      <c r="G1178" s="73"/>
      <c r="H1178" s="73"/>
    </row>
    <row r="1179" spans="2:8" ht="25.5" x14ac:dyDescent="0.25">
      <c r="B1179" s="72"/>
      <c r="C1179" s="72"/>
      <c r="D1179" s="75"/>
      <c r="E1179" s="99"/>
      <c r="F1179" s="100"/>
      <c r="G1179" s="73"/>
      <c r="H1179" s="73"/>
    </row>
    <row r="1180" spans="2:8" x14ac:dyDescent="0.25">
      <c r="B1180" s="72"/>
      <c r="C1180" s="72"/>
      <c r="D1180" s="72"/>
      <c r="E1180" s="101"/>
      <c r="F1180" s="72"/>
      <c r="G1180" s="73"/>
      <c r="H1180" s="73"/>
    </row>
    <row r="1181" spans="2:8" ht="25.5" x14ac:dyDescent="0.35">
      <c r="B1181" s="102"/>
      <c r="C1181" s="103"/>
      <c r="D1181" s="165"/>
      <c r="E1181" s="165"/>
      <c r="F1181" s="72"/>
      <c r="G1181" s="73"/>
      <c r="H1181" s="73"/>
    </row>
    <row r="1182" spans="2:8" ht="18.75" x14ac:dyDescent="0.3">
      <c r="B1182" s="72"/>
      <c r="C1182" s="104"/>
      <c r="D1182" s="166"/>
      <c r="E1182" s="166"/>
      <c r="F1182" s="72"/>
      <c r="G1182" s="72"/>
      <c r="H1182" s="105"/>
    </row>
    <row r="1183" spans="2:8" x14ac:dyDescent="0.25">
      <c r="B1183" s="72"/>
      <c r="C1183" s="72"/>
      <c r="D1183" s="72"/>
      <c r="E1183" s="72"/>
      <c r="F1183" s="72"/>
      <c r="G1183" s="73"/>
      <c r="H1183" s="73"/>
    </row>
    <row r="1184" spans="2:8" x14ac:dyDescent="0.25">
      <c r="B1184" s="72"/>
      <c r="C1184" s="72"/>
      <c r="D1184" s="72"/>
      <c r="E1184" s="72"/>
      <c r="F1184" s="72"/>
      <c r="G1184" s="73"/>
      <c r="H1184" s="73"/>
    </row>
    <row r="1185" spans="2:8" x14ac:dyDescent="0.25">
      <c r="B1185" s="72"/>
      <c r="C1185" s="72"/>
      <c r="D1185" s="72"/>
      <c r="E1185" s="72"/>
      <c r="F1185" s="72"/>
      <c r="G1185" s="73"/>
      <c r="H1185" s="73"/>
    </row>
    <row r="1186" spans="2:8" x14ac:dyDescent="0.25">
      <c r="B1186" s="72"/>
      <c r="C1186" s="72"/>
      <c r="D1186" s="72"/>
      <c r="E1186" s="72"/>
      <c r="F1186" s="72"/>
      <c r="G1186" s="73"/>
      <c r="H1186" s="73"/>
    </row>
    <row r="1187" spans="2:8" x14ac:dyDescent="0.25">
      <c r="B1187" s="72"/>
      <c r="C1187" s="72"/>
      <c r="D1187" s="72"/>
      <c r="E1187" s="72"/>
      <c r="F1187" s="72"/>
      <c r="G1187" s="73"/>
      <c r="H1187" s="73"/>
    </row>
    <row r="1188" spans="2:8" x14ac:dyDescent="0.25">
      <c r="B1188" s="72"/>
      <c r="C1188" s="72"/>
      <c r="D1188" s="72"/>
      <c r="E1188" s="72"/>
      <c r="F1188" s="72"/>
      <c r="G1188" s="73"/>
      <c r="H1188" s="73"/>
    </row>
    <row r="1189" spans="2:8" x14ac:dyDescent="0.25">
      <c r="B1189" s="72"/>
      <c r="C1189" s="72"/>
      <c r="D1189" s="72"/>
      <c r="E1189" s="72"/>
      <c r="F1189" s="72"/>
      <c r="G1189" s="73"/>
      <c r="H1189" s="73"/>
    </row>
    <row r="1190" spans="2:8" x14ac:dyDescent="0.25">
      <c r="B1190" s="72"/>
      <c r="C1190" s="72"/>
      <c r="D1190" s="72"/>
      <c r="E1190" s="72"/>
      <c r="F1190" s="72"/>
      <c r="G1190" s="73"/>
      <c r="H1190" s="73"/>
    </row>
    <row r="1191" spans="2:8" x14ac:dyDescent="0.25">
      <c r="B1191" s="72"/>
      <c r="C1191" s="72"/>
      <c r="D1191" s="72"/>
      <c r="E1191" s="72"/>
      <c r="F1191" s="72"/>
      <c r="G1191" s="73"/>
      <c r="H1191" s="73"/>
    </row>
    <row r="1192" spans="2:8" x14ac:dyDescent="0.25">
      <c r="B1192" s="72"/>
      <c r="C1192" s="72"/>
      <c r="D1192" s="72"/>
      <c r="E1192" s="72"/>
      <c r="F1192" s="72"/>
      <c r="G1192" s="73"/>
      <c r="H1192" s="73"/>
    </row>
    <row r="1193" spans="2:8" x14ac:dyDescent="0.25">
      <c r="B1193" s="72"/>
      <c r="C1193" s="72"/>
      <c r="D1193" s="72"/>
      <c r="E1193" s="72"/>
      <c r="F1193" s="72"/>
      <c r="G1193" s="73"/>
      <c r="H1193" s="73"/>
    </row>
    <row r="1194" spans="2:8" x14ac:dyDescent="0.25">
      <c r="B1194" s="72"/>
      <c r="C1194" s="72"/>
      <c r="D1194" s="72"/>
      <c r="E1194" s="72"/>
      <c r="F1194" s="72"/>
      <c r="G1194" s="73"/>
      <c r="H1194" s="73"/>
    </row>
    <row r="1195" spans="2:8" x14ac:dyDescent="0.25">
      <c r="B1195" s="72"/>
      <c r="C1195" s="72"/>
      <c r="D1195" s="72"/>
      <c r="E1195" s="72"/>
      <c r="F1195" s="72"/>
      <c r="G1195" s="73"/>
      <c r="H1195" s="73"/>
    </row>
    <row r="1196" spans="2:8" x14ac:dyDescent="0.25">
      <c r="B1196" s="72"/>
      <c r="C1196" s="72"/>
      <c r="D1196" s="72"/>
      <c r="E1196" s="72"/>
      <c r="F1196" s="72"/>
      <c r="G1196" s="73"/>
      <c r="H1196" s="73"/>
    </row>
    <row r="1197" spans="2:8" x14ac:dyDescent="0.25">
      <c r="B1197" s="72"/>
      <c r="C1197" s="72"/>
      <c r="D1197" s="72"/>
      <c r="E1197" s="72"/>
      <c r="F1197" s="72"/>
      <c r="G1197" s="73"/>
      <c r="H1197" s="73"/>
    </row>
    <row r="1198" spans="2:8" x14ac:dyDescent="0.25">
      <c r="B1198" s="72"/>
      <c r="C1198" s="72"/>
      <c r="D1198" s="72"/>
      <c r="E1198" s="72"/>
      <c r="F1198" s="72"/>
      <c r="G1198" s="73"/>
      <c r="H1198" s="73"/>
    </row>
    <row r="1199" spans="2:8" x14ac:dyDescent="0.25">
      <c r="B1199" s="72"/>
      <c r="C1199" s="72"/>
      <c r="D1199" s="72"/>
      <c r="E1199" s="72"/>
      <c r="F1199" s="72"/>
      <c r="G1199" s="73"/>
      <c r="H1199" s="73"/>
    </row>
    <row r="1200" spans="2:8" x14ac:dyDescent="0.25">
      <c r="B1200" s="72"/>
      <c r="C1200" s="72"/>
      <c r="D1200" s="72"/>
      <c r="E1200" s="72"/>
      <c r="F1200" s="72"/>
      <c r="G1200" s="73"/>
      <c r="H1200" s="73"/>
    </row>
    <row r="1201" spans="2:8" x14ac:dyDescent="0.25">
      <c r="B1201" s="72"/>
      <c r="C1201" s="72"/>
      <c r="D1201" s="72"/>
      <c r="E1201" s="72"/>
      <c r="F1201" s="72"/>
      <c r="G1201" s="73"/>
      <c r="H1201" s="73"/>
    </row>
    <row r="1202" spans="2:8" x14ac:dyDescent="0.25">
      <c r="B1202" s="72"/>
      <c r="C1202" s="72"/>
      <c r="D1202" s="72"/>
      <c r="E1202" s="72"/>
      <c r="F1202" s="72"/>
      <c r="G1202" s="73"/>
      <c r="H1202" s="73"/>
    </row>
    <row r="1203" spans="2:8" x14ac:dyDescent="0.25">
      <c r="B1203" s="72"/>
      <c r="C1203" s="72"/>
      <c r="D1203" s="72"/>
      <c r="E1203" s="72"/>
      <c r="F1203" s="72"/>
      <c r="G1203" s="73"/>
      <c r="H1203" s="73"/>
    </row>
    <row r="1204" spans="2:8" x14ac:dyDescent="0.25">
      <c r="B1204" s="72"/>
      <c r="C1204" s="72"/>
      <c r="D1204" s="72"/>
      <c r="E1204" s="72"/>
      <c r="F1204" s="72"/>
      <c r="G1204" s="73"/>
      <c r="H1204" s="73"/>
    </row>
    <row r="1205" spans="2:8" x14ac:dyDescent="0.25">
      <c r="B1205" s="72"/>
      <c r="C1205" s="72"/>
      <c r="D1205" s="72"/>
      <c r="E1205" s="72"/>
      <c r="F1205" s="72"/>
      <c r="G1205" s="73"/>
      <c r="H1205" s="73"/>
    </row>
    <row r="1206" spans="2:8" x14ac:dyDescent="0.25">
      <c r="B1206" s="72"/>
      <c r="C1206" s="72"/>
      <c r="D1206" s="72"/>
      <c r="E1206" s="72"/>
      <c r="F1206" s="72"/>
      <c r="G1206" s="73"/>
      <c r="H1206" s="73"/>
    </row>
    <row r="1207" spans="2:8" x14ac:dyDescent="0.25">
      <c r="B1207" s="72"/>
      <c r="C1207" s="72"/>
      <c r="D1207" s="72"/>
      <c r="E1207" s="72"/>
      <c r="F1207" s="72"/>
      <c r="G1207" s="73"/>
      <c r="H1207" s="73"/>
    </row>
    <row r="1208" spans="2:8" x14ac:dyDescent="0.25">
      <c r="B1208" s="72"/>
      <c r="C1208" s="72"/>
      <c r="D1208" s="72"/>
      <c r="E1208" s="72"/>
      <c r="F1208" s="72"/>
      <c r="G1208" s="73"/>
      <c r="H1208" s="73"/>
    </row>
    <row r="1209" spans="2:8" x14ac:dyDescent="0.25">
      <c r="B1209" s="72"/>
      <c r="C1209" s="72"/>
      <c r="D1209" s="72"/>
      <c r="E1209" s="72"/>
      <c r="F1209" s="72"/>
      <c r="G1209" s="73"/>
      <c r="H1209" s="73"/>
    </row>
    <row r="1210" spans="2:8" x14ac:dyDescent="0.25">
      <c r="B1210" s="72"/>
      <c r="C1210" s="72"/>
      <c r="D1210" s="72"/>
      <c r="E1210" s="72"/>
      <c r="F1210" s="72"/>
      <c r="G1210" s="73"/>
      <c r="H1210" s="73"/>
    </row>
    <row r="1211" spans="2:8" x14ac:dyDescent="0.25">
      <c r="B1211" s="72"/>
      <c r="C1211" s="72"/>
      <c r="D1211" s="72"/>
      <c r="E1211" s="72"/>
      <c r="F1211" s="72"/>
      <c r="G1211" s="73"/>
      <c r="H1211" s="73"/>
    </row>
    <row r="1212" spans="2:8" x14ac:dyDescent="0.25">
      <c r="B1212" s="72"/>
      <c r="C1212" s="72"/>
      <c r="D1212" s="72"/>
      <c r="E1212" s="72"/>
      <c r="F1212" s="72"/>
      <c r="G1212" s="73"/>
      <c r="H1212" s="73"/>
    </row>
    <row r="1213" spans="2:8" x14ac:dyDescent="0.25">
      <c r="B1213" s="72"/>
      <c r="C1213" s="72"/>
      <c r="D1213" s="72"/>
      <c r="E1213" s="72"/>
      <c r="F1213" s="72"/>
      <c r="G1213" s="73"/>
      <c r="H1213" s="73"/>
    </row>
    <row r="1214" spans="2:8" x14ac:dyDescent="0.25">
      <c r="B1214" s="72"/>
      <c r="C1214" s="72"/>
      <c r="D1214" s="72"/>
      <c r="E1214" s="72"/>
      <c r="F1214" s="72"/>
      <c r="G1214" s="73"/>
      <c r="H1214" s="73"/>
    </row>
    <row r="1215" spans="2:8" x14ac:dyDescent="0.25">
      <c r="B1215" s="72"/>
      <c r="C1215" s="72"/>
      <c r="D1215" s="72"/>
      <c r="E1215" s="72"/>
      <c r="F1215" s="72"/>
      <c r="G1215" s="73"/>
      <c r="H1215" s="73"/>
    </row>
    <row r="1216" spans="2:8" x14ac:dyDescent="0.25">
      <c r="B1216" s="72"/>
      <c r="C1216" s="72"/>
      <c r="D1216" s="72"/>
      <c r="E1216" s="72"/>
      <c r="F1216" s="72"/>
      <c r="G1216" s="73"/>
      <c r="H1216" s="73"/>
    </row>
    <row r="1217" spans="2:8" x14ac:dyDescent="0.25">
      <c r="B1217" s="72"/>
      <c r="C1217" s="72"/>
      <c r="D1217" s="72"/>
      <c r="E1217" s="72"/>
      <c r="F1217" s="72"/>
      <c r="G1217" s="73"/>
      <c r="H1217" s="73"/>
    </row>
    <row r="1218" spans="2:8" x14ac:dyDescent="0.25">
      <c r="B1218" s="72"/>
      <c r="C1218" s="72"/>
      <c r="D1218" s="72"/>
      <c r="E1218" s="72"/>
      <c r="F1218" s="72"/>
      <c r="G1218" s="73"/>
      <c r="H1218" s="73"/>
    </row>
    <row r="1219" spans="2:8" x14ac:dyDescent="0.25">
      <c r="B1219" s="72"/>
      <c r="C1219" s="72"/>
      <c r="D1219" s="72"/>
      <c r="E1219" s="72"/>
      <c r="F1219" s="72"/>
      <c r="G1219" s="73"/>
      <c r="H1219" s="73"/>
    </row>
    <row r="1220" spans="2:8" x14ac:dyDescent="0.25">
      <c r="B1220" s="72"/>
      <c r="C1220" s="72"/>
      <c r="D1220" s="72"/>
      <c r="E1220" s="72"/>
      <c r="F1220" s="72"/>
      <c r="G1220" s="73"/>
      <c r="H1220" s="73"/>
    </row>
    <row r="1221" spans="2:8" x14ac:dyDescent="0.25">
      <c r="B1221" s="72"/>
      <c r="C1221" s="72"/>
      <c r="D1221" s="72"/>
      <c r="E1221" s="72"/>
      <c r="F1221" s="72"/>
      <c r="G1221" s="73"/>
      <c r="H1221" s="73"/>
    </row>
    <row r="1222" spans="2:8" x14ac:dyDescent="0.25">
      <c r="B1222" s="72"/>
      <c r="C1222" s="72"/>
      <c r="D1222" s="72"/>
      <c r="E1222" s="72"/>
      <c r="F1222" s="72"/>
      <c r="G1222" s="73"/>
      <c r="H1222" s="73"/>
    </row>
    <row r="1223" spans="2:8" x14ac:dyDescent="0.25">
      <c r="B1223" s="72"/>
      <c r="C1223" s="72"/>
      <c r="D1223" s="72"/>
      <c r="E1223" s="72"/>
      <c r="F1223" s="72"/>
      <c r="G1223" s="73"/>
      <c r="H1223" s="73"/>
    </row>
    <row r="1224" spans="2:8" x14ac:dyDescent="0.25">
      <c r="B1224" s="72"/>
      <c r="C1224" s="72"/>
      <c r="D1224" s="72"/>
      <c r="E1224" s="72"/>
      <c r="F1224" s="72"/>
      <c r="G1224" s="73"/>
      <c r="H1224" s="73"/>
    </row>
    <row r="1225" spans="2:8" x14ac:dyDescent="0.25">
      <c r="B1225" s="72"/>
      <c r="C1225" s="72"/>
      <c r="D1225" s="72"/>
      <c r="E1225" s="72"/>
      <c r="F1225" s="72"/>
      <c r="G1225" s="73"/>
      <c r="H1225" s="73"/>
    </row>
    <row r="1226" spans="2:8" x14ac:dyDescent="0.25">
      <c r="B1226" s="72"/>
      <c r="C1226" s="72"/>
      <c r="D1226" s="72"/>
      <c r="E1226" s="72"/>
      <c r="F1226" s="72"/>
      <c r="G1226" s="73"/>
      <c r="H1226" s="73"/>
    </row>
    <row r="1227" spans="2:8" x14ac:dyDescent="0.25">
      <c r="B1227" s="72"/>
      <c r="C1227" s="72"/>
      <c r="D1227" s="72"/>
      <c r="E1227" s="72"/>
      <c r="F1227" s="72"/>
      <c r="G1227" s="73"/>
      <c r="H1227" s="73"/>
    </row>
    <row r="1228" spans="2:8" x14ac:dyDescent="0.25">
      <c r="B1228" s="72"/>
      <c r="C1228" s="72"/>
      <c r="D1228" s="72"/>
      <c r="E1228" s="72"/>
      <c r="F1228" s="72"/>
      <c r="G1228" s="73"/>
      <c r="H1228" s="73"/>
    </row>
    <row r="1229" spans="2:8" x14ac:dyDescent="0.25">
      <c r="B1229" s="72"/>
      <c r="C1229" s="72"/>
      <c r="D1229" s="72"/>
      <c r="E1229" s="72"/>
      <c r="F1229" s="72"/>
      <c r="G1229" s="73"/>
      <c r="H1229" s="73"/>
    </row>
    <row r="1230" spans="2:8" x14ac:dyDescent="0.25">
      <c r="B1230" s="72"/>
      <c r="C1230" s="72"/>
      <c r="D1230" s="72"/>
      <c r="E1230" s="72"/>
      <c r="F1230" s="72"/>
      <c r="G1230" s="73"/>
      <c r="H1230" s="73"/>
    </row>
    <row r="1231" spans="2:8" x14ac:dyDescent="0.25">
      <c r="B1231" s="72"/>
      <c r="C1231" s="72"/>
      <c r="D1231" s="72"/>
      <c r="E1231" s="72"/>
      <c r="F1231" s="72"/>
      <c r="G1231" s="73"/>
      <c r="H1231" s="73"/>
    </row>
    <row r="1232" spans="2:8" x14ac:dyDescent="0.25">
      <c r="B1232" s="72"/>
      <c r="C1232" s="72"/>
      <c r="D1232" s="72"/>
      <c r="E1232" s="72"/>
      <c r="F1232" s="72"/>
      <c r="G1232" s="73"/>
      <c r="H1232" s="73"/>
    </row>
    <row r="1233" spans="2:8" x14ac:dyDescent="0.25">
      <c r="B1233" s="72"/>
      <c r="C1233" s="72"/>
      <c r="D1233" s="72"/>
      <c r="E1233" s="72"/>
      <c r="F1233" s="72"/>
      <c r="G1233" s="73"/>
      <c r="H1233" s="73"/>
    </row>
    <row r="1234" spans="2:8" x14ac:dyDescent="0.25">
      <c r="B1234" s="72"/>
      <c r="C1234" s="72"/>
      <c r="D1234" s="72"/>
      <c r="E1234" s="72"/>
      <c r="F1234" s="72"/>
      <c r="G1234" s="73"/>
      <c r="H1234" s="73"/>
    </row>
    <row r="1235" spans="2:8" x14ac:dyDescent="0.25">
      <c r="B1235" s="72"/>
      <c r="C1235" s="72"/>
      <c r="D1235" s="72"/>
      <c r="E1235" s="72"/>
      <c r="F1235" s="72"/>
      <c r="G1235" s="73"/>
      <c r="H1235" s="73"/>
    </row>
    <row r="1236" spans="2:8" x14ac:dyDescent="0.25">
      <c r="B1236" s="72"/>
      <c r="C1236" s="72"/>
      <c r="D1236" s="72"/>
      <c r="E1236" s="72"/>
      <c r="F1236" s="72"/>
      <c r="G1236" s="73"/>
      <c r="H1236" s="73"/>
    </row>
    <row r="1237" spans="2:8" x14ac:dyDescent="0.25">
      <c r="B1237" s="72"/>
      <c r="C1237" s="72"/>
      <c r="D1237" s="72"/>
      <c r="E1237" s="72"/>
      <c r="F1237" s="72"/>
      <c r="G1237" s="73"/>
      <c r="H1237" s="73"/>
    </row>
    <row r="1238" spans="2:8" x14ac:dyDescent="0.25">
      <c r="B1238" s="72"/>
      <c r="C1238" s="72"/>
      <c r="D1238" s="72"/>
      <c r="E1238" s="72"/>
      <c r="F1238" s="72"/>
      <c r="G1238" s="73"/>
      <c r="H1238" s="73"/>
    </row>
    <row r="1239" spans="2:8" x14ac:dyDescent="0.25">
      <c r="B1239" s="72"/>
      <c r="C1239" s="72"/>
      <c r="D1239" s="72"/>
      <c r="E1239" s="72"/>
      <c r="F1239" s="72"/>
      <c r="G1239" s="73"/>
      <c r="H1239" s="73"/>
    </row>
    <row r="1240" spans="2:8" x14ac:dyDescent="0.25">
      <c r="B1240" s="72"/>
      <c r="C1240" s="72"/>
      <c r="D1240" s="72"/>
      <c r="E1240" s="72"/>
      <c r="F1240" s="72"/>
      <c r="G1240" s="73"/>
      <c r="H1240" s="73"/>
    </row>
    <row r="1241" spans="2:8" x14ac:dyDescent="0.25">
      <c r="B1241" s="72"/>
      <c r="C1241" s="72"/>
      <c r="D1241" s="72"/>
      <c r="E1241" s="72"/>
      <c r="F1241" s="72"/>
      <c r="G1241" s="73"/>
      <c r="H1241" s="73"/>
    </row>
    <row r="1242" spans="2:8" x14ac:dyDescent="0.25">
      <c r="B1242" s="72"/>
      <c r="C1242" s="72"/>
      <c r="D1242" s="72"/>
      <c r="E1242" s="72"/>
      <c r="F1242" s="72"/>
      <c r="G1242" s="73"/>
      <c r="H1242" s="73"/>
    </row>
    <row r="1243" spans="2:8" x14ac:dyDescent="0.25">
      <c r="B1243" s="72"/>
      <c r="C1243" s="72"/>
      <c r="D1243" s="72"/>
      <c r="E1243" s="72"/>
      <c r="F1243" s="72"/>
      <c r="G1243" s="73"/>
      <c r="H1243" s="73"/>
    </row>
    <row r="1244" spans="2:8" x14ac:dyDescent="0.25">
      <c r="B1244" s="72"/>
      <c r="C1244" s="72"/>
      <c r="D1244" s="72"/>
      <c r="E1244" s="72"/>
      <c r="F1244" s="72"/>
      <c r="G1244" s="73"/>
      <c r="H1244" s="73"/>
    </row>
    <row r="1245" spans="2:8" x14ac:dyDescent="0.25">
      <c r="B1245" s="72"/>
      <c r="C1245" s="72"/>
      <c r="D1245" s="72"/>
      <c r="E1245" s="72"/>
      <c r="F1245" s="72"/>
      <c r="G1245" s="73"/>
      <c r="H1245" s="73"/>
    </row>
    <row r="1246" spans="2:8" x14ac:dyDescent="0.25">
      <c r="B1246" s="72"/>
      <c r="C1246" s="72"/>
      <c r="D1246" s="72"/>
      <c r="E1246" s="72"/>
      <c r="F1246" s="72"/>
      <c r="G1246" s="73"/>
      <c r="H1246" s="73"/>
    </row>
    <row r="1247" spans="2:8" x14ac:dyDescent="0.25">
      <c r="B1247" s="72"/>
      <c r="C1247" s="72"/>
      <c r="D1247" s="72"/>
      <c r="E1247" s="72"/>
      <c r="F1247" s="72"/>
      <c r="G1247" s="73"/>
      <c r="H1247" s="73"/>
    </row>
    <row r="1248" spans="2:8" x14ac:dyDescent="0.25">
      <c r="B1248" s="72"/>
      <c r="C1248" s="72"/>
      <c r="D1248" s="72"/>
      <c r="E1248" s="72"/>
      <c r="F1248" s="72"/>
      <c r="G1248" s="73"/>
      <c r="H1248" s="73"/>
    </row>
    <row r="1249" spans="2:8" x14ac:dyDescent="0.25">
      <c r="B1249" s="72"/>
      <c r="C1249" s="72"/>
      <c r="D1249" s="72"/>
      <c r="E1249" s="72"/>
      <c r="F1249" s="72"/>
      <c r="G1249" s="73"/>
      <c r="H1249" s="73"/>
    </row>
    <row r="1250" spans="2:8" x14ac:dyDescent="0.25">
      <c r="B1250" s="72"/>
      <c r="C1250" s="72"/>
      <c r="D1250" s="72"/>
      <c r="E1250" s="72"/>
      <c r="F1250" s="72"/>
      <c r="G1250" s="73"/>
      <c r="H1250" s="73"/>
    </row>
    <row r="1251" spans="2:8" x14ac:dyDescent="0.25">
      <c r="B1251" s="72"/>
      <c r="C1251" s="72"/>
      <c r="D1251" s="72"/>
      <c r="E1251" s="72"/>
      <c r="F1251" s="72"/>
      <c r="G1251" s="73"/>
      <c r="H1251" s="73"/>
    </row>
    <row r="1252" spans="2:8" x14ac:dyDescent="0.25">
      <c r="B1252" s="72"/>
      <c r="C1252" s="72"/>
      <c r="D1252" s="72"/>
      <c r="E1252" s="72"/>
      <c r="F1252" s="72"/>
      <c r="G1252" s="73"/>
      <c r="H1252" s="73"/>
    </row>
    <row r="1253" spans="2:8" x14ac:dyDescent="0.25">
      <c r="B1253" s="72"/>
      <c r="C1253" s="72"/>
      <c r="D1253" s="72"/>
      <c r="E1253" s="72"/>
      <c r="F1253" s="72"/>
      <c r="G1253" s="73"/>
      <c r="H1253" s="73"/>
    </row>
    <row r="1254" spans="2:8" x14ac:dyDescent="0.25">
      <c r="B1254" s="72"/>
      <c r="C1254" s="72"/>
      <c r="D1254" s="72"/>
      <c r="E1254" s="72"/>
      <c r="F1254" s="72"/>
      <c r="G1254" s="73"/>
      <c r="H1254" s="73"/>
    </row>
    <row r="1255" spans="2:8" x14ac:dyDescent="0.25">
      <c r="B1255" s="72"/>
      <c r="C1255" s="72"/>
      <c r="D1255" s="72"/>
      <c r="E1255" s="72"/>
      <c r="F1255" s="72"/>
      <c r="G1255" s="73"/>
      <c r="H1255" s="73"/>
    </row>
    <row r="1256" spans="2:8" x14ac:dyDescent="0.25">
      <c r="B1256" s="72"/>
      <c r="C1256" s="72"/>
      <c r="D1256" s="72"/>
      <c r="E1256" s="72"/>
      <c r="F1256" s="72"/>
      <c r="G1256" s="73"/>
      <c r="H1256" s="73"/>
    </row>
    <row r="1257" spans="2:8" x14ac:dyDescent="0.25">
      <c r="B1257" s="72"/>
      <c r="C1257" s="72"/>
      <c r="D1257" s="72"/>
      <c r="E1257" s="72"/>
      <c r="F1257" s="72"/>
      <c r="G1257" s="73"/>
      <c r="H1257" s="73"/>
    </row>
    <row r="1258" spans="2:8" x14ac:dyDescent="0.25">
      <c r="B1258" s="72"/>
      <c r="C1258" s="72"/>
      <c r="D1258" s="72"/>
      <c r="E1258" s="72"/>
      <c r="F1258" s="72"/>
      <c r="G1258" s="73"/>
      <c r="H1258" s="73"/>
    </row>
    <row r="1259" spans="2:8" x14ac:dyDescent="0.25">
      <c r="B1259" s="72"/>
      <c r="C1259" s="72"/>
      <c r="D1259" s="72"/>
      <c r="E1259" s="72"/>
      <c r="F1259" s="72"/>
      <c r="G1259" s="73"/>
      <c r="H1259" s="73"/>
    </row>
    <row r="1260" spans="2:8" x14ac:dyDescent="0.25">
      <c r="B1260" s="72"/>
      <c r="C1260" s="72"/>
      <c r="D1260" s="72"/>
      <c r="E1260" s="72"/>
      <c r="F1260" s="72"/>
      <c r="G1260" s="73"/>
      <c r="H1260" s="73"/>
    </row>
    <row r="1261" spans="2:8" x14ac:dyDescent="0.25">
      <c r="B1261" s="72"/>
      <c r="C1261" s="72"/>
      <c r="D1261" s="72"/>
      <c r="E1261" s="72"/>
      <c r="F1261" s="72"/>
      <c r="G1261" s="73"/>
      <c r="H1261" s="73"/>
    </row>
    <row r="1262" spans="2:8" x14ac:dyDescent="0.25">
      <c r="B1262" s="72"/>
      <c r="C1262" s="72"/>
      <c r="D1262" s="72"/>
      <c r="E1262" s="72"/>
      <c r="F1262" s="72"/>
      <c r="G1262" s="73"/>
      <c r="H1262" s="73"/>
    </row>
    <row r="1263" spans="2:8" x14ac:dyDescent="0.25">
      <c r="B1263" s="72"/>
      <c r="C1263" s="72"/>
      <c r="D1263" s="72"/>
      <c r="E1263" s="72"/>
      <c r="F1263" s="72"/>
      <c r="G1263" s="73"/>
      <c r="H1263" s="73"/>
    </row>
    <row r="1264" spans="2:8" x14ac:dyDescent="0.25">
      <c r="B1264" s="72"/>
      <c r="C1264" s="72"/>
      <c r="D1264" s="72"/>
      <c r="E1264" s="72"/>
      <c r="F1264" s="72"/>
      <c r="G1264" s="73"/>
      <c r="H1264" s="73"/>
    </row>
    <row r="1265" spans="2:8" x14ac:dyDescent="0.25">
      <c r="B1265" s="72"/>
      <c r="C1265" s="72"/>
      <c r="D1265" s="72"/>
      <c r="E1265" s="72"/>
      <c r="F1265" s="72"/>
      <c r="G1265" s="73"/>
      <c r="H1265" s="73"/>
    </row>
    <row r="1266" spans="2:8" x14ac:dyDescent="0.25">
      <c r="B1266" s="72"/>
      <c r="C1266" s="72"/>
      <c r="D1266" s="72"/>
      <c r="E1266" s="72"/>
      <c r="F1266" s="72"/>
      <c r="G1266" s="73"/>
      <c r="H1266" s="73"/>
    </row>
    <row r="1267" spans="2:8" x14ac:dyDescent="0.25">
      <c r="B1267" s="72"/>
      <c r="C1267" s="72"/>
      <c r="D1267" s="72"/>
      <c r="E1267" s="72"/>
      <c r="F1267" s="72"/>
      <c r="G1267" s="73"/>
      <c r="H1267" s="73"/>
    </row>
    <row r="1268" spans="2:8" x14ac:dyDescent="0.25">
      <c r="B1268" s="72"/>
      <c r="C1268" s="72"/>
      <c r="D1268" s="72"/>
      <c r="E1268" s="72"/>
      <c r="F1268" s="72"/>
      <c r="G1268" s="73"/>
      <c r="H1268" s="73"/>
    </row>
    <row r="1269" spans="2:8" x14ac:dyDescent="0.25">
      <c r="B1269" s="72"/>
      <c r="C1269" s="72"/>
      <c r="D1269" s="72"/>
      <c r="E1269" s="72"/>
      <c r="F1269" s="72"/>
      <c r="G1269" s="73"/>
      <c r="H1269" s="73"/>
    </row>
    <row r="1270" spans="2:8" x14ac:dyDescent="0.25">
      <c r="B1270" s="72"/>
      <c r="C1270" s="72"/>
      <c r="D1270" s="72"/>
      <c r="E1270" s="72"/>
      <c r="F1270" s="72"/>
      <c r="G1270" s="73"/>
      <c r="H1270" s="73"/>
    </row>
    <row r="1271" spans="2:8" x14ac:dyDescent="0.25">
      <c r="B1271" s="72"/>
      <c r="C1271" s="72"/>
      <c r="D1271" s="72"/>
      <c r="E1271" s="72"/>
      <c r="F1271" s="72"/>
      <c r="G1271" s="73"/>
      <c r="H1271" s="73"/>
    </row>
    <row r="1272" spans="2:8" x14ac:dyDescent="0.25">
      <c r="B1272" s="72"/>
      <c r="C1272" s="72"/>
      <c r="D1272" s="72"/>
      <c r="E1272" s="72"/>
      <c r="F1272" s="72"/>
      <c r="G1272" s="73"/>
      <c r="H1272" s="73"/>
    </row>
    <row r="1273" spans="2:8" x14ac:dyDescent="0.25">
      <c r="B1273" s="72"/>
      <c r="C1273" s="72"/>
      <c r="D1273" s="72"/>
      <c r="E1273" s="72"/>
      <c r="F1273" s="72"/>
      <c r="G1273" s="73"/>
      <c r="H1273" s="73"/>
    </row>
    <row r="1274" spans="2:8" x14ac:dyDescent="0.25">
      <c r="B1274" s="72"/>
      <c r="C1274" s="72"/>
      <c r="D1274" s="72"/>
      <c r="E1274" s="72"/>
      <c r="F1274" s="72"/>
      <c r="G1274" s="73"/>
      <c r="H1274" s="73"/>
    </row>
    <row r="1275" spans="2:8" x14ac:dyDescent="0.25">
      <c r="B1275" s="72"/>
      <c r="C1275" s="72"/>
      <c r="D1275" s="72"/>
      <c r="E1275" s="72"/>
      <c r="F1275" s="72"/>
      <c r="G1275" s="73"/>
      <c r="H1275" s="73"/>
    </row>
    <row r="1276" spans="2:8" x14ac:dyDescent="0.25">
      <c r="B1276" s="72"/>
      <c r="C1276" s="72"/>
      <c r="D1276" s="72"/>
      <c r="E1276" s="72"/>
      <c r="F1276" s="72"/>
      <c r="G1276" s="73"/>
      <c r="H1276" s="73"/>
    </row>
    <row r="1277" spans="2:8" x14ac:dyDescent="0.25">
      <c r="B1277" s="72"/>
      <c r="C1277" s="72"/>
      <c r="D1277" s="72"/>
      <c r="E1277" s="72"/>
      <c r="F1277" s="72"/>
      <c r="G1277" s="73"/>
      <c r="H1277" s="73"/>
    </row>
    <row r="1278" spans="2:8" x14ac:dyDescent="0.25">
      <c r="B1278" s="72"/>
      <c r="C1278" s="72"/>
      <c r="D1278" s="72"/>
      <c r="E1278" s="72"/>
      <c r="F1278" s="72"/>
      <c r="G1278" s="73"/>
      <c r="H1278" s="73"/>
    </row>
    <row r="1279" spans="2:8" x14ac:dyDescent="0.25">
      <c r="B1279" s="72"/>
      <c r="C1279" s="72"/>
      <c r="D1279" s="72"/>
      <c r="E1279" s="72"/>
      <c r="F1279" s="72"/>
      <c r="G1279" s="73"/>
      <c r="H1279" s="73"/>
    </row>
    <row r="1280" spans="2:8" x14ac:dyDescent="0.25">
      <c r="B1280" s="72"/>
      <c r="C1280" s="72"/>
      <c r="D1280" s="72"/>
      <c r="E1280" s="72"/>
      <c r="F1280" s="72"/>
      <c r="G1280" s="73"/>
      <c r="H1280" s="73"/>
    </row>
    <row r="1281" spans="2:8" x14ac:dyDescent="0.25">
      <c r="B1281" s="72"/>
      <c r="C1281" s="72"/>
      <c r="D1281" s="72"/>
      <c r="E1281" s="72"/>
      <c r="F1281" s="72"/>
      <c r="G1281" s="73"/>
      <c r="H1281" s="73"/>
    </row>
    <row r="1282" spans="2:8" x14ac:dyDescent="0.25">
      <c r="B1282" s="72"/>
      <c r="C1282" s="72"/>
      <c r="D1282" s="72"/>
      <c r="E1282" s="72"/>
      <c r="F1282" s="72"/>
      <c r="G1282" s="73"/>
      <c r="H1282" s="73"/>
    </row>
    <row r="1283" spans="2:8" x14ac:dyDescent="0.25">
      <c r="B1283" s="72"/>
      <c r="C1283" s="72"/>
      <c r="D1283" s="72"/>
      <c r="E1283" s="72"/>
      <c r="F1283" s="72"/>
      <c r="G1283" s="73"/>
      <c r="H1283" s="73"/>
    </row>
    <row r="1284" spans="2:8" x14ac:dyDescent="0.25">
      <c r="B1284" s="72"/>
      <c r="C1284" s="72"/>
      <c r="D1284" s="72"/>
      <c r="E1284" s="72"/>
      <c r="F1284" s="72"/>
      <c r="G1284" s="73"/>
      <c r="H1284" s="73"/>
    </row>
    <row r="1285" spans="2:8" x14ac:dyDescent="0.25">
      <c r="B1285" s="72"/>
      <c r="C1285" s="72"/>
      <c r="D1285" s="72"/>
      <c r="E1285" s="72"/>
      <c r="F1285" s="72"/>
      <c r="G1285" s="73"/>
      <c r="H1285" s="73"/>
    </row>
    <row r="1286" spans="2:8" x14ac:dyDescent="0.25">
      <c r="B1286" s="72"/>
      <c r="C1286" s="72"/>
      <c r="D1286" s="72"/>
      <c r="E1286" s="72"/>
      <c r="F1286" s="72"/>
      <c r="G1286" s="73"/>
      <c r="H1286" s="73"/>
    </row>
    <row r="1287" spans="2:8" x14ac:dyDescent="0.25">
      <c r="B1287" s="72"/>
      <c r="C1287" s="72"/>
      <c r="D1287" s="72"/>
      <c r="E1287" s="72"/>
      <c r="F1287" s="72"/>
      <c r="G1287" s="73"/>
      <c r="H1287" s="73"/>
    </row>
    <row r="1288" spans="2:8" x14ac:dyDescent="0.25">
      <c r="B1288" s="72"/>
      <c r="C1288" s="72"/>
      <c r="D1288" s="72"/>
      <c r="E1288" s="72"/>
      <c r="F1288" s="72"/>
      <c r="G1288" s="73"/>
      <c r="H1288" s="73"/>
    </row>
    <row r="1289" spans="2:8" x14ac:dyDescent="0.25">
      <c r="B1289" s="72"/>
      <c r="C1289" s="72"/>
      <c r="D1289" s="72"/>
      <c r="E1289" s="72"/>
      <c r="F1289" s="72"/>
      <c r="G1289" s="73"/>
      <c r="H1289" s="73"/>
    </row>
    <row r="1290" spans="2:8" x14ac:dyDescent="0.25">
      <c r="B1290" s="72"/>
      <c r="C1290" s="72"/>
      <c r="D1290" s="72"/>
      <c r="E1290" s="72"/>
      <c r="F1290" s="72"/>
      <c r="G1290" s="73"/>
      <c r="H1290" s="73"/>
    </row>
    <row r="1291" spans="2:8" x14ac:dyDescent="0.25">
      <c r="B1291" s="72"/>
      <c r="C1291" s="72"/>
      <c r="D1291" s="72"/>
      <c r="E1291" s="72"/>
      <c r="F1291" s="72"/>
      <c r="G1291" s="73"/>
      <c r="H1291" s="73"/>
    </row>
    <row r="1292" spans="2:8" x14ac:dyDescent="0.25">
      <c r="B1292" s="72"/>
      <c r="C1292" s="72"/>
      <c r="D1292" s="72"/>
      <c r="E1292" s="72"/>
      <c r="F1292" s="72"/>
      <c r="G1292" s="73"/>
      <c r="H1292" s="73"/>
    </row>
    <row r="1293" spans="2:8" x14ac:dyDescent="0.25">
      <c r="B1293" s="72"/>
      <c r="C1293" s="72"/>
      <c r="D1293" s="72"/>
      <c r="E1293" s="72"/>
      <c r="F1293" s="72"/>
      <c r="G1293" s="73"/>
      <c r="H1293" s="73"/>
    </row>
    <row r="1294" spans="2:8" x14ac:dyDescent="0.25">
      <c r="B1294" s="72"/>
      <c r="C1294" s="72"/>
      <c r="D1294" s="72"/>
      <c r="E1294" s="72"/>
      <c r="F1294" s="72"/>
      <c r="G1294" s="73"/>
      <c r="H1294" s="73"/>
    </row>
    <row r="1295" spans="2:8" x14ac:dyDescent="0.25">
      <c r="B1295" s="72"/>
      <c r="C1295" s="72"/>
      <c r="D1295" s="72"/>
      <c r="E1295" s="72"/>
      <c r="F1295" s="72"/>
      <c r="G1295" s="73"/>
      <c r="H1295" s="73"/>
    </row>
    <row r="1296" spans="2:8" x14ac:dyDescent="0.25">
      <c r="B1296" s="72"/>
      <c r="C1296" s="72"/>
      <c r="D1296" s="72"/>
      <c r="E1296" s="72"/>
      <c r="F1296" s="72"/>
      <c r="G1296" s="73"/>
      <c r="H1296" s="73"/>
    </row>
    <row r="1297" spans="2:8" x14ac:dyDescent="0.25">
      <c r="B1297" s="72"/>
      <c r="C1297" s="72"/>
      <c r="D1297" s="72"/>
      <c r="E1297" s="72"/>
      <c r="F1297" s="72"/>
      <c r="G1297" s="73"/>
      <c r="H1297" s="73"/>
    </row>
    <row r="1298" spans="2:8" x14ac:dyDescent="0.25">
      <c r="B1298" s="72"/>
      <c r="C1298" s="72"/>
      <c r="D1298" s="72"/>
      <c r="E1298" s="72"/>
      <c r="F1298" s="72"/>
      <c r="G1298" s="73"/>
      <c r="H1298" s="73"/>
    </row>
    <row r="1299" spans="2:8" x14ac:dyDescent="0.25">
      <c r="B1299" s="72"/>
      <c r="C1299" s="72"/>
      <c r="D1299" s="72"/>
      <c r="E1299" s="72"/>
      <c r="F1299" s="72"/>
      <c r="G1299" s="73"/>
      <c r="H1299" s="73"/>
    </row>
    <row r="1300" spans="2:8" x14ac:dyDescent="0.25">
      <c r="B1300" s="72"/>
      <c r="C1300" s="72"/>
      <c r="D1300" s="72"/>
      <c r="E1300" s="72"/>
      <c r="F1300" s="72"/>
      <c r="G1300" s="73"/>
      <c r="H1300" s="73"/>
    </row>
    <row r="1301" spans="2:8" x14ac:dyDescent="0.25">
      <c r="B1301" s="72"/>
      <c r="C1301" s="72"/>
      <c r="D1301" s="72"/>
      <c r="E1301" s="72"/>
      <c r="F1301" s="72"/>
      <c r="G1301" s="73"/>
      <c r="H1301" s="73"/>
    </row>
    <row r="1302" spans="2:8" x14ac:dyDescent="0.25">
      <c r="B1302" s="72"/>
      <c r="C1302" s="72"/>
      <c r="D1302" s="72"/>
      <c r="E1302" s="72"/>
      <c r="F1302" s="72"/>
      <c r="G1302" s="73"/>
      <c r="H1302" s="73"/>
    </row>
    <row r="1303" spans="2:8" x14ac:dyDescent="0.25">
      <c r="B1303" s="72"/>
      <c r="C1303" s="72"/>
      <c r="D1303" s="72"/>
      <c r="E1303" s="72"/>
      <c r="F1303" s="72"/>
      <c r="G1303" s="73"/>
      <c r="H1303" s="73"/>
    </row>
    <row r="1304" spans="2:8" x14ac:dyDescent="0.25">
      <c r="B1304" s="72"/>
      <c r="C1304" s="72"/>
      <c r="D1304" s="72"/>
      <c r="E1304" s="72"/>
      <c r="F1304" s="72"/>
      <c r="G1304" s="73"/>
      <c r="H1304" s="73"/>
    </row>
    <row r="1305" spans="2:8" x14ac:dyDescent="0.25">
      <c r="B1305" s="72"/>
      <c r="C1305" s="72"/>
      <c r="D1305" s="72"/>
      <c r="E1305" s="72"/>
      <c r="F1305" s="72"/>
      <c r="G1305" s="73"/>
      <c r="H1305" s="73"/>
    </row>
    <row r="1306" spans="2:8" x14ac:dyDescent="0.25">
      <c r="B1306" s="72"/>
      <c r="C1306" s="72"/>
      <c r="D1306" s="72"/>
      <c r="E1306" s="72"/>
      <c r="F1306" s="72"/>
      <c r="G1306" s="73"/>
      <c r="H1306" s="73"/>
    </row>
    <row r="1307" spans="2:8" x14ac:dyDescent="0.25">
      <c r="B1307" s="72"/>
      <c r="C1307" s="72"/>
      <c r="D1307" s="72"/>
      <c r="E1307" s="72"/>
      <c r="F1307" s="72"/>
      <c r="G1307" s="73"/>
      <c r="H1307" s="73"/>
    </row>
    <row r="1308" spans="2:8" x14ac:dyDescent="0.25">
      <c r="B1308" s="72"/>
      <c r="C1308" s="72"/>
      <c r="D1308" s="72"/>
      <c r="E1308" s="72"/>
      <c r="F1308" s="72"/>
      <c r="G1308" s="73"/>
      <c r="H1308" s="73"/>
    </row>
    <row r="1309" spans="2:8" x14ac:dyDescent="0.25">
      <c r="B1309" s="72"/>
      <c r="C1309" s="72"/>
      <c r="D1309" s="72"/>
      <c r="E1309" s="72"/>
      <c r="F1309" s="72"/>
      <c r="G1309" s="73"/>
      <c r="H1309" s="73"/>
    </row>
    <row r="1310" spans="2:8" x14ac:dyDescent="0.25">
      <c r="B1310" s="72"/>
      <c r="C1310" s="72"/>
      <c r="D1310" s="72"/>
      <c r="E1310" s="72"/>
      <c r="F1310" s="72"/>
      <c r="G1310" s="73"/>
      <c r="H1310" s="73"/>
    </row>
    <row r="1311" spans="2:8" x14ac:dyDescent="0.25">
      <c r="B1311" s="72"/>
      <c r="C1311" s="72"/>
      <c r="D1311" s="72"/>
      <c r="E1311" s="72"/>
      <c r="F1311" s="72"/>
      <c r="G1311" s="73"/>
      <c r="H1311" s="73"/>
    </row>
    <row r="1312" spans="2:8" x14ac:dyDescent="0.25">
      <c r="B1312" s="72"/>
      <c r="C1312" s="72"/>
      <c r="D1312" s="72"/>
      <c r="E1312" s="72"/>
      <c r="F1312" s="72"/>
      <c r="G1312" s="73"/>
      <c r="H1312" s="73"/>
    </row>
    <row r="1313" spans="2:8" x14ac:dyDescent="0.25">
      <c r="B1313" s="72"/>
      <c r="C1313" s="72"/>
      <c r="D1313" s="72"/>
      <c r="E1313" s="72"/>
      <c r="F1313" s="72"/>
      <c r="G1313" s="73"/>
      <c r="H1313" s="73"/>
    </row>
    <row r="1314" spans="2:8" x14ac:dyDescent="0.25">
      <c r="B1314" s="72"/>
      <c r="C1314" s="72"/>
      <c r="D1314" s="72"/>
      <c r="E1314" s="72"/>
      <c r="F1314" s="72"/>
      <c r="G1314" s="73"/>
      <c r="H1314" s="73"/>
    </row>
    <row r="1315" spans="2:8" x14ac:dyDescent="0.25">
      <c r="B1315" s="72"/>
      <c r="C1315" s="72"/>
      <c r="D1315" s="72"/>
      <c r="E1315" s="72"/>
      <c r="F1315" s="72"/>
      <c r="G1315" s="73"/>
      <c r="H1315" s="73"/>
    </row>
    <row r="1316" spans="2:8" x14ac:dyDescent="0.25">
      <c r="B1316" s="72"/>
      <c r="C1316" s="72"/>
      <c r="D1316" s="72"/>
      <c r="E1316" s="72"/>
      <c r="F1316" s="72"/>
      <c r="G1316" s="73"/>
      <c r="H1316" s="73"/>
    </row>
    <row r="1317" spans="2:8" x14ac:dyDescent="0.25">
      <c r="B1317" s="72"/>
      <c r="C1317" s="72"/>
      <c r="D1317" s="72"/>
      <c r="E1317" s="72"/>
      <c r="F1317" s="72"/>
      <c r="G1317" s="73"/>
      <c r="H1317" s="73"/>
    </row>
    <row r="1318" spans="2:8" x14ac:dyDescent="0.25">
      <c r="B1318" s="72"/>
      <c r="C1318" s="72"/>
      <c r="D1318" s="72"/>
      <c r="E1318" s="72"/>
      <c r="F1318" s="72"/>
      <c r="G1318" s="73"/>
      <c r="H1318" s="73"/>
    </row>
    <row r="1319" spans="2:8" x14ac:dyDescent="0.25">
      <c r="B1319" s="72"/>
      <c r="C1319" s="72"/>
      <c r="D1319" s="72"/>
      <c r="E1319" s="72"/>
      <c r="F1319" s="72"/>
      <c r="G1319" s="73"/>
      <c r="H1319" s="73"/>
    </row>
    <row r="1320" spans="2:8" x14ac:dyDescent="0.25">
      <c r="B1320" s="72"/>
      <c r="C1320" s="72"/>
      <c r="D1320" s="72"/>
      <c r="E1320" s="72"/>
      <c r="F1320" s="72"/>
      <c r="G1320" s="73"/>
      <c r="H1320" s="73"/>
    </row>
    <row r="1321" spans="2:8" x14ac:dyDescent="0.25">
      <c r="B1321" s="72"/>
      <c r="C1321" s="72"/>
      <c r="D1321" s="72"/>
      <c r="E1321" s="72"/>
      <c r="F1321" s="72"/>
      <c r="G1321" s="73"/>
      <c r="H1321" s="73"/>
    </row>
    <row r="1322" spans="2:8" x14ac:dyDescent="0.25">
      <c r="B1322" s="72"/>
      <c r="C1322" s="72"/>
      <c r="D1322" s="72"/>
      <c r="E1322" s="72"/>
      <c r="F1322" s="72"/>
      <c r="G1322" s="73"/>
      <c r="H1322" s="73"/>
    </row>
    <row r="1323" spans="2:8" x14ac:dyDescent="0.25">
      <c r="B1323" s="72"/>
      <c r="C1323" s="72"/>
      <c r="D1323" s="72"/>
      <c r="E1323" s="72"/>
      <c r="F1323" s="72"/>
      <c r="G1323" s="73"/>
      <c r="H1323" s="73"/>
    </row>
    <row r="1324" spans="2:8" x14ac:dyDescent="0.25">
      <c r="B1324" s="72"/>
      <c r="C1324" s="72"/>
      <c r="D1324" s="72"/>
      <c r="E1324" s="72"/>
      <c r="F1324" s="72"/>
      <c r="G1324" s="73"/>
      <c r="H1324" s="73"/>
    </row>
    <row r="1325" spans="2:8" x14ac:dyDescent="0.25">
      <c r="B1325" s="72"/>
      <c r="C1325" s="72"/>
      <c r="D1325" s="72"/>
      <c r="E1325" s="72"/>
      <c r="F1325" s="72"/>
      <c r="G1325" s="73"/>
      <c r="H1325" s="73"/>
    </row>
    <row r="1326" spans="2:8" x14ac:dyDescent="0.25">
      <c r="B1326" s="72"/>
      <c r="C1326" s="72"/>
      <c r="D1326" s="72"/>
      <c r="E1326" s="72"/>
      <c r="F1326" s="72"/>
      <c r="G1326" s="73"/>
      <c r="H1326" s="73"/>
    </row>
    <row r="1327" spans="2:8" x14ac:dyDescent="0.25">
      <c r="B1327" s="72"/>
      <c r="C1327" s="72"/>
      <c r="D1327" s="72"/>
      <c r="E1327" s="72"/>
      <c r="F1327" s="72"/>
      <c r="G1327" s="73"/>
      <c r="H1327" s="73"/>
    </row>
    <row r="1328" spans="2:8" x14ac:dyDescent="0.25">
      <c r="B1328" s="72"/>
      <c r="C1328" s="72"/>
      <c r="D1328" s="72"/>
      <c r="E1328" s="72"/>
      <c r="F1328" s="72"/>
      <c r="G1328" s="73"/>
      <c r="H1328" s="73"/>
    </row>
    <row r="1329" spans="2:8" x14ac:dyDescent="0.25">
      <c r="B1329" s="72"/>
      <c r="C1329" s="72"/>
      <c r="D1329" s="72"/>
      <c r="E1329" s="72"/>
      <c r="F1329" s="72"/>
      <c r="G1329" s="73"/>
      <c r="H1329" s="73"/>
    </row>
    <row r="1330" spans="2:8" x14ac:dyDescent="0.25">
      <c r="B1330" s="72"/>
      <c r="C1330" s="72"/>
      <c r="D1330" s="72"/>
      <c r="E1330" s="72"/>
      <c r="F1330" s="72"/>
      <c r="G1330" s="73"/>
      <c r="H1330" s="73"/>
    </row>
    <row r="1331" spans="2:8" x14ac:dyDescent="0.25">
      <c r="B1331" s="72"/>
      <c r="C1331" s="72"/>
      <c r="D1331" s="72"/>
      <c r="E1331" s="72"/>
      <c r="F1331" s="72"/>
      <c r="G1331" s="73"/>
      <c r="H1331" s="73"/>
    </row>
    <row r="1332" spans="2:8" x14ac:dyDescent="0.25">
      <c r="B1332" s="72"/>
      <c r="C1332" s="72"/>
      <c r="D1332" s="72"/>
      <c r="E1332" s="72"/>
      <c r="F1332" s="72"/>
      <c r="G1332" s="73"/>
      <c r="H1332" s="73"/>
    </row>
    <row r="1333" spans="2:8" x14ac:dyDescent="0.25">
      <c r="B1333" s="72"/>
      <c r="C1333" s="72"/>
      <c r="D1333" s="72"/>
      <c r="E1333" s="72"/>
      <c r="F1333" s="72"/>
      <c r="G1333" s="73"/>
      <c r="H1333" s="73"/>
    </row>
    <row r="1334" spans="2:8" x14ac:dyDescent="0.25">
      <c r="B1334" s="72"/>
      <c r="C1334" s="72"/>
      <c r="D1334" s="72"/>
      <c r="E1334" s="72"/>
      <c r="F1334" s="72"/>
      <c r="G1334" s="73"/>
      <c r="H1334" s="73"/>
    </row>
    <row r="1335" spans="2:8" x14ac:dyDescent="0.25">
      <c r="B1335" s="72"/>
      <c r="C1335" s="72"/>
      <c r="D1335" s="72"/>
      <c r="E1335" s="72"/>
      <c r="F1335" s="72"/>
      <c r="G1335" s="73"/>
      <c r="H1335" s="73"/>
    </row>
    <row r="1336" spans="2:8" x14ac:dyDescent="0.25">
      <c r="B1336" s="72"/>
      <c r="C1336" s="72"/>
      <c r="D1336" s="72"/>
      <c r="E1336" s="72"/>
      <c r="F1336" s="72"/>
      <c r="G1336" s="73"/>
      <c r="H1336" s="73"/>
    </row>
    <row r="1337" spans="2:8" x14ac:dyDescent="0.25">
      <c r="B1337" s="72"/>
      <c r="C1337" s="72"/>
      <c r="D1337" s="72"/>
      <c r="E1337" s="72"/>
      <c r="F1337" s="72"/>
      <c r="G1337" s="73"/>
      <c r="H1337" s="73"/>
    </row>
    <row r="1338" spans="2:8" x14ac:dyDescent="0.25">
      <c r="B1338" s="72"/>
      <c r="C1338" s="72"/>
      <c r="D1338" s="72"/>
      <c r="E1338" s="72"/>
      <c r="F1338" s="72"/>
      <c r="G1338" s="73"/>
      <c r="H1338" s="73"/>
    </row>
    <row r="1339" spans="2:8" x14ac:dyDescent="0.25">
      <c r="B1339" s="72"/>
      <c r="C1339" s="72"/>
      <c r="D1339" s="72"/>
      <c r="E1339" s="72"/>
      <c r="F1339" s="72"/>
      <c r="G1339" s="73"/>
      <c r="H1339" s="73"/>
    </row>
    <row r="1340" spans="2:8" x14ac:dyDescent="0.25">
      <c r="B1340" s="72"/>
      <c r="C1340" s="72"/>
      <c r="D1340" s="72"/>
      <c r="E1340" s="72"/>
      <c r="F1340" s="72"/>
      <c r="G1340" s="73"/>
      <c r="H1340" s="73"/>
    </row>
    <row r="1341" spans="2:8" x14ac:dyDescent="0.25">
      <c r="B1341" s="72"/>
      <c r="C1341" s="72"/>
      <c r="D1341" s="72"/>
      <c r="E1341" s="72"/>
      <c r="F1341" s="72"/>
      <c r="G1341" s="73"/>
      <c r="H1341" s="73"/>
    </row>
    <row r="1342" spans="2:8" x14ac:dyDescent="0.25">
      <c r="B1342" s="72"/>
      <c r="C1342" s="72"/>
      <c r="D1342" s="72"/>
      <c r="E1342" s="72"/>
      <c r="F1342" s="72"/>
      <c r="G1342" s="73"/>
      <c r="H1342" s="73"/>
    </row>
    <row r="1343" spans="2:8" x14ac:dyDescent="0.25">
      <c r="B1343" s="72"/>
      <c r="C1343" s="72"/>
      <c r="D1343" s="72"/>
      <c r="E1343" s="72"/>
      <c r="F1343" s="72"/>
      <c r="G1343" s="73"/>
      <c r="H1343" s="73"/>
    </row>
    <row r="1344" spans="2:8" x14ac:dyDescent="0.25">
      <c r="B1344" s="72"/>
      <c r="C1344" s="72"/>
      <c r="D1344" s="72"/>
      <c r="E1344" s="72"/>
      <c r="F1344" s="72"/>
      <c r="G1344" s="73"/>
      <c r="H1344" s="73"/>
    </row>
    <row r="1345" spans="2:8" x14ac:dyDescent="0.25">
      <c r="B1345" s="72"/>
      <c r="C1345" s="72"/>
      <c r="D1345" s="72"/>
      <c r="E1345" s="72"/>
      <c r="F1345" s="72"/>
      <c r="G1345" s="73"/>
      <c r="H1345" s="73"/>
    </row>
    <row r="1346" spans="2:8" x14ac:dyDescent="0.25">
      <c r="B1346" s="72"/>
      <c r="C1346" s="72"/>
      <c r="D1346" s="72"/>
      <c r="E1346" s="72"/>
      <c r="F1346" s="72"/>
      <c r="G1346" s="73"/>
      <c r="H1346" s="73"/>
    </row>
    <row r="1347" spans="2:8" x14ac:dyDescent="0.25">
      <c r="B1347" s="72"/>
      <c r="C1347" s="72"/>
      <c r="D1347" s="72"/>
      <c r="E1347" s="72"/>
      <c r="F1347" s="72"/>
      <c r="G1347" s="73"/>
      <c r="H1347" s="73"/>
    </row>
    <row r="1348" spans="2:8" x14ac:dyDescent="0.25">
      <c r="B1348" s="72"/>
      <c r="C1348" s="72"/>
      <c r="D1348" s="72"/>
      <c r="E1348" s="72"/>
      <c r="F1348" s="72"/>
      <c r="G1348" s="73"/>
      <c r="H1348" s="73"/>
    </row>
    <row r="1349" spans="2:8" x14ac:dyDescent="0.25">
      <c r="B1349" s="72"/>
      <c r="C1349" s="72"/>
      <c r="D1349" s="72"/>
      <c r="E1349" s="72"/>
      <c r="F1349" s="72"/>
      <c r="G1349" s="73"/>
      <c r="H1349" s="73"/>
    </row>
    <row r="1350" spans="2:8" x14ac:dyDescent="0.25">
      <c r="B1350" s="72"/>
      <c r="C1350" s="72"/>
      <c r="D1350" s="72"/>
      <c r="E1350" s="72"/>
      <c r="F1350" s="72"/>
      <c r="G1350" s="73"/>
      <c r="H1350" s="73"/>
    </row>
    <row r="1351" spans="2:8" x14ac:dyDescent="0.25">
      <c r="B1351" s="72"/>
      <c r="C1351" s="72"/>
      <c r="D1351" s="72"/>
      <c r="E1351" s="72"/>
      <c r="F1351" s="72"/>
      <c r="G1351" s="73"/>
      <c r="H1351" s="73"/>
    </row>
    <row r="1352" spans="2:8" x14ac:dyDescent="0.25">
      <c r="B1352" s="72"/>
      <c r="C1352" s="72"/>
      <c r="D1352" s="72"/>
      <c r="E1352" s="72"/>
      <c r="F1352" s="72"/>
      <c r="G1352" s="73"/>
      <c r="H1352" s="73"/>
    </row>
    <row r="1353" spans="2:8" x14ac:dyDescent="0.25">
      <c r="B1353" s="72"/>
      <c r="C1353" s="72"/>
      <c r="D1353" s="72"/>
      <c r="E1353" s="72"/>
      <c r="F1353" s="72"/>
      <c r="G1353" s="73"/>
      <c r="H1353" s="73"/>
    </row>
    <row r="1354" spans="2:8" x14ac:dyDescent="0.25">
      <c r="B1354" s="72"/>
      <c r="C1354" s="72"/>
      <c r="D1354" s="72"/>
      <c r="E1354" s="72"/>
      <c r="F1354" s="72"/>
      <c r="G1354" s="73"/>
      <c r="H1354" s="73"/>
    </row>
    <row r="1355" spans="2:8" x14ac:dyDescent="0.25">
      <c r="B1355" s="72"/>
      <c r="C1355" s="72"/>
      <c r="D1355" s="72"/>
      <c r="E1355" s="72"/>
      <c r="F1355" s="72"/>
      <c r="G1355" s="73"/>
      <c r="H1355" s="73"/>
    </row>
    <row r="1356" spans="2:8" x14ac:dyDescent="0.25">
      <c r="B1356" s="72"/>
      <c r="C1356" s="72"/>
      <c r="D1356" s="72"/>
      <c r="E1356" s="72"/>
      <c r="F1356" s="72"/>
      <c r="G1356" s="73"/>
      <c r="H1356" s="73"/>
    </row>
    <row r="1357" spans="2:8" x14ac:dyDescent="0.25">
      <c r="B1357" s="72"/>
      <c r="C1357" s="72"/>
      <c r="D1357" s="72"/>
      <c r="E1357" s="72"/>
      <c r="F1357" s="72"/>
      <c r="G1357" s="73"/>
      <c r="H1357" s="73"/>
    </row>
    <row r="1358" spans="2:8" x14ac:dyDescent="0.25">
      <c r="B1358" s="72"/>
      <c r="C1358" s="72"/>
      <c r="D1358" s="72"/>
      <c r="E1358" s="72"/>
      <c r="F1358" s="72"/>
      <c r="G1358" s="73"/>
      <c r="H1358" s="73"/>
    </row>
    <row r="1359" spans="2:8" x14ac:dyDescent="0.25">
      <c r="B1359" s="72"/>
      <c r="C1359" s="72"/>
      <c r="D1359" s="72"/>
      <c r="E1359" s="72"/>
      <c r="F1359" s="72"/>
      <c r="G1359" s="73"/>
      <c r="H1359" s="73"/>
    </row>
    <row r="1360" spans="2:8" x14ac:dyDescent="0.25">
      <c r="B1360" s="72"/>
      <c r="C1360" s="72"/>
      <c r="D1360" s="72"/>
      <c r="E1360" s="72"/>
      <c r="F1360" s="72"/>
      <c r="G1360" s="73"/>
      <c r="H1360" s="73"/>
    </row>
    <row r="1361" spans="2:8" x14ac:dyDescent="0.25">
      <c r="B1361" s="72"/>
      <c r="C1361" s="72"/>
      <c r="D1361" s="72"/>
      <c r="E1361" s="72"/>
      <c r="F1361" s="72"/>
      <c r="G1361" s="73"/>
      <c r="H1361" s="73"/>
    </row>
    <row r="1362" spans="2:8" x14ac:dyDescent="0.25">
      <c r="B1362" s="72"/>
      <c r="C1362" s="72"/>
      <c r="D1362" s="72"/>
      <c r="E1362" s="72"/>
      <c r="F1362" s="72"/>
      <c r="G1362" s="73"/>
      <c r="H1362" s="73"/>
    </row>
    <row r="1363" spans="2:8" x14ac:dyDescent="0.25">
      <c r="B1363" s="72"/>
      <c r="C1363" s="72"/>
      <c r="D1363" s="72"/>
      <c r="E1363" s="72"/>
      <c r="F1363" s="72"/>
      <c r="G1363" s="73"/>
      <c r="H1363" s="73"/>
    </row>
    <row r="1364" spans="2:8" x14ac:dyDescent="0.25">
      <c r="B1364" s="72"/>
      <c r="C1364" s="72"/>
      <c r="D1364" s="72"/>
      <c r="E1364" s="72"/>
      <c r="F1364" s="72"/>
      <c r="G1364" s="73"/>
      <c r="H1364" s="73"/>
    </row>
    <row r="1365" spans="2:8" x14ac:dyDescent="0.25">
      <c r="B1365" s="72"/>
      <c r="C1365" s="72"/>
      <c r="D1365" s="72"/>
      <c r="E1365" s="72"/>
      <c r="F1365" s="72"/>
      <c r="G1365" s="73"/>
      <c r="H1365" s="73"/>
    </row>
    <row r="1366" spans="2:8" x14ac:dyDescent="0.25">
      <c r="B1366" s="72"/>
      <c r="C1366" s="72"/>
      <c r="D1366" s="72"/>
      <c r="E1366" s="72"/>
      <c r="F1366" s="72"/>
      <c r="G1366" s="73"/>
      <c r="H1366" s="73"/>
    </row>
    <row r="1367" spans="2:8" x14ac:dyDescent="0.25">
      <c r="B1367" s="72"/>
      <c r="C1367" s="72"/>
      <c r="D1367" s="72"/>
      <c r="E1367" s="72"/>
      <c r="F1367" s="72"/>
      <c r="G1367" s="73"/>
      <c r="H1367" s="73"/>
    </row>
    <row r="1368" spans="2:8" x14ac:dyDescent="0.25">
      <c r="B1368" s="72"/>
      <c r="C1368" s="72"/>
      <c r="D1368" s="72"/>
      <c r="E1368" s="72"/>
      <c r="F1368" s="72"/>
      <c r="G1368" s="73"/>
      <c r="H1368" s="73"/>
    </row>
    <row r="1369" spans="2:8" x14ac:dyDescent="0.25">
      <c r="B1369" s="72"/>
      <c r="C1369" s="72"/>
      <c r="D1369" s="72"/>
      <c r="E1369" s="72"/>
      <c r="F1369" s="72"/>
      <c r="G1369" s="73"/>
      <c r="H1369" s="73"/>
    </row>
    <row r="1370" spans="2:8" x14ac:dyDescent="0.25">
      <c r="B1370" s="72"/>
      <c r="C1370" s="72"/>
      <c r="D1370" s="72"/>
      <c r="E1370" s="72"/>
      <c r="F1370" s="72"/>
      <c r="G1370" s="73"/>
      <c r="H1370" s="73"/>
    </row>
    <row r="1371" spans="2:8" x14ac:dyDescent="0.25">
      <c r="B1371" s="72"/>
      <c r="C1371" s="72"/>
      <c r="D1371" s="72"/>
      <c r="E1371" s="72"/>
      <c r="F1371" s="72"/>
      <c r="G1371" s="73"/>
      <c r="H1371" s="73"/>
    </row>
    <row r="1372" spans="2:8" x14ac:dyDescent="0.25">
      <c r="B1372" s="72"/>
      <c r="C1372" s="72"/>
      <c r="D1372" s="72"/>
      <c r="E1372" s="72"/>
      <c r="F1372" s="72"/>
      <c r="G1372" s="73"/>
      <c r="H1372" s="73"/>
    </row>
    <row r="1373" spans="2:8" x14ac:dyDescent="0.25">
      <c r="B1373" s="72"/>
      <c r="C1373" s="72"/>
      <c r="D1373" s="72"/>
      <c r="E1373" s="72"/>
      <c r="F1373" s="72"/>
      <c r="G1373" s="73"/>
      <c r="H1373" s="73"/>
    </row>
    <row r="1374" spans="2:8" x14ac:dyDescent="0.25">
      <c r="B1374" s="72"/>
      <c r="C1374" s="72"/>
      <c r="D1374" s="72"/>
      <c r="E1374" s="72"/>
      <c r="F1374" s="72"/>
      <c r="G1374" s="73"/>
      <c r="H1374" s="73"/>
    </row>
    <row r="1375" spans="2:8" x14ac:dyDescent="0.25">
      <c r="B1375" s="72"/>
      <c r="C1375" s="72"/>
      <c r="D1375" s="72"/>
      <c r="E1375" s="72"/>
      <c r="F1375" s="72"/>
      <c r="G1375" s="73"/>
      <c r="H1375" s="73"/>
    </row>
    <row r="1376" spans="2:8" x14ac:dyDescent="0.25">
      <c r="B1376" s="72"/>
      <c r="C1376" s="72"/>
      <c r="D1376" s="72"/>
      <c r="E1376" s="72"/>
      <c r="F1376" s="72"/>
      <c r="G1376" s="73"/>
      <c r="H1376" s="73"/>
    </row>
    <row r="1377" spans="2:8" x14ac:dyDescent="0.25">
      <c r="B1377" s="72"/>
      <c r="C1377" s="72"/>
      <c r="D1377" s="72"/>
      <c r="E1377" s="72"/>
      <c r="F1377" s="72"/>
      <c r="G1377" s="73"/>
      <c r="H1377" s="73"/>
    </row>
    <row r="1378" spans="2:8" x14ac:dyDescent="0.25">
      <c r="B1378" s="72"/>
      <c r="C1378" s="72"/>
      <c r="D1378" s="72"/>
      <c r="E1378" s="72"/>
      <c r="F1378" s="72"/>
      <c r="G1378" s="73"/>
      <c r="H1378" s="73"/>
    </row>
    <row r="1379" spans="2:8" x14ac:dyDescent="0.25">
      <c r="B1379" s="72"/>
      <c r="C1379" s="72"/>
      <c r="D1379" s="72"/>
      <c r="E1379" s="72"/>
      <c r="F1379" s="72"/>
      <c r="G1379" s="73"/>
      <c r="H1379" s="73"/>
    </row>
    <row r="1380" spans="2:8" x14ac:dyDescent="0.25">
      <c r="B1380" s="72"/>
      <c r="C1380" s="72"/>
      <c r="D1380" s="72"/>
      <c r="E1380" s="72"/>
      <c r="F1380" s="72"/>
      <c r="G1380" s="73"/>
      <c r="H1380" s="73"/>
    </row>
    <row r="1381" spans="2:8" x14ac:dyDescent="0.25">
      <c r="B1381" s="72"/>
      <c r="C1381" s="72"/>
      <c r="D1381" s="72"/>
      <c r="E1381" s="72"/>
      <c r="F1381" s="72"/>
      <c r="G1381" s="73"/>
      <c r="H1381" s="73"/>
    </row>
    <row r="1382" spans="2:8" x14ac:dyDescent="0.25">
      <c r="B1382" s="72"/>
      <c r="C1382" s="72"/>
      <c r="D1382" s="72"/>
      <c r="E1382" s="72"/>
      <c r="F1382" s="72"/>
      <c r="G1382" s="73"/>
      <c r="H1382" s="73"/>
    </row>
    <row r="1383" spans="2:8" x14ac:dyDescent="0.25">
      <c r="B1383" s="72"/>
      <c r="C1383" s="72"/>
      <c r="D1383" s="72"/>
      <c r="E1383" s="72"/>
      <c r="F1383" s="72"/>
      <c r="G1383" s="73"/>
      <c r="H1383" s="73"/>
    </row>
    <row r="1384" spans="2:8" x14ac:dyDescent="0.25">
      <c r="B1384" s="72"/>
      <c r="C1384" s="72"/>
      <c r="D1384" s="72"/>
      <c r="E1384" s="72"/>
      <c r="F1384" s="72"/>
      <c r="G1384" s="73"/>
      <c r="H1384" s="73"/>
    </row>
    <row r="1385" spans="2:8" x14ac:dyDescent="0.25">
      <c r="B1385" s="72"/>
      <c r="C1385" s="72"/>
      <c r="D1385" s="72"/>
      <c r="E1385" s="72"/>
      <c r="F1385" s="72"/>
      <c r="G1385" s="73"/>
      <c r="H1385" s="73"/>
    </row>
    <row r="1386" spans="2:8" x14ac:dyDescent="0.25">
      <c r="B1386" s="72"/>
      <c r="C1386" s="72"/>
      <c r="D1386" s="72"/>
      <c r="E1386" s="72"/>
      <c r="F1386" s="72"/>
      <c r="G1386" s="73"/>
      <c r="H1386" s="73"/>
    </row>
    <row r="1387" spans="2:8" x14ac:dyDescent="0.25">
      <c r="B1387" s="72"/>
      <c r="C1387" s="72"/>
      <c r="D1387" s="72"/>
      <c r="E1387" s="72"/>
      <c r="F1387" s="72"/>
      <c r="G1387" s="73"/>
      <c r="H1387" s="73"/>
    </row>
    <row r="1388" spans="2:8" x14ac:dyDescent="0.25">
      <c r="B1388" s="72"/>
      <c r="C1388" s="72"/>
      <c r="D1388" s="72"/>
      <c r="E1388" s="72"/>
      <c r="F1388" s="72"/>
      <c r="G1388" s="73"/>
      <c r="H1388" s="73"/>
    </row>
    <row r="1389" spans="2:8" x14ac:dyDescent="0.25">
      <c r="B1389" s="72"/>
      <c r="C1389" s="72"/>
      <c r="D1389" s="72"/>
      <c r="E1389" s="72"/>
      <c r="F1389" s="72"/>
      <c r="G1389" s="73"/>
      <c r="H1389" s="73"/>
    </row>
    <row r="1390" spans="2:8" x14ac:dyDescent="0.25">
      <c r="B1390" s="72"/>
      <c r="C1390" s="72"/>
      <c r="D1390" s="72"/>
      <c r="E1390" s="72"/>
      <c r="F1390" s="72"/>
      <c r="G1390" s="73"/>
      <c r="H1390" s="73"/>
    </row>
    <row r="1391" spans="2:8" x14ac:dyDescent="0.25">
      <c r="B1391" s="72"/>
      <c r="C1391" s="72"/>
      <c r="D1391" s="72"/>
      <c r="E1391" s="72"/>
      <c r="F1391" s="72"/>
      <c r="G1391" s="73"/>
      <c r="H1391" s="73"/>
    </row>
    <row r="1392" spans="2:8" x14ac:dyDescent="0.25">
      <c r="B1392" s="72"/>
      <c r="C1392" s="72"/>
      <c r="D1392" s="72"/>
      <c r="E1392" s="72"/>
      <c r="F1392" s="72"/>
      <c r="G1392" s="73"/>
      <c r="H1392" s="73"/>
    </row>
    <row r="1393" spans="2:8" x14ac:dyDescent="0.25">
      <c r="B1393" s="72"/>
      <c r="C1393" s="72"/>
      <c r="D1393" s="72"/>
      <c r="E1393" s="72"/>
      <c r="F1393" s="72"/>
      <c r="G1393" s="73"/>
      <c r="H1393" s="73"/>
    </row>
    <row r="1394" spans="2:8" x14ac:dyDescent="0.25">
      <c r="B1394" s="72"/>
      <c r="C1394" s="72"/>
      <c r="D1394" s="72"/>
      <c r="E1394" s="72"/>
      <c r="F1394" s="72"/>
      <c r="G1394" s="73"/>
      <c r="H1394" s="73"/>
    </row>
    <row r="1395" spans="2:8" x14ac:dyDescent="0.25">
      <c r="B1395" s="72"/>
      <c r="C1395" s="72"/>
      <c r="D1395" s="72"/>
      <c r="E1395" s="72"/>
      <c r="F1395" s="72"/>
      <c r="G1395" s="73"/>
      <c r="H1395" s="73"/>
    </row>
    <row r="1396" spans="2:8" x14ac:dyDescent="0.25">
      <c r="B1396" s="72"/>
      <c r="C1396" s="72"/>
      <c r="D1396" s="72"/>
      <c r="E1396" s="72"/>
      <c r="F1396" s="72"/>
      <c r="G1396" s="73"/>
      <c r="H1396" s="73"/>
    </row>
    <row r="1397" spans="2:8" x14ac:dyDescent="0.25">
      <c r="B1397" s="72"/>
      <c r="C1397" s="72"/>
      <c r="D1397" s="72"/>
      <c r="E1397" s="72"/>
      <c r="F1397" s="72"/>
      <c r="G1397" s="73"/>
      <c r="H1397" s="73"/>
    </row>
    <row r="1398" spans="2:8" x14ac:dyDescent="0.25">
      <c r="B1398" s="72"/>
      <c r="C1398" s="72"/>
      <c r="D1398" s="72"/>
      <c r="E1398" s="72"/>
      <c r="F1398" s="72"/>
      <c r="G1398" s="73"/>
      <c r="H1398" s="73"/>
    </row>
    <row r="1399" spans="2:8" x14ac:dyDescent="0.25">
      <c r="B1399" s="72"/>
      <c r="C1399" s="72"/>
      <c r="D1399" s="72"/>
      <c r="E1399" s="72"/>
      <c r="F1399" s="72"/>
      <c r="G1399" s="73"/>
      <c r="H1399" s="73"/>
    </row>
    <row r="1400" spans="2:8" x14ac:dyDescent="0.25">
      <c r="B1400" s="72"/>
      <c r="C1400" s="72"/>
      <c r="D1400" s="72"/>
      <c r="E1400" s="72"/>
      <c r="F1400" s="72"/>
      <c r="G1400" s="73"/>
      <c r="H1400" s="73"/>
    </row>
    <row r="1401" spans="2:8" x14ac:dyDescent="0.25">
      <c r="B1401" s="72"/>
      <c r="C1401" s="72"/>
      <c r="D1401" s="72"/>
      <c r="E1401" s="72"/>
      <c r="F1401" s="72"/>
      <c r="G1401" s="73"/>
      <c r="H1401" s="73"/>
    </row>
    <row r="1402" spans="2:8" x14ac:dyDescent="0.25">
      <c r="B1402" s="72"/>
      <c r="C1402" s="72"/>
      <c r="D1402" s="72"/>
      <c r="E1402" s="72"/>
      <c r="F1402" s="72"/>
      <c r="G1402" s="73"/>
      <c r="H1402" s="73"/>
    </row>
    <row r="1403" spans="2:8" x14ac:dyDescent="0.25">
      <c r="B1403" s="72"/>
      <c r="C1403" s="72"/>
      <c r="D1403" s="72"/>
      <c r="E1403" s="72"/>
      <c r="F1403" s="72"/>
      <c r="G1403" s="73"/>
      <c r="H1403" s="73"/>
    </row>
    <row r="1404" spans="2:8" x14ac:dyDescent="0.25">
      <c r="B1404" s="72"/>
      <c r="C1404" s="72"/>
      <c r="D1404" s="72"/>
      <c r="E1404" s="72"/>
      <c r="F1404" s="72"/>
      <c r="G1404" s="73"/>
      <c r="H1404" s="73"/>
    </row>
    <row r="1405" spans="2:8" x14ac:dyDescent="0.25">
      <c r="B1405" s="72"/>
      <c r="C1405" s="72"/>
      <c r="D1405" s="72"/>
      <c r="E1405" s="72"/>
      <c r="F1405" s="72"/>
      <c r="G1405" s="73"/>
      <c r="H1405" s="73"/>
    </row>
    <row r="1406" spans="2:8" x14ac:dyDescent="0.25">
      <c r="B1406" s="72"/>
      <c r="C1406" s="72"/>
      <c r="D1406" s="72"/>
      <c r="E1406" s="72"/>
      <c r="F1406" s="72"/>
      <c r="G1406" s="73"/>
      <c r="H1406" s="73"/>
    </row>
    <row r="1407" spans="2:8" x14ac:dyDescent="0.25">
      <c r="B1407" s="72"/>
      <c r="C1407" s="72"/>
      <c r="D1407" s="72"/>
      <c r="E1407" s="72"/>
      <c r="F1407" s="72"/>
      <c r="G1407" s="73"/>
      <c r="H1407" s="73"/>
    </row>
    <row r="1408" spans="2:8" x14ac:dyDescent="0.25">
      <c r="B1408" s="72"/>
      <c r="C1408" s="72"/>
      <c r="D1408" s="72"/>
      <c r="E1408" s="72"/>
      <c r="F1408" s="72"/>
      <c r="G1408" s="73"/>
      <c r="H1408" s="73"/>
    </row>
    <row r="1409" spans="2:8" x14ac:dyDescent="0.25">
      <c r="B1409" s="72"/>
      <c r="C1409" s="72"/>
      <c r="D1409" s="72"/>
      <c r="E1409" s="72"/>
      <c r="F1409" s="72"/>
      <c r="G1409" s="73"/>
      <c r="H1409" s="73"/>
    </row>
    <row r="1410" spans="2:8" x14ac:dyDescent="0.25">
      <c r="B1410" s="72"/>
      <c r="C1410" s="72"/>
      <c r="D1410" s="72"/>
      <c r="E1410" s="72"/>
      <c r="F1410" s="72"/>
      <c r="G1410" s="73"/>
      <c r="H1410" s="73"/>
    </row>
    <row r="1411" spans="2:8" x14ac:dyDescent="0.25">
      <c r="B1411" s="72"/>
      <c r="C1411" s="72"/>
      <c r="D1411" s="72"/>
      <c r="E1411" s="72"/>
      <c r="F1411" s="72"/>
      <c r="G1411" s="73"/>
      <c r="H1411" s="73"/>
    </row>
    <row r="1412" spans="2:8" x14ac:dyDescent="0.25">
      <c r="B1412" s="72"/>
      <c r="C1412" s="72"/>
      <c r="D1412" s="72"/>
      <c r="E1412" s="72"/>
      <c r="F1412" s="72"/>
      <c r="G1412" s="73"/>
      <c r="H1412" s="73"/>
    </row>
    <row r="1413" spans="2:8" x14ac:dyDescent="0.25">
      <c r="B1413" s="72"/>
      <c r="C1413" s="72"/>
      <c r="D1413" s="72"/>
      <c r="E1413" s="72"/>
      <c r="F1413" s="72"/>
      <c r="G1413" s="73"/>
      <c r="H1413" s="73"/>
    </row>
    <row r="1414" spans="2:8" x14ac:dyDescent="0.25">
      <c r="B1414" s="72"/>
      <c r="C1414" s="72"/>
      <c r="D1414" s="72"/>
      <c r="E1414" s="72"/>
      <c r="F1414" s="72"/>
      <c r="G1414" s="73"/>
      <c r="H1414" s="73"/>
    </row>
    <row r="1415" spans="2:8" x14ac:dyDescent="0.25">
      <c r="B1415" s="72"/>
      <c r="C1415" s="72"/>
      <c r="D1415" s="72"/>
      <c r="E1415" s="72"/>
      <c r="F1415" s="72"/>
      <c r="G1415" s="73"/>
      <c r="H1415" s="73"/>
    </row>
    <row r="1416" spans="2:8" x14ac:dyDescent="0.25">
      <c r="B1416" s="72"/>
      <c r="C1416" s="72"/>
      <c r="D1416" s="72"/>
      <c r="E1416" s="72"/>
      <c r="F1416" s="72"/>
      <c r="G1416" s="73"/>
      <c r="H1416" s="73"/>
    </row>
    <row r="1417" spans="2:8" x14ac:dyDescent="0.25">
      <c r="B1417" s="72"/>
      <c r="C1417" s="72"/>
      <c r="D1417" s="72"/>
      <c r="E1417" s="72"/>
      <c r="F1417" s="72"/>
      <c r="G1417" s="73"/>
      <c r="H1417" s="73"/>
    </row>
    <row r="1418" spans="2:8" x14ac:dyDescent="0.25">
      <c r="B1418" s="72"/>
      <c r="C1418" s="72"/>
      <c r="D1418" s="72"/>
      <c r="E1418" s="72"/>
      <c r="F1418" s="72"/>
      <c r="G1418" s="73"/>
      <c r="H1418" s="73"/>
    </row>
    <row r="1419" spans="2:8" x14ac:dyDescent="0.25">
      <c r="B1419" s="72"/>
      <c r="C1419" s="72"/>
      <c r="D1419" s="72"/>
      <c r="E1419" s="72"/>
      <c r="F1419" s="72"/>
      <c r="G1419" s="73"/>
      <c r="H1419" s="73"/>
    </row>
    <row r="1420" spans="2:8" x14ac:dyDescent="0.25">
      <c r="B1420" s="72"/>
      <c r="C1420" s="72"/>
      <c r="D1420" s="72"/>
      <c r="E1420" s="72"/>
      <c r="F1420" s="72"/>
      <c r="G1420" s="73"/>
      <c r="H1420" s="73"/>
    </row>
    <row r="1421" spans="2:8" x14ac:dyDescent="0.25">
      <c r="B1421" s="72"/>
      <c r="C1421" s="72"/>
      <c r="D1421" s="72"/>
      <c r="E1421" s="72"/>
      <c r="F1421" s="72"/>
      <c r="G1421" s="73"/>
      <c r="H1421" s="73"/>
    </row>
    <row r="1422" spans="2:8" x14ac:dyDescent="0.25">
      <c r="B1422" s="72"/>
      <c r="C1422" s="72"/>
      <c r="D1422" s="72"/>
      <c r="E1422" s="72"/>
      <c r="F1422" s="72"/>
      <c r="G1422" s="73"/>
      <c r="H1422" s="73"/>
    </row>
    <row r="1423" spans="2:8" x14ac:dyDescent="0.25">
      <c r="B1423" s="72"/>
      <c r="C1423" s="72"/>
      <c r="D1423" s="72"/>
      <c r="E1423" s="72"/>
      <c r="F1423" s="72"/>
      <c r="G1423" s="73"/>
      <c r="H1423" s="73"/>
    </row>
    <row r="1424" spans="2:8" x14ac:dyDescent="0.25">
      <c r="B1424" s="72"/>
      <c r="C1424" s="72"/>
      <c r="D1424" s="72"/>
      <c r="E1424" s="72"/>
      <c r="F1424" s="72"/>
      <c r="G1424" s="73"/>
      <c r="H1424" s="73"/>
    </row>
    <row r="1425" spans="2:8" x14ac:dyDescent="0.25">
      <c r="B1425" s="72"/>
      <c r="C1425" s="72"/>
      <c r="D1425" s="72"/>
      <c r="E1425" s="72"/>
      <c r="F1425" s="72"/>
      <c r="G1425" s="73"/>
      <c r="H1425" s="73"/>
    </row>
    <row r="1426" spans="2:8" x14ac:dyDescent="0.25">
      <c r="B1426" s="72"/>
      <c r="C1426" s="72"/>
      <c r="D1426" s="72"/>
      <c r="E1426" s="72"/>
      <c r="F1426" s="72"/>
      <c r="G1426" s="73"/>
      <c r="H1426" s="73"/>
    </row>
    <row r="1427" spans="2:8" x14ac:dyDescent="0.25">
      <c r="B1427" s="72"/>
      <c r="C1427" s="72"/>
      <c r="D1427" s="72"/>
      <c r="E1427" s="72"/>
      <c r="F1427" s="72"/>
      <c r="G1427" s="73"/>
      <c r="H1427" s="73"/>
    </row>
    <row r="1428" spans="2:8" x14ac:dyDescent="0.25">
      <c r="B1428" s="72"/>
      <c r="C1428" s="72"/>
      <c r="D1428" s="72"/>
      <c r="E1428" s="72"/>
      <c r="F1428" s="72"/>
      <c r="G1428" s="73"/>
      <c r="H1428" s="73"/>
    </row>
    <row r="1429" spans="2:8" x14ac:dyDescent="0.25">
      <c r="B1429" s="72"/>
      <c r="C1429" s="72"/>
      <c r="D1429" s="72"/>
      <c r="E1429" s="72"/>
      <c r="F1429" s="72"/>
      <c r="G1429" s="73"/>
      <c r="H1429" s="73"/>
    </row>
    <row r="1430" spans="2:8" x14ac:dyDescent="0.25">
      <c r="B1430" s="72"/>
      <c r="C1430" s="72"/>
      <c r="D1430" s="72"/>
      <c r="E1430" s="72"/>
      <c r="F1430" s="72"/>
      <c r="G1430" s="73"/>
      <c r="H1430" s="73"/>
    </row>
    <row r="1431" spans="2:8" x14ac:dyDescent="0.25">
      <c r="B1431" s="72"/>
      <c r="C1431" s="72"/>
      <c r="D1431" s="72"/>
      <c r="E1431" s="72"/>
      <c r="F1431" s="72"/>
      <c r="G1431" s="73"/>
      <c r="H1431" s="73"/>
    </row>
    <row r="1432" spans="2:8" x14ac:dyDescent="0.25">
      <c r="B1432" s="72"/>
      <c r="C1432" s="72"/>
      <c r="D1432" s="72"/>
      <c r="E1432" s="72"/>
      <c r="F1432" s="72"/>
      <c r="G1432" s="73"/>
      <c r="H1432" s="73"/>
    </row>
    <row r="1433" spans="2:8" x14ac:dyDescent="0.25">
      <c r="B1433" s="72"/>
      <c r="C1433" s="72"/>
      <c r="D1433" s="72"/>
      <c r="E1433" s="72"/>
      <c r="F1433" s="72"/>
      <c r="G1433" s="73"/>
      <c r="H1433" s="73"/>
    </row>
    <row r="1434" spans="2:8" x14ac:dyDescent="0.25">
      <c r="B1434" s="72"/>
      <c r="C1434" s="72"/>
      <c r="D1434" s="72"/>
      <c r="E1434" s="72"/>
      <c r="F1434" s="72"/>
      <c r="G1434" s="73"/>
      <c r="H1434" s="73"/>
    </row>
    <row r="1435" spans="2:8" x14ac:dyDescent="0.25">
      <c r="B1435" s="72"/>
      <c r="C1435" s="72"/>
      <c r="D1435" s="72"/>
      <c r="E1435" s="72"/>
      <c r="F1435" s="72"/>
      <c r="G1435" s="73"/>
      <c r="H1435" s="73"/>
    </row>
    <row r="1436" spans="2:8" x14ac:dyDescent="0.25">
      <c r="B1436" s="72"/>
      <c r="C1436" s="72"/>
      <c r="D1436" s="72"/>
      <c r="E1436" s="72"/>
      <c r="F1436" s="72"/>
      <c r="G1436" s="73"/>
      <c r="H1436" s="73"/>
    </row>
    <row r="1437" spans="2:8" x14ac:dyDescent="0.25">
      <c r="B1437" s="72"/>
      <c r="C1437" s="72"/>
      <c r="D1437" s="72"/>
      <c r="E1437" s="72"/>
      <c r="F1437" s="72"/>
      <c r="G1437" s="73"/>
      <c r="H1437" s="73"/>
    </row>
    <row r="1438" spans="2:8" x14ac:dyDescent="0.25">
      <c r="B1438" s="72"/>
      <c r="C1438" s="72"/>
      <c r="D1438" s="72"/>
      <c r="E1438" s="72"/>
      <c r="F1438" s="72"/>
      <c r="G1438" s="73"/>
      <c r="H1438" s="73"/>
    </row>
    <row r="1439" spans="2:8" x14ac:dyDescent="0.25">
      <c r="B1439" s="72"/>
      <c r="C1439" s="72"/>
      <c r="D1439" s="72"/>
      <c r="E1439" s="72"/>
      <c r="F1439" s="72"/>
      <c r="G1439" s="73"/>
      <c r="H1439" s="73"/>
    </row>
    <row r="1440" spans="2:8" x14ac:dyDescent="0.25">
      <c r="B1440" s="72"/>
      <c r="C1440" s="72"/>
      <c r="D1440" s="72"/>
      <c r="E1440" s="72"/>
      <c r="F1440" s="72"/>
      <c r="G1440" s="73"/>
      <c r="H1440" s="73"/>
    </row>
    <row r="1441" spans="2:8" x14ac:dyDescent="0.25">
      <c r="B1441" s="72"/>
      <c r="C1441" s="72"/>
      <c r="D1441" s="72"/>
      <c r="E1441" s="72"/>
      <c r="F1441" s="72"/>
      <c r="G1441" s="73"/>
      <c r="H1441" s="73"/>
    </row>
    <row r="1442" spans="2:8" x14ac:dyDescent="0.25">
      <c r="B1442" s="72"/>
      <c r="C1442" s="72"/>
      <c r="D1442" s="72"/>
      <c r="E1442" s="72"/>
      <c r="F1442" s="72"/>
      <c r="G1442" s="73"/>
      <c r="H1442" s="73"/>
    </row>
    <row r="1443" spans="2:8" x14ac:dyDescent="0.25">
      <c r="B1443" s="72"/>
      <c r="C1443" s="72"/>
      <c r="D1443" s="72"/>
      <c r="E1443" s="72"/>
      <c r="F1443" s="72"/>
      <c r="G1443" s="73"/>
      <c r="H1443" s="73"/>
    </row>
    <row r="1444" spans="2:8" x14ac:dyDescent="0.25">
      <c r="B1444" s="72"/>
      <c r="C1444" s="72"/>
      <c r="D1444" s="72"/>
      <c r="E1444" s="72"/>
      <c r="F1444" s="72"/>
      <c r="G1444" s="73"/>
      <c r="H1444" s="73"/>
    </row>
    <row r="1445" spans="2:8" x14ac:dyDescent="0.25">
      <c r="B1445" s="72"/>
      <c r="C1445" s="72"/>
      <c r="D1445" s="72"/>
      <c r="E1445" s="72"/>
      <c r="F1445" s="72"/>
      <c r="G1445" s="73"/>
      <c r="H1445" s="73"/>
    </row>
    <row r="1446" spans="2:8" x14ac:dyDescent="0.25">
      <c r="B1446" s="72"/>
      <c r="C1446" s="72"/>
      <c r="D1446" s="72"/>
      <c r="E1446" s="72"/>
      <c r="F1446" s="72"/>
      <c r="G1446" s="73"/>
      <c r="H1446" s="73"/>
    </row>
    <row r="1447" spans="2:8" x14ac:dyDescent="0.25">
      <c r="B1447" s="72"/>
      <c r="C1447" s="72"/>
      <c r="D1447" s="72"/>
      <c r="E1447" s="72"/>
      <c r="F1447" s="72"/>
      <c r="G1447" s="73"/>
      <c r="H1447" s="73"/>
    </row>
    <row r="1448" spans="2:8" x14ac:dyDescent="0.25">
      <c r="B1448" s="72"/>
      <c r="C1448" s="72"/>
      <c r="D1448" s="72"/>
      <c r="E1448" s="72"/>
      <c r="F1448" s="72"/>
      <c r="G1448" s="73"/>
      <c r="H1448" s="73"/>
    </row>
    <row r="1449" spans="2:8" x14ac:dyDescent="0.25">
      <c r="B1449" s="72"/>
      <c r="C1449" s="72"/>
      <c r="D1449" s="72"/>
      <c r="E1449" s="72"/>
      <c r="F1449" s="72"/>
      <c r="G1449" s="73"/>
      <c r="H1449" s="73"/>
    </row>
    <row r="1450" spans="2:8" x14ac:dyDescent="0.25">
      <c r="B1450" s="72"/>
      <c r="C1450" s="72"/>
      <c r="D1450" s="72"/>
      <c r="E1450" s="72"/>
      <c r="F1450" s="72"/>
      <c r="G1450" s="73"/>
      <c r="H1450" s="73"/>
    </row>
    <row r="1451" spans="2:8" x14ac:dyDescent="0.25">
      <c r="B1451" s="72"/>
      <c r="C1451" s="72"/>
      <c r="D1451" s="72"/>
      <c r="E1451" s="72"/>
      <c r="F1451" s="72"/>
      <c r="G1451" s="73"/>
      <c r="H1451" s="73"/>
    </row>
    <row r="1452" spans="2:8" x14ac:dyDescent="0.25">
      <c r="B1452" s="72"/>
      <c r="C1452" s="72"/>
      <c r="D1452" s="72"/>
      <c r="E1452" s="72"/>
      <c r="F1452" s="72"/>
      <c r="G1452" s="73"/>
      <c r="H1452" s="73"/>
    </row>
    <row r="1453" spans="2:8" x14ac:dyDescent="0.25">
      <c r="B1453" s="72"/>
      <c r="C1453" s="72"/>
      <c r="D1453" s="72"/>
      <c r="E1453" s="72"/>
      <c r="F1453" s="72"/>
      <c r="G1453" s="73"/>
      <c r="H1453" s="73"/>
    </row>
    <row r="1454" spans="2:8" x14ac:dyDescent="0.25">
      <c r="B1454" s="72"/>
      <c r="C1454" s="72"/>
      <c r="D1454" s="72"/>
      <c r="E1454" s="72"/>
      <c r="F1454" s="72"/>
      <c r="G1454" s="73"/>
      <c r="H1454" s="73"/>
    </row>
    <row r="1455" spans="2:8" x14ac:dyDescent="0.25">
      <c r="B1455" s="72"/>
      <c r="C1455" s="72"/>
      <c r="D1455" s="72"/>
      <c r="E1455" s="72"/>
      <c r="F1455" s="72"/>
      <c r="G1455" s="73"/>
      <c r="H1455" s="73"/>
    </row>
    <row r="1456" spans="2:8" x14ac:dyDescent="0.25">
      <c r="B1456" s="72"/>
      <c r="C1456" s="72"/>
      <c r="D1456" s="72"/>
      <c r="E1456" s="72"/>
      <c r="F1456" s="72"/>
      <c r="G1456" s="73"/>
      <c r="H1456" s="73"/>
    </row>
    <row r="1457" spans="2:8" x14ac:dyDescent="0.25">
      <c r="B1457" s="72"/>
      <c r="C1457" s="72"/>
      <c r="D1457" s="72"/>
      <c r="E1457" s="72"/>
      <c r="F1457" s="72"/>
      <c r="G1457" s="73"/>
      <c r="H1457" s="73"/>
    </row>
    <row r="1458" spans="2:8" x14ac:dyDescent="0.25">
      <c r="B1458" s="72"/>
      <c r="C1458" s="72"/>
      <c r="D1458" s="72"/>
      <c r="E1458" s="72"/>
      <c r="F1458" s="72"/>
      <c r="G1458" s="73"/>
      <c r="H1458" s="73"/>
    </row>
    <row r="1459" spans="2:8" x14ac:dyDescent="0.25">
      <c r="B1459" s="72"/>
      <c r="C1459" s="72"/>
      <c r="D1459" s="72"/>
      <c r="E1459" s="72"/>
      <c r="F1459" s="72"/>
      <c r="G1459" s="73"/>
      <c r="H1459" s="73"/>
    </row>
    <row r="1460" spans="2:8" x14ac:dyDescent="0.25">
      <c r="B1460" s="72"/>
      <c r="C1460" s="72"/>
      <c r="D1460" s="72"/>
      <c r="E1460" s="72"/>
      <c r="F1460" s="72"/>
      <c r="G1460" s="73"/>
      <c r="H1460" s="73"/>
    </row>
    <row r="1461" spans="2:8" x14ac:dyDescent="0.25">
      <c r="B1461" s="72"/>
      <c r="C1461" s="72"/>
      <c r="D1461" s="72"/>
      <c r="E1461" s="72"/>
      <c r="F1461" s="72"/>
      <c r="G1461" s="73"/>
      <c r="H1461" s="73"/>
    </row>
    <row r="1462" spans="2:8" x14ac:dyDescent="0.25">
      <c r="B1462" s="72"/>
      <c r="C1462" s="72"/>
      <c r="D1462" s="72"/>
      <c r="E1462" s="72"/>
      <c r="F1462" s="72"/>
      <c r="G1462" s="73"/>
      <c r="H1462" s="73"/>
    </row>
    <row r="1463" spans="2:8" x14ac:dyDescent="0.25">
      <c r="B1463" s="72"/>
      <c r="C1463" s="72"/>
      <c r="D1463" s="72"/>
      <c r="E1463" s="72"/>
      <c r="F1463" s="72"/>
      <c r="G1463" s="73"/>
      <c r="H1463" s="73"/>
    </row>
    <row r="1464" spans="2:8" x14ac:dyDescent="0.25">
      <c r="B1464" s="72"/>
      <c r="C1464" s="72"/>
      <c r="D1464" s="72"/>
      <c r="E1464" s="72"/>
      <c r="F1464" s="72"/>
      <c r="G1464" s="73"/>
      <c r="H1464" s="73"/>
    </row>
    <row r="1465" spans="2:8" x14ac:dyDescent="0.25">
      <c r="B1465" s="72"/>
      <c r="C1465" s="72"/>
      <c r="D1465" s="72"/>
      <c r="E1465" s="72"/>
      <c r="F1465" s="72"/>
      <c r="G1465" s="73"/>
      <c r="H1465" s="73"/>
    </row>
    <row r="1466" spans="2:8" x14ac:dyDescent="0.25">
      <c r="B1466" s="72"/>
      <c r="C1466" s="72"/>
      <c r="D1466" s="72"/>
      <c r="E1466" s="72"/>
      <c r="F1466" s="72"/>
      <c r="G1466" s="73"/>
      <c r="H1466" s="73"/>
    </row>
    <row r="1467" spans="2:8" x14ac:dyDescent="0.25">
      <c r="B1467" s="72"/>
      <c r="C1467" s="72"/>
      <c r="D1467" s="72"/>
      <c r="E1467" s="72"/>
      <c r="F1467" s="72"/>
      <c r="G1467" s="73"/>
      <c r="H1467" s="73"/>
    </row>
    <row r="1468" spans="2:8" x14ac:dyDescent="0.25">
      <c r="B1468" s="72"/>
      <c r="C1468" s="72"/>
      <c r="D1468" s="72"/>
      <c r="E1468" s="72"/>
      <c r="F1468" s="72"/>
      <c r="G1468" s="73"/>
      <c r="H1468" s="73"/>
    </row>
    <row r="1469" spans="2:8" x14ac:dyDescent="0.25">
      <c r="B1469" s="72"/>
      <c r="C1469" s="72"/>
      <c r="D1469" s="72"/>
      <c r="E1469" s="72"/>
      <c r="F1469" s="72"/>
      <c r="G1469" s="73"/>
      <c r="H1469" s="73"/>
    </row>
    <row r="1470" spans="2:8" x14ac:dyDescent="0.25">
      <c r="B1470" s="72"/>
      <c r="C1470" s="72"/>
      <c r="D1470" s="72"/>
      <c r="E1470" s="72"/>
      <c r="F1470" s="72"/>
      <c r="G1470" s="73"/>
      <c r="H1470" s="73"/>
    </row>
    <row r="1471" spans="2:8" x14ac:dyDescent="0.25">
      <c r="B1471" s="72"/>
      <c r="C1471" s="72"/>
      <c r="D1471" s="72"/>
      <c r="E1471" s="72"/>
      <c r="F1471" s="72"/>
      <c r="G1471" s="73"/>
      <c r="H1471" s="73"/>
    </row>
    <row r="1472" spans="2:8" x14ac:dyDescent="0.25">
      <c r="B1472" s="72"/>
      <c r="C1472" s="72"/>
      <c r="D1472" s="72"/>
      <c r="E1472" s="72"/>
      <c r="F1472" s="72"/>
      <c r="G1472" s="73"/>
      <c r="H1472" s="73"/>
    </row>
    <row r="1473" spans="2:8" x14ac:dyDescent="0.25">
      <c r="B1473" s="72"/>
      <c r="C1473" s="72"/>
      <c r="D1473" s="72"/>
      <c r="E1473" s="72"/>
      <c r="F1473" s="72"/>
      <c r="G1473" s="73"/>
      <c r="H1473" s="73"/>
    </row>
    <row r="1474" spans="2:8" x14ac:dyDescent="0.25">
      <c r="B1474" s="72"/>
      <c r="C1474" s="72"/>
      <c r="D1474" s="72"/>
      <c r="E1474" s="72"/>
      <c r="F1474" s="72"/>
      <c r="G1474" s="73"/>
      <c r="H1474" s="73"/>
    </row>
    <row r="1475" spans="2:8" x14ac:dyDescent="0.25">
      <c r="B1475" s="72"/>
      <c r="C1475" s="72"/>
      <c r="D1475" s="72"/>
      <c r="E1475" s="72"/>
      <c r="F1475" s="72"/>
      <c r="G1475" s="73"/>
      <c r="H1475" s="73"/>
    </row>
    <row r="1476" spans="2:8" x14ac:dyDescent="0.25">
      <c r="B1476" s="72"/>
      <c r="C1476" s="72"/>
      <c r="D1476" s="72"/>
      <c r="E1476" s="72"/>
      <c r="F1476" s="72"/>
      <c r="G1476" s="73"/>
      <c r="H1476" s="73"/>
    </row>
    <row r="1477" spans="2:8" x14ac:dyDescent="0.25">
      <c r="B1477" s="72"/>
      <c r="C1477" s="72"/>
      <c r="D1477" s="72"/>
      <c r="E1477" s="72"/>
      <c r="F1477" s="72"/>
      <c r="G1477" s="73"/>
      <c r="H1477" s="73"/>
    </row>
    <row r="1478" spans="2:8" x14ac:dyDescent="0.25">
      <c r="B1478" s="72"/>
      <c r="C1478" s="72"/>
      <c r="D1478" s="72"/>
      <c r="E1478" s="72"/>
      <c r="F1478" s="72"/>
      <c r="G1478" s="73"/>
      <c r="H1478" s="73"/>
    </row>
    <row r="1479" spans="2:8" x14ac:dyDescent="0.25">
      <c r="B1479" s="72"/>
      <c r="C1479" s="72"/>
      <c r="D1479" s="72"/>
      <c r="E1479" s="72"/>
      <c r="F1479" s="72"/>
      <c r="G1479" s="73"/>
      <c r="H1479" s="73"/>
    </row>
    <row r="1480" spans="2:8" x14ac:dyDescent="0.25">
      <c r="B1480" s="72"/>
      <c r="C1480" s="72"/>
      <c r="D1480" s="72"/>
      <c r="E1480" s="72"/>
      <c r="F1480" s="72"/>
      <c r="G1480" s="73"/>
      <c r="H1480" s="73"/>
    </row>
    <row r="1481" spans="2:8" x14ac:dyDescent="0.25">
      <c r="B1481" s="72"/>
      <c r="C1481" s="72"/>
      <c r="D1481" s="72"/>
      <c r="E1481" s="72"/>
      <c r="F1481" s="72"/>
      <c r="G1481" s="73"/>
      <c r="H1481" s="73"/>
    </row>
    <row r="1482" spans="2:8" x14ac:dyDescent="0.25">
      <c r="B1482" s="72"/>
      <c r="C1482" s="72"/>
      <c r="D1482" s="72"/>
      <c r="E1482" s="72"/>
      <c r="F1482" s="72"/>
      <c r="G1482" s="73"/>
      <c r="H1482" s="73"/>
    </row>
    <row r="1483" spans="2:8" x14ac:dyDescent="0.25">
      <c r="B1483" s="72"/>
      <c r="C1483" s="72"/>
      <c r="D1483" s="72"/>
      <c r="E1483" s="72"/>
      <c r="F1483" s="72"/>
      <c r="G1483" s="73"/>
      <c r="H1483" s="73"/>
    </row>
    <row r="1484" spans="2:8" x14ac:dyDescent="0.25">
      <c r="B1484" s="72"/>
      <c r="C1484" s="72"/>
      <c r="D1484" s="72"/>
      <c r="E1484" s="72"/>
      <c r="F1484" s="72"/>
      <c r="G1484" s="73"/>
      <c r="H1484" s="73"/>
    </row>
    <row r="1485" spans="2:8" x14ac:dyDescent="0.25">
      <c r="B1485" s="72"/>
      <c r="C1485" s="72"/>
      <c r="D1485" s="72"/>
      <c r="E1485" s="72"/>
      <c r="F1485" s="72"/>
      <c r="G1485" s="73"/>
      <c r="H1485" s="73"/>
    </row>
    <row r="1486" spans="2:8" x14ac:dyDescent="0.25">
      <c r="B1486" s="72"/>
      <c r="C1486" s="72"/>
      <c r="D1486" s="72"/>
      <c r="E1486" s="72"/>
      <c r="F1486" s="72"/>
      <c r="G1486" s="73"/>
      <c r="H1486" s="73"/>
    </row>
    <row r="1487" spans="2:8" x14ac:dyDescent="0.25">
      <c r="B1487" s="72"/>
      <c r="C1487" s="72"/>
      <c r="D1487" s="72"/>
      <c r="E1487" s="72"/>
      <c r="F1487" s="72"/>
      <c r="G1487" s="73"/>
      <c r="H1487" s="73"/>
    </row>
    <row r="1488" spans="2:8" x14ac:dyDescent="0.25">
      <c r="B1488" s="72"/>
      <c r="C1488" s="72"/>
      <c r="D1488" s="72"/>
      <c r="E1488" s="72"/>
      <c r="F1488" s="72"/>
      <c r="G1488" s="73"/>
      <c r="H1488" s="73"/>
    </row>
    <row r="1489" spans="2:8" x14ac:dyDescent="0.25">
      <c r="B1489" s="72"/>
      <c r="C1489" s="72"/>
      <c r="D1489" s="72"/>
      <c r="E1489" s="72"/>
      <c r="F1489" s="72"/>
      <c r="G1489" s="73"/>
      <c r="H1489" s="73"/>
    </row>
    <row r="1490" spans="2:8" x14ac:dyDescent="0.25">
      <c r="B1490" s="72"/>
      <c r="C1490" s="72"/>
      <c r="D1490" s="72"/>
      <c r="E1490" s="72"/>
      <c r="F1490" s="72"/>
      <c r="G1490" s="73"/>
      <c r="H1490" s="73"/>
    </row>
    <row r="1491" spans="2:8" x14ac:dyDescent="0.25">
      <c r="B1491" s="72"/>
      <c r="C1491" s="72"/>
      <c r="D1491" s="72"/>
      <c r="E1491" s="72"/>
      <c r="F1491" s="72"/>
      <c r="G1491" s="73"/>
      <c r="H1491" s="73"/>
    </row>
    <row r="1492" spans="2:8" x14ac:dyDescent="0.25">
      <c r="B1492" s="72"/>
      <c r="C1492" s="72"/>
      <c r="D1492" s="72"/>
      <c r="E1492" s="72"/>
      <c r="F1492" s="72"/>
      <c r="G1492" s="73"/>
      <c r="H1492" s="73"/>
    </row>
    <row r="1493" spans="2:8" x14ac:dyDescent="0.25">
      <c r="B1493" s="72"/>
      <c r="C1493" s="72"/>
      <c r="D1493" s="72"/>
      <c r="E1493" s="72"/>
      <c r="F1493" s="72"/>
      <c r="G1493" s="73"/>
      <c r="H1493" s="73"/>
    </row>
    <row r="1494" spans="2:8" x14ac:dyDescent="0.25">
      <c r="B1494" s="72"/>
      <c r="C1494" s="72"/>
      <c r="D1494" s="72"/>
      <c r="E1494" s="72"/>
      <c r="F1494" s="72"/>
      <c r="G1494" s="73"/>
      <c r="H1494" s="73"/>
    </row>
    <row r="1495" spans="2:8" x14ac:dyDescent="0.25">
      <c r="B1495" s="72"/>
      <c r="C1495" s="72"/>
      <c r="D1495" s="72"/>
      <c r="E1495" s="72"/>
      <c r="F1495" s="72"/>
      <c r="G1495" s="73"/>
      <c r="H1495" s="73"/>
    </row>
    <row r="1496" spans="2:8" x14ac:dyDescent="0.25">
      <c r="B1496" s="72"/>
      <c r="C1496" s="72"/>
      <c r="D1496" s="72"/>
      <c r="E1496" s="72"/>
      <c r="F1496" s="72"/>
      <c r="G1496" s="73"/>
      <c r="H1496" s="73"/>
    </row>
    <row r="1497" spans="2:8" x14ac:dyDescent="0.25">
      <c r="B1497" s="72"/>
      <c r="C1497" s="72"/>
      <c r="D1497" s="72"/>
      <c r="E1497" s="72"/>
      <c r="F1497" s="72"/>
      <c r="G1497" s="73"/>
      <c r="H1497" s="73"/>
    </row>
    <row r="1498" spans="2:8" x14ac:dyDescent="0.25">
      <c r="B1498" s="72"/>
      <c r="C1498" s="72"/>
      <c r="D1498" s="72"/>
      <c r="E1498" s="72"/>
      <c r="F1498" s="72"/>
      <c r="G1498" s="73"/>
      <c r="H1498" s="73"/>
    </row>
    <row r="1499" spans="2:8" x14ac:dyDescent="0.25">
      <c r="B1499" s="72"/>
      <c r="C1499" s="72"/>
      <c r="D1499" s="72"/>
      <c r="E1499" s="72"/>
      <c r="F1499" s="72"/>
      <c r="G1499" s="73"/>
      <c r="H1499" s="73"/>
    </row>
    <row r="1500" spans="2:8" x14ac:dyDescent="0.25">
      <c r="B1500" s="72"/>
      <c r="C1500" s="72"/>
      <c r="D1500" s="72"/>
      <c r="E1500" s="72"/>
      <c r="F1500" s="72"/>
      <c r="G1500" s="73"/>
      <c r="H1500" s="73"/>
    </row>
    <row r="1501" spans="2:8" x14ac:dyDescent="0.25">
      <c r="B1501" s="72"/>
      <c r="C1501" s="72"/>
      <c r="D1501" s="72"/>
      <c r="E1501" s="72"/>
      <c r="F1501" s="72"/>
      <c r="G1501" s="73"/>
      <c r="H1501" s="73"/>
    </row>
    <row r="1502" spans="2:8" x14ac:dyDescent="0.25">
      <c r="B1502" s="72"/>
      <c r="C1502" s="72"/>
      <c r="D1502" s="72"/>
      <c r="E1502" s="72"/>
      <c r="F1502" s="72"/>
      <c r="G1502" s="73"/>
      <c r="H1502" s="73"/>
    </row>
    <row r="1503" spans="2:8" x14ac:dyDescent="0.25">
      <c r="B1503" s="72"/>
      <c r="C1503" s="72"/>
      <c r="D1503" s="72"/>
      <c r="E1503" s="72"/>
      <c r="F1503" s="72"/>
      <c r="G1503" s="73"/>
      <c r="H1503" s="73"/>
    </row>
    <row r="1504" spans="2:8" x14ac:dyDescent="0.25">
      <c r="B1504" s="72"/>
      <c r="C1504" s="72"/>
      <c r="D1504" s="72"/>
      <c r="E1504" s="72"/>
      <c r="F1504" s="72"/>
      <c r="G1504" s="73"/>
      <c r="H1504" s="73"/>
    </row>
    <row r="1505" spans="2:8" x14ac:dyDescent="0.25">
      <c r="B1505" s="72"/>
      <c r="C1505" s="72"/>
      <c r="D1505" s="72"/>
      <c r="E1505" s="72"/>
      <c r="F1505" s="72"/>
      <c r="G1505" s="73"/>
      <c r="H1505" s="73"/>
    </row>
    <row r="1506" spans="2:8" x14ac:dyDescent="0.25">
      <c r="B1506" s="72"/>
      <c r="C1506" s="72"/>
      <c r="D1506" s="72"/>
      <c r="E1506" s="72"/>
      <c r="F1506" s="72"/>
      <c r="G1506" s="73"/>
      <c r="H1506" s="73"/>
    </row>
    <row r="1507" spans="2:8" x14ac:dyDescent="0.25">
      <c r="B1507" s="72"/>
      <c r="C1507" s="72"/>
      <c r="D1507" s="72"/>
      <c r="E1507" s="72"/>
      <c r="F1507" s="72"/>
      <c r="G1507" s="73"/>
      <c r="H1507" s="73"/>
    </row>
    <row r="1508" spans="2:8" x14ac:dyDescent="0.25">
      <c r="B1508" s="72"/>
      <c r="C1508" s="72"/>
      <c r="D1508" s="72"/>
      <c r="E1508" s="72"/>
      <c r="F1508" s="72"/>
      <c r="G1508" s="73"/>
      <c r="H1508" s="73"/>
    </row>
    <row r="1509" spans="2:8" x14ac:dyDescent="0.25">
      <c r="B1509" s="72"/>
      <c r="C1509" s="72"/>
      <c r="D1509" s="72"/>
      <c r="E1509" s="72"/>
      <c r="F1509" s="72"/>
      <c r="G1509" s="73"/>
      <c r="H1509" s="73"/>
    </row>
    <row r="1510" spans="2:8" x14ac:dyDescent="0.25">
      <c r="B1510" s="72"/>
      <c r="C1510" s="72"/>
      <c r="D1510" s="72"/>
      <c r="E1510" s="72"/>
      <c r="F1510" s="72"/>
      <c r="G1510" s="73"/>
      <c r="H1510" s="73"/>
    </row>
    <row r="1511" spans="2:8" x14ac:dyDescent="0.25">
      <c r="B1511" s="72"/>
      <c r="C1511" s="72"/>
      <c r="D1511" s="72"/>
      <c r="E1511" s="72"/>
      <c r="F1511" s="72"/>
      <c r="G1511" s="73"/>
      <c r="H1511" s="73"/>
    </row>
    <row r="1512" spans="2:8" x14ac:dyDescent="0.25">
      <c r="B1512" s="72"/>
      <c r="C1512" s="72"/>
      <c r="D1512" s="72"/>
      <c r="E1512" s="72"/>
      <c r="F1512" s="72"/>
      <c r="G1512" s="73"/>
      <c r="H1512" s="73"/>
    </row>
    <row r="1513" spans="2:8" x14ac:dyDescent="0.25">
      <c r="B1513" s="72"/>
      <c r="C1513" s="72"/>
      <c r="D1513" s="72"/>
      <c r="E1513" s="72"/>
      <c r="F1513" s="72"/>
      <c r="G1513" s="73"/>
      <c r="H1513" s="73"/>
    </row>
    <row r="1514" spans="2:8" x14ac:dyDescent="0.25">
      <c r="B1514" s="72"/>
      <c r="C1514" s="72"/>
      <c r="D1514" s="72"/>
      <c r="E1514" s="72"/>
      <c r="F1514" s="72"/>
      <c r="G1514" s="73"/>
      <c r="H1514" s="73"/>
    </row>
    <row r="1515" spans="2:8" x14ac:dyDescent="0.25">
      <c r="B1515" s="72"/>
      <c r="C1515" s="72"/>
      <c r="D1515" s="72"/>
      <c r="E1515" s="72"/>
      <c r="F1515" s="72"/>
      <c r="G1515" s="73"/>
      <c r="H1515" s="73"/>
    </row>
    <row r="1516" spans="2:8" x14ac:dyDescent="0.25">
      <c r="B1516" s="72"/>
      <c r="C1516" s="72"/>
      <c r="D1516" s="72"/>
      <c r="E1516" s="72"/>
      <c r="F1516" s="72"/>
      <c r="G1516" s="73"/>
      <c r="H1516" s="73"/>
    </row>
    <row r="1517" spans="2:8" x14ac:dyDescent="0.25">
      <c r="B1517" s="72"/>
      <c r="C1517" s="72"/>
      <c r="D1517" s="72"/>
      <c r="E1517" s="72"/>
      <c r="F1517" s="72"/>
      <c r="G1517" s="73"/>
      <c r="H1517" s="73"/>
    </row>
    <row r="1518" spans="2:8" x14ac:dyDescent="0.25">
      <c r="B1518" s="72"/>
      <c r="C1518" s="72"/>
      <c r="D1518" s="72"/>
      <c r="E1518" s="72"/>
      <c r="F1518" s="72"/>
      <c r="G1518" s="73"/>
      <c r="H1518" s="73"/>
    </row>
    <row r="1519" spans="2:8" x14ac:dyDescent="0.25">
      <c r="B1519" s="72"/>
      <c r="C1519" s="72"/>
      <c r="D1519" s="72"/>
      <c r="E1519" s="72"/>
      <c r="F1519" s="72"/>
      <c r="G1519" s="73"/>
      <c r="H1519" s="73"/>
    </row>
    <row r="1520" spans="2:8" x14ac:dyDescent="0.25">
      <c r="B1520" s="72"/>
      <c r="C1520" s="72"/>
      <c r="D1520" s="72"/>
      <c r="E1520" s="72"/>
      <c r="F1520" s="72"/>
      <c r="G1520" s="73"/>
      <c r="H1520" s="73"/>
    </row>
    <row r="1521" spans="2:8" x14ac:dyDescent="0.25">
      <c r="B1521" s="72"/>
      <c r="C1521" s="72"/>
      <c r="D1521" s="72"/>
      <c r="E1521" s="72"/>
      <c r="F1521" s="72"/>
      <c r="G1521" s="73"/>
      <c r="H1521" s="73"/>
    </row>
    <row r="1522" spans="2:8" x14ac:dyDescent="0.25">
      <c r="B1522" s="72"/>
      <c r="C1522" s="72"/>
      <c r="D1522" s="72"/>
      <c r="E1522" s="72"/>
      <c r="F1522" s="72"/>
      <c r="G1522" s="73"/>
      <c r="H1522" s="73"/>
    </row>
    <row r="1523" spans="2:8" x14ac:dyDescent="0.25">
      <c r="B1523" s="72"/>
      <c r="C1523" s="72"/>
      <c r="D1523" s="72"/>
      <c r="E1523" s="72"/>
      <c r="F1523" s="72"/>
      <c r="G1523" s="73"/>
      <c r="H1523" s="73"/>
    </row>
    <row r="1524" spans="2:8" x14ac:dyDescent="0.25">
      <c r="B1524" s="72"/>
      <c r="C1524" s="72"/>
      <c r="D1524" s="72"/>
      <c r="E1524" s="72"/>
      <c r="F1524" s="72"/>
      <c r="G1524" s="73"/>
      <c r="H1524" s="73"/>
    </row>
    <row r="1525" spans="2:8" x14ac:dyDescent="0.25">
      <c r="B1525" s="72"/>
      <c r="C1525" s="72"/>
      <c r="D1525" s="72"/>
      <c r="E1525" s="72"/>
      <c r="F1525" s="72"/>
      <c r="G1525" s="73"/>
      <c r="H1525" s="73"/>
    </row>
    <row r="1526" spans="2:8" x14ac:dyDescent="0.25">
      <c r="B1526" s="72"/>
      <c r="C1526" s="72"/>
      <c r="D1526" s="72"/>
      <c r="E1526" s="72"/>
      <c r="F1526" s="72"/>
      <c r="G1526" s="73"/>
      <c r="H1526" s="73"/>
    </row>
    <row r="1527" spans="2:8" x14ac:dyDescent="0.25">
      <c r="B1527" s="72"/>
      <c r="C1527" s="72"/>
      <c r="D1527" s="72"/>
      <c r="E1527" s="72"/>
      <c r="F1527" s="72"/>
      <c r="G1527" s="73"/>
      <c r="H1527" s="73"/>
    </row>
    <row r="1528" spans="2:8" x14ac:dyDescent="0.25">
      <c r="B1528" s="72"/>
      <c r="C1528" s="72"/>
      <c r="D1528" s="72"/>
      <c r="E1528" s="72"/>
      <c r="F1528" s="72"/>
      <c r="G1528" s="73"/>
      <c r="H1528" s="73"/>
    </row>
    <row r="1529" spans="2:8" x14ac:dyDescent="0.25">
      <c r="B1529" s="72"/>
      <c r="C1529" s="72"/>
      <c r="D1529" s="72"/>
      <c r="E1529" s="72"/>
      <c r="F1529" s="72"/>
      <c r="G1529" s="73"/>
      <c r="H1529" s="73"/>
    </row>
    <row r="1530" spans="2:8" x14ac:dyDescent="0.25">
      <c r="B1530" s="72"/>
      <c r="C1530" s="72"/>
      <c r="D1530" s="72"/>
      <c r="E1530" s="72"/>
      <c r="F1530" s="72"/>
      <c r="G1530" s="73"/>
      <c r="H1530" s="73"/>
    </row>
    <row r="1531" spans="2:8" x14ac:dyDescent="0.25">
      <c r="B1531" s="72"/>
      <c r="C1531" s="72"/>
      <c r="D1531" s="72"/>
      <c r="E1531" s="72"/>
      <c r="F1531" s="72"/>
      <c r="G1531" s="73"/>
      <c r="H1531" s="73"/>
    </row>
    <row r="1532" spans="2:8" x14ac:dyDescent="0.25">
      <c r="B1532" s="72"/>
      <c r="C1532" s="72"/>
      <c r="D1532" s="72"/>
      <c r="E1532" s="72"/>
      <c r="F1532" s="72"/>
      <c r="G1532" s="73"/>
      <c r="H1532" s="73"/>
    </row>
    <row r="1533" spans="2:8" x14ac:dyDescent="0.25">
      <c r="B1533" s="72"/>
      <c r="C1533" s="72"/>
      <c r="D1533" s="72"/>
      <c r="E1533" s="72"/>
      <c r="F1533" s="72"/>
      <c r="G1533" s="73"/>
      <c r="H1533" s="73"/>
    </row>
    <row r="1534" spans="2:8" x14ac:dyDescent="0.25">
      <c r="B1534" s="72"/>
      <c r="C1534" s="72"/>
      <c r="D1534" s="72"/>
      <c r="E1534" s="72"/>
      <c r="F1534" s="72"/>
      <c r="G1534" s="73"/>
      <c r="H1534" s="73"/>
    </row>
    <row r="1535" spans="2:8" x14ac:dyDescent="0.25">
      <c r="B1535" s="72"/>
      <c r="C1535" s="72"/>
      <c r="D1535" s="72"/>
      <c r="E1535" s="72"/>
      <c r="F1535" s="72"/>
      <c r="G1535" s="73"/>
      <c r="H1535" s="73"/>
    </row>
    <row r="1536" spans="2:8" x14ac:dyDescent="0.25">
      <c r="B1536" s="72"/>
      <c r="C1536" s="72"/>
      <c r="D1536" s="72"/>
      <c r="E1536" s="72"/>
      <c r="F1536" s="72"/>
      <c r="G1536" s="73"/>
      <c r="H1536" s="73"/>
    </row>
    <row r="1537" spans="2:8" x14ac:dyDescent="0.25">
      <c r="B1537" s="72"/>
      <c r="C1537" s="72"/>
      <c r="D1537" s="72"/>
      <c r="E1537" s="72"/>
      <c r="F1537" s="72"/>
      <c r="G1537" s="73"/>
      <c r="H1537" s="73"/>
    </row>
    <row r="1538" spans="2:8" x14ac:dyDescent="0.25">
      <c r="B1538" s="72"/>
      <c r="C1538" s="72"/>
      <c r="D1538" s="72"/>
      <c r="E1538" s="72"/>
      <c r="F1538" s="72"/>
      <c r="G1538" s="73"/>
      <c r="H1538" s="73"/>
    </row>
    <row r="1539" spans="2:8" x14ac:dyDescent="0.25">
      <c r="B1539" s="72"/>
      <c r="C1539" s="72"/>
      <c r="D1539" s="72"/>
      <c r="E1539" s="72"/>
      <c r="F1539" s="72"/>
      <c r="G1539" s="73"/>
      <c r="H1539" s="73"/>
    </row>
    <row r="1540" spans="2:8" x14ac:dyDescent="0.25">
      <c r="B1540" s="72"/>
      <c r="C1540" s="72"/>
      <c r="D1540" s="72"/>
      <c r="E1540" s="72"/>
      <c r="F1540" s="72"/>
      <c r="G1540" s="73"/>
      <c r="H1540" s="73"/>
    </row>
    <row r="1541" spans="2:8" x14ac:dyDescent="0.25">
      <c r="B1541" s="72"/>
      <c r="C1541" s="72"/>
      <c r="D1541" s="72"/>
      <c r="E1541" s="72"/>
      <c r="F1541" s="72"/>
      <c r="G1541" s="73"/>
      <c r="H1541" s="73"/>
    </row>
    <row r="1542" spans="2:8" x14ac:dyDescent="0.25">
      <c r="B1542" s="72"/>
      <c r="C1542" s="72"/>
      <c r="D1542" s="72"/>
      <c r="E1542" s="72"/>
      <c r="F1542" s="72"/>
      <c r="G1542" s="73"/>
      <c r="H1542" s="73"/>
    </row>
    <row r="1543" spans="2:8" x14ac:dyDescent="0.25">
      <c r="B1543" s="72"/>
      <c r="C1543" s="72"/>
      <c r="D1543" s="72"/>
      <c r="E1543" s="72"/>
      <c r="F1543" s="72"/>
      <c r="G1543" s="73"/>
      <c r="H1543" s="73"/>
    </row>
    <row r="1544" spans="2:8" x14ac:dyDescent="0.25">
      <c r="B1544" s="72"/>
      <c r="C1544" s="72"/>
      <c r="D1544" s="72"/>
      <c r="E1544" s="72"/>
      <c r="F1544" s="72"/>
      <c r="G1544" s="73"/>
      <c r="H1544" s="73"/>
    </row>
    <row r="1545" spans="2:8" x14ac:dyDescent="0.25">
      <c r="B1545" s="72"/>
      <c r="C1545" s="72"/>
      <c r="D1545" s="72"/>
      <c r="E1545" s="72"/>
      <c r="F1545" s="72"/>
      <c r="G1545" s="73"/>
      <c r="H1545" s="73"/>
    </row>
    <row r="1546" spans="2:8" x14ac:dyDescent="0.25">
      <c r="B1546" s="72"/>
      <c r="C1546" s="72"/>
      <c r="D1546" s="72"/>
      <c r="E1546" s="72"/>
      <c r="F1546" s="72"/>
      <c r="G1546" s="73"/>
      <c r="H1546" s="73"/>
    </row>
    <row r="1547" spans="2:8" x14ac:dyDescent="0.25">
      <c r="B1547" s="72"/>
      <c r="C1547" s="72"/>
      <c r="D1547" s="72"/>
      <c r="E1547" s="72"/>
      <c r="F1547" s="72"/>
      <c r="G1547" s="73"/>
      <c r="H1547" s="73"/>
    </row>
    <row r="1548" spans="2:8" x14ac:dyDescent="0.25">
      <c r="B1548" s="72"/>
      <c r="C1548" s="72"/>
      <c r="D1548" s="72"/>
      <c r="E1548" s="72"/>
      <c r="F1548" s="72"/>
      <c r="G1548" s="73"/>
      <c r="H1548" s="73"/>
    </row>
    <row r="1549" spans="2:8" x14ac:dyDescent="0.25">
      <c r="B1549" s="72"/>
      <c r="C1549" s="72"/>
      <c r="D1549" s="72"/>
      <c r="E1549" s="72"/>
      <c r="F1549" s="72"/>
      <c r="G1549" s="73"/>
      <c r="H1549" s="73"/>
    </row>
    <row r="1550" spans="2:8" x14ac:dyDescent="0.25">
      <c r="B1550" s="72"/>
      <c r="C1550" s="72"/>
      <c r="D1550" s="72"/>
      <c r="E1550" s="72"/>
      <c r="F1550" s="72"/>
      <c r="G1550" s="73"/>
      <c r="H1550" s="73"/>
    </row>
    <row r="1551" spans="2:8" x14ac:dyDescent="0.25">
      <c r="B1551" s="72"/>
      <c r="C1551" s="72"/>
      <c r="D1551" s="72"/>
      <c r="E1551" s="72"/>
      <c r="F1551" s="72"/>
      <c r="G1551" s="73"/>
      <c r="H1551" s="73"/>
    </row>
    <row r="1552" spans="2:8" x14ac:dyDescent="0.25">
      <c r="B1552" s="72"/>
      <c r="C1552" s="72"/>
      <c r="D1552" s="72"/>
      <c r="E1552" s="72"/>
      <c r="F1552" s="72"/>
      <c r="G1552" s="73"/>
      <c r="H1552" s="73"/>
    </row>
    <row r="1553" spans="2:8" x14ac:dyDescent="0.25">
      <c r="B1553" s="72"/>
      <c r="C1553" s="72"/>
      <c r="D1553" s="72"/>
      <c r="E1553" s="72"/>
      <c r="F1553" s="72"/>
      <c r="G1553" s="73"/>
      <c r="H1553" s="73"/>
    </row>
    <row r="1554" spans="2:8" x14ac:dyDescent="0.25">
      <c r="B1554" s="72"/>
      <c r="C1554" s="72"/>
      <c r="D1554" s="72"/>
      <c r="E1554" s="72"/>
      <c r="F1554" s="72"/>
      <c r="G1554" s="73"/>
      <c r="H1554" s="73"/>
    </row>
    <row r="1555" spans="2:8" x14ac:dyDescent="0.25">
      <c r="B1555" s="72"/>
      <c r="C1555" s="72"/>
      <c r="D1555" s="72"/>
      <c r="E1555" s="72"/>
      <c r="F1555" s="72"/>
      <c r="G1555" s="73"/>
      <c r="H1555" s="73"/>
    </row>
    <row r="1556" spans="2:8" x14ac:dyDescent="0.25">
      <c r="B1556" s="72"/>
      <c r="C1556" s="72"/>
      <c r="D1556" s="72"/>
      <c r="E1556" s="72"/>
      <c r="F1556" s="72"/>
      <c r="G1556" s="73"/>
      <c r="H1556" s="73"/>
    </row>
    <row r="1557" spans="2:8" x14ac:dyDescent="0.25">
      <c r="B1557" s="72"/>
      <c r="C1557" s="72"/>
      <c r="D1557" s="72"/>
      <c r="E1557" s="72"/>
      <c r="F1557" s="72"/>
      <c r="G1557" s="73"/>
      <c r="H1557" s="73"/>
    </row>
    <row r="1558" spans="2:8" x14ac:dyDescent="0.25">
      <c r="B1558" s="72"/>
      <c r="C1558" s="72"/>
      <c r="D1558" s="72"/>
      <c r="E1558" s="72"/>
      <c r="F1558" s="72"/>
      <c r="G1558" s="73"/>
      <c r="H1558" s="73"/>
    </row>
    <row r="1559" spans="2:8" x14ac:dyDescent="0.25">
      <c r="B1559" s="72"/>
      <c r="C1559" s="72"/>
      <c r="D1559" s="72"/>
      <c r="E1559" s="72"/>
      <c r="F1559" s="72"/>
      <c r="G1559" s="73"/>
      <c r="H1559" s="73"/>
    </row>
    <row r="1560" spans="2:8" x14ac:dyDescent="0.25">
      <c r="B1560" s="72"/>
      <c r="C1560" s="72"/>
      <c r="D1560" s="72"/>
      <c r="E1560" s="72"/>
      <c r="F1560" s="72"/>
      <c r="G1560" s="73"/>
      <c r="H1560" s="73"/>
    </row>
    <row r="1561" spans="2:8" x14ac:dyDescent="0.25">
      <c r="B1561" s="72"/>
      <c r="C1561" s="72"/>
      <c r="D1561" s="72"/>
      <c r="E1561" s="72"/>
      <c r="F1561" s="72"/>
      <c r="G1561" s="73"/>
      <c r="H1561" s="73"/>
    </row>
    <row r="1562" spans="2:8" x14ac:dyDescent="0.25">
      <c r="B1562" s="72"/>
      <c r="C1562" s="72"/>
      <c r="D1562" s="72"/>
      <c r="E1562" s="72"/>
      <c r="F1562" s="72"/>
      <c r="G1562" s="73"/>
      <c r="H1562" s="73"/>
    </row>
    <row r="1563" spans="2:8" x14ac:dyDescent="0.25">
      <c r="B1563" s="72"/>
      <c r="C1563" s="72"/>
      <c r="D1563" s="72"/>
      <c r="E1563" s="72"/>
      <c r="F1563" s="72"/>
      <c r="G1563" s="73"/>
      <c r="H1563" s="73"/>
    </row>
    <row r="1564" spans="2:8" x14ac:dyDescent="0.25">
      <c r="B1564" s="72"/>
      <c r="C1564" s="72"/>
      <c r="D1564" s="72"/>
      <c r="E1564" s="72"/>
      <c r="F1564" s="72"/>
      <c r="G1564" s="73"/>
      <c r="H1564" s="73"/>
    </row>
    <row r="1565" spans="2:8" x14ac:dyDescent="0.25">
      <c r="B1565" s="72"/>
      <c r="C1565" s="72"/>
      <c r="D1565" s="72"/>
      <c r="E1565" s="72"/>
      <c r="F1565" s="72"/>
      <c r="G1565" s="73"/>
      <c r="H1565" s="73"/>
    </row>
    <row r="1566" spans="2:8" x14ac:dyDescent="0.25">
      <c r="B1566" s="72"/>
      <c r="C1566" s="72"/>
      <c r="D1566" s="72"/>
      <c r="E1566" s="72"/>
      <c r="F1566" s="72"/>
      <c r="G1566" s="73"/>
      <c r="H1566" s="73"/>
    </row>
    <row r="1567" spans="2:8" x14ac:dyDescent="0.25">
      <c r="B1567" s="72"/>
      <c r="C1567" s="72"/>
      <c r="D1567" s="72"/>
      <c r="E1567" s="72"/>
      <c r="F1567" s="72"/>
      <c r="G1567" s="73"/>
      <c r="H1567" s="73"/>
    </row>
    <row r="1568" spans="2:8" x14ac:dyDescent="0.25">
      <c r="B1568" s="72"/>
      <c r="C1568" s="72"/>
      <c r="D1568" s="72"/>
      <c r="E1568" s="72"/>
      <c r="F1568" s="72"/>
      <c r="G1568" s="73"/>
      <c r="H1568" s="73"/>
    </row>
    <row r="1569" spans="2:8" x14ac:dyDescent="0.25">
      <c r="B1569" s="72"/>
      <c r="C1569" s="72"/>
      <c r="D1569" s="72"/>
      <c r="E1569" s="72"/>
      <c r="F1569" s="72"/>
      <c r="G1569" s="73"/>
      <c r="H1569" s="73"/>
    </row>
    <row r="1570" spans="2:8" x14ac:dyDescent="0.25">
      <c r="B1570" s="72"/>
      <c r="C1570" s="72"/>
      <c r="D1570" s="72"/>
      <c r="E1570" s="72"/>
      <c r="F1570" s="72"/>
      <c r="G1570" s="73"/>
      <c r="H1570" s="73"/>
    </row>
    <row r="1571" spans="2:8" x14ac:dyDescent="0.25">
      <c r="B1571" s="72"/>
      <c r="C1571" s="72"/>
      <c r="D1571" s="72"/>
      <c r="E1571" s="72"/>
      <c r="F1571" s="72"/>
      <c r="G1571" s="73"/>
      <c r="H1571" s="73"/>
    </row>
    <row r="1572" spans="2:8" x14ac:dyDescent="0.25">
      <c r="B1572" s="72"/>
      <c r="C1572" s="72"/>
      <c r="D1572" s="72"/>
      <c r="E1572" s="72"/>
      <c r="F1572" s="72"/>
      <c r="G1572" s="73"/>
      <c r="H1572" s="73"/>
    </row>
    <row r="1573" spans="2:8" x14ac:dyDescent="0.25">
      <c r="B1573" s="72"/>
      <c r="C1573" s="72"/>
      <c r="D1573" s="72"/>
      <c r="E1573" s="72"/>
      <c r="F1573" s="72"/>
      <c r="G1573" s="73"/>
      <c r="H1573" s="73"/>
    </row>
    <row r="1574" spans="2:8" x14ac:dyDescent="0.25">
      <c r="B1574" s="72"/>
      <c r="C1574" s="72"/>
      <c r="D1574" s="72"/>
      <c r="E1574" s="72"/>
      <c r="F1574" s="72"/>
      <c r="G1574" s="73"/>
      <c r="H1574" s="73"/>
    </row>
    <row r="1575" spans="2:8" x14ac:dyDescent="0.25">
      <c r="B1575" s="72"/>
      <c r="C1575" s="72"/>
      <c r="D1575" s="72"/>
      <c r="E1575" s="72"/>
      <c r="F1575" s="72"/>
      <c r="G1575" s="73"/>
      <c r="H1575" s="73"/>
    </row>
    <row r="1576" spans="2:8" x14ac:dyDescent="0.25">
      <c r="B1576" s="72"/>
      <c r="C1576" s="72"/>
      <c r="D1576" s="72"/>
      <c r="E1576" s="72"/>
      <c r="F1576" s="72"/>
      <c r="G1576" s="73"/>
      <c r="H1576" s="73"/>
    </row>
    <row r="1577" spans="2:8" x14ac:dyDescent="0.25">
      <c r="B1577" s="72"/>
      <c r="C1577" s="72"/>
      <c r="D1577" s="72"/>
      <c r="E1577" s="72"/>
      <c r="F1577" s="72"/>
      <c r="G1577" s="73"/>
      <c r="H1577" s="73"/>
    </row>
    <row r="1578" spans="2:8" x14ac:dyDescent="0.25">
      <c r="B1578" s="72"/>
      <c r="C1578" s="72"/>
      <c r="D1578" s="72"/>
      <c r="E1578" s="72"/>
      <c r="F1578" s="72"/>
      <c r="G1578" s="73"/>
      <c r="H1578" s="73"/>
    </row>
    <row r="1579" spans="2:8" x14ac:dyDescent="0.25">
      <c r="B1579" s="72"/>
      <c r="C1579" s="72"/>
      <c r="D1579" s="72"/>
      <c r="E1579" s="72"/>
      <c r="F1579" s="72"/>
      <c r="G1579" s="73"/>
      <c r="H1579" s="73"/>
    </row>
    <row r="1580" spans="2:8" x14ac:dyDescent="0.25">
      <c r="B1580" s="72"/>
      <c r="C1580" s="72"/>
      <c r="D1580" s="72"/>
      <c r="E1580" s="72"/>
      <c r="F1580" s="72"/>
      <c r="G1580" s="73"/>
      <c r="H1580" s="73"/>
    </row>
    <row r="1581" spans="2:8" x14ac:dyDescent="0.25">
      <c r="B1581" s="72"/>
      <c r="C1581" s="72"/>
      <c r="D1581" s="72"/>
      <c r="E1581" s="72"/>
      <c r="F1581" s="72"/>
      <c r="G1581" s="73"/>
      <c r="H1581" s="73"/>
    </row>
    <row r="1582" spans="2:8" x14ac:dyDescent="0.25">
      <c r="B1582" s="72"/>
      <c r="C1582" s="72"/>
      <c r="D1582" s="72"/>
      <c r="E1582" s="72"/>
      <c r="F1582" s="72"/>
      <c r="G1582" s="73"/>
      <c r="H1582" s="73"/>
    </row>
    <row r="1583" spans="2:8" x14ac:dyDescent="0.25">
      <c r="B1583" s="72"/>
      <c r="C1583" s="72"/>
      <c r="D1583" s="72"/>
      <c r="E1583" s="72"/>
      <c r="F1583" s="72"/>
      <c r="G1583" s="73"/>
      <c r="H1583" s="73"/>
    </row>
    <row r="1584" spans="2:8" x14ac:dyDescent="0.25">
      <c r="B1584" s="72"/>
      <c r="C1584" s="72"/>
      <c r="D1584" s="72"/>
      <c r="E1584" s="72"/>
      <c r="F1584" s="72"/>
      <c r="G1584" s="73"/>
      <c r="H1584" s="73"/>
    </row>
    <row r="1585" spans="2:8" x14ac:dyDescent="0.25">
      <c r="B1585" s="72"/>
      <c r="C1585" s="72"/>
      <c r="D1585" s="72"/>
      <c r="E1585" s="72"/>
      <c r="F1585" s="72"/>
      <c r="G1585" s="73"/>
      <c r="H1585" s="73"/>
    </row>
    <row r="1586" spans="2:8" x14ac:dyDescent="0.25">
      <c r="B1586" s="72"/>
      <c r="C1586" s="72"/>
      <c r="D1586" s="72"/>
      <c r="E1586" s="72"/>
      <c r="F1586" s="72"/>
      <c r="G1586" s="73"/>
      <c r="H1586" s="73"/>
    </row>
    <row r="1587" spans="2:8" x14ac:dyDescent="0.25">
      <c r="B1587" s="72"/>
      <c r="C1587" s="72"/>
      <c r="D1587" s="72"/>
      <c r="E1587" s="72"/>
      <c r="F1587" s="72"/>
      <c r="G1587" s="73"/>
      <c r="H1587" s="73"/>
    </row>
    <row r="1588" spans="2:8" x14ac:dyDescent="0.25">
      <c r="B1588" s="72"/>
      <c r="C1588" s="72"/>
      <c r="D1588" s="72"/>
      <c r="E1588" s="72"/>
      <c r="F1588" s="72"/>
      <c r="G1588" s="73"/>
      <c r="H1588" s="73"/>
    </row>
    <row r="1589" spans="2:8" x14ac:dyDescent="0.25">
      <c r="B1589" s="72"/>
      <c r="C1589" s="72"/>
      <c r="D1589" s="72"/>
      <c r="E1589" s="72"/>
      <c r="F1589" s="72"/>
      <c r="G1589" s="73"/>
      <c r="H1589" s="73"/>
    </row>
    <row r="1590" spans="2:8" x14ac:dyDescent="0.25">
      <c r="B1590" s="72"/>
      <c r="C1590" s="72"/>
      <c r="D1590" s="72"/>
      <c r="E1590" s="72"/>
      <c r="F1590" s="72"/>
      <c r="G1590" s="73"/>
      <c r="H1590" s="73"/>
    </row>
    <row r="1591" spans="2:8" x14ac:dyDescent="0.25">
      <c r="B1591" s="72"/>
      <c r="C1591" s="72"/>
      <c r="D1591" s="72"/>
      <c r="E1591" s="72"/>
      <c r="F1591" s="72"/>
      <c r="G1591" s="73"/>
      <c r="H1591" s="73"/>
    </row>
    <row r="1592" spans="2:8" x14ac:dyDescent="0.25">
      <c r="B1592" s="72"/>
      <c r="C1592" s="72"/>
      <c r="D1592" s="72"/>
      <c r="E1592" s="72"/>
      <c r="F1592" s="72"/>
      <c r="G1592" s="73"/>
      <c r="H1592" s="73"/>
    </row>
  </sheetData>
  <mergeCells count="600">
    <mergeCell ref="C1175:C1178"/>
    <mergeCell ref="D1181:E1181"/>
    <mergeCell ref="D1182:E1182"/>
    <mergeCell ref="E1155:F1156"/>
    <mergeCell ref="G1155:G1156"/>
    <mergeCell ref="B1162:C1162"/>
    <mergeCell ref="E1162:F1162"/>
    <mergeCell ref="B1163:C1163"/>
    <mergeCell ref="H1163:H1172"/>
    <mergeCell ref="B1164:C1164"/>
    <mergeCell ref="B1165:C1165"/>
    <mergeCell ref="B1166:C1166"/>
    <mergeCell ref="B1167:C1167"/>
    <mergeCell ref="B1168:C1168"/>
    <mergeCell ref="B1169:C1169"/>
    <mergeCell ref="B1170:C1170"/>
    <mergeCell ref="B1171:C1171"/>
    <mergeCell ref="B1172:C1172"/>
    <mergeCell ref="C1127:C1130"/>
    <mergeCell ref="D1133:E1133"/>
    <mergeCell ref="D1134:E1134"/>
    <mergeCell ref="B1147:H1147"/>
    <mergeCell ref="B1148:G1148"/>
    <mergeCell ref="C1151:C1153"/>
    <mergeCell ref="D1151:G1151"/>
    <mergeCell ref="D1152:G1152"/>
    <mergeCell ref="D1153:G1153"/>
    <mergeCell ref="E1107:F1108"/>
    <mergeCell ref="G1107:G1108"/>
    <mergeCell ref="B1114:C1114"/>
    <mergeCell ref="E1114:F1114"/>
    <mergeCell ref="B1115:C1115"/>
    <mergeCell ref="H1115:H1124"/>
    <mergeCell ref="B1116:C1116"/>
    <mergeCell ref="B1117:C1117"/>
    <mergeCell ref="B1118:C1118"/>
    <mergeCell ref="B1119:C1119"/>
    <mergeCell ref="B1120:C1120"/>
    <mergeCell ref="B1121:C1121"/>
    <mergeCell ref="B1122:C1122"/>
    <mergeCell ref="B1123:C1123"/>
    <mergeCell ref="B1124:C1124"/>
    <mergeCell ref="C1079:C1082"/>
    <mergeCell ref="D1085:E1085"/>
    <mergeCell ref="D1086:E1086"/>
    <mergeCell ref="B1099:H1099"/>
    <mergeCell ref="B1100:G1100"/>
    <mergeCell ref="C1103:C1105"/>
    <mergeCell ref="D1103:G1103"/>
    <mergeCell ref="D1104:G1104"/>
    <mergeCell ref="D1105:G1105"/>
    <mergeCell ref="E1059:F1060"/>
    <mergeCell ref="G1059:G1060"/>
    <mergeCell ref="B1066:C1066"/>
    <mergeCell ref="E1066:F1066"/>
    <mergeCell ref="B1067:C1067"/>
    <mergeCell ref="H1067:H1076"/>
    <mergeCell ref="B1068:C1068"/>
    <mergeCell ref="B1069:C1069"/>
    <mergeCell ref="B1070:C1070"/>
    <mergeCell ref="B1071:C1071"/>
    <mergeCell ref="B1072:C1072"/>
    <mergeCell ref="B1073:C1073"/>
    <mergeCell ref="B1074:C1074"/>
    <mergeCell ref="B1075:C1075"/>
    <mergeCell ref="B1076:C1076"/>
    <mergeCell ref="C1031:C1034"/>
    <mergeCell ref="D1037:E1037"/>
    <mergeCell ref="D1038:E1038"/>
    <mergeCell ref="B1051:H1051"/>
    <mergeCell ref="B1052:G1052"/>
    <mergeCell ref="C1055:C1057"/>
    <mergeCell ref="D1055:G1055"/>
    <mergeCell ref="D1056:G1056"/>
    <mergeCell ref="D1057:G1057"/>
    <mergeCell ref="E1011:F1012"/>
    <mergeCell ref="G1011:G1012"/>
    <mergeCell ref="B1018:C1018"/>
    <mergeCell ref="E1018:F1018"/>
    <mergeCell ref="B1019:C1019"/>
    <mergeCell ref="H1019:H1028"/>
    <mergeCell ref="B1020:C1020"/>
    <mergeCell ref="B1021:C1021"/>
    <mergeCell ref="B1022:C1022"/>
    <mergeCell ref="B1023:C1023"/>
    <mergeCell ref="B1024:C1024"/>
    <mergeCell ref="B1025:C1025"/>
    <mergeCell ref="B1026:C1026"/>
    <mergeCell ref="B1027:C1027"/>
    <mergeCell ref="B1028:C1028"/>
    <mergeCell ref="C986:C989"/>
    <mergeCell ref="D992:E992"/>
    <mergeCell ref="D993:E993"/>
    <mergeCell ref="B1003:H1003"/>
    <mergeCell ref="B1004:G1004"/>
    <mergeCell ref="C1007:C1009"/>
    <mergeCell ref="D1007:G1007"/>
    <mergeCell ref="D1008:G1008"/>
    <mergeCell ref="D1009:G1009"/>
    <mergeCell ref="E966:F967"/>
    <mergeCell ref="G966:G967"/>
    <mergeCell ref="B973:C973"/>
    <mergeCell ref="E973:F973"/>
    <mergeCell ref="B974:C974"/>
    <mergeCell ref="H974:H983"/>
    <mergeCell ref="B975:C975"/>
    <mergeCell ref="B976:C976"/>
    <mergeCell ref="B977:C977"/>
    <mergeCell ref="B978:C978"/>
    <mergeCell ref="B979:C979"/>
    <mergeCell ref="B980:C980"/>
    <mergeCell ref="B981:C981"/>
    <mergeCell ref="B982:C982"/>
    <mergeCell ref="B983:C983"/>
    <mergeCell ref="C935:C938"/>
    <mergeCell ref="D941:E941"/>
    <mergeCell ref="D942:E942"/>
    <mergeCell ref="B958:H958"/>
    <mergeCell ref="B959:G959"/>
    <mergeCell ref="C962:C964"/>
    <mergeCell ref="D962:G962"/>
    <mergeCell ref="D963:G963"/>
    <mergeCell ref="D964:G964"/>
    <mergeCell ref="E915:F916"/>
    <mergeCell ref="G915:G916"/>
    <mergeCell ref="B922:C922"/>
    <mergeCell ref="E922:F922"/>
    <mergeCell ref="B923:C923"/>
    <mergeCell ref="H923:H932"/>
    <mergeCell ref="B924:C924"/>
    <mergeCell ref="B925:C925"/>
    <mergeCell ref="B926:C926"/>
    <mergeCell ref="B927:C927"/>
    <mergeCell ref="B928:C928"/>
    <mergeCell ref="B929:C929"/>
    <mergeCell ref="B930:C930"/>
    <mergeCell ref="B931:C931"/>
    <mergeCell ref="B932:C932"/>
    <mergeCell ref="C887:C890"/>
    <mergeCell ref="D893:E893"/>
    <mergeCell ref="D894:E894"/>
    <mergeCell ref="B907:H907"/>
    <mergeCell ref="B908:G908"/>
    <mergeCell ref="C911:C913"/>
    <mergeCell ref="D911:G911"/>
    <mergeCell ref="D912:G912"/>
    <mergeCell ref="D913:G913"/>
    <mergeCell ref="E867:F868"/>
    <mergeCell ref="G867:G868"/>
    <mergeCell ref="B874:C874"/>
    <mergeCell ref="E874:F874"/>
    <mergeCell ref="B875:C875"/>
    <mergeCell ref="H875:H884"/>
    <mergeCell ref="B876:C876"/>
    <mergeCell ref="B877:C877"/>
    <mergeCell ref="B878:C878"/>
    <mergeCell ref="B879:C879"/>
    <mergeCell ref="B880:C880"/>
    <mergeCell ref="B881:C881"/>
    <mergeCell ref="B882:C882"/>
    <mergeCell ref="B883:C883"/>
    <mergeCell ref="B884:C884"/>
    <mergeCell ref="C839:C842"/>
    <mergeCell ref="D845:E845"/>
    <mergeCell ref="D846:E846"/>
    <mergeCell ref="B859:H859"/>
    <mergeCell ref="B860:G860"/>
    <mergeCell ref="C863:C865"/>
    <mergeCell ref="D863:G863"/>
    <mergeCell ref="D864:G864"/>
    <mergeCell ref="D865:G865"/>
    <mergeCell ref="E819:F820"/>
    <mergeCell ref="G819:G820"/>
    <mergeCell ref="B826:C826"/>
    <mergeCell ref="E826:F826"/>
    <mergeCell ref="B827:C827"/>
    <mergeCell ref="H827:H836"/>
    <mergeCell ref="B828:C828"/>
    <mergeCell ref="B829:C829"/>
    <mergeCell ref="B830:C830"/>
    <mergeCell ref="B831:C831"/>
    <mergeCell ref="B832:C832"/>
    <mergeCell ref="B833:C833"/>
    <mergeCell ref="B834:C834"/>
    <mergeCell ref="B835:C835"/>
    <mergeCell ref="B836:C836"/>
    <mergeCell ref="C791:C794"/>
    <mergeCell ref="D797:E797"/>
    <mergeCell ref="D798:E798"/>
    <mergeCell ref="B811:H811"/>
    <mergeCell ref="B812:G812"/>
    <mergeCell ref="C815:C817"/>
    <mergeCell ref="D815:G815"/>
    <mergeCell ref="D816:G816"/>
    <mergeCell ref="D817:G817"/>
    <mergeCell ref="E771:F772"/>
    <mergeCell ref="G771:G772"/>
    <mergeCell ref="B778:C778"/>
    <mergeCell ref="E778:F778"/>
    <mergeCell ref="B779:C779"/>
    <mergeCell ref="H779:H788"/>
    <mergeCell ref="B780:C780"/>
    <mergeCell ref="B781:C781"/>
    <mergeCell ref="B782:C782"/>
    <mergeCell ref="B783:C783"/>
    <mergeCell ref="B784:C784"/>
    <mergeCell ref="B785:C785"/>
    <mergeCell ref="B786:C786"/>
    <mergeCell ref="B787:C787"/>
    <mergeCell ref="B788:C788"/>
    <mergeCell ref="C743:C746"/>
    <mergeCell ref="D749:E749"/>
    <mergeCell ref="D750:E750"/>
    <mergeCell ref="B763:H763"/>
    <mergeCell ref="B764:G764"/>
    <mergeCell ref="C767:C769"/>
    <mergeCell ref="D767:G767"/>
    <mergeCell ref="D768:G768"/>
    <mergeCell ref="D769:G769"/>
    <mergeCell ref="E723:F724"/>
    <mergeCell ref="G723:G724"/>
    <mergeCell ref="B730:C730"/>
    <mergeCell ref="E730:F730"/>
    <mergeCell ref="B731:C731"/>
    <mergeCell ref="H731:H740"/>
    <mergeCell ref="B732:C732"/>
    <mergeCell ref="B733:C733"/>
    <mergeCell ref="B734:C734"/>
    <mergeCell ref="B735:C735"/>
    <mergeCell ref="B736:C736"/>
    <mergeCell ref="B737:C737"/>
    <mergeCell ref="B738:C738"/>
    <mergeCell ref="B739:C739"/>
    <mergeCell ref="B740:C740"/>
    <mergeCell ref="C698:C701"/>
    <mergeCell ref="D704:E704"/>
    <mergeCell ref="D705:E705"/>
    <mergeCell ref="B715:H715"/>
    <mergeCell ref="B716:G716"/>
    <mergeCell ref="C719:C721"/>
    <mergeCell ref="D719:G719"/>
    <mergeCell ref="D720:G720"/>
    <mergeCell ref="D721:G721"/>
    <mergeCell ref="E678:F679"/>
    <mergeCell ref="G678:G679"/>
    <mergeCell ref="B685:C685"/>
    <mergeCell ref="E685:F685"/>
    <mergeCell ref="B686:C686"/>
    <mergeCell ref="H686:H695"/>
    <mergeCell ref="B687:C687"/>
    <mergeCell ref="B688:C688"/>
    <mergeCell ref="B689:C689"/>
    <mergeCell ref="B690:C690"/>
    <mergeCell ref="B691:C691"/>
    <mergeCell ref="B692:C692"/>
    <mergeCell ref="B693:C693"/>
    <mergeCell ref="B694:C694"/>
    <mergeCell ref="B695:C695"/>
    <mergeCell ref="C647:C650"/>
    <mergeCell ref="D653:E653"/>
    <mergeCell ref="D654:E654"/>
    <mergeCell ref="B670:H670"/>
    <mergeCell ref="B671:G671"/>
    <mergeCell ref="C674:C676"/>
    <mergeCell ref="D674:G674"/>
    <mergeCell ref="D675:G675"/>
    <mergeCell ref="D676:G676"/>
    <mergeCell ref="E627:F628"/>
    <mergeCell ref="G627:G628"/>
    <mergeCell ref="B634:C634"/>
    <mergeCell ref="E634:F634"/>
    <mergeCell ref="B635:C635"/>
    <mergeCell ref="H635:H644"/>
    <mergeCell ref="B636:C636"/>
    <mergeCell ref="B637:C637"/>
    <mergeCell ref="B638:C638"/>
    <mergeCell ref="B639:C639"/>
    <mergeCell ref="B640:C640"/>
    <mergeCell ref="B641:C641"/>
    <mergeCell ref="B642:C642"/>
    <mergeCell ref="B643:C643"/>
    <mergeCell ref="B644:C644"/>
    <mergeCell ref="C600:C603"/>
    <mergeCell ref="D606:E606"/>
    <mergeCell ref="D607:E607"/>
    <mergeCell ref="B619:H619"/>
    <mergeCell ref="B620:G620"/>
    <mergeCell ref="C623:C625"/>
    <mergeCell ref="D623:G623"/>
    <mergeCell ref="D624:G624"/>
    <mergeCell ref="D625:G625"/>
    <mergeCell ref="E580:F581"/>
    <mergeCell ref="G580:G581"/>
    <mergeCell ref="B587:C587"/>
    <mergeCell ref="E587:F587"/>
    <mergeCell ref="B588:C588"/>
    <mergeCell ref="H588:H597"/>
    <mergeCell ref="B589:C589"/>
    <mergeCell ref="B590:C590"/>
    <mergeCell ref="B591:C591"/>
    <mergeCell ref="B592:C592"/>
    <mergeCell ref="B593:C593"/>
    <mergeCell ref="B594:C594"/>
    <mergeCell ref="B595:C595"/>
    <mergeCell ref="B596:C596"/>
    <mergeCell ref="B597:C597"/>
    <mergeCell ref="C552:C555"/>
    <mergeCell ref="D558:E558"/>
    <mergeCell ref="D559:E559"/>
    <mergeCell ref="B572:H572"/>
    <mergeCell ref="B573:G573"/>
    <mergeCell ref="C576:C578"/>
    <mergeCell ref="D576:G576"/>
    <mergeCell ref="D577:G577"/>
    <mergeCell ref="D578:G578"/>
    <mergeCell ref="E532:F533"/>
    <mergeCell ref="G532:G533"/>
    <mergeCell ref="B539:C539"/>
    <mergeCell ref="E539:F539"/>
    <mergeCell ref="B540:C540"/>
    <mergeCell ref="H540:H549"/>
    <mergeCell ref="B541:C541"/>
    <mergeCell ref="B542:C542"/>
    <mergeCell ref="B543:C543"/>
    <mergeCell ref="B544:C544"/>
    <mergeCell ref="B545:C545"/>
    <mergeCell ref="B546:C546"/>
    <mergeCell ref="B547:C547"/>
    <mergeCell ref="B548:C548"/>
    <mergeCell ref="B549:C549"/>
    <mergeCell ref="C504:C507"/>
    <mergeCell ref="D510:E510"/>
    <mergeCell ref="D511:E511"/>
    <mergeCell ref="B524:H524"/>
    <mergeCell ref="B525:G525"/>
    <mergeCell ref="C528:C530"/>
    <mergeCell ref="D528:G528"/>
    <mergeCell ref="D529:G529"/>
    <mergeCell ref="D530:G530"/>
    <mergeCell ref="E484:F485"/>
    <mergeCell ref="G484:G485"/>
    <mergeCell ref="B491:C491"/>
    <mergeCell ref="E491:F491"/>
    <mergeCell ref="B492:C492"/>
    <mergeCell ref="H492:H501"/>
    <mergeCell ref="B493:C493"/>
    <mergeCell ref="B494:C494"/>
    <mergeCell ref="B495:C495"/>
    <mergeCell ref="B496:C496"/>
    <mergeCell ref="B497:C497"/>
    <mergeCell ref="B498:C498"/>
    <mergeCell ref="B499:C499"/>
    <mergeCell ref="B500:C500"/>
    <mergeCell ref="B501:C501"/>
    <mergeCell ref="C456:C459"/>
    <mergeCell ref="D462:E462"/>
    <mergeCell ref="D463:E463"/>
    <mergeCell ref="B476:H476"/>
    <mergeCell ref="B477:G477"/>
    <mergeCell ref="C480:C482"/>
    <mergeCell ref="D480:G480"/>
    <mergeCell ref="D481:G481"/>
    <mergeCell ref="D482:G482"/>
    <mergeCell ref="E436:F437"/>
    <mergeCell ref="G436:G437"/>
    <mergeCell ref="B443:C443"/>
    <mergeCell ref="E443:F443"/>
    <mergeCell ref="B444:C444"/>
    <mergeCell ref="H444:H453"/>
    <mergeCell ref="B445:C445"/>
    <mergeCell ref="B446:C446"/>
    <mergeCell ref="B447:C447"/>
    <mergeCell ref="B448:C448"/>
    <mergeCell ref="B449:C449"/>
    <mergeCell ref="B450:C450"/>
    <mergeCell ref="B451:C451"/>
    <mergeCell ref="B452:C452"/>
    <mergeCell ref="B453:C453"/>
    <mergeCell ref="C409:C412"/>
    <mergeCell ref="D415:E415"/>
    <mergeCell ref="D416:E416"/>
    <mergeCell ref="B428:H428"/>
    <mergeCell ref="B429:G429"/>
    <mergeCell ref="C432:C434"/>
    <mergeCell ref="D432:G432"/>
    <mergeCell ref="D433:G433"/>
    <mergeCell ref="D434:G434"/>
    <mergeCell ref="E389:F390"/>
    <mergeCell ref="G389:G390"/>
    <mergeCell ref="B396:C396"/>
    <mergeCell ref="E396:F396"/>
    <mergeCell ref="B397:C397"/>
    <mergeCell ref="H397:H406"/>
    <mergeCell ref="B398:C398"/>
    <mergeCell ref="B399:C399"/>
    <mergeCell ref="B400:C400"/>
    <mergeCell ref="B401:C401"/>
    <mergeCell ref="B402:C402"/>
    <mergeCell ref="B403:C403"/>
    <mergeCell ref="B404:C404"/>
    <mergeCell ref="B405:C405"/>
    <mergeCell ref="B406:C406"/>
    <mergeCell ref="C363:C366"/>
    <mergeCell ref="D369:E369"/>
    <mergeCell ref="D370:E370"/>
    <mergeCell ref="B381:H381"/>
    <mergeCell ref="B382:G382"/>
    <mergeCell ref="C385:C387"/>
    <mergeCell ref="D385:G385"/>
    <mergeCell ref="D386:G386"/>
    <mergeCell ref="D387:G387"/>
    <mergeCell ref="E343:F344"/>
    <mergeCell ref="G343:G344"/>
    <mergeCell ref="B350:C350"/>
    <mergeCell ref="E350:F350"/>
    <mergeCell ref="B351:C351"/>
    <mergeCell ref="H351:H360"/>
    <mergeCell ref="B352:C352"/>
    <mergeCell ref="B353:C353"/>
    <mergeCell ref="B354:C354"/>
    <mergeCell ref="B355:C355"/>
    <mergeCell ref="B356:C356"/>
    <mergeCell ref="B357:C357"/>
    <mergeCell ref="B358:C358"/>
    <mergeCell ref="B359:C359"/>
    <mergeCell ref="B360:C360"/>
    <mergeCell ref="C314:C317"/>
    <mergeCell ref="D320:E320"/>
    <mergeCell ref="D321:E321"/>
    <mergeCell ref="B335:H335"/>
    <mergeCell ref="B336:G336"/>
    <mergeCell ref="C339:C341"/>
    <mergeCell ref="D339:G339"/>
    <mergeCell ref="D340:G340"/>
    <mergeCell ref="D341:G341"/>
    <mergeCell ref="B301:C301"/>
    <mergeCell ref="E301:F301"/>
    <mergeCell ref="B302:C302"/>
    <mergeCell ref="H302:H311"/>
    <mergeCell ref="B303:C303"/>
    <mergeCell ref="B304:C304"/>
    <mergeCell ref="B305:C305"/>
    <mergeCell ref="B306:C306"/>
    <mergeCell ref="B307:C307"/>
    <mergeCell ref="B308:C308"/>
    <mergeCell ref="B309:C309"/>
    <mergeCell ref="B310:C310"/>
    <mergeCell ref="B311:C311"/>
    <mergeCell ref="B286:H286"/>
    <mergeCell ref="B287:G287"/>
    <mergeCell ref="C290:C292"/>
    <mergeCell ref="D290:G290"/>
    <mergeCell ref="D291:G291"/>
    <mergeCell ref="D292:G292"/>
    <mergeCell ref="E294:F295"/>
    <mergeCell ref="G294:G295"/>
    <mergeCell ref="D244:G244"/>
    <mergeCell ref="D273:E273"/>
    <mergeCell ref="D272:E272"/>
    <mergeCell ref="C266:C269"/>
    <mergeCell ref="D243:G243"/>
    <mergeCell ref="D242:G242"/>
    <mergeCell ref="C242:C244"/>
    <mergeCell ref="B239:G239"/>
    <mergeCell ref="B238:H238"/>
    <mergeCell ref="B257:C257"/>
    <mergeCell ref="B256:C256"/>
    <mergeCell ref="B255:C255"/>
    <mergeCell ref="H254:H263"/>
    <mergeCell ref="B254:C254"/>
    <mergeCell ref="E253:F253"/>
    <mergeCell ref="B253:C253"/>
    <mergeCell ref="G246:G247"/>
    <mergeCell ref="E246:F247"/>
    <mergeCell ref="B263:C263"/>
    <mergeCell ref="B262:C262"/>
    <mergeCell ref="B261:C261"/>
    <mergeCell ref="B260:C260"/>
    <mergeCell ref="B259:C259"/>
    <mergeCell ref="B258:C258"/>
    <mergeCell ref="C219:C222"/>
    <mergeCell ref="D225:E225"/>
    <mergeCell ref="D226:E226"/>
    <mergeCell ref="B206:C206"/>
    <mergeCell ref="E206:F206"/>
    <mergeCell ref="B207:C207"/>
    <mergeCell ref="H207:H216"/>
    <mergeCell ref="B208:C208"/>
    <mergeCell ref="B209:C209"/>
    <mergeCell ref="B210:C210"/>
    <mergeCell ref="B211:C211"/>
    <mergeCell ref="B212:C212"/>
    <mergeCell ref="B213:C213"/>
    <mergeCell ref="B214:C214"/>
    <mergeCell ref="B215:C215"/>
    <mergeCell ref="B216:C216"/>
    <mergeCell ref="C195:C197"/>
    <mergeCell ref="D195:G195"/>
    <mergeCell ref="D196:G196"/>
    <mergeCell ref="D197:G197"/>
    <mergeCell ref="E199:F200"/>
    <mergeCell ref="G199:G200"/>
    <mergeCell ref="C171:C174"/>
    <mergeCell ref="D177:E177"/>
    <mergeCell ref="D178:E178"/>
    <mergeCell ref="B191:H191"/>
    <mergeCell ref="B192:G192"/>
    <mergeCell ref="B158:C158"/>
    <mergeCell ref="E158:F158"/>
    <mergeCell ref="B159:C159"/>
    <mergeCell ref="H159:H168"/>
    <mergeCell ref="B160:C160"/>
    <mergeCell ref="B161:C161"/>
    <mergeCell ref="B162:C162"/>
    <mergeCell ref="B163:C163"/>
    <mergeCell ref="B164:C164"/>
    <mergeCell ref="B165:C165"/>
    <mergeCell ref="B166:C166"/>
    <mergeCell ref="B167:C167"/>
    <mergeCell ref="B168:C168"/>
    <mergeCell ref="C147:C149"/>
    <mergeCell ref="D147:G147"/>
    <mergeCell ref="D148:G148"/>
    <mergeCell ref="D149:G149"/>
    <mergeCell ref="E151:F152"/>
    <mergeCell ref="G151:G152"/>
    <mergeCell ref="C123:C126"/>
    <mergeCell ref="D129:E129"/>
    <mergeCell ref="D130:E130"/>
    <mergeCell ref="B143:H143"/>
    <mergeCell ref="B144:G144"/>
    <mergeCell ref="B110:C110"/>
    <mergeCell ref="E110:F110"/>
    <mergeCell ref="B111:C111"/>
    <mergeCell ref="H111:H120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C99:C101"/>
    <mergeCell ref="D99:G99"/>
    <mergeCell ref="D100:G100"/>
    <mergeCell ref="D101:G101"/>
    <mergeCell ref="E103:F104"/>
    <mergeCell ref="G103:G104"/>
    <mergeCell ref="C75:C78"/>
    <mergeCell ref="D81:E81"/>
    <mergeCell ref="D82:E82"/>
    <mergeCell ref="B95:H95"/>
    <mergeCell ref="B96:G96"/>
    <mergeCell ref="E55:F56"/>
    <mergeCell ref="G55:G56"/>
    <mergeCell ref="B62:C62"/>
    <mergeCell ref="E62:F62"/>
    <mergeCell ref="B63:C63"/>
    <mergeCell ref="B47:H47"/>
    <mergeCell ref="B48:G48"/>
    <mergeCell ref="C51:C53"/>
    <mergeCell ref="D51:G51"/>
    <mergeCell ref="D52:G52"/>
    <mergeCell ref="D53:G53"/>
    <mergeCell ref="H63:H72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1:H1"/>
    <mergeCell ref="C5:C7"/>
    <mergeCell ref="D6:G6"/>
    <mergeCell ref="D7:G7"/>
    <mergeCell ref="D36:E36"/>
    <mergeCell ref="B25:C25"/>
    <mergeCell ref="B26:C26"/>
    <mergeCell ref="B2:G2"/>
    <mergeCell ref="B24:C24"/>
    <mergeCell ref="G9:G10"/>
    <mergeCell ref="E16:F16"/>
    <mergeCell ref="D5:G5"/>
    <mergeCell ref="E9:F10"/>
    <mergeCell ref="H17:H26"/>
    <mergeCell ref="C29:C32"/>
    <mergeCell ref="B16:C16"/>
    <mergeCell ref="B17:C17"/>
    <mergeCell ref="B18:C18"/>
    <mergeCell ref="B19:C19"/>
    <mergeCell ref="B20:C20"/>
    <mergeCell ref="B21:C21"/>
    <mergeCell ref="B22:C22"/>
    <mergeCell ref="B23:C23"/>
    <mergeCell ref="D35:E35"/>
  </mergeCells>
  <dataValidations disablePrompts="1" count="1">
    <dataValidation type="list" allowBlank="1" showInputMessage="1" showErrorMessage="1" sqref="K1:K2 D14 D60 D204 D156 D108 D251 D299 D348 D394 D441 D489 D537 D585 D632 D683 D728 D776 D824 D872 D920 D971 D1016 D1064 D1112 D1160">
      <formula1>д1</formula1>
    </dataValidation>
  </dataValidations>
  <pageMargins left="0.25" right="0.25" top="0.54166666666666663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Расчет стоимости по Методике</vt:lpstr>
      <vt:lpstr>д1</vt:lpstr>
      <vt:lpstr>'Расчет стоимости по Методике'!Область_печати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Алексей М. Мосунов</cp:lastModifiedBy>
  <cp:lastPrinted>2016-07-26T06:39:25Z</cp:lastPrinted>
  <dcterms:created xsi:type="dcterms:W3CDTF">2016-01-18T14:22:10Z</dcterms:created>
  <dcterms:modified xsi:type="dcterms:W3CDTF">2017-07-21T10:33:02Z</dcterms:modified>
</cp:coreProperties>
</file>