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50" windowWidth="19440" windowHeight="12525"/>
  </bookViews>
  <sheets>
    <sheet name="Расчет стоимости по Методике" sheetId="4" r:id="rId1"/>
  </sheets>
  <definedNames>
    <definedName name="д1">'Расчет стоимости по Методике'!#REF!</definedName>
    <definedName name="_xlnm.Print_Area" localSheetId="0">'Расчет стоимости по Методике'!$A$1:$H$1634</definedName>
  </definedNames>
  <calcPr calcId="144525" iterate="1"/>
</workbook>
</file>

<file path=xl/calcChain.xml><?xml version="1.0" encoding="utf-8"?>
<calcChain xmlns="http://schemas.openxmlformats.org/spreadsheetml/2006/main">
  <c r="G1624" i="4" l="1"/>
  <c r="G1623" i="4"/>
  <c r="G1622" i="4"/>
  <c r="G1621" i="4"/>
  <c r="G1620" i="4"/>
  <c r="G1619" i="4"/>
  <c r="G1618" i="4"/>
  <c r="E1629" i="4" s="1"/>
  <c r="G1617" i="4"/>
  <c r="G1616" i="4"/>
  <c r="G1615" i="4"/>
  <c r="E1627" i="4" s="1"/>
  <c r="G1607" i="4"/>
  <c r="G1574" i="4"/>
  <c r="G1573" i="4"/>
  <c r="G1572" i="4"/>
  <c r="G1571" i="4"/>
  <c r="G1570" i="4"/>
  <c r="G1569" i="4"/>
  <c r="G1568" i="4"/>
  <c r="E1579" i="4" s="1"/>
  <c r="G1567" i="4"/>
  <c r="G1566" i="4"/>
  <c r="G1565" i="4"/>
  <c r="E1577" i="4" s="1"/>
  <c r="G1557" i="4"/>
  <c r="G1524" i="4"/>
  <c r="G1523" i="4"/>
  <c r="G1522" i="4"/>
  <c r="G1521" i="4"/>
  <c r="G1520" i="4"/>
  <c r="G1519" i="4"/>
  <c r="G1518" i="4"/>
  <c r="E1529" i="4" s="1"/>
  <c r="G1517" i="4"/>
  <c r="G1516" i="4"/>
  <c r="G1515" i="4"/>
  <c r="E1527" i="4" s="1"/>
  <c r="G1507" i="4"/>
  <c r="G1474" i="4"/>
  <c r="G1473" i="4"/>
  <c r="G1472" i="4"/>
  <c r="G1471" i="4"/>
  <c r="G1470" i="4"/>
  <c r="G1469" i="4"/>
  <c r="G1468" i="4"/>
  <c r="E1479" i="4" s="1"/>
  <c r="G1467" i="4"/>
  <c r="G1466" i="4"/>
  <c r="G1465" i="4"/>
  <c r="E1477" i="4" s="1"/>
  <c r="G1457" i="4"/>
  <c r="G1424" i="4"/>
  <c r="G1423" i="4"/>
  <c r="G1422" i="4"/>
  <c r="G1421" i="4"/>
  <c r="G1420" i="4"/>
  <c r="G1419" i="4"/>
  <c r="G1418" i="4"/>
  <c r="E1429" i="4" s="1"/>
  <c r="G1417" i="4"/>
  <c r="G1416" i="4"/>
  <c r="G1415" i="4"/>
  <c r="E1427" i="4" s="1"/>
  <c r="G1407" i="4"/>
  <c r="G1374" i="4"/>
  <c r="G1373" i="4"/>
  <c r="G1372" i="4"/>
  <c r="G1371" i="4"/>
  <c r="G1370" i="4"/>
  <c r="G1369" i="4"/>
  <c r="G1368" i="4"/>
  <c r="E1379" i="4" s="1"/>
  <c r="G1367" i="4"/>
  <c r="G1366" i="4"/>
  <c r="G1365" i="4"/>
  <c r="E1377" i="4" s="1"/>
  <c r="G1357" i="4"/>
  <c r="G1324" i="4"/>
  <c r="G1323" i="4"/>
  <c r="G1322" i="4"/>
  <c r="G1321" i="4"/>
  <c r="G1320" i="4"/>
  <c r="G1319" i="4"/>
  <c r="G1318" i="4"/>
  <c r="E1329" i="4" s="1"/>
  <c r="G1317" i="4"/>
  <c r="G1316" i="4"/>
  <c r="G1315" i="4"/>
  <c r="E1327" i="4" s="1"/>
  <c r="G1307" i="4"/>
  <c r="G1274" i="4"/>
  <c r="G1273" i="4"/>
  <c r="G1272" i="4"/>
  <c r="G1271" i="4"/>
  <c r="G1270" i="4"/>
  <c r="G1269" i="4"/>
  <c r="G1268" i="4"/>
  <c r="E1279" i="4" s="1"/>
  <c r="G1267" i="4"/>
  <c r="G1266" i="4"/>
  <c r="G1265" i="4"/>
  <c r="E1277" i="4" s="1"/>
  <c r="G1257" i="4"/>
  <c r="E1428" i="4" l="1"/>
  <c r="E1628" i="4"/>
  <c r="E1630" i="4"/>
  <c r="E1578" i="4"/>
  <c r="E1580" i="4"/>
  <c r="E1528" i="4"/>
  <c r="E1530" i="4"/>
  <c r="E1531" i="4" s="1"/>
  <c r="D1533" i="4" s="1"/>
  <c r="D1534" i="4" s="1"/>
  <c r="E1478" i="4"/>
  <c r="E1480" i="4"/>
  <c r="E1430" i="4"/>
  <c r="E1378" i="4"/>
  <c r="E1380" i="4"/>
  <c r="E1328" i="4"/>
  <c r="E1330" i="4"/>
  <c r="E1278" i="4"/>
  <c r="E1280" i="4"/>
  <c r="G1222" i="4"/>
  <c r="G1221" i="4"/>
  <c r="G1220" i="4"/>
  <c r="G1219" i="4"/>
  <c r="G1218" i="4"/>
  <c r="G1217" i="4"/>
  <c r="G1216" i="4"/>
  <c r="E1227" i="4" s="1"/>
  <c r="G1215" i="4"/>
  <c r="G1214" i="4"/>
  <c r="G1213" i="4"/>
  <c r="E1225" i="4" s="1"/>
  <c r="G1205" i="4"/>
  <c r="G1172" i="4"/>
  <c r="G1171" i="4"/>
  <c r="G1170" i="4"/>
  <c r="G1169" i="4"/>
  <c r="G1168" i="4"/>
  <c r="G1167" i="4"/>
  <c r="G1166" i="4"/>
  <c r="E1177" i="4" s="1"/>
  <c r="G1165" i="4"/>
  <c r="G1164" i="4"/>
  <c r="G1163" i="4"/>
  <c r="E1175" i="4" s="1"/>
  <c r="G1155" i="4"/>
  <c r="G1124" i="4"/>
  <c r="G1123" i="4"/>
  <c r="G1122" i="4"/>
  <c r="G1121" i="4"/>
  <c r="G1120" i="4"/>
  <c r="G1119" i="4"/>
  <c r="G1118" i="4"/>
  <c r="E1129" i="4" s="1"/>
  <c r="G1117" i="4"/>
  <c r="G1116" i="4"/>
  <c r="E1128" i="4" s="1"/>
  <c r="G1115" i="4"/>
  <c r="E1127" i="4" s="1"/>
  <c r="G1107" i="4"/>
  <c r="G1072" i="4"/>
  <c r="G1071" i="4"/>
  <c r="G1070" i="4"/>
  <c r="G1069" i="4"/>
  <c r="G1068" i="4"/>
  <c r="G1067" i="4"/>
  <c r="G1066" i="4"/>
  <c r="E1077" i="4" s="1"/>
  <c r="G1065" i="4"/>
  <c r="G1064" i="4"/>
  <c r="G1063" i="4"/>
  <c r="E1075" i="4" s="1"/>
  <c r="G1055" i="4"/>
  <c r="G1022" i="4"/>
  <c r="G1021" i="4"/>
  <c r="G1020" i="4"/>
  <c r="G1019" i="4"/>
  <c r="G1018" i="4"/>
  <c r="G1017" i="4"/>
  <c r="G1016" i="4"/>
  <c r="E1027" i="4" s="1"/>
  <c r="G1015" i="4"/>
  <c r="G1014" i="4"/>
  <c r="G1013" i="4"/>
  <c r="E1025" i="4" s="1"/>
  <c r="G1005" i="4"/>
  <c r="G974" i="4"/>
  <c r="G973" i="4"/>
  <c r="G972" i="4"/>
  <c r="G971" i="4"/>
  <c r="G970" i="4"/>
  <c r="G969" i="4"/>
  <c r="G968" i="4"/>
  <c r="E979" i="4" s="1"/>
  <c r="G967" i="4"/>
  <c r="G966" i="4"/>
  <c r="G965" i="4"/>
  <c r="E977" i="4" s="1"/>
  <c r="G957" i="4"/>
  <c r="G922" i="4"/>
  <c r="G921" i="4"/>
  <c r="G920" i="4"/>
  <c r="G919" i="4"/>
  <c r="G918" i="4"/>
  <c r="G917" i="4"/>
  <c r="G916" i="4"/>
  <c r="E927" i="4" s="1"/>
  <c r="G915" i="4"/>
  <c r="G914" i="4"/>
  <c r="G913" i="4"/>
  <c r="E925" i="4" s="1"/>
  <c r="G905" i="4"/>
  <c r="G872" i="4"/>
  <c r="G871" i="4"/>
  <c r="G870" i="4"/>
  <c r="G869" i="4"/>
  <c r="G868" i="4"/>
  <c r="G867" i="4"/>
  <c r="G866" i="4"/>
  <c r="E877" i="4" s="1"/>
  <c r="G865" i="4"/>
  <c r="G864" i="4"/>
  <c r="G863" i="4"/>
  <c r="E875" i="4" s="1"/>
  <c r="G855" i="4"/>
  <c r="G822" i="4"/>
  <c r="G821" i="4"/>
  <c r="G820" i="4"/>
  <c r="G819" i="4"/>
  <c r="G818" i="4"/>
  <c r="G817" i="4"/>
  <c r="G816" i="4"/>
  <c r="E827" i="4" s="1"/>
  <c r="G815" i="4"/>
  <c r="G814" i="4"/>
  <c r="G813" i="4"/>
  <c r="E825" i="4" s="1"/>
  <c r="G805" i="4"/>
  <c r="G774" i="4"/>
  <c r="G773" i="4"/>
  <c r="G772" i="4"/>
  <c r="G771" i="4"/>
  <c r="G770" i="4"/>
  <c r="G769" i="4"/>
  <c r="G768" i="4"/>
  <c r="E779" i="4" s="1"/>
  <c r="G767" i="4"/>
  <c r="G766" i="4"/>
  <c r="G765" i="4"/>
  <c r="E777" i="4" s="1"/>
  <c r="G757" i="4"/>
  <c r="G722" i="4"/>
  <c r="G721" i="4"/>
  <c r="G720" i="4"/>
  <c r="G719" i="4"/>
  <c r="G718" i="4"/>
  <c r="G717" i="4"/>
  <c r="G716" i="4"/>
  <c r="E727" i="4" s="1"/>
  <c r="G715" i="4"/>
  <c r="G714" i="4"/>
  <c r="G713" i="4"/>
  <c r="E725" i="4" s="1"/>
  <c r="G705" i="4"/>
  <c r="G672" i="4"/>
  <c r="G671" i="4"/>
  <c r="G670" i="4"/>
  <c r="G669" i="4"/>
  <c r="G668" i="4"/>
  <c r="G667" i="4"/>
  <c r="G666" i="4"/>
  <c r="E677" i="4" s="1"/>
  <c r="G665" i="4"/>
  <c r="G664" i="4"/>
  <c r="G663" i="4"/>
  <c r="E675" i="4" s="1"/>
  <c r="G655" i="4"/>
  <c r="G624" i="4"/>
  <c r="G623" i="4"/>
  <c r="G622" i="4"/>
  <c r="G621" i="4"/>
  <c r="G620" i="4"/>
  <c r="G619" i="4"/>
  <c r="G618" i="4"/>
  <c r="E629" i="4" s="1"/>
  <c r="G617" i="4"/>
  <c r="G616" i="4"/>
  <c r="G615" i="4"/>
  <c r="E627" i="4" s="1"/>
  <c r="G607" i="4"/>
  <c r="G572" i="4"/>
  <c r="G571" i="4"/>
  <c r="G570" i="4"/>
  <c r="G569" i="4"/>
  <c r="G568" i="4"/>
  <c r="G567" i="4"/>
  <c r="G566" i="4"/>
  <c r="E577" i="4" s="1"/>
  <c r="G565" i="4"/>
  <c r="G564" i="4"/>
  <c r="G563" i="4"/>
  <c r="E575" i="4" s="1"/>
  <c r="G555" i="4"/>
  <c r="G522" i="4"/>
  <c r="G521" i="4"/>
  <c r="G520" i="4"/>
  <c r="G519" i="4"/>
  <c r="G518" i="4"/>
  <c r="G517" i="4"/>
  <c r="G516" i="4"/>
  <c r="E527" i="4" s="1"/>
  <c r="G515" i="4"/>
  <c r="G514" i="4"/>
  <c r="E526" i="4" s="1"/>
  <c r="G513" i="4"/>
  <c r="E525" i="4" s="1"/>
  <c r="G505" i="4"/>
  <c r="G472" i="4"/>
  <c r="G471" i="4"/>
  <c r="G470" i="4"/>
  <c r="G469" i="4"/>
  <c r="G468" i="4"/>
  <c r="G467" i="4"/>
  <c r="G466" i="4"/>
  <c r="E477" i="4" s="1"/>
  <c r="G465" i="4"/>
  <c r="G464" i="4"/>
  <c r="G463" i="4"/>
  <c r="E475" i="4" s="1"/>
  <c r="G455" i="4"/>
  <c r="G422" i="4"/>
  <c r="G421" i="4"/>
  <c r="G420" i="4"/>
  <c r="G419" i="4"/>
  <c r="G418" i="4"/>
  <c r="G417" i="4"/>
  <c r="G416" i="4"/>
  <c r="E427" i="4" s="1"/>
  <c r="G415" i="4"/>
  <c r="G414" i="4"/>
  <c r="G413" i="4"/>
  <c r="E425" i="4" s="1"/>
  <c r="G405" i="4"/>
  <c r="G372" i="4"/>
  <c r="G371" i="4"/>
  <c r="G370" i="4"/>
  <c r="G369" i="4"/>
  <c r="G368" i="4"/>
  <c r="G367" i="4"/>
  <c r="G366" i="4"/>
  <c r="E377" i="4" s="1"/>
  <c r="G365" i="4"/>
  <c r="G364" i="4"/>
  <c r="G363" i="4"/>
  <c r="E375" i="4" s="1"/>
  <c r="G355" i="4"/>
  <c r="G322" i="4"/>
  <c r="G321" i="4"/>
  <c r="G320" i="4"/>
  <c r="G319" i="4"/>
  <c r="G318" i="4"/>
  <c r="G317" i="4"/>
  <c r="G316" i="4"/>
  <c r="E327" i="4" s="1"/>
  <c r="G315" i="4"/>
  <c r="G314" i="4"/>
  <c r="G313" i="4"/>
  <c r="E325" i="4" s="1"/>
  <c r="G305" i="4"/>
  <c r="G272" i="4"/>
  <c r="G271" i="4"/>
  <c r="G270" i="4"/>
  <c r="G269" i="4"/>
  <c r="G268" i="4"/>
  <c r="G267" i="4"/>
  <c r="G266" i="4"/>
  <c r="E277" i="4" s="1"/>
  <c r="G265" i="4"/>
  <c r="G264" i="4"/>
  <c r="G263" i="4"/>
  <c r="E275" i="4" s="1"/>
  <c r="G255" i="4"/>
  <c r="E1431" i="4" l="1"/>
  <c r="D1433" i="4" s="1"/>
  <c r="D1434" i="4" s="1"/>
  <c r="E426" i="4"/>
  <c r="E778" i="4"/>
  <c r="E978" i="4"/>
  <c r="E1176" i="4"/>
  <c r="E326" i="4"/>
  <c r="E528" i="4"/>
  <c r="E529" i="4" s="1"/>
  <c r="D531" i="4" s="1"/>
  <c r="D532" i="4" s="1"/>
  <c r="E1178" i="4"/>
  <c r="E1226" i="4"/>
  <c r="E478" i="4"/>
  <c r="E476" i="4"/>
  <c r="E726" i="4"/>
  <c r="E878" i="4"/>
  <c r="E780" i="4"/>
  <c r="E826" i="4"/>
  <c r="E676" i="4"/>
  <c r="E828" i="4"/>
  <c r="E876" i="4"/>
  <c r="E1631" i="4"/>
  <c r="D1633" i="4" s="1"/>
  <c r="D1634" i="4" s="1"/>
  <c r="E1581" i="4"/>
  <c r="D1583" i="4" s="1"/>
  <c r="D1584" i="4" s="1"/>
  <c r="E1481" i="4"/>
  <c r="D1483" i="4" s="1"/>
  <c r="D1484" i="4" s="1"/>
  <c r="E1381" i="4"/>
  <c r="D1383" i="4" s="1"/>
  <c r="D1384" i="4" s="1"/>
  <c r="E1331" i="4"/>
  <c r="D1333" i="4" s="1"/>
  <c r="D1334" i="4" s="1"/>
  <c r="E1281" i="4"/>
  <c r="D1283" i="4" s="1"/>
  <c r="D1284" i="4" s="1"/>
  <c r="E1228" i="4"/>
  <c r="E1130" i="4"/>
  <c r="E1131" i="4" s="1"/>
  <c r="D1133" i="4" s="1"/>
  <c r="D1134" i="4" s="1"/>
  <c r="E1078" i="4"/>
  <c r="E1076" i="4"/>
  <c r="E1028" i="4"/>
  <c r="E1026" i="4"/>
  <c r="E980" i="4"/>
  <c r="E928" i="4"/>
  <c r="E926" i="4"/>
  <c r="E728" i="4"/>
  <c r="E678" i="4"/>
  <c r="E628" i="4"/>
  <c r="E630" i="4"/>
  <c r="E576" i="4"/>
  <c r="E578" i="4"/>
  <c r="E428" i="4"/>
  <c r="E429" i="4" s="1"/>
  <c r="D431" i="4" s="1"/>
  <c r="D432" i="4" s="1"/>
  <c r="E376" i="4"/>
  <c r="E378" i="4"/>
  <c r="E328" i="4"/>
  <c r="E329" i="4" s="1"/>
  <c r="D331" i="4" s="1"/>
  <c r="D332" i="4" s="1"/>
  <c r="E276" i="4"/>
  <c r="E278" i="4"/>
  <c r="G222" i="4"/>
  <c r="G221" i="4"/>
  <c r="G220" i="4"/>
  <c r="G219" i="4"/>
  <c r="G218" i="4"/>
  <c r="G217" i="4"/>
  <c r="G216" i="4"/>
  <c r="E227" i="4" s="1"/>
  <c r="G215" i="4"/>
  <c r="G214" i="4"/>
  <c r="G213" i="4"/>
  <c r="E225" i="4" s="1"/>
  <c r="G205" i="4"/>
  <c r="G174" i="4"/>
  <c r="G173" i="4"/>
  <c r="G172" i="4"/>
  <c r="G171" i="4"/>
  <c r="G170" i="4"/>
  <c r="G169" i="4"/>
  <c r="G168" i="4"/>
  <c r="E179" i="4" s="1"/>
  <c r="G167" i="4"/>
  <c r="G166" i="4"/>
  <c r="G165" i="4"/>
  <c r="E177" i="4" s="1"/>
  <c r="G157" i="4"/>
  <c r="G124" i="4"/>
  <c r="G123" i="4"/>
  <c r="G122" i="4"/>
  <c r="G121" i="4"/>
  <c r="G120" i="4"/>
  <c r="G119" i="4"/>
  <c r="G118" i="4"/>
  <c r="E129" i="4" s="1"/>
  <c r="G117" i="4"/>
  <c r="G116" i="4"/>
  <c r="G115" i="4"/>
  <c r="E127" i="4" s="1"/>
  <c r="G107" i="4"/>
  <c r="E1179" i="4" l="1"/>
  <c r="D1181" i="4" s="1"/>
  <c r="D1182" i="4" s="1"/>
  <c r="E781" i="4"/>
  <c r="D783" i="4" s="1"/>
  <c r="D784" i="4" s="1"/>
  <c r="E479" i="4"/>
  <c r="D481" i="4" s="1"/>
  <c r="D482" i="4" s="1"/>
  <c r="E879" i="4"/>
  <c r="D881" i="4" s="1"/>
  <c r="D882" i="4" s="1"/>
  <c r="E981" i="4"/>
  <c r="D983" i="4" s="1"/>
  <c r="D984" i="4" s="1"/>
  <c r="E829" i="4"/>
  <c r="D831" i="4" s="1"/>
  <c r="D832" i="4" s="1"/>
  <c r="E279" i="4"/>
  <c r="D281" i="4" s="1"/>
  <c r="D282" i="4" s="1"/>
  <c r="E729" i="4"/>
  <c r="D731" i="4" s="1"/>
  <c r="D732" i="4" s="1"/>
  <c r="E679" i="4"/>
  <c r="D681" i="4" s="1"/>
  <c r="D682" i="4" s="1"/>
  <c r="E1229" i="4"/>
  <c r="D1231" i="4" s="1"/>
  <c r="D1232" i="4" s="1"/>
  <c r="E579" i="4"/>
  <c r="D581" i="4" s="1"/>
  <c r="D582" i="4" s="1"/>
  <c r="E1079" i="4"/>
  <c r="D1081" i="4" s="1"/>
  <c r="D1082" i="4" s="1"/>
  <c r="E1029" i="4"/>
  <c r="D1031" i="4" s="1"/>
  <c r="D1032" i="4" s="1"/>
  <c r="E929" i="4"/>
  <c r="D931" i="4" s="1"/>
  <c r="D932" i="4" s="1"/>
  <c r="E631" i="4"/>
  <c r="D633" i="4" s="1"/>
  <c r="D634" i="4" s="1"/>
  <c r="E379" i="4"/>
  <c r="D381" i="4" s="1"/>
  <c r="D382" i="4" s="1"/>
  <c r="E178" i="4"/>
  <c r="E128" i="4"/>
  <c r="E226" i="4"/>
  <c r="E130" i="4"/>
  <c r="E228" i="4"/>
  <c r="E180" i="4"/>
  <c r="G76" i="4"/>
  <c r="G75" i="4"/>
  <c r="G74" i="4"/>
  <c r="G73" i="4"/>
  <c r="G72" i="4"/>
  <c r="G71" i="4"/>
  <c r="G70" i="4"/>
  <c r="E81" i="4" s="1"/>
  <c r="G69" i="4"/>
  <c r="G68" i="4"/>
  <c r="G67" i="4"/>
  <c r="E79" i="4" s="1"/>
  <c r="G59" i="4"/>
  <c r="G28" i="4"/>
  <c r="G27" i="4"/>
  <c r="G26" i="4"/>
  <c r="G25" i="4"/>
  <c r="G24" i="4"/>
  <c r="G23" i="4"/>
  <c r="G22" i="4"/>
  <c r="E33" i="4" s="1"/>
  <c r="G21" i="4"/>
  <c r="G20" i="4"/>
  <c r="G19" i="4"/>
  <c r="E31" i="4" s="1"/>
  <c r="G11" i="4"/>
  <c r="E131" i="4" l="1"/>
  <c r="D133" i="4" s="1"/>
  <c r="D134" i="4" s="1"/>
  <c r="E181" i="4"/>
  <c r="D183" i="4" s="1"/>
  <c r="D184" i="4" s="1"/>
  <c r="E32" i="4"/>
  <c r="E229" i="4"/>
  <c r="D231" i="4" s="1"/>
  <c r="D232" i="4" s="1"/>
  <c r="E80" i="4"/>
  <c r="E34" i="4"/>
  <c r="E82" i="4"/>
  <c r="E83" i="4" l="1"/>
  <c r="D85" i="4" s="1"/>
  <c r="D86" i="4" s="1"/>
  <c r="E35" i="4"/>
  <c r="D37" i="4" s="1"/>
  <c r="D38" i="4" s="1"/>
</calcChain>
</file>

<file path=xl/sharedStrings.xml><?xml version="1.0" encoding="utf-8"?>
<sst xmlns="http://schemas.openxmlformats.org/spreadsheetml/2006/main" count="1650" uniqueCount="135">
  <si>
    <t>K1=</t>
  </si>
  <si>
    <t>К2=</t>
  </si>
  <si>
    <t>К3=</t>
  </si>
  <si>
    <t>K4=</t>
  </si>
  <si>
    <t>K=</t>
  </si>
  <si>
    <t>Исходные данные:</t>
  </si>
  <si>
    <t>Расчет коэффициентов</t>
  </si>
  <si>
    <t>Состав лесных насаждений</t>
  </si>
  <si>
    <t>за 1 куб.м., руб.</t>
  </si>
  <si>
    <t xml:space="preserve">Объем древесины, куб.м. </t>
  </si>
  <si>
    <t>Минимальная ставка платы, руб.</t>
  </si>
  <si>
    <t>возраст</t>
  </si>
  <si>
    <t>Площадь лесного участка, га.</t>
  </si>
  <si>
    <t>способ рубки</t>
  </si>
  <si>
    <t>Расчет коэффициента:</t>
  </si>
  <si>
    <t>Место расположения лесосеки</t>
  </si>
  <si>
    <t>стоимость 
за 1 куб.м., руб.</t>
  </si>
  <si>
    <t>Мероприятия</t>
  </si>
  <si>
    <t>Прочистка и обновление противопожарных минерализованных полос</t>
  </si>
  <si>
    <t>Устройство противопожарных минерализованных полос</t>
  </si>
  <si>
    <t>Затраты на 
единицу 
работ</t>
  </si>
  <si>
    <t>Затраты 
всего</t>
  </si>
  <si>
    <t>Объем работ 
по регламенту</t>
  </si>
  <si>
    <t>Начальная цена Лота составит, руб.:</t>
  </si>
  <si>
    <t>ЛОТ №1</t>
  </si>
  <si>
    <t>га</t>
  </si>
  <si>
    <t>км</t>
  </si>
  <si>
    <t>Содействие естественному восстановлению</t>
  </si>
  <si>
    <t>Очистка от захламленности</t>
  </si>
  <si>
    <t>Создание лесных культур</t>
  </si>
  <si>
    <t>Подготовка почвы под лесные культуры</t>
  </si>
  <si>
    <t>Агротехнический уход</t>
  </si>
  <si>
    <t>Дополнение лесных культур</t>
  </si>
  <si>
    <t xml:space="preserve">Проведение рубок ухода за молодняками 
(осветления, прочистки) </t>
  </si>
  <si>
    <t>Сплошная</t>
  </si>
  <si>
    <t>Выполнение работ по отводу и таксации лесосеки</t>
  </si>
  <si>
    <t>Расчет начальной цены Лота на право заключения договора купли-продажи лесных насаждений 
с представителями малого и среднего предпринимательства</t>
  </si>
  <si>
    <t>ЛОТ №2</t>
  </si>
  <si>
    <t>ЛОТ №3</t>
  </si>
  <si>
    <t>ЛОТ №4</t>
  </si>
  <si>
    <t>ЛОТ №5</t>
  </si>
  <si>
    <t>ГКУ "Мензелинское лесничество"</t>
  </si>
  <si>
    <t>10Ос</t>
  </si>
  <si>
    <t>Юртовское участковое лесничество</t>
  </si>
  <si>
    <t>кв.105, выд.3 делянка 1</t>
  </si>
  <si>
    <t>кв.106, выд. 10 делянка 1</t>
  </si>
  <si>
    <t>66 лет</t>
  </si>
  <si>
    <t>кв.122, выд. 24 делянка 1</t>
  </si>
  <si>
    <t>кв.128, выд. 13 делянка 1</t>
  </si>
  <si>
    <t>10 Б</t>
  </si>
  <si>
    <t>Калининское участковое лесничество</t>
  </si>
  <si>
    <t>кв.62, выд. 6,7 делянка 1</t>
  </si>
  <si>
    <t>56 лет</t>
  </si>
  <si>
    <t>выборочная</t>
  </si>
  <si>
    <t>ЛОТ №6</t>
  </si>
  <si>
    <t>кв. 48, выд.21 делянка 1</t>
  </si>
  <si>
    <t>71 лет</t>
  </si>
  <si>
    <t>ЛОТ №7</t>
  </si>
  <si>
    <t>Усинское участковое лесничество</t>
  </si>
  <si>
    <t>кв.1, выд. 40 делянка 1</t>
  </si>
  <si>
    <t>8Лпн1Дн+Ил+Б</t>
  </si>
  <si>
    <t>75 лет</t>
  </si>
  <si>
    <t>ЛОТ №8</t>
  </si>
  <si>
    <t>кв.1, выд. 40 делянка 3</t>
  </si>
  <si>
    <t>ЛОТ №9</t>
  </si>
  <si>
    <t>кв.1, выд. 40 делянка 5</t>
  </si>
  <si>
    <t>ЛОТ №10</t>
  </si>
  <si>
    <t>4Ос1Б5Лпн</t>
  </si>
  <si>
    <t>ЛОТ №11</t>
  </si>
  <si>
    <t>ЛОТ №12</t>
  </si>
  <si>
    <t>ЛОТ №13</t>
  </si>
  <si>
    <t>ЛОТ №14</t>
  </si>
  <si>
    <t>6Лпн2Ос1Б1Дн</t>
  </si>
  <si>
    <t>80 лет</t>
  </si>
  <si>
    <t>ЛОТ №15</t>
  </si>
  <si>
    <t>кв.18, выд. 2 делянка 2</t>
  </si>
  <si>
    <t>ЛОТ №16</t>
  </si>
  <si>
    <t>кв.19, выд. 12 делянка 1</t>
  </si>
  <si>
    <t>5Ос3Лпн1Б1Ил</t>
  </si>
  <si>
    <t>ЛОТ №17</t>
  </si>
  <si>
    <t>ЛОТ №18</t>
  </si>
  <si>
    <t>кв.86, выд. 20 делянка 1</t>
  </si>
  <si>
    <t>6Лпн3Дн1Ил</t>
  </si>
  <si>
    <t>90 лет</t>
  </si>
  <si>
    <t>ЛОТ №19</t>
  </si>
  <si>
    <t>ЛОТ №20</t>
  </si>
  <si>
    <t>Актанышское участковое лесничество</t>
  </si>
  <si>
    <t>9Б1Дн</t>
  </si>
  <si>
    <t>ЛОТ №21</t>
  </si>
  <si>
    <t>кв.179, выд.20 делянка 1</t>
  </si>
  <si>
    <t>ЛОТ №22</t>
  </si>
  <si>
    <t>кв.177, выд.8 делянка 1</t>
  </si>
  <si>
    <t>10Б</t>
  </si>
  <si>
    <t>ЛОТ №23</t>
  </si>
  <si>
    <t>кв.157, выд.34 делянка 1</t>
  </si>
  <si>
    <t>ЛОТ №24</t>
  </si>
  <si>
    <t>кв.157, выд.22 делянка 2</t>
  </si>
  <si>
    <t>ЛОТ №25</t>
  </si>
  <si>
    <t>кв.157, выд.12 делянка 3</t>
  </si>
  <si>
    <t>ЛОТ №26</t>
  </si>
  <si>
    <t>9Б1Ос</t>
  </si>
  <si>
    <t>ЛОТ №27</t>
  </si>
  <si>
    <t>кв.146, выд.41 делянка 2</t>
  </si>
  <si>
    <t>ЛОТ №28</t>
  </si>
  <si>
    <t>кв.122, выд.17 делянка 1</t>
  </si>
  <si>
    <t>6Б3Ос1Дн</t>
  </si>
  <si>
    <t>ЛОТ №29</t>
  </si>
  <si>
    <t>ЛОТ №30</t>
  </si>
  <si>
    <t>кв.121, выд.24 делянка 1</t>
  </si>
  <si>
    <t>70 лет</t>
  </si>
  <si>
    <t>ЛОТ №31</t>
  </si>
  <si>
    <t>ЛОТ №32</t>
  </si>
  <si>
    <t>ЛОТ №33</t>
  </si>
  <si>
    <t>Муслюмовское участковое лесничество</t>
  </si>
  <si>
    <t>кв.17, выд.4 делянка 1</t>
  </si>
  <si>
    <t>кв.17, выд.28 делянка 2</t>
  </si>
  <si>
    <t>8Б1Ос1Лпн</t>
  </si>
  <si>
    <t>кв.18, выд.21 делянка 2</t>
  </si>
  <si>
    <t>5Б3Ос2Лпн</t>
  </si>
  <si>
    <t>85 лет</t>
  </si>
  <si>
    <t>5Б2Ос2Лпн</t>
  </si>
  <si>
    <t>кв.26, выд.24 делянка 2</t>
  </si>
  <si>
    <t>9Б1Ос+Дн</t>
  </si>
  <si>
    <t>Мензелинское участковое лесничество</t>
  </si>
  <si>
    <t>кв.19, выд.21 делянка 1</t>
  </si>
  <si>
    <t>7Б1ДН1ЛПН1ОС</t>
  </si>
  <si>
    <t>95 лет</t>
  </si>
  <si>
    <t>кв.19, выд.21 делянка 2</t>
  </si>
  <si>
    <t>кв.7, выд. 10 делянка 3</t>
  </si>
  <si>
    <t>кв.7, выд. 10 делянка 1</t>
  </si>
  <si>
    <t>кв.86, выд. 20 делянка 2</t>
  </si>
  <si>
    <t>кв.179, выд.5 делянка 2</t>
  </si>
  <si>
    <t>кв.121, выд.18 делянка 2</t>
  </si>
  <si>
    <t>кв.18, выд.21 делянка 3</t>
  </si>
  <si>
    <t>кв.26, выд.20 делянка 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</si>
</sst>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19" x14ac:knownFonts="1">
    <font>
      <sz val="11"/>
      <color theme="1"/>
      <name val="Calibri"/>
      <family val="2"/>
      <charset val="204"/>
      <scheme val="minor"/>
    </font>
    <font>
      <sz val="12"/>
      <color theme="1"/>
      <name val="Times New Roman"/>
      <family val="1"/>
      <charset val="204"/>
    </font>
    <font>
      <sz val="14"/>
      <color theme="1"/>
      <name val="Times New Roman"/>
      <family val="1"/>
      <charset val="204"/>
    </font>
    <font>
      <sz val="16"/>
      <color theme="1"/>
      <name val="Times New Roman"/>
      <family val="1"/>
      <charset val="204"/>
    </font>
    <font>
      <sz val="18"/>
      <color theme="1"/>
      <name val="Times New Roman"/>
      <family val="1"/>
      <charset val="204"/>
    </font>
    <font>
      <b/>
      <sz val="20"/>
      <color rgb="FFFF0000"/>
      <name val="Times New Roman"/>
      <family val="1"/>
      <charset val="204"/>
    </font>
    <font>
      <sz val="14"/>
      <color theme="0" tint="-0.499984740745262"/>
      <name val="Times New Roman"/>
      <family val="1"/>
      <charset val="204"/>
    </font>
    <font>
      <sz val="18"/>
      <color theme="0" tint="-0.499984740745262"/>
      <name val="Times New Roman"/>
      <family val="1"/>
      <charset val="204"/>
    </font>
    <font>
      <b/>
      <sz val="20"/>
      <color theme="1"/>
      <name val="Times New Roman"/>
      <family val="1"/>
      <charset val="204"/>
    </font>
    <font>
      <b/>
      <sz val="16"/>
      <color theme="1"/>
      <name val="Times New Roman"/>
      <family val="1"/>
      <charset val="204"/>
    </font>
    <font>
      <b/>
      <sz val="15"/>
      <color theme="1"/>
      <name val="Times New Roman"/>
      <family val="1"/>
      <charset val="204"/>
    </font>
    <font>
      <sz val="13"/>
      <color theme="1"/>
      <name val="Times New Roman"/>
      <family val="1"/>
      <charset val="204"/>
    </font>
    <font>
      <b/>
      <sz val="16"/>
      <color rgb="FF00B05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7"/>
      <color rgb="FFC00000"/>
      <name val="Times New Roman"/>
      <family val="1"/>
      <charset val="204"/>
    </font>
    <font>
      <sz val="16"/>
      <color rgb="FFC00000"/>
      <name val="Times New Roman"/>
      <family val="1"/>
      <charset val="204"/>
    </font>
    <font>
      <b/>
      <sz val="48"/>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0">
    <xf numFmtId="0" fontId="0" fillId="0" borderId="0" xfId="0"/>
    <xf numFmtId="0" fontId="3" fillId="3" borderId="8" xfId="0" applyFont="1" applyFill="1" applyBorder="1" applyAlignment="1">
      <alignment horizontal="right" vertical="center"/>
    </xf>
    <xf numFmtId="0" fontId="13" fillId="3" borderId="25" xfId="0" applyFont="1" applyFill="1" applyBorder="1" applyAlignment="1">
      <alignment horizontal="center" vertical="center" wrapText="1"/>
    </xf>
    <xf numFmtId="0" fontId="2" fillId="3" borderId="0" xfId="0" applyFont="1" applyFill="1" applyBorder="1" applyAlignment="1">
      <alignment horizontal="left" vertical="center" wrapText="1"/>
    </xf>
    <xf numFmtId="164" fontId="3" fillId="3" borderId="0" xfId="0" applyNumberFormat="1" applyFont="1" applyFill="1" applyBorder="1" applyAlignment="1">
      <alignment horizontal="center" vertical="center" wrapText="1"/>
    </xf>
    <xf numFmtId="0" fontId="4" fillId="3" borderId="0" xfId="0" applyFont="1" applyFill="1" applyAlignment="1">
      <alignment horizontal="center" vertical="center"/>
    </xf>
    <xf numFmtId="0" fontId="8" fillId="3" borderId="0" xfId="0" applyFont="1" applyFill="1" applyAlignment="1">
      <alignment horizontal="right" vertical="center"/>
    </xf>
    <xf numFmtId="0" fontId="2" fillId="3" borderId="0" xfId="0" applyFont="1" applyFill="1" applyAlignment="1">
      <alignment horizontal="center" vertical="center"/>
    </xf>
    <xf numFmtId="0" fontId="6" fillId="3" borderId="0" xfId="0" applyFont="1" applyFill="1" applyBorder="1" applyAlignment="1">
      <alignment horizontal="right" vertical="center"/>
    </xf>
    <xf numFmtId="2" fontId="2" fillId="3" borderId="0" xfId="0" applyNumberFormat="1" applyFont="1" applyFill="1" applyBorder="1" applyAlignment="1">
      <alignment horizontal="left" vertical="center"/>
    </xf>
    <xf numFmtId="0" fontId="2" fillId="3" borderId="0" xfId="0" applyFont="1" applyFill="1" applyBorder="1" applyAlignment="1">
      <alignment horizontal="center" vertical="center"/>
    </xf>
    <xf numFmtId="0" fontId="4" fillId="3" borderId="0" xfId="0" applyFont="1" applyFill="1" applyBorder="1" applyAlignment="1">
      <alignment horizontal="center" vertical="center"/>
    </xf>
    <xf numFmtId="0" fontId="2" fillId="3" borderId="0" xfId="0" applyFont="1" applyFill="1" applyBorder="1" applyAlignment="1">
      <alignment vertical="center"/>
    </xf>
    <xf numFmtId="0" fontId="6" fillId="3" borderId="11" xfId="0" applyFont="1" applyFill="1" applyBorder="1" applyAlignment="1">
      <alignment horizontal="right" vertical="center"/>
    </xf>
    <xf numFmtId="0" fontId="5" fillId="3" borderId="0" xfId="0" applyFont="1" applyFill="1" applyAlignment="1">
      <alignment horizontal="right" vertical="center"/>
    </xf>
    <xf numFmtId="4" fontId="2" fillId="3" borderId="0" xfId="0" applyNumberFormat="1" applyFont="1" applyFill="1" applyAlignment="1">
      <alignment horizontal="right" vertical="center"/>
    </xf>
    <xf numFmtId="0" fontId="8" fillId="3" borderId="0" xfId="0" applyFont="1" applyFill="1" applyAlignment="1">
      <alignment horizontal="right"/>
    </xf>
    <xf numFmtId="0" fontId="1" fillId="3" borderId="0" xfId="0" applyFont="1" applyFill="1" applyBorder="1" applyAlignment="1">
      <alignment horizontal="right"/>
    </xf>
    <xf numFmtId="4" fontId="3" fillId="3" borderId="3" xfId="0" applyNumberFormat="1" applyFont="1" applyFill="1" applyBorder="1" applyAlignment="1">
      <alignment horizontal="center" vertical="top" wrapText="1"/>
    </xf>
    <xf numFmtId="4" fontId="3" fillId="3" borderId="5" xfId="0" applyNumberFormat="1" applyFont="1" applyFill="1" applyBorder="1" applyAlignment="1">
      <alignment horizontal="center" vertical="top" wrapText="1"/>
    </xf>
    <xf numFmtId="4" fontId="3" fillId="3" borderId="7" xfId="0" applyNumberFormat="1" applyFont="1" applyFill="1" applyBorder="1" applyAlignment="1">
      <alignment horizontal="center" vertical="top" wrapText="1"/>
    </xf>
    <xf numFmtId="4" fontId="3" fillId="3" borderId="1" xfId="0" applyNumberFormat="1" applyFont="1" applyFill="1" applyBorder="1" applyAlignment="1">
      <alignment horizontal="center" vertical="top" wrapText="1"/>
    </xf>
    <xf numFmtId="0" fontId="2" fillId="3" borderId="0" xfId="0" applyFont="1" applyFill="1" applyAlignment="1">
      <alignment horizontal="center"/>
    </xf>
    <xf numFmtId="0" fontId="13" fillId="3" borderId="3" xfId="0" applyFont="1" applyFill="1" applyBorder="1" applyAlignment="1">
      <alignment horizontal="center" vertical="center" wrapText="1"/>
    </xf>
    <xf numFmtId="4" fontId="3" fillId="3" borderId="22" xfId="0" applyNumberFormat="1" applyFont="1" applyFill="1" applyBorder="1" applyAlignment="1">
      <alignment horizontal="center" vertical="top" wrapText="1"/>
    </xf>
    <xf numFmtId="2" fontId="5" fillId="3" borderId="0" xfId="0" applyNumberFormat="1" applyFont="1" applyFill="1" applyAlignment="1">
      <alignment vertical="center"/>
    </xf>
    <xf numFmtId="2" fontId="15" fillId="3" borderId="21" xfId="0" applyNumberFormat="1" applyFont="1" applyFill="1" applyBorder="1" applyAlignment="1">
      <alignment horizontal="center" vertical="top" wrapText="1"/>
    </xf>
    <xf numFmtId="2" fontId="15" fillId="3" borderId="14" xfId="0" applyNumberFormat="1" applyFont="1" applyFill="1" applyBorder="1" applyAlignment="1">
      <alignment horizontal="center" vertical="top" wrapText="1"/>
    </xf>
    <xf numFmtId="2" fontId="15" fillId="3" borderId="27" xfId="0" applyNumberFormat="1" applyFont="1" applyFill="1" applyBorder="1" applyAlignment="1">
      <alignment horizontal="center" vertical="top" wrapText="1"/>
    </xf>
    <xf numFmtId="2" fontId="15" fillId="3" borderId="25" xfId="0" applyNumberFormat="1" applyFont="1" applyFill="1" applyBorder="1" applyAlignment="1">
      <alignment horizontal="center" vertical="top" wrapText="1"/>
    </xf>
    <xf numFmtId="2" fontId="15" fillId="3" borderId="15" xfId="0" applyNumberFormat="1" applyFont="1" applyFill="1" applyBorder="1" applyAlignment="1">
      <alignment horizontal="center" vertical="top" wrapText="1"/>
    </xf>
    <xf numFmtId="2" fontId="15" fillId="3" borderId="16" xfId="0" applyNumberFormat="1" applyFont="1" applyFill="1" applyBorder="1" applyAlignment="1">
      <alignment horizontal="center" vertical="top" wrapText="1"/>
    </xf>
    <xf numFmtId="0" fontId="15" fillId="2" borderId="3" xfId="0" applyFont="1" applyFill="1" applyBorder="1" applyAlignment="1">
      <alignment vertical="top" wrapText="1"/>
    </xf>
    <xf numFmtId="0" fontId="15" fillId="2" borderId="3" xfId="0" applyFont="1" applyFill="1" applyBorder="1" applyAlignment="1">
      <alignment horizontal="center" vertical="top" wrapText="1"/>
    </xf>
    <xf numFmtId="0" fontId="15" fillId="2" borderId="5" xfId="0" applyFont="1" applyFill="1" applyBorder="1" applyAlignment="1">
      <alignment vertical="top" wrapText="1"/>
    </xf>
    <xf numFmtId="0" fontId="15" fillId="2" borderId="5" xfId="0" applyFont="1" applyFill="1" applyBorder="1" applyAlignment="1">
      <alignment horizontal="center" vertical="top" wrapText="1"/>
    </xf>
    <xf numFmtId="0" fontId="15" fillId="2" borderId="7" xfId="0" applyFont="1" applyFill="1" applyBorder="1" applyAlignment="1">
      <alignment vertical="top" wrapText="1"/>
    </xf>
    <xf numFmtId="0" fontId="15" fillId="2" borderId="7" xfId="0" applyFont="1" applyFill="1" applyBorder="1" applyAlignment="1">
      <alignment horizontal="center" vertical="top" wrapText="1"/>
    </xf>
    <xf numFmtId="0" fontId="15" fillId="2" borderId="22" xfId="0" applyFont="1" applyFill="1" applyBorder="1" applyAlignment="1">
      <alignment vertical="top" wrapText="1"/>
    </xf>
    <xf numFmtId="0" fontId="15" fillId="2" borderId="22" xfId="0" applyFont="1" applyFill="1" applyBorder="1" applyAlignment="1">
      <alignment horizontal="center" vertical="top" wrapText="1"/>
    </xf>
    <xf numFmtId="0" fontId="15" fillId="2" borderId="19" xfId="0" applyFont="1" applyFill="1" applyBorder="1" applyAlignment="1">
      <alignment vertical="top" wrapText="1"/>
    </xf>
    <xf numFmtId="0" fontId="15" fillId="2" borderId="19" xfId="0" applyFont="1" applyFill="1" applyBorder="1" applyAlignment="1">
      <alignment horizontal="center" vertical="top" wrapText="1"/>
    </xf>
    <xf numFmtId="0" fontId="15" fillId="2" borderId="1" xfId="0" applyFont="1" applyFill="1" applyBorder="1" applyAlignment="1">
      <alignment vertical="top" wrapText="1"/>
    </xf>
    <xf numFmtId="0" fontId="15" fillId="2" borderId="1" xfId="0" applyFont="1" applyFill="1" applyBorder="1" applyAlignment="1">
      <alignment horizontal="center" vertical="top" wrapText="1"/>
    </xf>
    <xf numFmtId="4" fontId="16" fillId="2" borderId="1" xfId="0" applyNumberFormat="1" applyFont="1" applyFill="1" applyBorder="1" applyAlignment="1">
      <alignment horizontal="center" vertical="center"/>
    </xf>
    <xf numFmtId="2" fontId="2" fillId="3" borderId="11" xfId="0" applyNumberFormat="1" applyFont="1" applyFill="1" applyBorder="1" applyAlignment="1">
      <alignment horizontal="left" vertical="center"/>
    </xf>
    <xf numFmtId="0" fontId="5" fillId="3" borderId="20" xfId="0" applyFont="1" applyFill="1" applyBorder="1" applyAlignment="1">
      <alignment horizontal="right" vertical="center"/>
    </xf>
    <xf numFmtId="2" fontId="5" fillId="3" borderId="20" xfId="0" applyNumberFormat="1" applyFont="1" applyFill="1" applyBorder="1" applyAlignment="1">
      <alignment horizontal="left" vertical="center"/>
    </xf>
    <xf numFmtId="0" fontId="3" fillId="3" borderId="12" xfId="0" applyFont="1" applyFill="1" applyBorder="1" applyAlignment="1">
      <alignment horizontal="right" vertical="center"/>
    </xf>
    <xf numFmtId="4" fontId="16" fillId="2" borderId="19" xfId="0" applyNumberFormat="1" applyFont="1" applyFill="1" applyBorder="1" applyAlignment="1">
      <alignment horizontal="center" vertical="center"/>
    </xf>
    <xf numFmtId="4" fontId="4" fillId="3" borderId="0" xfId="0" applyNumberFormat="1" applyFont="1" applyFill="1" applyBorder="1" applyAlignment="1">
      <alignment vertical="center"/>
    </xf>
    <xf numFmtId="0" fontId="17" fillId="2" borderId="1" xfId="0" applyFont="1" applyFill="1" applyBorder="1" applyAlignment="1">
      <alignment horizontal="center"/>
    </xf>
    <xf numFmtId="0" fontId="9" fillId="2" borderId="1" xfId="0" applyFont="1" applyFill="1" applyBorder="1" applyAlignment="1">
      <alignment horizontal="center"/>
    </xf>
    <xf numFmtId="0" fontId="12" fillId="3" borderId="1" xfId="0" applyFont="1" applyFill="1" applyBorder="1" applyAlignment="1">
      <alignment horizontal="right"/>
    </xf>
    <xf numFmtId="0" fontId="1" fillId="3" borderId="0" xfId="0" applyFont="1" applyFill="1" applyBorder="1" applyAlignment="1">
      <alignment horizontal="right" vertical="center"/>
    </xf>
    <xf numFmtId="4" fontId="2" fillId="3" borderId="0" xfId="0" applyNumberFormat="1" applyFont="1" applyFill="1" applyBorder="1" applyAlignment="1">
      <alignment horizontal="center" vertical="center"/>
    </xf>
    <xf numFmtId="4" fontId="4" fillId="3" borderId="0" xfId="0" applyNumberFormat="1" applyFont="1" applyFill="1" applyAlignment="1">
      <alignment vertical="center"/>
    </xf>
    <xf numFmtId="0" fontId="2" fillId="3" borderId="0" xfId="0" applyFont="1" applyFill="1" applyAlignment="1">
      <alignment horizontal="center" vertical="center" wrapText="1"/>
    </xf>
    <xf numFmtId="0" fontId="9" fillId="3" borderId="0" xfId="0" applyFont="1" applyFill="1" applyBorder="1" applyAlignment="1">
      <alignment vertical="center"/>
    </xf>
    <xf numFmtId="0" fontId="2" fillId="3" borderId="0" xfId="0" applyFont="1" applyFill="1" applyAlignment="1">
      <alignment vertical="center"/>
    </xf>
    <xf numFmtId="0" fontId="2" fillId="3" borderId="0" xfId="0" applyFont="1" applyFill="1" applyAlignment="1">
      <alignment horizontal="right" vertical="center"/>
    </xf>
    <xf numFmtId="164" fontId="4" fillId="3" borderId="0" xfId="0" applyNumberFormat="1" applyFont="1" applyFill="1" applyBorder="1" applyAlignment="1">
      <alignment horizontal="center" vertical="center" wrapText="1"/>
    </xf>
    <xf numFmtId="2" fontId="4" fillId="3" borderId="0" xfId="0" applyNumberFormat="1" applyFont="1" applyFill="1" applyAlignment="1">
      <alignment horizontal="center" vertical="center"/>
    </xf>
    <xf numFmtId="4" fontId="2" fillId="3" borderId="11" xfId="0" applyNumberFormat="1" applyFont="1" applyFill="1" applyBorder="1" applyAlignment="1"/>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0" fontId="2" fillId="3" borderId="0" xfId="0" applyFont="1" applyFill="1" applyAlignment="1">
      <alignment horizontal="center" vertical="center" wrapText="1"/>
    </xf>
    <xf numFmtId="0" fontId="6" fillId="3" borderId="0" xfId="0" applyFont="1" applyFill="1" applyBorder="1" applyAlignment="1">
      <alignment horizontal="right" vertical="center"/>
    </xf>
    <xf numFmtId="4" fontId="8" fillId="3" borderId="0" xfId="0" applyNumberFormat="1" applyFont="1" applyFill="1" applyAlignment="1">
      <alignment horizontal="center"/>
    </xf>
    <xf numFmtId="4" fontId="2" fillId="3" borderId="0" xfId="0" applyNumberFormat="1" applyFont="1" applyFill="1" applyBorder="1" applyAlignment="1">
      <alignment horizontal="center"/>
    </xf>
    <xf numFmtId="4" fontId="11" fillId="3" borderId="29" xfId="0" applyNumberFormat="1" applyFont="1" applyFill="1" applyBorder="1" applyAlignment="1">
      <alignment horizontal="center" vertical="center" wrapText="1"/>
    </xf>
    <xf numFmtId="4" fontId="11" fillId="3" borderId="17" xfId="0" applyNumberFormat="1" applyFont="1" applyFill="1" applyBorder="1" applyAlignment="1">
      <alignment horizontal="center" vertical="center" wrapText="1"/>
    </xf>
    <xf numFmtId="4" fontId="11" fillId="3" borderId="11" xfId="0" applyNumberFormat="1" applyFont="1" applyFill="1" applyBorder="1" applyAlignment="1">
      <alignment horizontal="center" vertical="center" wrapText="1"/>
    </xf>
    <xf numFmtId="4" fontId="11" fillId="3" borderId="18" xfId="0" applyNumberFormat="1" applyFont="1" applyFill="1" applyBorder="1" applyAlignment="1">
      <alignment horizontal="center" vertical="center" wrapText="1"/>
    </xf>
    <xf numFmtId="0" fontId="2" fillId="3" borderId="13" xfId="0" applyFont="1" applyFill="1" applyBorder="1" applyAlignment="1">
      <alignment horizontal="center" vertical="center"/>
    </xf>
    <xf numFmtId="0" fontId="2" fillId="3" borderId="19"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9" xfId="0" applyFont="1" applyFill="1" applyBorder="1" applyAlignment="1">
      <alignment horizontal="center" vertical="center"/>
    </xf>
    <xf numFmtId="0" fontId="13" fillId="3" borderId="23"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4" fillId="3" borderId="2" xfId="0" applyFont="1" applyFill="1" applyBorder="1" applyAlignment="1">
      <alignment horizontal="left" vertical="top" wrapText="1"/>
    </xf>
    <xf numFmtId="0" fontId="14" fillId="3" borderId="3" xfId="0" applyFont="1" applyFill="1" applyBorder="1" applyAlignment="1">
      <alignment horizontal="left" vertical="top" wrapText="1"/>
    </xf>
    <xf numFmtId="0" fontId="7" fillId="3" borderId="0" xfId="0" applyFont="1" applyFill="1" applyBorder="1" applyAlignment="1">
      <alignment horizontal="center" vertical="center" textRotation="90" wrapText="1"/>
    </xf>
    <xf numFmtId="0" fontId="14" fillId="3" borderId="4" xfId="0" applyFont="1" applyFill="1" applyBorder="1" applyAlignment="1">
      <alignment horizontal="left" vertical="top" wrapText="1"/>
    </xf>
    <xf numFmtId="0" fontId="14" fillId="3" borderId="5" xfId="0" applyFont="1" applyFill="1" applyBorder="1" applyAlignment="1">
      <alignment horizontal="left" vertical="top" wrapText="1"/>
    </xf>
    <xf numFmtId="0" fontId="14" fillId="3" borderId="6" xfId="0" applyFont="1" applyFill="1" applyBorder="1" applyAlignment="1">
      <alignment horizontal="left" vertical="top" wrapText="1"/>
    </xf>
    <xf numFmtId="0" fontId="14" fillId="3" borderId="7" xfId="0" applyFont="1" applyFill="1" applyBorder="1" applyAlignment="1">
      <alignment horizontal="left" vertical="top" wrapText="1"/>
    </xf>
    <xf numFmtId="0" fontId="14" fillId="3" borderId="26" xfId="0" applyFont="1" applyFill="1" applyBorder="1" applyAlignment="1">
      <alignment horizontal="left" vertical="top" wrapText="1"/>
    </xf>
    <xf numFmtId="0" fontId="14" fillId="3" borderId="22" xfId="0" applyFont="1" applyFill="1" applyBorder="1" applyAlignment="1">
      <alignment horizontal="left" vertical="top" wrapText="1"/>
    </xf>
    <xf numFmtId="0" fontId="14" fillId="3" borderId="10" xfId="0" applyFont="1" applyFill="1" applyBorder="1" applyAlignment="1">
      <alignment horizontal="left" vertical="top" wrapText="1"/>
    </xf>
    <xf numFmtId="0" fontId="14" fillId="3" borderId="1" xfId="0" applyFont="1" applyFill="1" applyBorder="1" applyAlignment="1">
      <alignment horizontal="left" vertical="top" wrapText="1"/>
    </xf>
    <xf numFmtId="0" fontId="18" fillId="3" borderId="0" xfId="0" applyFont="1" applyFill="1" applyAlignment="1">
      <alignment horizontal="center" wrapText="1"/>
    </xf>
    <xf numFmtId="0" fontId="2" fillId="3" borderId="0" xfId="0" applyFont="1" applyFill="1" applyAlignment="1">
      <alignment horizontal="center" vertical="center" wrapText="1"/>
    </xf>
    <xf numFmtId="0" fontId="3" fillId="3" borderId="13" xfId="0" applyFont="1" applyFill="1" applyBorder="1" applyAlignment="1">
      <alignment horizontal="center" vertical="center"/>
    </xf>
    <xf numFmtId="0" fontId="3" fillId="3" borderId="28" xfId="0" applyFont="1" applyFill="1" applyBorder="1" applyAlignment="1">
      <alignment horizontal="center" vertical="center"/>
    </xf>
    <xf numFmtId="0" fontId="3" fillId="3" borderId="19" xfId="0" applyFont="1" applyFill="1" applyBorder="1" applyAlignment="1">
      <alignment horizontal="center" vertical="center"/>
    </xf>
    <xf numFmtId="0" fontId="10" fillId="2"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K1634"/>
  <sheetViews>
    <sheetView tabSelected="1" view="pageLayout" zoomScale="70" zoomScaleNormal="110" zoomScaleSheetLayoutView="85" zoomScalePageLayoutView="70" workbookViewId="0">
      <selection activeCell="E11" sqref="E11:F12"/>
    </sheetView>
  </sheetViews>
  <sheetFormatPr defaultRowHeight="23.25" x14ac:dyDescent="0.25"/>
  <cols>
    <col min="1" max="1" width="1.28515625" style="7" customWidth="1"/>
    <col min="2" max="2" width="37.28515625" style="7" customWidth="1"/>
    <col min="3" max="3" width="46.140625" style="7" customWidth="1"/>
    <col min="4" max="4" width="23.28515625" style="7" customWidth="1"/>
    <col min="5" max="5" width="14.5703125" style="7" customWidth="1"/>
    <col min="6" max="6" width="4.85546875" style="7" customWidth="1"/>
    <col min="7" max="7" width="23.28515625" style="5" customWidth="1"/>
    <col min="8" max="8" width="1" style="5" customWidth="1"/>
    <col min="9" max="10" width="23.5703125" style="7" customWidth="1"/>
    <col min="11" max="11" width="23.5703125" style="7" hidden="1" customWidth="1"/>
    <col min="12" max="12" width="23.5703125" style="7" customWidth="1"/>
    <col min="13" max="13" width="11.140625" style="7" bestFit="1" customWidth="1"/>
    <col min="14" max="16384" width="9.140625" style="7"/>
  </cols>
  <sheetData>
    <row r="3" spans="2:8" ht="60.75" x14ac:dyDescent="0.8">
      <c r="B3" s="94" t="s">
        <v>24</v>
      </c>
      <c r="C3" s="94"/>
      <c r="D3" s="94"/>
      <c r="E3" s="94"/>
      <c r="F3" s="94"/>
      <c r="G3" s="94"/>
      <c r="H3" s="94"/>
    </row>
    <row r="4" spans="2:8" ht="46.5" customHeight="1" x14ac:dyDescent="0.25">
      <c r="B4" s="95" t="s">
        <v>36</v>
      </c>
      <c r="C4" s="95"/>
      <c r="D4" s="95"/>
      <c r="E4" s="95"/>
      <c r="F4" s="95"/>
      <c r="G4" s="95"/>
    </row>
    <row r="5" spans="2:8" x14ac:dyDescent="0.25">
      <c r="C5" s="57"/>
      <c r="G5" s="7"/>
    </row>
    <row r="6" spans="2:8" ht="25.5" x14ac:dyDescent="0.25">
      <c r="C6" s="14" t="s">
        <v>5</v>
      </c>
      <c r="D6" s="6"/>
    </row>
    <row r="7" spans="2:8" ht="20.25" x14ac:dyDescent="0.25">
      <c r="B7" s="10"/>
      <c r="C7" s="96" t="s">
        <v>15</v>
      </c>
      <c r="D7" s="99" t="s">
        <v>41</v>
      </c>
      <c r="E7" s="99"/>
      <c r="F7" s="99"/>
      <c r="G7" s="99"/>
      <c r="H7" s="58"/>
    </row>
    <row r="8" spans="2:8" ht="20.25" x14ac:dyDescent="0.25">
      <c r="B8" s="10"/>
      <c r="C8" s="97"/>
      <c r="D8" s="99" t="s">
        <v>43</v>
      </c>
      <c r="E8" s="99"/>
      <c r="F8" s="99"/>
      <c r="G8" s="99"/>
      <c r="H8" s="58"/>
    </row>
    <row r="9" spans="2:8" ht="20.25" x14ac:dyDescent="0.25">
      <c r="B9" s="10"/>
      <c r="C9" s="98"/>
      <c r="D9" s="99" t="s">
        <v>44</v>
      </c>
      <c r="E9" s="99"/>
      <c r="F9" s="99"/>
      <c r="G9" s="99"/>
      <c r="H9" s="58"/>
    </row>
    <row r="10" spans="2:8" x14ac:dyDescent="0.25">
      <c r="C10" s="48" t="s">
        <v>12</v>
      </c>
      <c r="D10" s="49">
        <v>1.7</v>
      </c>
      <c r="E10" s="50"/>
      <c r="F10" s="10"/>
    </row>
    <row r="11" spans="2:8" x14ac:dyDescent="0.25">
      <c r="C11" s="1" t="s">
        <v>9</v>
      </c>
      <c r="D11" s="44">
        <v>392</v>
      </c>
      <c r="E11" s="73" t="s">
        <v>16</v>
      </c>
      <c r="F11" s="74"/>
      <c r="G11" s="77">
        <f>D12/D11</f>
        <v>5.8564795918367345</v>
      </c>
    </row>
    <row r="12" spans="2:8" x14ac:dyDescent="0.25">
      <c r="C12" s="1" t="s">
        <v>10</v>
      </c>
      <c r="D12" s="44">
        <v>2295.7399999999998</v>
      </c>
      <c r="E12" s="75"/>
      <c r="F12" s="76"/>
      <c r="G12" s="78"/>
    </row>
    <row r="13" spans="2:8" x14ac:dyDescent="0.25">
      <c r="C13" s="54"/>
      <c r="D13" s="55"/>
      <c r="E13" s="56"/>
    </row>
    <row r="14" spans="2:8" x14ac:dyDescent="0.3">
      <c r="C14" s="53" t="s">
        <v>7</v>
      </c>
      <c r="D14" s="51" t="s">
        <v>42</v>
      </c>
      <c r="E14" s="59"/>
    </row>
    <row r="15" spans="2:8" x14ac:dyDescent="0.3">
      <c r="C15" s="53" t="s">
        <v>11</v>
      </c>
      <c r="D15" s="51" t="s">
        <v>46</v>
      </c>
      <c r="E15" s="59"/>
    </row>
    <row r="16" spans="2:8" x14ac:dyDescent="0.3">
      <c r="C16" s="53" t="s">
        <v>13</v>
      </c>
      <c r="D16" s="52" t="s">
        <v>34</v>
      </c>
      <c r="E16" s="59"/>
    </row>
    <row r="17" spans="2:8" ht="24" thickBot="1" x14ac:dyDescent="0.3">
      <c r="C17" s="60"/>
      <c r="D17" s="60"/>
    </row>
    <row r="18" spans="2:8" ht="48" thickBot="1" x14ac:dyDescent="0.3">
      <c r="B18" s="79" t="s">
        <v>17</v>
      </c>
      <c r="C18" s="80"/>
      <c r="D18" s="23" t="s">
        <v>20</v>
      </c>
      <c r="E18" s="81" t="s">
        <v>22</v>
      </c>
      <c r="F18" s="82"/>
      <c r="G18" s="2" t="s">
        <v>21</v>
      </c>
    </row>
    <row r="19" spans="2:8" ht="24" thickBot="1" x14ac:dyDescent="0.3">
      <c r="B19" s="83" t="s">
        <v>35</v>
      </c>
      <c r="C19" s="84"/>
      <c r="D19" s="32">
        <v>59</v>
      </c>
      <c r="E19" s="33">
        <v>1.7</v>
      </c>
      <c r="F19" s="18" t="s">
        <v>25</v>
      </c>
      <c r="G19" s="26">
        <f t="shared" ref="G19:G24" si="0">D19*E19</f>
        <v>100.3</v>
      </c>
      <c r="H19" s="85"/>
    </row>
    <row r="20" spans="2:8" x14ac:dyDescent="0.25">
      <c r="B20" s="86" t="s">
        <v>18</v>
      </c>
      <c r="C20" s="87"/>
      <c r="D20" s="34">
        <v>70.41</v>
      </c>
      <c r="E20" s="35">
        <v>0.7</v>
      </c>
      <c r="F20" s="19" t="s">
        <v>26</v>
      </c>
      <c r="G20" s="27">
        <f t="shared" si="0"/>
        <v>49.286999999999992</v>
      </c>
      <c r="H20" s="85"/>
    </row>
    <row r="21" spans="2:8" ht="24" thickBot="1" x14ac:dyDescent="0.3">
      <c r="B21" s="88" t="s">
        <v>19</v>
      </c>
      <c r="C21" s="89"/>
      <c r="D21" s="36">
        <v>222.31</v>
      </c>
      <c r="E21" s="37">
        <v>0.7</v>
      </c>
      <c r="F21" s="20" t="s">
        <v>26</v>
      </c>
      <c r="G21" s="28">
        <f t="shared" si="0"/>
        <v>155.61699999999999</v>
      </c>
      <c r="H21" s="85"/>
    </row>
    <row r="22" spans="2:8" ht="24" thickBot="1" x14ac:dyDescent="0.3">
      <c r="B22" s="90" t="s">
        <v>28</v>
      </c>
      <c r="C22" s="91"/>
      <c r="D22" s="38">
        <v>696.9</v>
      </c>
      <c r="E22" s="39">
        <v>1.7</v>
      </c>
      <c r="F22" s="24" t="s">
        <v>25</v>
      </c>
      <c r="G22" s="29">
        <f t="shared" si="0"/>
        <v>1184.73</v>
      </c>
      <c r="H22" s="85"/>
    </row>
    <row r="23" spans="2:8" x14ac:dyDescent="0.25">
      <c r="B23" s="86" t="s">
        <v>33</v>
      </c>
      <c r="C23" s="87"/>
      <c r="D23" s="34"/>
      <c r="E23" s="35"/>
      <c r="F23" s="19" t="s">
        <v>25</v>
      </c>
      <c r="G23" s="27">
        <f t="shared" si="0"/>
        <v>0</v>
      </c>
      <c r="H23" s="85"/>
    </row>
    <row r="24" spans="2:8" x14ac:dyDescent="0.25">
      <c r="B24" s="92" t="s">
        <v>27</v>
      </c>
      <c r="C24" s="93"/>
      <c r="D24" s="40">
        <v>1300.21</v>
      </c>
      <c r="E24" s="41">
        <v>1.7</v>
      </c>
      <c r="F24" s="21" t="s">
        <v>25</v>
      </c>
      <c r="G24" s="30">
        <f t="shared" si="0"/>
        <v>2210.357</v>
      </c>
      <c r="H24" s="85"/>
    </row>
    <row r="25" spans="2:8" x14ac:dyDescent="0.25">
      <c r="B25" s="92" t="s">
        <v>29</v>
      </c>
      <c r="C25" s="93"/>
      <c r="D25" s="42"/>
      <c r="E25" s="43"/>
      <c r="F25" s="21" t="s">
        <v>25</v>
      </c>
      <c r="G25" s="30">
        <f t="shared" ref="G25:G26" si="1">D25*E25</f>
        <v>0</v>
      </c>
      <c r="H25" s="85"/>
    </row>
    <row r="26" spans="2:8" x14ac:dyDescent="0.25">
      <c r="B26" s="92" t="s">
        <v>30</v>
      </c>
      <c r="C26" s="93"/>
      <c r="D26" s="42"/>
      <c r="E26" s="43"/>
      <c r="F26" s="21" t="s">
        <v>25</v>
      </c>
      <c r="G26" s="30">
        <f t="shared" si="1"/>
        <v>0</v>
      </c>
      <c r="H26" s="85"/>
    </row>
    <row r="27" spans="2:8" x14ac:dyDescent="0.25">
      <c r="B27" s="92" t="s">
        <v>32</v>
      </c>
      <c r="C27" s="93"/>
      <c r="D27" s="42"/>
      <c r="E27" s="43"/>
      <c r="F27" s="21" t="s">
        <v>25</v>
      </c>
      <c r="G27" s="30">
        <f>D27*E27</f>
        <v>0</v>
      </c>
      <c r="H27" s="85"/>
    </row>
    <row r="28" spans="2:8" ht="24" thickBot="1" x14ac:dyDescent="0.3">
      <c r="B28" s="88" t="s">
        <v>31</v>
      </c>
      <c r="C28" s="89"/>
      <c r="D28" s="36"/>
      <c r="E28" s="37"/>
      <c r="F28" s="20" t="s">
        <v>25</v>
      </c>
      <c r="G28" s="31">
        <f>D28*E28</f>
        <v>0</v>
      </c>
      <c r="H28" s="85"/>
    </row>
    <row r="29" spans="2:8" x14ac:dyDescent="0.25">
      <c r="C29" s="3"/>
      <c r="D29" s="3"/>
      <c r="E29" s="4"/>
      <c r="F29" s="4"/>
      <c r="H29" s="61"/>
    </row>
    <row r="30" spans="2:8" ht="25.5" x14ac:dyDescent="0.25">
      <c r="C30" s="14" t="s">
        <v>14</v>
      </c>
      <c r="D30" s="6"/>
    </row>
    <row r="31" spans="2:8" ht="18.75" x14ac:dyDescent="0.25">
      <c r="C31" s="70" t="s">
        <v>6</v>
      </c>
      <c r="D31" s="8" t="s">
        <v>0</v>
      </c>
      <c r="E31" s="9">
        <f>ROUND((G19+D12)/D12,2)</f>
        <v>1.04</v>
      </c>
      <c r="F31" s="9"/>
      <c r="G31" s="10"/>
      <c r="H31" s="7"/>
    </row>
    <row r="32" spans="2:8" x14ac:dyDescent="0.25">
      <c r="C32" s="70"/>
      <c r="D32" s="8" t="s">
        <v>1</v>
      </c>
      <c r="E32" s="9">
        <f>ROUND(((G20+G21)+D12)/D12,2)</f>
        <v>1.0900000000000001</v>
      </c>
      <c r="F32" s="9"/>
      <c r="G32" s="11"/>
      <c r="H32" s="62"/>
    </row>
    <row r="33" spans="2:8" x14ac:dyDescent="0.25">
      <c r="C33" s="70"/>
      <c r="D33" s="8" t="s">
        <v>2</v>
      </c>
      <c r="E33" s="9">
        <f>ROUND((G22+D12)/D12,2)</f>
        <v>1.52</v>
      </c>
      <c r="F33" s="12"/>
      <c r="G33" s="11"/>
    </row>
    <row r="34" spans="2:8" x14ac:dyDescent="0.25">
      <c r="C34" s="70"/>
      <c r="D34" s="13" t="s">
        <v>3</v>
      </c>
      <c r="E34" s="45">
        <f>ROUND((SUM(G23:G28)+D12)/D12,2)</f>
        <v>1.96</v>
      </c>
      <c r="F34" s="10"/>
      <c r="G34" s="11"/>
    </row>
    <row r="35" spans="2:8" ht="25.5" x14ac:dyDescent="0.25">
      <c r="D35" s="46" t="s">
        <v>4</v>
      </c>
      <c r="E35" s="47">
        <f>SUM(E31:E34)-IF(D16="сплошная",3,2)</f>
        <v>2.6099999999999994</v>
      </c>
      <c r="F35" s="25"/>
    </row>
    <row r="36" spans="2:8" x14ac:dyDescent="0.25">
      <c r="E36" s="15"/>
    </row>
    <row r="37" spans="2:8" ht="25.5" x14ac:dyDescent="0.35">
      <c r="B37" s="22"/>
      <c r="C37" s="16" t="s">
        <v>23</v>
      </c>
      <c r="D37" s="71">
        <f>E35*D12</f>
        <v>5991.8813999999984</v>
      </c>
      <c r="E37" s="71"/>
    </row>
    <row r="38" spans="2:8" ht="18.75" x14ac:dyDescent="0.3">
      <c r="C38" s="17" t="s">
        <v>8</v>
      </c>
      <c r="D38" s="72">
        <f>D37/D11</f>
        <v>15.285411734693874</v>
      </c>
      <c r="E38" s="72"/>
      <c r="G38" s="7"/>
      <c r="H38" s="63"/>
    </row>
    <row r="51" spans="2:8" ht="60.75" x14ac:dyDescent="0.8">
      <c r="B51" s="94" t="s">
        <v>37</v>
      </c>
      <c r="C51" s="94"/>
      <c r="D51" s="94"/>
      <c r="E51" s="94"/>
      <c r="F51" s="94"/>
      <c r="G51" s="94"/>
      <c r="H51" s="94"/>
    </row>
    <row r="52" spans="2:8" ht="46.5" customHeight="1" x14ac:dyDescent="0.25">
      <c r="B52" s="95" t="s">
        <v>36</v>
      </c>
      <c r="C52" s="95"/>
      <c r="D52" s="95"/>
      <c r="E52" s="95"/>
      <c r="F52" s="95"/>
      <c r="G52" s="95"/>
    </row>
    <row r="53" spans="2:8" x14ac:dyDescent="0.25">
      <c r="C53" s="57"/>
      <c r="G53" s="7"/>
    </row>
    <row r="54" spans="2:8" ht="25.5" x14ac:dyDescent="0.25">
      <c r="C54" s="14" t="s">
        <v>5</v>
      </c>
      <c r="D54" s="6"/>
    </row>
    <row r="55" spans="2:8" ht="20.25" customHeight="1" x14ac:dyDescent="0.25">
      <c r="B55" s="10"/>
      <c r="C55" s="96" t="s">
        <v>15</v>
      </c>
      <c r="D55" s="99" t="s">
        <v>41</v>
      </c>
      <c r="E55" s="99"/>
      <c r="F55" s="99"/>
      <c r="G55" s="99"/>
      <c r="H55" s="58"/>
    </row>
    <row r="56" spans="2:8" ht="20.25" customHeight="1" x14ac:dyDescent="0.25">
      <c r="B56" s="10"/>
      <c r="C56" s="97"/>
      <c r="D56" s="99" t="s">
        <v>43</v>
      </c>
      <c r="E56" s="99"/>
      <c r="F56" s="99"/>
      <c r="G56" s="99"/>
      <c r="H56" s="58"/>
    </row>
    <row r="57" spans="2:8" ht="20.25" customHeight="1" x14ac:dyDescent="0.25">
      <c r="B57" s="10"/>
      <c r="C57" s="98"/>
      <c r="D57" s="99" t="s">
        <v>45</v>
      </c>
      <c r="E57" s="99"/>
      <c r="F57" s="99"/>
      <c r="G57" s="99"/>
      <c r="H57" s="58"/>
    </row>
    <row r="58" spans="2:8" x14ac:dyDescent="0.25">
      <c r="C58" s="48" t="s">
        <v>12</v>
      </c>
      <c r="D58" s="49">
        <v>3.4</v>
      </c>
      <c r="E58" s="50"/>
      <c r="F58" s="10"/>
    </row>
    <row r="59" spans="2:8" x14ac:dyDescent="0.25">
      <c r="C59" s="1" t="s">
        <v>9</v>
      </c>
      <c r="D59" s="44">
        <v>814</v>
      </c>
      <c r="E59" s="73" t="s">
        <v>16</v>
      </c>
      <c r="F59" s="74"/>
      <c r="G59" s="77">
        <f>D60/D59</f>
        <v>6.1499385749385755</v>
      </c>
    </row>
    <row r="60" spans="2:8" x14ac:dyDescent="0.25">
      <c r="C60" s="1" t="s">
        <v>10</v>
      </c>
      <c r="D60" s="44">
        <v>5006.05</v>
      </c>
      <c r="E60" s="75"/>
      <c r="F60" s="76"/>
      <c r="G60" s="78"/>
    </row>
    <row r="61" spans="2:8" x14ac:dyDescent="0.25">
      <c r="C61" s="54"/>
      <c r="D61" s="55"/>
      <c r="E61" s="56"/>
    </row>
    <row r="62" spans="2:8" x14ac:dyDescent="0.3">
      <c r="C62" s="53" t="s">
        <v>7</v>
      </c>
      <c r="D62" s="51" t="s">
        <v>42</v>
      </c>
      <c r="E62" s="59"/>
    </row>
    <row r="63" spans="2:8" x14ac:dyDescent="0.3">
      <c r="C63" s="53" t="s">
        <v>11</v>
      </c>
      <c r="D63" s="51" t="s">
        <v>46</v>
      </c>
      <c r="E63" s="59"/>
    </row>
    <row r="64" spans="2:8" x14ac:dyDescent="0.3">
      <c r="C64" s="53" t="s">
        <v>13</v>
      </c>
      <c r="D64" s="52" t="s">
        <v>34</v>
      </c>
      <c r="E64" s="59"/>
    </row>
    <row r="65" spans="2:8" ht="24" thickBot="1" x14ac:dyDescent="0.3">
      <c r="C65" s="60"/>
      <c r="D65" s="60"/>
    </row>
    <row r="66" spans="2:8" ht="48" thickBot="1" x14ac:dyDescent="0.3">
      <c r="B66" s="79" t="s">
        <v>17</v>
      </c>
      <c r="C66" s="80"/>
      <c r="D66" s="23" t="s">
        <v>20</v>
      </c>
      <c r="E66" s="81" t="s">
        <v>22</v>
      </c>
      <c r="F66" s="82"/>
      <c r="G66" s="2" t="s">
        <v>21</v>
      </c>
    </row>
    <row r="67" spans="2:8" ht="24" thickBot="1" x14ac:dyDescent="0.3">
      <c r="B67" s="83" t="s">
        <v>35</v>
      </c>
      <c r="C67" s="84"/>
      <c r="D67" s="32">
        <v>59</v>
      </c>
      <c r="E67" s="33">
        <v>3.4</v>
      </c>
      <c r="F67" s="18" t="s">
        <v>25</v>
      </c>
      <c r="G67" s="26">
        <f t="shared" ref="G67:G72" si="2">D67*E67</f>
        <v>200.6</v>
      </c>
      <c r="H67" s="85"/>
    </row>
    <row r="68" spans="2:8" x14ac:dyDescent="0.25">
      <c r="B68" s="86" t="s">
        <v>18</v>
      </c>
      <c r="C68" s="87"/>
      <c r="D68" s="34">
        <v>70.41</v>
      </c>
      <c r="E68" s="35">
        <v>1</v>
      </c>
      <c r="F68" s="19" t="s">
        <v>26</v>
      </c>
      <c r="G68" s="27">
        <f t="shared" si="2"/>
        <v>70.41</v>
      </c>
      <c r="H68" s="85"/>
    </row>
    <row r="69" spans="2:8" ht="24" thickBot="1" x14ac:dyDescent="0.3">
      <c r="B69" s="88" t="s">
        <v>19</v>
      </c>
      <c r="C69" s="89"/>
      <c r="D69" s="36">
        <v>222.31</v>
      </c>
      <c r="E69" s="37">
        <v>1</v>
      </c>
      <c r="F69" s="20" t="s">
        <v>26</v>
      </c>
      <c r="G69" s="28">
        <f t="shared" si="2"/>
        <v>222.31</v>
      </c>
      <c r="H69" s="85"/>
    </row>
    <row r="70" spans="2:8" ht="24" thickBot="1" x14ac:dyDescent="0.3">
      <c r="B70" s="90" t="s">
        <v>28</v>
      </c>
      <c r="C70" s="91"/>
      <c r="D70" s="38">
        <v>696.9</v>
      </c>
      <c r="E70" s="39">
        <v>3.4</v>
      </c>
      <c r="F70" s="24" t="s">
        <v>25</v>
      </c>
      <c r="G70" s="29">
        <f t="shared" si="2"/>
        <v>2369.46</v>
      </c>
      <c r="H70" s="85"/>
    </row>
    <row r="71" spans="2:8" x14ac:dyDescent="0.25">
      <c r="B71" s="86" t="s">
        <v>33</v>
      </c>
      <c r="C71" s="87"/>
      <c r="D71" s="34"/>
      <c r="E71" s="35"/>
      <c r="F71" s="19" t="s">
        <v>25</v>
      </c>
      <c r="G71" s="27">
        <f t="shared" si="2"/>
        <v>0</v>
      </c>
      <c r="H71" s="85"/>
    </row>
    <row r="72" spans="2:8" x14ac:dyDescent="0.25">
      <c r="B72" s="92" t="s">
        <v>27</v>
      </c>
      <c r="C72" s="93"/>
      <c r="D72" s="40">
        <v>1300.21</v>
      </c>
      <c r="E72" s="41">
        <v>3.4</v>
      </c>
      <c r="F72" s="21" t="s">
        <v>25</v>
      </c>
      <c r="G72" s="30">
        <f t="shared" si="2"/>
        <v>4420.7139999999999</v>
      </c>
      <c r="H72" s="85"/>
    </row>
    <row r="73" spans="2:8" x14ac:dyDescent="0.25">
      <c r="B73" s="92" t="s">
        <v>29</v>
      </c>
      <c r="C73" s="93"/>
      <c r="D73" s="42"/>
      <c r="E73" s="43"/>
      <c r="F73" s="21" t="s">
        <v>25</v>
      </c>
      <c r="G73" s="30">
        <f t="shared" ref="G73:G74" si="3">D73*E73</f>
        <v>0</v>
      </c>
      <c r="H73" s="85"/>
    </row>
    <row r="74" spans="2:8" x14ac:dyDescent="0.25">
      <c r="B74" s="92" t="s">
        <v>30</v>
      </c>
      <c r="C74" s="93"/>
      <c r="D74" s="42"/>
      <c r="E74" s="43"/>
      <c r="F74" s="21" t="s">
        <v>25</v>
      </c>
      <c r="G74" s="30">
        <f t="shared" si="3"/>
        <v>0</v>
      </c>
      <c r="H74" s="85"/>
    </row>
    <row r="75" spans="2:8" x14ac:dyDescent="0.25">
      <c r="B75" s="92" t="s">
        <v>32</v>
      </c>
      <c r="C75" s="93"/>
      <c r="D75" s="42"/>
      <c r="E75" s="43"/>
      <c r="F75" s="21" t="s">
        <v>25</v>
      </c>
      <c r="G75" s="30">
        <f>D75*E75</f>
        <v>0</v>
      </c>
      <c r="H75" s="85"/>
    </row>
    <row r="76" spans="2:8" ht="24" thickBot="1" x14ac:dyDescent="0.3">
      <c r="B76" s="88" t="s">
        <v>31</v>
      </c>
      <c r="C76" s="89"/>
      <c r="D76" s="36"/>
      <c r="E76" s="37"/>
      <c r="F76" s="20" t="s">
        <v>25</v>
      </c>
      <c r="G76" s="31">
        <f>D76*E76</f>
        <v>0</v>
      </c>
      <c r="H76" s="85"/>
    </row>
    <row r="77" spans="2:8" x14ac:dyDescent="0.25">
      <c r="C77" s="3"/>
      <c r="D77" s="3"/>
      <c r="E77" s="4"/>
      <c r="F77" s="4"/>
      <c r="H77" s="61"/>
    </row>
    <row r="78" spans="2:8" ht="25.5" x14ac:dyDescent="0.25">
      <c r="C78" s="14" t="s">
        <v>14</v>
      </c>
      <c r="D78" s="6"/>
    </row>
    <row r="79" spans="2:8" ht="18.75" x14ac:dyDescent="0.25">
      <c r="C79" s="70" t="s">
        <v>6</v>
      </c>
      <c r="D79" s="8" t="s">
        <v>0</v>
      </c>
      <c r="E79" s="9">
        <f>ROUND((G67+D60)/D60,2)</f>
        <v>1.04</v>
      </c>
      <c r="F79" s="9"/>
      <c r="G79" s="10"/>
      <c r="H79" s="7"/>
    </row>
    <row r="80" spans="2:8" x14ac:dyDescent="0.25">
      <c r="C80" s="70"/>
      <c r="D80" s="8" t="s">
        <v>1</v>
      </c>
      <c r="E80" s="9">
        <f>ROUND(((G68+G69)+D60)/D60,2)</f>
        <v>1.06</v>
      </c>
      <c r="F80" s="9"/>
      <c r="G80" s="11"/>
      <c r="H80" s="62"/>
    </row>
    <row r="81" spans="2:8" x14ac:dyDescent="0.25">
      <c r="C81" s="70"/>
      <c r="D81" s="8" t="s">
        <v>2</v>
      </c>
      <c r="E81" s="9">
        <f>ROUND((G70+D60)/D60,2)</f>
        <v>1.47</v>
      </c>
      <c r="F81" s="12"/>
      <c r="G81" s="11"/>
    </row>
    <row r="82" spans="2:8" x14ac:dyDescent="0.25">
      <c r="C82" s="70"/>
      <c r="D82" s="13" t="s">
        <v>3</v>
      </c>
      <c r="E82" s="45">
        <f>ROUND((SUM(G71:G76)+D60)/D60,2)</f>
        <v>1.88</v>
      </c>
      <c r="F82" s="10"/>
      <c r="G82" s="11"/>
    </row>
    <row r="83" spans="2:8" ht="25.5" x14ac:dyDescent="0.25">
      <c r="D83" s="46" t="s">
        <v>4</v>
      </c>
      <c r="E83" s="47">
        <f>SUM(E79:E82)-IF(D64="сплошная",3,2)</f>
        <v>2.4500000000000002</v>
      </c>
      <c r="F83" s="25"/>
    </row>
    <row r="84" spans="2:8" x14ac:dyDescent="0.25">
      <c r="E84" s="15"/>
    </row>
    <row r="85" spans="2:8" ht="25.5" x14ac:dyDescent="0.35">
      <c r="B85" s="22"/>
      <c r="C85" s="16" t="s">
        <v>23</v>
      </c>
      <c r="D85" s="71">
        <f>E83*D60</f>
        <v>12264.822500000002</v>
      </c>
      <c r="E85" s="71"/>
    </row>
    <row r="86" spans="2:8" ht="18.75" x14ac:dyDescent="0.3">
      <c r="C86" s="17" t="s">
        <v>8</v>
      </c>
      <c r="D86" s="72">
        <f>D85/D59</f>
        <v>15.067349508599511</v>
      </c>
      <c r="E86" s="72"/>
      <c r="G86" s="7"/>
      <c r="H86" s="63"/>
    </row>
    <row r="95" spans="2:8" ht="12.75" customHeight="1" x14ac:dyDescent="0.25"/>
    <row r="96" spans="2:8" hidden="1" x14ac:dyDescent="0.25"/>
    <row r="97" spans="2:8" hidden="1" x14ac:dyDescent="0.25"/>
    <row r="98" spans="2:8" hidden="1" x14ac:dyDescent="0.25"/>
    <row r="99" spans="2:8" ht="60.75" x14ac:dyDescent="0.8">
      <c r="B99" s="94" t="s">
        <v>38</v>
      </c>
      <c r="C99" s="94"/>
      <c r="D99" s="94"/>
      <c r="E99" s="94"/>
      <c r="F99" s="94"/>
      <c r="G99" s="94"/>
      <c r="H99" s="94"/>
    </row>
    <row r="100" spans="2:8" ht="46.5" customHeight="1" x14ac:dyDescent="0.25">
      <c r="B100" s="95" t="s">
        <v>36</v>
      </c>
      <c r="C100" s="95"/>
      <c r="D100" s="95"/>
      <c r="E100" s="95"/>
      <c r="F100" s="95"/>
      <c r="G100" s="95"/>
    </row>
    <row r="101" spans="2:8" x14ac:dyDescent="0.25">
      <c r="C101" s="65"/>
      <c r="G101" s="7"/>
    </row>
    <row r="102" spans="2:8" ht="25.5" x14ac:dyDescent="0.25">
      <c r="C102" s="14" t="s">
        <v>5</v>
      </c>
      <c r="D102" s="6"/>
    </row>
    <row r="103" spans="2:8" ht="20.25" x14ac:dyDescent="0.25">
      <c r="B103" s="10"/>
      <c r="C103" s="96" t="s">
        <v>15</v>
      </c>
      <c r="D103" s="99" t="s">
        <v>41</v>
      </c>
      <c r="E103" s="99"/>
      <c r="F103" s="99"/>
      <c r="G103" s="99"/>
      <c r="H103" s="58"/>
    </row>
    <row r="104" spans="2:8" ht="20.25" customHeight="1" x14ac:dyDescent="0.25">
      <c r="B104" s="10"/>
      <c r="C104" s="97"/>
      <c r="D104" s="99" t="s">
        <v>43</v>
      </c>
      <c r="E104" s="99"/>
      <c r="F104" s="99"/>
      <c r="G104" s="99"/>
      <c r="H104" s="58"/>
    </row>
    <row r="105" spans="2:8" ht="20.25" customHeight="1" x14ac:dyDescent="0.25">
      <c r="B105" s="10"/>
      <c r="C105" s="98"/>
      <c r="D105" s="99" t="s">
        <v>47</v>
      </c>
      <c r="E105" s="99"/>
      <c r="F105" s="99"/>
      <c r="G105" s="99"/>
      <c r="H105" s="58"/>
    </row>
    <row r="106" spans="2:8" x14ac:dyDescent="0.25">
      <c r="C106" s="48" t="s">
        <v>12</v>
      </c>
      <c r="D106" s="49">
        <v>7.9</v>
      </c>
      <c r="E106" s="50"/>
      <c r="F106" s="10"/>
    </row>
    <row r="107" spans="2:8" x14ac:dyDescent="0.25">
      <c r="C107" s="1" t="s">
        <v>9</v>
      </c>
      <c r="D107" s="44">
        <v>1672</v>
      </c>
      <c r="E107" s="73" t="s">
        <v>16</v>
      </c>
      <c r="F107" s="74"/>
      <c r="G107" s="77">
        <f>D108/D107</f>
        <v>7.2508133971291873</v>
      </c>
    </row>
    <row r="108" spans="2:8" x14ac:dyDescent="0.25">
      <c r="C108" s="1" t="s">
        <v>10</v>
      </c>
      <c r="D108" s="44">
        <v>12123.36</v>
      </c>
      <c r="E108" s="75"/>
      <c r="F108" s="76"/>
      <c r="G108" s="78"/>
    </row>
    <row r="109" spans="2:8" x14ac:dyDescent="0.25">
      <c r="C109" s="54"/>
      <c r="D109" s="55"/>
      <c r="E109" s="56"/>
    </row>
    <row r="110" spans="2:8" x14ac:dyDescent="0.3">
      <c r="C110" s="53" t="s">
        <v>7</v>
      </c>
      <c r="D110" s="51" t="s">
        <v>42</v>
      </c>
      <c r="E110" s="59"/>
    </row>
    <row r="111" spans="2:8" x14ac:dyDescent="0.3">
      <c r="C111" s="53" t="s">
        <v>11</v>
      </c>
      <c r="D111" s="51" t="s">
        <v>46</v>
      </c>
      <c r="E111" s="59"/>
    </row>
    <row r="112" spans="2:8" x14ac:dyDescent="0.3">
      <c r="C112" s="53" t="s">
        <v>13</v>
      </c>
      <c r="D112" s="52" t="s">
        <v>34</v>
      </c>
      <c r="E112" s="59"/>
    </row>
    <row r="113" spans="2:8" ht="24" thickBot="1" x14ac:dyDescent="0.3">
      <c r="C113" s="60"/>
      <c r="D113" s="60"/>
    </row>
    <row r="114" spans="2:8" ht="48" thickBot="1" x14ac:dyDescent="0.3">
      <c r="B114" s="79" t="s">
        <v>17</v>
      </c>
      <c r="C114" s="80"/>
      <c r="D114" s="23" t="s">
        <v>20</v>
      </c>
      <c r="E114" s="81" t="s">
        <v>22</v>
      </c>
      <c r="F114" s="82"/>
      <c r="G114" s="2" t="s">
        <v>21</v>
      </c>
    </row>
    <row r="115" spans="2:8" ht="24" thickBot="1" x14ac:dyDescent="0.3">
      <c r="B115" s="83" t="s">
        <v>35</v>
      </c>
      <c r="C115" s="84"/>
      <c r="D115" s="32">
        <v>59</v>
      </c>
      <c r="E115" s="33">
        <v>7.9</v>
      </c>
      <c r="F115" s="18" t="s">
        <v>25</v>
      </c>
      <c r="G115" s="26">
        <f t="shared" ref="G115:G122" si="4">D115*E115</f>
        <v>466.1</v>
      </c>
      <c r="H115" s="85"/>
    </row>
    <row r="116" spans="2:8" x14ac:dyDescent="0.25">
      <c r="B116" s="86" t="s">
        <v>18</v>
      </c>
      <c r="C116" s="87"/>
      <c r="D116" s="34">
        <v>70.41</v>
      </c>
      <c r="E116" s="35">
        <v>1.9</v>
      </c>
      <c r="F116" s="19" t="s">
        <v>26</v>
      </c>
      <c r="G116" s="27">
        <f t="shared" si="4"/>
        <v>133.779</v>
      </c>
      <c r="H116" s="85"/>
    </row>
    <row r="117" spans="2:8" ht="24" thickBot="1" x14ac:dyDescent="0.3">
      <c r="B117" s="88" t="s">
        <v>19</v>
      </c>
      <c r="C117" s="89"/>
      <c r="D117" s="36">
        <v>222.31</v>
      </c>
      <c r="E117" s="37">
        <v>1.9</v>
      </c>
      <c r="F117" s="20" t="s">
        <v>26</v>
      </c>
      <c r="G117" s="28">
        <f t="shared" si="4"/>
        <v>422.38900000000001</v>
      </c>
      <c r="H117" s="85"/>
    </row>
    <row r="118" spans="2:8" ht="24" thickBot="1" x14ac:dyDescent="0.3">
      <c r="B118" s="90" t="s">
        <v>28</v>
      </c>
      <c r="C118" s="91"/>
      <c r="D118" s="38">
        <v>696.9</v>
      </c>
      <c r="E118" s="39">
        <v>7.9</v>
      </c>
      <c r="F118" s="24" t="s">
        <v>25</v>
      </c>
      <c r="G118" s="29">
        <f t="shared" si="4"/>
        <v>5505.51</v>
      </c>
      <c r="H118" s="85"/>
    </row>
    <row r="119" spans="2:8" x14ac:dyDescent="0.25">
      <c r="B119" s="86" t="s">
        <v>33</v>
      </c>
      <c r="C119" s="87"/>
      <c r="D119" s="34"/>
      <c r="E119" s="35"/>
      <c r="F119" s="19" t="s">
        <v>25</v>
      </c>
      <c r="G119" s="27">
        <f t="shared" si="4"/>
        <v>0</v>
      </c>
      <c r="H119" s="85"/>
    </row>
    <row r="120" spans="2:8" x14ac:dyDescent="0.25">
      <c r="B120" s="92" t="s">
        <v>27</v>
      </c>
      <c r="C120" s="93"/>
      <c r="D120" s="40">
        <v>1300.21</v>
      </c>
      <c r="E120" s="41">
        <v>7.9</v>
      </c>
      <c r="F120" s="21" t="s">
        <v>25</v>
      </c>
      <c r="G120" s="30">
        <f t="shared" si="4"/>
        <v>10271.659000000001</v>
      </c>
      <c r="H120" s="85"/>
    </row>
    <row r="121" spans="2:8" x14ac:dyDescent="0.25">
      <c r="B121" s="92" t="s">
        <v>29</v>
      </c>
      <c r="C121" s="93"/>
      <c r="D121" s="42"/>
      <c r="E121" s="43"/>
      <c r="F121" s="21" t="s">
        <v>25</v>
      </c>
      <c r="G121" s="30">
        <f t="shared" si="4"/>
        <v>0</v>
      </c>
      <c r="H121" s="85"/>
    </row>
    <row r="122" spans="2:8" x14ac:dyDescent="0.25">
      <c r="B122" s="92" t="s">
        <v>30</v>
      </c>
      <c r="C122" s="93"/>
      <c r="D122" s="42"/>
      <c r="E122" s="43"/>
      <c r="F122" s="21" t="s">
        <v>25</v>
      </c>
      <c r="G122" s="30">
        <f t="shared" si="4"/>
        <v>0</v>
      </c>
      <c r="H122" s="85"/>
    </row>
    <row r="123" spans="2:8" x14ac:dyDescent="0.25">
      <c r="B123" s="92" t="s">
        <v>32</v>
      </c>
      <c r="C123" s="93"/>
      <c r="D123" s="42"/>
      <c r="E123" s="43"/>
      <c r="F123" s="21" t="s">
        <v>25</v>
      </c>
      <c r="G123" s="30">
        <f>D123*E123</f>
        <v>0</v>
      </c>
      <c r="H123" s="85"/>
    </row>
    <row r="124" spans="2:8" ht="24" thickBot="1" x14ac:dyDescent="0.3">
      <c r="B124" s="88" t="s">
        <v>31</v>
      </c>
      <c r="C124" s="89"/>
      <c r="D124" s="36"/>
      <c r="E124" s="37"/>
      <c r="F124" s="20" t="s">
        <v>25</v>
      </c>
      <c r="G124" s="31">
        <f>D124*E124</f>
        <v>0</v>
      </c>
      <c r="H124" s="85"/>
    </row>
    <row r="125" spans="2:8" x14ac:dyDescent="0.25">
      <c r="C125" s="3"/>
      <c r="D125" s="3"/>
      <c r="E125" s="4"/>
      <c r="F125" s="4"/>
      <c r="H125" s="61"/>
    </row>
    <row r="126" spans="2:8" ht="25.5" x14ac:dyDescent="0.25">
      <c r="C126" s="14" t="s">
        <v>14</v>
      </c>
      <c r="D126" s="6"/>
    </row>
    <row r="127" spans="2:8" ht="18.75" x14ac:dyDescent="0.25">
      <c r="C127" s="70" t="s">
        <v>6</v>
      </c>
      <c r="D127" s="64" t="s">
        <v>0</v>
      </c>
      <c r="E127" s="9">
        <f>ROUND((G115+D108)/D108,2)</f>
        <v>1.04</v>
      </c>
      <c r="F127" s="9"/>
      <c r="G127" s="10"/>
      <c r="H127" s="7"/>
    </row>
    <row r="128" spans="2:8" x14ac:dyDescent="0.25">
      <c r="C128" s="70"/>
      <c r="D128" s="64" t="s">
        <v>1</v>
      </c>
      <c r="E128" s="9">
        <f>ROUND(((G116+G117)+D108)/D108,2)</f>
        <v>1.05</v>
      </c>
      <c r="F128" s="9"/>
      <c r="G128" s="11"/>
      <c r="H128" s="62"/>
    </row>
    <row r="129" spans="2:8" x14ac:dyDescent="0.25">
      <c r="C129" s="70"/>
      <c r="D129" s="64" t="s">
        <v>2</v>
      </c>
      <c r="E129" s="9">
        <f>ROUND((G118+D108)/D108,2)</f>
        <v>1.45</v>
      </c>
      <c r="F129" s="12"/>
      <c r="G129" s="11"/>
    </row>
    <row r="130" spans="2:8" x14ac:dyDescent="0.25">
      <c r="C130" s="70"/>
      <c r="D130" s="13" t="s">
        <v>3</v>
      </c>
      <c r="E130" s="45">
        <f>ROUND((SUM(G119:G124)+D108)/D108,2)</f>
        <v>1.85</v>
      </c>
      <c r="F130" s="10"/>
      <c r="G130" s="11"/>
    </row>
    <row r="131" spans="2:8" ht="25.5" x14ac:dyDescent="0.25">
      <c r="D131" s="46" t="s">
        <v>4</v>
      </c>
      <c r="E131" s="47">
        <f>SUM(E127:E130)-IF(D112="сплошная",3,2)</f>
        <v>2.3900000000000006</v>
      </c>
      <c r="F131" s="25"/>
    </row>
    <row r="132" spans="2:8" x14ac:dyDescent="0.25">
      <c r="E132" s="15"/>
    </row>
    <row r="133" spans="2:8" ht="25.5" x14ac:dyDescent="0.35">
      <c r="B133" s="22"/>
      <c r="C133" s="16" t="s">
        <v>23</v>
      </c>
      <c r="D133" s="71">
        <f>E131*D108</f>
        <v>28974.83040000001</v>
      </c>
      <c r="E133" s="71"/>
    </row>
    <row r="134" spans="2:8" ht="18.75" x14ac:dyDescent="0.3">
      <c r="C134" s="17" t="s">
        <v>8</v>
      </c>
      <c r="D134" s="72">
        <f>D133/D107</f>
        <v>17.329444019138762</v>
      </c>
      <c r="E134" s="72"/>
      <c r="G134" s="7"/>
      <c r="H134" s="63"/>
    </row>
    <row r="149" spans="2:8" ht="60.75" x14ac:dyDescent="0.8">
      <c r="B149" s="94" t="s">
        <v>39</v>
      </c>
      <c r="C149" s="94"/>
      <c r="D149" s="94"/>
      <c r="E149" s="94"/>
      <c r="F149" s="94"/>
      <c r="G149" s="94"/>
      <c r="H149" s="94"/>
    </row>
    <row r="150" spans="2:8" ht="46.5" customHeight="1" x14ac:dyDescent="0.25">
      <c r="B150" s="95" t="s">
        <v>36</v>
      </c>
      <c r="C150" s="95"/>
      <c r="D150" s="95"/>
      <c r="E150" s="95"/>
      <c r="F150" s="95"/>
      <c r="G150" s="95"/>
    </row>
    <row r="151" spans="2:8" x14ac:dyDescent="0.25">
      <c r="C151" s="65"/>
      <c r="G151" s="7"/>
    </row>
    <row r="152" spans="2:8" ht="25.5" x14ac:dyDescent="0.25">
      <c r="C152" s="14" t="s">
        <v>5</v>
      </c>
      <c r="D152" s="6"/>
    </row>
    <row r="153" spans="2:8" ht="20.25" x14ac:dyDescent="0.25">
      <c r="B153" s="10"/>
      <c r="C153" s="96" t="s">
        <v>15</v>
      </c>
      <c r="D153" s="99" t="s">
        <v>41</v>
      </c>
      <c r="E153" s="99"/>
      <c r="F153" s="99"/>
      <c r="G153" s="99"/>
      <c r="H153" s="58"/>
    </row>
    <row r="154" spans="2:8" ht="20.25" x14ac:dyDescent="0.25">
      <c r="B154" s="10"/>
      <c r="C154" s="97"/>
      <c r="D154" s="99" t="s">
        <v>43</v>
      </c>
      <c r="E154" s="99"/>
      <c r="F154" s="99"/>
      <c r="G154" s="99"/>
      <c r="H154" s="58"/>
    </row>
    <row r="155" spans="2:8" ht="20.25" x14ac:dyDescent="0.25">
      <c r="B155" s="10"/>
      <c r="C155" s="98"/>
      <c r="D155" s="99" t="s">
        <v>48</v>
      </c>
      <c r="E155" s="99"/>
      <c r="F155" s="99"/>
      <c r="G155" s="99"/>
      <c r="H155" s="58"/>
    </row>
    <row r="156" spans="2:8" x14ac:dyDescent="0.25">
      <c r="C156" s="48" t="s">
        <v>12</v>
      </c>
      <c r="D156" s="49">
        <v>2.8</v>
      </c>
      <c r="E156" s="50"/>
      <c r="F156" s="10"/>
    </row>
    <row r="157" spans="2:8" x14ac:dyDescent="0.25">
      <c r="C157" s="1" t="s">
        <v>9</v>
      </c>
      <c r="D157" s="44">
        <v>524</v>
      </c>
      <c r="E157" s="73" t="s">
        <v>16</v>
      </c>
      <c r="F157" s="74"/>
      <c r="G157" s="77">
        <f>D158/D157</f>
        <v>44.044427480916028</v>
      </c>
    </row>
    <row r="158" spans="2:8" x14ac:dyDescent="0.25">
      <c r="C158" s="1" t="s">
        <v>10</v>
      </c>
      <c r="D158" s="44">
        <v>23079.279999999999</v>
      </c>
      <c r="E158" s="75"/>
      <c r="F158" s="76"/>
      <c r="G158" s="78"/>
    </row>
    <row r="159" spans="2:8" x14ac:dyDescent="0.25">
      <c r="C159" s="54"/>
      <c r="D159" s="55"/>
      <c r="E159" s="56"/>
    </row>
    <row r="160" spans="2:8" x14ac:dyDescent="0.3">
      <c r="C160" s="53" t="s">
        <v>7</v>
      </c>
      <c r="D160" s="51" t="s">
        <v>49</v>
      </c>
      <c r="E160" s="59"/>
    </row>
    <row r="161" spans="2:8" x14ac:dyDescent="0.3">
      <c r="C161" s="53" t="s">
        <v>11</v>
      </c>
      <c r="D161" s="51" t="s">
        <v>46</v>
      </c>
      <c r="E161" s="59"/>
    </row>
    <row r="162" spans="2:8" x14ac:dyDescent="0.3">
      <c r="C162" s="53" t="s">
        <v>13</v>
      </c>
      <c r="D162" s="52" t="s">
        <v>34</v>
      </c>
      <c r="E162" s="59"/>
    </row>
    <row r="163" spans="2:8" ht="24" thickBot="1" x14ac:dyDescent="0.3">
      <c r="C163" s="60"/>
      <c r="D163" s="60"/>
    </row>
    <row r="164" spans="2:8" ht="48" thickBot="1" x14ac:dyDescent="0.3">
      <c r="B164" s="79" t="s">
        <v>17</v>
      </c>
      <c r="C164" s="80"/>
      <c r="D164" s="23" t="s">
        <v>20</v>
      </c>
      <c r="E164" s="81" t="s">
        <v>22</v>
      </c>
      <c r="F164" s="82"/>
      <c r="G164" s="2" t="s">
        <v>21</v>
      </c>
    </row>
    <row r="165" spans="2:8" ht="24" thickBot="1" x14ac:dyDescent="0.3">
      <c r="B165" s="83" t="s">
        <v>35</v>
      </c>
      <c r="C165" s="84"/>
      <c r="D165" s="32">
        <v>59</v>
      </c>
      <c r="E165" s="33">
        <v>2.8</v>
      </c>
      <c r="F165" s="18" t="s">
        <v>25</v>
      </c>
      <c r="G165" s="26">
        <f t="shared" ref="G165:G172" si="5">D165*E165</f>
        <v>165.2</v>
      </c>
      <c r="H165" s="85"/>
    </row>
    <row r="166" spans="2:8" x14ac:dyDescent="0.25">
      <c r="B166" s="86" t="s">
        <v>18</v>
      </c>
      <c r="C166" s="87"/>
      <c r="D166" s="34">
        <v>70.41</v>
      </c>
      <c r="E166" s="35">
        <v>0.8</v>
      </c>
      <c r="F166" s="19" t="s">
        <v>26</v>
      </c>
      <c r="G166" s="27">
        <f t="shared" si="5"/>
        <v>56.328000000000003</v>
      </c>
      <c r="H166" s="85"/>
    </row>
    <row r="167" spans="2:8" ht="24" thickBot="1" x14ac:dyDescent="0.3">
      <c r="B167" s="88" t="s">
        <v>19</v>
      </c>
      <c r="C167" s="89"/>
      <c r="D167" s="36">
        <v>222.31</v>
      </c>
      <c r="E167" s="37">
        <v>0.8</v>
      </c>
      <c r="F167" s="20" t="s">
        <v>26</v>
      </c>
      <c r="G167" s="28">
        <f t="shared" si="5"/>
        <v>177.84800000000001</v>
      </c>
      <c r="H167" s="85"/>
    </row>
    <row r="168" spans="2:8" ht="24" thickBot="1" x14ac:dyDescent="0.3">
      <c r="B168" s="90" t="s">
        <v>28</v>
      </c>
      <c r="C168" s="91"/>
      <c r="D168" s="38">
        <v>696.9</v>
      </c>
      <c r="E168" s="39">
        <v>2.8</v>
      </c>
      <c r="F168" s="24" t="s">
        <v>25</v>
      </c>
      <c r="G168" s="29">
        <f t="shared" si="5"/>
        <v>1951.3199999999997</v>
      </c>
      <c r="H168" s="85"/>
    </row>
    <row r="169" spans="2:8" x14ac:dyDescent="0.25">
      <c r="B169" s="86" t="s">
        <v>33</v>
      </c>
      <c r="C169" s="87"/>
      <c r="D169" s="34"/>
      <c r="E169" s="35"/>
      <c r="F169" s="19" t="s">
        <v>25</v>
      </c>
      <c r="G169" s="27">
        <f t="shared" si="5"/>
        <v>0</v>
      </c>
      <c r="H169" s="85"/>
    </row>
    <row r="170" spans="2:8" x14ac:dyDescent="0.25">
      <c r="B170" s="92" t="s">
        <v>27</v>
      </c>
      <c r="C170" s="93"/>
      <c r="D170" s="40">
        <v>1300.21</v>
      </c>
      <c r="E170" s="41">
        <v>2.8</v>
      </c>
      <c r="F170" s="21" t="s">
        <v>25</v>
      </c>
      <c r="G170" s="30">
        <f t="shared" si="5"/>
        <v>3640.5879999999997</v>
      </c>
      <c r="H170" s="85"/>
    </row>
    <row r="171" spans="2:8" x14ac:dyDescent="0.25">
      <c r="B171" s="92" t="s">
        <v>29</v>
      </c>
      <c r="C171" s="93"/>
      <c r="D171" s="42"/>
      <c r="E171" s="43"/>
      <c r="F171" s="21" t="s">
        <v>25</v>
      </c>
      <c r="G171" s="30">
        <f t="shared" si="5"/>
        <v>0</v>
      </c>
      <c r="H171" s="85"/>
    </row>
    <row r="172" spans="2:8" x14ac:dyDescent="0.25">
      <c r="B172" s="92" t="s">
        <v>30</v>
      </c>
      <c r="C172" s="93"/>
      <c r="D172" s="42"/>
      <c r="E172" s="43"/>
      <c r="F172" s="21" t="s">
        <v>25</v>
      </c>
      <c r="G172" s="30">
        <f t="shared" si="5"/>
        <v>0</v>
      </c>
      <c r="H172" s="85"/>
    </row>
    <row r="173" spans="2:8" x14ac:dyDescent="0.25">
      <c r="B173" s="92" t="s">
        <v>32</v>
      </c>
      <c r="C173" s="93"/>
      <c r="D173" s="42"/>
      <c r="E173" s="43"/>
      <c r="F173" s="21" t="s">
        <v>25</v>
      </c>
      <c r="G173" s="30">
        <f>D173*E173</f>
        <v>0</v>
      </c>
      <c r="H173" s="85"/>
    </row>
    <row r="174" spans="2:8" ht="24" thickBot="1" x14ac:dyDescent="0.3">
      <c r="B174" s="88" t="s">
        <v>31</v>
      </c>
      <c r="C174" s="89"/>
      <c r="D174" s="36"/>
      <c r="E174" s="37"/>
      <c r="F174" s="20" t="s">
        <v>25</v>
      </c>
      <c r="G174" s="31">
        <f>D174*E174</f>
        <v>0</v>
      </c>
      <c r="H174" s="85"/>
    </row>
    <row r="175" spans="2:8" x14ac:dyDescent="0.25">
      <c r="C175" s="3"/>
      <c r="D175" s="3"/>
      <c r="E175" s="4"/>
      <c r="F175" s="4"/>
      <c r="H175" s="61"/>
    </row>
    <row r="176" spans="2:8" ht="25.5" x14ac:dyDescent="0.25">
      <c r="C176" s="14" t="s">
        <v>14</v>
      </c>
      <c r="D176" s="6"/>
    </row>
    <row r="177" spans="2:8" ht="18.75" x14ac:dyDescent="0.25">
      <c r="C177" s="70" t="s">
        <v>6</v>
      </c>
      <c r="D177" s="64" t="s">
        <v>0</v>
      </c>
      <c r="E177" s="9">
        <f>ROUND((G165+D158)/D158,2)</f>
        <v>1.01</v>
      </c>
      <c r="F177" s="9"/>
      <c r="G177" s="10"/>
      <c r="H177" s="7"/>
    </row>
    <row r="178" spans="2:8" x14ac:dyDescent="0.25">
      <c r="C178" s="70"/>
      <c r="D178" s="64" t="s">
        <v>1</v>
      </c>
      <c r="E178" s="9">
        <f>ROUND(((G166+G167)+D158)/D158,2)</f>
        <v>1.01</v>
      </c>
      <c r="F178" s="9"/>
      <c r="G178" s="11"/>
      <c r="H178" s="62"/>
    </row>
    <row r="179" spans="2:8" x14ac:dyDescent="0.25">
      <c r="C179" s="70"/>
      <c r="D179" s="64" t="s">
        <v>2</v>
      </c>
      <c r="E179" s="9">
        <f>ROUND((G168+D158)/D158,2)</f>
        <v>1.08</v>
      </c>
      <c r="F179" s="12"/>
      <c r="G179" s="11"/>
    </row>
    <row r="180" spans="2:8" x14ac:dyDescent="0.25">
      <c r="C180" s="70"/>
      <c r="D180" s="13" t="s">
        <v>3</v>
      </c>
      <c r="E180" s="45">
        <f>ROUND((SUM(G169:G174)+D158)/D158,2)</f>
        <v>1.1599999999999999</v>
      </c>
      <c r="F180" s="10"/>
      <c r="G180" s="11"/>
    </row>
    <row r="181" spans="2:8" ht="25.5" x14ac:dyDescent="0.25">
      <c r="D181" s="46" t="s">
        <v>4</v>
      </c>
      <c r="E181" s="47">
        <f>SUM(E177:E180)-IF(D162="сплошная",3,2)</f>
        <v>1.2599999999999998</v>
      </c>
      <c r="F181" s="25"/>
    </row>
    <row r="182" spans="2:8" x14ac:dyDescent="0.25">
      <c r="E182" s="15"/>
    </row>
    <row r="183" spans="2:8" ht="25.5" x14ac:dyDescent="0.35">
      <c r="B183" s="22"/>
      <c r="C183" s="16" t="s">
        <v>23</v>
      </c>
      <c r="D183" s="71">
        <f>E181*D158</f>
        <v>29079.892799999994</v>
      </c>
      <c r="E183" s="71"/>
    </row>
    <row r="184" spans="2:8" ht="18.75" x14ac:dyDescent="0.3">
      <c r="C184" s="17" t="s">
        <v>8</v>
      </c>
      <c r="D184" s="72">
        <f>D183/D157</f>
        <v>55.495978625954187</v>
      </c>
      <c r="E184" s="72"/>
      <c r="G184" s="7"/>
      <c r="H184" s="63"/>
    </row>
    <row r="194" spans="2:8" ht="14.25" customHeight="1" x14ac:dyDescent="0.25"/>
    <row r="195" spans="2:8" hidden="1" x14ac:dyDescent="0.25"/>
    <row r="196" spans="2:8" hidden="1" x14ac:dyDescent="0.25"/>
    <row r="197" spans="2:8" ht="60.75" x14ac:dyDescent="0.8">
      <c r="B197" s="94" t="s">
        <v>40</v>
      </c>
      <c r="C197" s="94"/>
      <c r="D197" s="94"/>
      <c r="E197" s="94"/>
      <c r="F197" s="94"/>
      <c r="G197" s="94"/>
      <c r="H197" s="94"/>
    </row>
    <row r="198" spans="2:8" ht="46.5" customHeight="1" x14ac:dyDescent="0.25">
      <c r="B198" s="95" t="s">
        <v>36</v>
      </c>
      <c r="C198" s="95"/>
      <c r="D198" s="95"/>
      <c r="E198" s="95"/>
      <c r="F198" s="95"/>
      <c r="G198" s="95"/>
    </row>
    <row r="199" spans="2:8" x14ac:dyDescent="0.25">
      <c r="C199" s="65"/>
      <c r="G199" s="7"/>
    </row>
    <row r="200" spans="2:8" ht="25.5" x14ac:dyDescent="0.25">
      <c r="C200" s="14" t="s">
        <v>5</v>
      </c>
      <c r="D200" s="6"/>
    </row>
    <row r="201" spans="2:8" ht="20.25" x14ac:dyDescent="0.25">
      <c r="B201" s="10"/>
      <c r="C201" s="96" t="s">
        <v>15</v>
      </c>
      <c r="D201" s="99" t="s">
        <v>41</v>
      </c>
      <c r="E201" s="99"/>
      <c r="F201" s="99"/>
      <c r="G201" s="99"/>
      <c r="H201" s="58"/>
    </row>
    <row r="202" spans="2:8" ht="20.25" customHeight="1" x14ac:dyDescent="0.25">
      <c r="B202" s="10"/>
      <c r="C202" s="97"/>
      <c r="D202" s="99" t="s">
        <v>50</v>
      </c>
      <c r="E202" s="99"/>
      <c r="F202" s="99"/>
      <c r="G202" s="99"/>
      <c r="H202" s="58"/>
    </row>
    <row r="203" spans="2:8" ht="20.25" customHeight="1" x14ac:dyDescent="0.25">
      <c r="B203" s="10"/>
      <c r="C203" s="98"/>
      <c r="D203" s="99" t="s">
        <v>51</v>
      </c>
      <c r="E203" s="99"/>
      <c r="F203" s="99"/>
      <c r="G203" s="99"/>
      <c r="H203" s="58"/>
    </row>
    <row r="204" spans="2:8" x14ac:dyDescent="0.25">
      <c r="C204" s="48" t="s">
        <v>12</v>
      </c>
      <c r="D204" s="49">
        <v>13.1</v>
      </c>
      <c r="E204" s="50"/>
      <c r="F204" s="10"/>
    </row>
    <row r="205" spans="2:8" x14ac:dyDescent="0.25">
      <c r="C205" s="1" t="s">
        <v>9</v>
      </c>
      <c r="D205" s="44">
        <v>808</v>
      </c>
      <c r="E205" s="73" t="s">
        <v>16</v>
      </c>
      <c r="F205" s="74"/>
      <c r="G205" s="77">
        <f>D206/D205</f>
        <v>3.5028465346534654</v>
      </c>
    </row>
    <row r="206" spans="2:8" x14ac:dyDescent="0.25">
      <c r="C206" s="1" t="s">
        <v>10</v>
      </c>
      <c r="D206" s="44">
        <v>2830.3</v>
      </c>
      <c r="E206" s="75"/>
      <c r="F206" s="76"/>
      <c r="G206" s="78"/>
    </row>
    <row r="207" spans="2:8" x14ac:dyDescent="0.25">
      <c r="C207" s="54"/>
      <c r="D207" s="55"/>
      <c r="E207" s="56"/>
    </row>
    <row r="208" spans="2:8" x14ac:dyDescent="0.3">
      <c r="C208" s="53" t="s">
        <v>7</v>
      </c>
      <c r="D208" s="51" t="s">
        <v>42</v>
      </c>
      <c r="E208" s="59"/>
    </row>
    <row r="209" spans="2:8" x14ac:dyDescent="0.3">
      <c r="C209" s="53" t="s">
        <v>11</v>
      </c>
      <c r="D209" s="51" t="s">
        <v>52</v>
      </c>
      <c r="E209" s="59"/>
    </row>
    <row r="210" spans="2:8" x14ac:dyDescent="0.3">
      <c r="C210" s="53" t="s">
        <v>13</v>
      </c>
      <c r="D210" s="52" t="s">
        <v>53</v>
      </c>
      <c r="E210" s="59"/>
    </row>
    <row r="211" spans="2:8" ht="24" thickBot="1" x14ac:dyDescent="0.3">
      <c r="C211" s="60"/>
      <c r="D211" s="60"/>
    </row>
    <row r="212" spans="2:8" ht="48" thickBot="1" x14ac:dyDescent="0.3">
      <c r="B212" s="79" t="s">
        <v>17</v>
      </c>
      <c r="C212" s="80"/>
      <c r="D212" s="23" t="s">
        <v>20</v>
      </c>
      <c r="E212" s="81" t="s">
        <v>22</v>
      </c>
      <c r="F212" s="82"/>
      <c r="G212" s="2" t="s">
        <v>21</v>
      </c>
    </row>
    <row r="213" spans="2:8" ht="24" thickBot="1" x14ac:dyDescent="0.3">
      <c r="B213" s="83" t="s">
        <v>35</v>
      </c>
      <c r="C213" s="84"/>
      <c r="D213" s="32">
        <v>59</v>
      </c>
      <c r="E213" s="33">
        <v>13.1</v>
      </c>
      <c r="F213" s="18" t="s">
        <v>25</v>
      </c>
      <c r="G213" s="26">
        <f t="shared" ref="G213:G220" si="6">D213*E213</f>
        <v>772.9</v>
      </c>
      <c r="H213" s="85"/>
    </row>
    <row r="214" spans="2:8" x14ac:dyDescent="0.25">
      <c r="B214" s="86" t="s">
        <v>18</v>
      </c>
      <c r="C214" s="87"/>
      <c r="D214" s="34"/>
      <c r="E214" s="35"/>
      <c r="F214" s="19" t="s">
        <v>26</v>
      </c>
      <c r="G214" s="27">
        <f t="shared" si="6"/>
        <v>0</v>
      </c>
      <c r="H214" s="85"/>
    </row>
    <row r="215" spans="2:8" ht="24" thickBot="1" x14ac:dyDescent="0.3">
      <c r="B215" s="88" t="s">
        <v>19</v>
      </c>
      <c r="C215" s="89"/>
      <c r="D215" s="36"/>
      <c r="E215" s="37"/>
      <c r="F215" s="20" t="s">
        <v>26</v>
      </c>
      <c r="G215" s="28">
        <f t="shared" si="6"/>
        <v>0</v>
      </c>
      <c r="H215" s="85"/>
    </row>
    <row r="216" spans="2:8" ht="24" thickBot="1" x14ac:dyDescent="0.3">
      <c r="B216" s="90" t="s">
        <v>28</v>
      </c>
      <c r="C216" s="91"/>
      <c r="D216" s="38"/>
      <c r="E216" s="39"/>
      <c r="F216" s="24" t="s">
        <v>25</v>
      </c>
      <c r="G216" s="29">
        <f t="shared" si="6"/>
        <v>0</v>
      </c>
      <c r="H216" s="85"/>
    </row>
    <row r="217" spans="2:8" x14ac:dyDescent="0.25">
      <c r="B217" s="86" t="s">
        <v>33</v>
      </c>
      <c r="C217" s="87"/>
      <c r="D217" s="34"/>
      <c r="E217" s="35"/>
      <c r="F217" s="19" t="s">
        <v>25</v>
      </c>
      <c r="G217" s="27">
        <f t="shared" si="6"/>
        <v>0</v>
      </c>
      <c r="H217" s="85"/>
    </row>
    <row r="218" spans="2:8" x14ac:dyDescent="0.25">
      <c r="B218" s="92" t="s">
        <v>27</v>
      </c>
      <c r="C218" s="93"/>
      <c r="D218" s="40"/>
      <c r="E218" s="41"/>
      <c r="F218" s="21" t="s">
        <v>25</v>
      </c>
      <c r="G218" s="30">
        <f t="shared" si="6"/>
        <v>0</v>
      </c>
      <c r="H218" s="85"/>
    </row>
    <row r="219" spans="2:8" x14ac:dyDescent="0.25">
      <c r="B219" s="92" t="s">
        <v>29</v>
      </c>
      <c r="C219" s="93"/>
      <c r="D219" s="42"/>
      <c r="E219" s="43"/>
      <c r="F219" s="21" t="s">
        <v>25</v>
      </c>
      <c r="G219" s="30">
        <f t="shared" si="6"/>
        <v>0</v>
      </c>
      <c r="H219" s="85"/>
    </row>
    <row r="220" spans="2:8" x14ac:dyDescent="0.25">
      <c r="B220" s="92" t="s">
        <v>30</v>
      </c>
      <c r="C220" s="93"/>
      <c r="D220" s="42"/>
      <c r="E220" s="43"/>
      <c r="F220" s="21" t="s">
        <v>25</v>
      </c>
      <c r="G220" s="30">
        <f t="shared" si="6"/>
        <v>0</v>
      </c>
      <c r="H220" s="85"/>
    </row>
    <row r="221" spans="2:8" x14ac:dyDescent="0.25">
      <c r="B221" s="92" t="s">
        <v>32</v>
      </c>
      <c r="C221" s="93"/>
      <c r="D221" s="42"/>
      <c r="E221" s="43"/>
      <c r="F221" s="21" t="s">
        <v>25</v>
      </c>
      <c r="G221" s="30">
        <f>D221*E221</f>
        <v>0</v>
      </c>
      <c r="H221" s="85"/>
    </row>
    <row r="222" spans="2:8" ht="24" thickBot="1" x14ac:dyDescent="0.3">
      <c r="B222" s="88" t="s">
        <v>31</v>
      </c>
      <c r="C222" s="89"/>
      <c r="D222" s="36"/>
      <c r="E222" s="37"/>
      <c r="F222" s="20" t="s">
        <v>25</v>
      </c>
      <c r="G222" s="31">
        <f>D222*E222</f>
        <v>0</v>
      </c>
      <c r="H222" s="85"/>
    </row>
    <row r="223" spans="2:8" x14ac:dyDescent="0.25">
      <c r="C223" s="3"/>
      <c r="D223" s="3"/>
      <c r="E223" s="4"/>
      <c r="F223" s="4"/>
      <c r="H223" s="61"/>
    </row>
    <row r="224" spans="2:8" ht="25.5" x14ac:dyDescent="0.25">
      <c r="C224" s="14" t="s">
        <v>14</v>
      </c>
      <c r="D224" s="6"/>
    </row>
    <row r="225" spans="2:8" ht="18.75" x14ac:dyDescent="0.25">
      <c r="C225" s="70" t="s">
        <v>6</v>
      </c>
      <c r="D225" s="64" t="s">
        <v>0</v>
      </c>
      <c r="E225" s="9">
        <f>ROUND((G213+D206)/D206,2)</f>
        <v>1.27</v>
      </c>
      <c r="F225" s="9"/>
      <c r="G225" s="10"/>
      <c r="H225" s="7"/>
    </row>
    <row r="226" spans="2:8" x14ac:dyDescent="0.25">
      <c r="C226" s="70"/>
      <c r="D226" s="64" t="s">
        <v>1</v>
      </c>
      <c r="E226" s="9">
        <f>ROUND(((G214+G215)+D206)/D206,2)</f>
        <v>1</v>
      </c>
      <c r="F226" s="9"/>
      <c r="G226" s="11"/>
      <c r="H226" s="62"/>
    </row>
    <row r="227" spans="2:8" x14ac:dyDescent="0.25">
      <c r="C227" s="70"/>
      <c r="D227" s="64" t="s">
        <v>2</v>
      </c>
      <c r="E227" s="9">
        <f>ROUND((G216+D206)/D206,2)</f>
        <v>1</v>
      </c>
      <c r="F227" s="12"/>
      <c r="G227" s="11"/>
    </row>
    <row r="228" spans="2:8" x14ac:dyDescent="0.25">
      <c r="C228" s="70"/>
      <c r="D228" s="13" t="s">
        <v>3</v>
      </c>
      <c r="E228" s="45">
        <f>ROUND((SUM(G217:G222)+D206)/D206,2)</f>
        <v>1</v>
      </c>
      <c r="F228" s="10"/>
      <c r="G228" s="11"/>
    </row>
    <row r="229" spans="2:8" ht="25.5" x14ac:dyDescent="0.25">
      <c r="D229" s="46" t="s">
        <v>4</v>
      </c>
      <c r="E229" s="47">
        <f>SUM(E225:E228)-IF(D210="сплошная",3,2)</f>
        <v>2.2699999999999996</v>
      </c>
      <c r="F229" s="25"/>
    </row>
    <row r="230" spans="2:8" x14ac:dyDescent="0.25">
      <c r="E230" s="15"/>
    </row>
    <row r="231" spans="2:8" ht="25.5" x14ac:dyDescent="0.35">
      <c r="B231" s="22"/>
      <c r="C231" s="16" t="s">
        <v>23</v>
      </c>
      <c r="D231" s="71">
        <f>E229*D206</f>
        <v>6424.780999999999</v>
      </c>
      <c r="E231" s="71"/>
    </row>
    <row r="232" spans="2:8" ht="18.75" x14ac:dyDescent="0.3">
      <c r="C232" s="17" t="s">
        <v>8</v>
      </c>
      <c r="D232" s="72">
        <f>D231/D205</f>
        <v>7.9514616336633654</v>
      </c>
      <c r="E232" s="72"/>
      <c r="G232" s="7"/>
      <c r="H232" s="63"/>
    </row>
    <row r="244" spans="2:8" ht="14.25" customHeight="1" x14ac:dyDescent="0.25"/>
    <row r="245" spans="2:8" hidden="1" x14ac:dyDescent="0.25"/>
    <row r="246" spans="2:8" hidden="1" x14ac:dyDescent="0.25"/>
    <row r="247" spans="2:8" ht="60.75" x14ac:dyDescent="0.8">
      <c r="B247" s="94" t="s">
        <v>54</v>
      </c>
      <c r="C247" s="94"/>
      <c r="D247" s="94"/>
      <c r="E247" s="94"/>
      <c r="F247" s="94"/>
      <c r="G247" s="94"/>
      <c r="H247" s="94"/>
    </row>
    <row r="248" spans="2:8" ht="46.5" customHeight="1" x14ac:dyDescent="0.25">
      <c r="B248" s="95" t="s">
        <v>36</v>
      </c>
      <c r="C248" s="95"/>
      <c r="D248" s="95"/>
      <c r="E248" s="95"/>
      <c r="F248" s="95"/>
      <c r="G248" s="95"/>
    </row>
    <row r="249" spans="2:8" x14ac:dyDescent="0.25">
      <c r="C249" s="67"/>
      <c r="G249" s="7"/>
    </row>
    <row r="250" spans="2:8" ht="25.5" x14ac:dyDescent="0.25">
      <c r="C250" s="14" t="s">
        <v>5</v>
      </c>
      <c r="D250" s="6"/>
    </row>
    <row r="251" spans="2:8" ht="20.25" x14ac:dyDescent="0.25">
      <c r="B251" s="10"/>
      <c r="C251" s="96" t="s">
        <v>15</v>
      </c>
      <c r="D251" s="99" t="s">
        <v>41</v>
      </c>
      <c r="E251" s="99"/>
      <c r="F251" s="99"/>
      <c r="G251" s="99"/>
      <c r="H251" s="58"/>
    </row>
    <row r="252" spans="2:8" ht="20.25" customHeight="1" x14ac:dyDescent="0.25">
      <c r="B252" s="10"/>
      <c r="C252" s="97"/>
      <c r="D252" s="99" t="s">
        <v>50</v>
      </c>
      <c r="E252" s="99"/>
      <c r="F252" s="99"/>
      <c r="G252" s="99"/>
      <c r="H252" s="58"/>
    </row>
    <row r="253" spans="2:8" ht="20.25" customHeight="1" x14ac:dyDescent="0.25">
      <c r="B253" s="10"/>
      <c r="C253" s="98"/>
      <c r="D253" s="99" t="s">
        <v>55</v>
      </c>
      <c r="E253" s="99"/>
      <c r="F253" s="99"/>
      <c r="G253" s="99"/>
      <c r="H253" s="58"/>
    </row>
    <row r="254" spans="2:8" x14ac:dyDescent="0.25">
      <c r="C254" s="48" t="s">
        <v>12</v>
      </c>
      <c r="D254" s="49">
        <v>11</v>
      </c>
      <c r="E254" s="50"/>
      <c r="F254" s="10"/>
    </row>
    <row r="255" spans="2:8" x14ac:dyDescent="0.25">
      <c r="C255" s="1" t="s">
        <v>9</v>
      </c>
      <c r="D255" s="44">
        <v>715</v>
      </c>
      <c r="E255" s="73" t="s">
        <v>16</v>
      </c>
      <c r="F255" s="74"/>
      <c r="G255" s="77">
        <f>D256/D255</f>
        <v>3.3466433566433564</v>
      </c>
    </row>
    <row r="256" spans="2:8" x14ac:dyDescent="0.25">
      <c r="C256" s="1" t="s">
        <v>10</v>
      </c>
      <c r="D256" s="44">
        <v>2392.85</v>
      </c>
      <c r="E256" s="75"/>
      <c r="F256" s="76"/>
      <c r="G256" s="78"/>
    </row>
    <row r="257" spans="2:8" x14ac:dyDescent="0.25">
      <c r="C257" s="54"/>
      <c r="D257" s="55"/>
      <c r="E257" s="56"/>
    </row>
    <row r="258" spans="2:8" x14ac:dyDescent="0.3">
      <c r="C258" s="53" t="s">
        <v>7</v>
      </c>
      <c r="D258" s="51" t="s">
        <v>42</v>
      </c>
      <c r="E258" s="59"/>
    </row>
    <row r="259" spans="2:8" x14ac:dyDescent="0.3">
      <c r="C259" s="53" t="s">
        <v>11</v>
      </c>
      <c r="D259" s="51" t="s">
        <v>56</v>
      </c>
      <c r="E259" s="59"/>
    </row>
    <row r="260" spans="2:8" x14ac:dyDescent="0.3">
      <c r="C260" s="53" t="s">
        <v>13</v>
      </c>
      <c r="D260" s="52" t="s">
        <v>53</v>
      </c>
      <c r="E260" s="59"/>
    </row>
    <row r="261" spans="2:8" ht="24" thickBot="1" x14ac:dyDescent="0.3">
      <c r="C261" s="60"/>
      <c r="D261" s="60"/>
    </row>
    <row r="262" spans="2:8" ht="48" thickBot="1" x14ac:dyDescent="0.3">
      <c r="B262" s="79" t="s">
        <v>17</v>
      </c>
      <c r="C262" s="80"/>
      <c r="D262" s="23" t="s">
        <v>20</v>
      </c>
      <c r="E262" s="81" t="s">
        <v>22</v>
      </c>
      <c r="F262" s="82"/>
      <c r="G262" s="2" t="s">
        <v>21</v>
      </c>
    </row>
    <row r="263" spans="2:8" ht="24" thickBot="1" x14ac:dyDescent="0.3">
      <c r="B263" s="83" t="s">
        <v>35</v>
      </c>
      <c r="C263" s="84"/>
      <c r="D263" s="32">
        <v>59</v>
      </c>
      <c r="E263" s="33">
        <v>11</v>
      </c>
      <c r="F263" s="18" t="s">
        <v>25</v>
      </c>
      <c r="G263" s="26">
        <f t="shared" ref="G263:G270" si="7">D263*E263</f>
        <v>649</v>
      </c>
      <c r="H263" s="85"/>
    </row>
    <row r="264" spans="2:8" x14ac:dyDescent="0.25">
      <c r="B264" s="86" t="s">
        <v>18</v>
      </c>
      <c r="C264" s="87"/>
      <c r="D264" s="34"/>
      <c r="E264" s="35"/>
      <c r="F264" s="19" t="s">
        <v>26</v>
      </c>
      <c r="G264" s="27">
        <f t="shared" si="7"/>
        <v>0</v>
      </c>
      <c r="H264" s="85"/>
    </row>
    <row r="265" spans="2:8" ht="24" thickBot="1" x14ac:dyDescent="0.3">
      <c r="B265" s="88" t="s">
        <v>19</v>
      </c>
      <c r="C265" s="89"/>
      <c r="D265" s="36"/>
      <c r="E265" s="37"/>
      <c r="F265" s="20" t="s">
        <v>26</v>
      </c>
      <c r="G265" s="28">
        <f t="shared" si="7"/>
        <v>0</v>
      </c>
      <c r="H265" s="85"/>
    </row>
    <row r="266" spans="2:8" ht="24" thickBot="1" x14ac:dyDescent="0.3">
      <c r="B266" s="90" t="s">
        <v>28</v>
      </c>
      <c r="C266" s="91"/>
      <c r="D266" s="38"/>
      <c r="E266" s="39"/>
      <c r="F266" s="24" t="s">
        <v>25</v>
      </c>
      <c r="G266" s="29">
        <f t="shared" si="7"/>
        <v>0</v>
      </c>
      <c r="H266" s="85"/>
    </row>
    <row r="267" spans="2:8" x14ac:dyDescent="0.25">
      <c r="B267" s="86" t="s">
        <v>33</v>
      </c>
      <c r="C267" s="87"/>
      <c r="D267" s="34"/>
      <c r="E267" s="35"/>
      <c r="F267" s="19" t="s">
        <v>25</v>
      </c>
      <c r="G267" s="27">
        <f t="shared" si="7"/>
        <v>0</v>
      </c>
      <c r="H267" s="85"/>
    </row>
    <row r="268" spans="2:8" x14ac:dyDescent="0.25">
      <c r="B268" s="92" t="s">
        <v>27</v>
      </c>
      <c r="C268" s="93"/>
      <c r="D268" s="40"/>
      <c r="E268" s="41"/>
      <c r="F268" s="21" t="s">
        <v>25</v>
      </c>
      <c r="G268" s="30">
        <f t="shared" si="7"/>
        <v>0</v>
      </c>
      <c r="H268" s="85"/>
    </row>
    <row r="269" spans="2:8" x14ac:dyDescent="0.25">
      <c r="B269" s="92" t="s">
        <v>29</v>
      </c>
      <c r="C269" s="93"/>
      <c r="D269" s="42"/>
      <c r="E269" s="43"/>
      <c r="F269" s="21" t="s">
        <v>25</v>
      </c>
      <c r="G269" s="30">
        <f t="shared" si="7"/>
        <v>0</v>
      </c>
      <c r="H269" s="85"/>
    </row>
    <row r="270" spans="2:8" x14ac:dyDescent="0.25">
      <c r="B270" s="92" t="s">
        <v>30</v>
      </c>
      <c r="C270" s="93"/>
      <c r="D270" s="42"/>
      <c r="E270" s="43"/>
      <c r="F270" s="21" t="s">
        <v>25</v>
      </c>
      <c r="G270" s="30">
        <f t="shared" si="7"/>
        <v>0</v>
      </c>
      <c r="H270" s="85"/>
    </row>
    <row r="271" spans="2:8" x14ac:dyDescent="0.25">
      <c r="B271" s="92" t="s">
        <v>32</v>
      </c>
      <c r="C271" s="93"/>
      <c r="D271" s="42"/>
      <c r="E271" s="43"/>
      <c r="F271" s="21" t="s">
        <v>25</v>
      </c>
      <c r="G271" s="30">
        <f>D271*E271</f>
        <v>0</v>
      </c>
      <c r="H271" s="85"/>
    </row>
    <row r="272" spans="2:8" ht="24" thickBot="1" x14ac:dyDescent="0.3">
      <c r="B272" s="88" t="s">
        <v>31</v>
      </c>
      <c r="C272" s="89"/>
      <c r="D272" s="36"/>
      <c r="E272" s="37"/>
      <c r="F272" s="20" t="s">
        <v>25</v>
      </c>
      <c r="G272" s="31">
        <f>D272*E272</f>
        <v>0</v>
      </c>
      <c r="H272" s="85"/>
    </row>
    <row r="273" spans="2:8" x14ac:dyDescent="0.25">
      <c r="C273" s="3"/>
      <c r="D273" s="3"/>
      <c r="E273" s="4"/>
      <c r="F273" s="4"/>
      <c r="H273" s="61"/>
    </row>
    <row r="274" spans="2:8" ht="25.5" x14ac:dyDescent="0.25">
      <c r="C274" s="14" t="s">
        <v>14</v>
      </c>
      <c r="D274" s="6"/>
    </row>
    <row r="275" spans="2:8" ht="18.75" x14ac:dyDescent="0.25">
      <c r="C275" s="70" t="s">
        <v>6</v>
      </c>
      <c r="D275" s="66" t="s">
        <v>0</v>
      </c>
      <c r="E275" s="9">
        <f>ROUND((G263+D256)/D256,2)</f>
        <v>1.27</v>
      </c>
      <c r="F275" s="9"/>
      <c r="G275" s="10"/>
      <c r="H275" s="7"/>
    </row>
    <row r="276" spans="2:8" x14ac:dyDescent="0.25">
      <c r="C276" s="70"/>
      <c r="D276" s="66" t="s">
        <v>1</v>
      </c>
      <c r="E276" s="9">
        <f>ROUND(((G264+G265)+D256)/D256,2)</f>
        <v>1</v>
      </c>
      <c r="F276" s="9"/>
      <c r="G276" s="11"/>
      <c r="H276" s="62"/>
    </row>
    <row r="277" spans="2:8" x14ac:dyDescent="0.25">
      <c r="C277" s="70"/>
      <c r="D277" s="66" t="s">
        <v>2</v>
      </c>
      <c r="E277" s="9">
        <f>ROUND((G266+D256)/D256,2)</f>
        <v>1</v>
      </c>
      <c r="F277" s="12"/>
      <c r="G277" s="11"/>
    </row>
    <row r="278" spans="2:8" x14ac:dyDescent="0.25">
      <c r="C278" s="70"/>
      <c r="D278" s="13" t="s">
        <v>3</v>
      </c>
      <c r="E278" s="45">
        <f>ROUND((SUM(G267:G272)+D256)/D256,2)</f>
        <v>1</v>
      </c>
      <c r="F278" s="10"/>
      <c r="G278" s="11"/>
    </row>
    <row r="279" spans="2:8" ht="25.5" x14ac:dyDescent="0.25">
      <c r="D279" s="46" t="s">
        <v>4</v>
      </c>
      <c r="E279" s="47">
        <f>SUM(E275:E278)-IF(D260="сплошная",3,2)</f>
        <v>2.2699999999999996</v>
      </c>
      <c r="F279" s="25"/>
    </row>
    <row r="280" spans="2:8" x14ac:dyDescent="0.25">
      <c r="E280" s="15"/>
    </row>
    <row r="281" spans="2:8" ht="25.5" x14ac:dyDescent="0.35">
      <c r="B281" s="22"/>
      <c r="C281" s="16" t="s">
        <v>23</v>
      </c>
      <c r="D281" s="71">
        <f>E279*D256</f>
        <v>5431.7694999999985</v>
      </c>
      <c r="E281" s="71"/>
    </row>
    <row r="282" spans="2:8" ht="18.75" x14ac:dyDescent="0.3">
      <c r="C282" s="17" t="s">
        <v>8</v>
      </c>
      <c r="D282" s="72">
        <f>D281/D255</f>
        <v>7.5968804195804172</v>
      </c>
      <c r="E282" s="72"/>
      <c r="G282" s="7"/>
      <c r="H282" s="63"/>
    </row>
    <row r="294" spans="2:8" ht="14.25" customHeight="1" x14ac:dyDescent="0.25"/>
    <row r="295" spans="2:8" hidden="1" x14ac:dyDescent="0.25"/>
    <row r="296" spans="2:8" hidden="1" x14ac:dyDescent="0.25"/>
    <row r="297" spans="2:8" ht="60.75" x14ac:dyDescent="0.8">
      <c r="B297" s="94" t="s">
        <v>57</v>
      </c>
      <c r="C297" s="94"/>
      <c r="D297" s="94"/>
      <c r="E297" s="94"/>
      <c r="F297" s="94"/>
      <c r="G297" s="94"/>
      <c r="H297" s="94"/>
    </row>
    <row r="298" spans="2:8" ht="46.5" customHeight="1" x14ac:dyDescent="0.25">
      <c r="B298" s="95" t="s">
        <v>36</v>
      </c>
      <c r="C298" s="95"/>
      <c r="D298" s="95"/>
      <c r="E298" s="95"/>
      <c r="F298" s="95"/>
      <c r="G298" s="95"/>
    </row>
    <row r="299" spans="2:8" x14ac:dyDescent="0.25">
      <c r="C299" s="67"/>
      <c r="G299" s="7"/>
    </row>
    <row r="300" spans="2:8" ht="25.5" x14ac:dyDescent="0.25">
      <c r="C300" s="14" t="s">
        <v>5</v>
      </c>
      <c r="D300" s="6"/>
    </row>
    <row r="301" spans="2:8" ht="20.25" x14ac:dyDescent="0.25">
      <c r="B301" s="10"/>
      <c r="C301" s="96" t="s">
        <v>15</v>
      </c>
      <c r="D301" s="99" t="s">
        <v>41</v>
      </c>
      <c r="E301" s="99"/>
      <c r="F301" s="99"/>
      <c r="G301" s="99"/>
      <c r="H301" s="58"/>
    </row>
    <row r="302" spans="2:8" ht="20.25" customHeight="1" x14ac:dyDescent="0.25">
      <c r="B302" s="10"/>
      <c r="C302" s="97"/>
      <c r="D302" s="99" t="s">
        <v>58</v>
      </c>
      <c r="E302" s="99"/>
      <c r="F302" s="99"/>
      <c r="G302" s="99"/>
      <c r="H302" s="58"/>
    </row>
    <row r="303" spans="2:8" ht="20.25" customHeight="1" x14ac:dyDescent="0.25">
      <c r="B303" s="10"/>
      <c r="C303" s="98"/>
      <c r="D303" s="99" t="s">
        <v>59</v>
      </c>
      <c r="E303" s="99"/>
      <c r="F303" s="99"/>
      <c r="G303" s="99"/>
      <c r="H303" s="58"/>
    </row>
    <row r="304" spans="2:8" x14ac:dyDescent="0.25">
      <c r="C304" s="48" t="s">
        <v>12</v>
      </c>
      <c r="D304" s="49">
        <v>1.2</v>
      </c>
      <c r="E304" s="50"/>
      <c r="F304" s="10"/>
    </row>
    <row r="305" spans="2:8" x14ac:dyDescent="0.25">
      <c r="C305" s="1" t="s">
        <v>9</v>
      </c>
      <c r="D305" s="44">
        <v>160</v>
      </c>
      <c r="E305" s="73" t="s">
        <v>16</v>
      </c>
      <c r="F305" s="74"/>
      <c r="G305" s="77">
        <f>D306/D305</f>
        <v>34.713437499999998</v>
      </c>
    </row>
    <row r="306" spans="2:8" x14ac:dyDescent="0.25">
      <c r="C306" s="1" t="s">
        <v>10</v>
      </c>
      <c r="D306" s="44">
        <v>5554.15</v>
      </c>
      <c r="E306" s="75"/>
      <c r="F306" s="76"/>
      <c r="G306" s="78"/>
    </row>
    <row r="307" spans="2:8" x14ac:dyDescent="0.25">
      <c r="C307" s="54"/>
      <c r="D307" s="55"/>
      <c r="E307" s="56"/>
    </row>
    <row r="308" spans="2:8" x14ac:dyDescent="0.3">
      <c r="C308" s="53" t="s">
        <v>7</v>
      </c>
      <c r="D308" s="51" t="s">
        <v>60</v>
      </c>
      <c r="E308" s="59"/>
    </row>
    <row r="309" spans="2:8" x14ac:dyDescent="0.3">
      <c r="C309" s="53" t="s">
        <v>11</v>
      </c>
      <c r="D309" s="51" t="s">
        <v>61</v>
      </c>
      <c r="E309" s="59"/>
    </row>
    <row r="310" spans="2:8" x14ac:dyDescent="0.3">
      <c r="C310" s="53" t="s">
        <v>13</v>
      </c>
      <c r="D310" s="52" t="s">
        <v>34</v>
      </c>
      <c r="E310" s="59"/>
    </row>
    <row r="311" spans="2:8" ht="24" thickBot="1" x14ac:dyDescent="0.3">
      <c r="C311" s="60"/>
      <c r="D311" s="60"/>
    </row>
    <row r="312" spans="2:8" ht="48" thickBot="1" x14ac:dyDescent="0.3">
      <c r="B312" s="79" t="s">
        <v>17</v>
      </c>
      <c r="C312" s="80"/>
      <c r="D312" s="23" t="s">
        <v>20</v>
      </c>
      <c r="E312" s="81" t="s">
        <v>22</v>
      </c>
      <c r="F312" s="82"/>
      <c r="G312" s="2" t="s">
        <v>21</v>
      </c>
    </row>
    <row r="313" spans="2:8" ht="24" thickBot="1" x14ac:dyDescent="0.3">
      <c r="B313" s="83" t="s">
        <v>35</v>
      </c>
      <c r="C313" s="84"/>
      <c r="D313" s="32">
        <v>59</v>
      </c>
      <c r="E313" s="33">
        <v>1.2</v>
      </c>
      <c r="F313" s="18" t="s">
        <v>25</v>
      </c>
      <c r="G313" s="26">
        <f t="shared" ref="G313:G320" si="8">D313*E313</f>
        <v>70.8</v>
      </c>
      <c r="H313" s="85"/>
    </row>
    <row r="314" spans="2:8" x14ac:dyDescent="0.25">
      <c r="B314" s="86" t="s">
        <v>18</v>
      </c>
      <c r="C314" s="87"/>
      <c r="D314" s="34">
        <v>70.41</v>
      </c>
      <c r="E314" s="35">
        <v>0.4</v>
      </c>
      <c r="F314" s="19" t="s">
        <v>26</v>
      </c>
      <c r="G314" s="27">
        <f t="shared" si="8"/>
        <v>28.164000000000001</v>
      </c>
      <c r="H314" s="85"/>
    </row>
    <row r="315" spans="2:8" ht="24" thickBot="1" x14ac:dyDescent="0.3">
      <c r="B315" s="88" t="s">
        <v>19</v>
      </c>
      <c r="C315" s="89"/>
      <c r="D315" s="36">
        <v>222.31</v>
      </c>
      <c r="E315" s="37">
        <v>0.4</v>
      </c>
      <c r="F315" s="20" t="s">
        <v>26</v>
      </c>
      <c r="G315" s="28">
        <f t="shared" si="8"/>
        <v>88.924000000000007</v>
      </c>
      <c r="H315" s="85"/>
    </row>
    <row r="316" spans="2:8" ht="24" thickBot="1" x14ac:dyDescent="0.3">
      <c r="B316" s="90" t="s">
        <v>28</v>
      </c>
      <c r="C316" s="91"/>
      <c r="D316" s="38">
        <v>696.9</v>
      </c>
      <c r="E316" s="39">
        <v>1.2</v>
      </c>
      <c r="F316" s="24" t="s">
        <v>25</v>
      </c>
      <c r="G316" s="29">
        <f t="shared" si="8"/>
        <v>836.28</v>
      </c>
      <c r="H316" s="85"/>
    </row>
    <row r="317" spans="2:8" x14ac:dyDescent="0.25">
      <c r="B317" s="86" t="s">
        <v>33</v>
      </c>
      <c r="C317" s="87"/>
      <c r="D317" s="34">
        <v>665.33</v>
      </c>
      <c r="E317" s="35">
        <v>1.2</v>
      </c>
      <c r="F317" s="19" t="s">
        <v>25</v>
      </c>
      <c r="G317" s="27">
        <f t="shared" si="8"/>
        <v>798.39600000000007</v>
      </c>
      <c r="H317" s="85"/>
    </row>
    <row r="318" spans="2:8" x14ac:dyDescent="0.25">
      <c r="B318" s="92" t="s">
        <v>27</v>
      </c>
      <c r="C318" s="93"/>
      <c r="D318" s="40"/>
      <c r="E318" s="41"/>
      <c r="F318" s="21" t="s">
        <v>25</v>
      </c>
      <c r="G318" s="30">
        <f t="shared" si="8"/>
        <v>0</v>
      </c>
      <c r="H318" s="85"/>
    </row>
    <row r="319" spans="2:8" x14ac:dyDescent="0.25">
      <c r="B319" s="92" t="s">
        <v>29</v>
      </c>
      <c r="C319" s="93"/>
      <c r="D319" s="42">
        <v>2425.11</v>
      </c>
      <c r="E319" s="43">
        <v>1.2</v>
      </c>
      <c r="F319" s="21" t="s">
        <v>25</v>
      </c>
      <c r="G319" s="30">
        <f t="shared" si="8"/>
        <v>2910.1320000000001</v>
      </c>
      <c r="H319" s="85"/>
    </row>
    <row r="320" spans="2:8" x14ac:dyDescent="0.25">
      <c r="B320" s="92" t="s">
        <v>30</v>
      </c>
      <c r="C320" s="93"/>
      <c r="D320" s="42">
        <v>1718.79</v>
      </c>
      <c r="E320" s="43">
        <v>1.2</v>
      </c>
      <c r="F320" s="21" t="s">
        <v>25</v>
      </c>
      <c r="G320" s="30">
        <f t="shared" si="8"/>
        <v>2062.5479999999998</v>
      </c>
      <c r="H320" s="85"/>
    </row>
    <row r="321" spans="2:8" x14ac:dyDescent="0.25">
      <c r="B321" s="92" t="s">
        <v>32</v>
      </c>
      <c r="C321" s="93"/>
      <c r="D321" s="42">
        <v>473.91</v>
      </c>
      <c r="E321" s="43">
        <v>1.2</v>
      </c>
      <c r="F321" s="21" t="s">
        <v>25</v>
      </c>
      <c r="G321" s="30">
        <f>D321*E321</f>
        <v>568.69200000000001</v>
      </c>
      <c r="H321" s="85"/>
    </row>
    <row r="322" spans="2:8" ht="24" thickBot="1" x14ac:dyDescent="0.3">
      <c r="B322" s="88" t="s">
        <v>31</v>
      </c>
      <c r="C322" s="89"/>
      <c r="D322" s="36">
        <v>320.5</v>
      </c>
      <c r="E322" s="37">
        <v>4.8</v>
      </c>
      <c r="F322" s="20" t="s">
        <v>25</v>
      </c>
      <c r="G322" s="31">
        <f>D322*E322</f>
        <v>1538.3999999999999</v>
      </c>
      <c r="H322" s="85"/>
    </row>
    <row r="323" spans="2:8" x14ac:dyDescent="0.25">
      <c r="C323" s="3"/>
      <c r="D323" s="3"/>
      <c r="E323" s="4"/>
      <c r="F323" s="4"/>
      <c r="H323" s="61"/>
    </row>
    <row r="324" spans="2:8" ht="25.5" x14ac:dyDescent="0.25">
      <c r="C324" s="14" t="s">
        <v>14</v>
      </c>
      <c r="D324" s="6"/>
    </row>
    <row r="325" spans="2:8" ht="18.75" x14ac:dyDescent="0.25">
      <c r="C325" s="70" t="s">
        <v>6</v>
      </c>
      <c r="D325" s="66" t="s">
        <v>0</v>
      </c>
      <c r="E325" s="9">
        <f>ROUND((G313+D306)/D306,2)</f>
        <v>1.01</v>
      </c>
      <c r="F325" s="9"/>
      <c r="G325" s="10"/>
      <c r="H325" s="7"/>
    </row>
    <row r="326" spans="2:8" x14ac:dyDescent="0.25">
      <c r="C326" s="70"/>
      <c r="D326" s="66" t="s">
        <v>1</v>
      </c>
      <c r="E326" s="9">
        <f>ROUND(((G314+G315)+D306)/D306,2)</f>
        <v>1.02</v>
      </c>
      <c r="F326" s="9"/>
      <c r="G326" s="11"/>
      <c r="H326" s="62"/>
    </row>
    <row r="327" spans="2:8" x14ac:dyDescent="0.25">
      <c r="C327" s="70"/>
      <c r="D327" s="66" t="s">
        <v>2</v>
      </c>
      <c r="E327" s="9">
        <f>ROUND((G316+D306)/D306,2)</f>
        <v>1.1499999999999999</v>
      </c>
      <c r="F327" s="12"/>
      <c r="G327" s="11"/>
    </row>
    <row r="328" spans="2:8" x14ac:dyDescent="0.25">
      <c r="C328" s="70"/>
      <c r="D328" s="13" t="s">
        <v>3</v>
      </c>
      <c r="E328" s="45">
        <f>ROUND((SUM(G317:G322)+D306)/D306,2)</f>
        <v>2.42</v>
      </c>
      <c r="F328" s="10"/>
      <c r="G328" s="11"/>
    </row>
    <row r="329" spans="2:8" ht="25.5" x14ac:dyDescent="0.25">
      <c r="D329" s="46" t="s">
        <v>4</v>
      </c>
      <c r="E329" s="47">
        <f>SUM(E325:E328)-IF(D310="сплошная",3,2)</f>
        <v>2.5999999999999996</v>
      </c>
      <c r="F329" s="25"/>
    </row>
    <row r="330" spans="2:8" x14ac:dyDescent="0.25">
      <c r="E330" s="15"/>
    </row>
    <row r="331" spans="2:8" ht="25.5" x14ac:dyDescent="0.35">
      <c r="B331" s="22"/>
      <c r="C331" s="16" t="s">
        <v>23</v>
      </c>
      <c r="D331" s="71">
        <f>E329*D306</f>
        <v>14440.789999999997</v>
      </c>
      <c r="E331" s="71"/>
    </row>
    <row r="332" spans="2:8" ht="18.75" x14ac:dyDescent="0.3">
      <c r="C332" s="17" t="s">
        <v>8</v>
      </c>
      <c r="D332" s="72">
        <f>D331/D305</f>
        <v>90.254937499999983</v>
      </c>
      <c r="E332" s="72"/>
      <c r="G332" s="7"/>
      <c r="H332" s="63"/>
    </row>
    <row r="344" spans="2:8" ht="14.25" customHeight="1" x14ac:dyDescent="0.25"/>
    <row r="345" spans="2:8" hidden="1" x14ac:dyDescent="0.25"/>
    <row r="346" spans="2:8" hidden="1" x14ac:dyDescent="0.25"/>
    <row r="347" spans="2:8" ht="60.75" x14ac:dyDescent="0.8">
      <c r="B347" s="94" t="s">
        <v>62</v>
      </c>
      <c r="C347" s="94"/>
      <c r="D347" s="94"/>
      <c r="E347" s="94"/>
      <c r="F347" s="94"/>
      <c r="G347" s="94"/>
      <c r="H347" s="94"/>
    </row>
    <row r="348" spans="2:8" ht="46.5" customHeight="1" x14ac:dyDescent="0.25">
      <c r="B348" s="95" t="s">
        <v>36</v>
      </c>
      <c r="C348" s="95"/>
      <c r="D348" s="95"/>
      <c r="E348" s="95"/>
      <c r="F348" s="95"/>
      <c r="G348" s="95"/>
    </row>
    <row r="349" spans="2:8" x14ac:dyDescent="0.25">
      <c r="C349" s="67"/>
      <c r="G349" s="7"/>
    </row>
    <row r="350" spans="2:8" ht="25.5" x14ac:dyDescent="0.25">
      <c r="C350" s="14" t="s">
        <v>5</v>
      </c>
      <c r="D350" s="6"/>
    </row>
    <row r="351" spans="2:8" ht="20.25" x14ac:dyDescent="0.25">
      <c r="B351" s="10"/>
      <c r="C351" s="96" t="s">
        <v>15</v>
      </c>
      <c r="D351" s="99" t="s">
        <v>41</v>
      </c>
      <c r="E351" s="99"/>
      <c r="F351" s="99"/>
      <c r="G351" s="99"/>
      <c r="H351" s="58"/>
    </row>
    <row r="352" spans="2:8" ht="20.25" customHeight="1" x14ac:dyDescent="0.25">
      <c r="B352" s="10"/>
      <c r="C352" s="97"/>
      <c r="D352" s="99" t="s">
        <v>58</v>
      </c>
      <c r="E352" s="99"/>
      <c r="F352" s="99"/>
      <c r="G352" s="99"/>
      <c r="H352" s="58"/>
    </row>
    <row r="353" spans="2:8" ht="20.25" customHeight="1" x14ac:dyDescent="0.25">
      <c r="B353" s="10"/>
      <c r="C353" s="98"/>
      <c r="D353" s="99" t="s">
        <v>63</v>
      </c>
      <c r="E353" s="99"/>
      <c r="F353" s="99"/>
      <c r="G353" s="99"/>
      <c r="H353" s="58"/>
    </row>
    <row r="354" spans="2:8" x14ac:dyDescent="0.25">
      <c r="C354" s="48" t="s">
        <v>12</v>
      </c>
      <c r="D354" s="49">
        <v>1.2</v>
      </c>
      <c r="E354" s="50"/>
      <c r="F354" s="10"/>
    </row>
    <row r="355" spans="2:8" x14ac:dyDescent="0.25">
      <c r="C355" s="1" t="s">
        <v>9</v>
      </c>
      <c r="D355" s="44">
        <v>133</v>
      </c>
      <c r="E355" s="73" t="s">
        <v>16</v>
      </c>
      <c r="F355" s="74"/>
      <c r="G355" s="77">
        <f>D356/D355</f>
        <v>45.128120300751881</v>
      </c>
    </row>
    <row r="356" spans="2:8" x14ac:dyDescent="0.25">
      <c r="C356" s="1" t="s">
        <v>10</v>
      </c>
      <c r="D356" s="44">
        <v>6002.04</v>
      </c>
      <c r="E356" s="75"/>
      <c r="F356" s="76"/>
      <c r="G356" s="78"/>
    </row>
    <row r="357" spans="2:8" x14ac:dyDescent="0.25">
      <c r="C357" s="54"/>
      <c r="D357" s="55"/>
      <c r="E357" s="56"/>
    </row>
    <row r="358" spans="2:8" x14ac:dyDescent="0.3">
      <c r="C358" s="53" t="s">
        <v>7</v>
      </c>
      <c r="D358" s="51" t="s">
        <v>60</v>
      </c>
      <c r="E358" s="59"/>
    </row>
    <row r="359" spans="2:8" x14ac:dyDescent="0.3">
      <c r="C359" s="53" t="s">
        <v>11</v>
      </c>
      <c r="D359" s="51" t="s">
        <v>61</v>
      </c>
      <c r="E359" s="59"/>
    </row>
    <row r="360" spans="2:8" x14ac:dyDescent="0.3">
      <c r="C360" s="53" t="s">
        <v>13</v>
      </c>
      <c r="D360" s="52" t="s">
        <v>34</v>
      </c>
      <c r="E360" s="59"/>
    </row>
    <row r="361" spans="2:8" ht="24" thickBot="1" x14ac:dyDescent="0.3">
      <c r="C361" s="60"/>
      <c r="D361" s="60"/>
    </row>
    <row r="362" spans="2:8" ht="48" thickBot="1" x14ac:dyDescent="0.3">
      <c r="B362" s="79" t="s">
        <v>17</v>
      </c>
      <c r="C362" s="80"/>
      <c r="D362" s="23" t="s">
        <v>20</v>
      </c>
      <c r="E362" s="81" t="s">
        <v>22</v>
      </c>
      <c r="F362" s="82"/>
      <c r="G362" s="2" t="s">
        <v>21</v>
      </c>
    </row>
    <row r="363" spans="2:8" ht="24" thickBot="1" x14ac:dyDescent="0.3">
      <c r="B363" s="83" t="s">
        <v>35</v>
      </c>
      <c r="C363" s="84"/>
      <c r="D363" s="32">
        <v>59</v>
      </c>
      <c r="E363" s="33">
        <v>1.2</v>
      </c>
      <c r="F363" s="18" t="s">
        <v>25</v>
      </c>
      <c r="G363" s="26">
        <f t="shared" ref="G363:G370" si="9">D363*E363</f>
        <v>70.8</v>
      </c>
      <c r="H363" s="85"/>
    </row>
    <row r="364" spans="2:8" x14ac:dyDescent="0.25">
      <c r="B364" s="86" t="s">
        <v>18</v>
      </c>
      <c r="C364" s="87"/>
      <c r="D364" s="34">
        <v>70.41</v>
      </c>
      <c r="E364" s="35">
        <v>0.4</v>
      </c>
      <c r="F364" s="19" t="s">
        <v>26</v>
      </c>
      <c r="G364" s="27">
        <f t="shared" si="9"/>
        <v>28.164000000000001</v>
      </c>
      <c r="H364" s="85"/>
    </row>
    <row r="365" spans="2:8" ht="24" thickBot="1" x14ac:dyDescent="0.3">
      <c r="B365" s="88" t="s">
        <v>19</v>
      </c>
      <c r="C365" s="89"/>
      <c r="D365" s="36">
        <v>222.31</v>
      </c>
      <c r="E365" s="37">
        <v>0.4</v>
      </c>
      <c r="F365" s="20" t="s">
        <v>26</v>
      </c>
      <c r="G365" s="28">
        <f t="shared" si="9"/>
        <v>88.924000000000007</v>
      </c>
      <c r="H365" s="85"/>
    </row>
    <row r="366" spans="2:8" ht="24" thickBot="1" x14ac:dyDescent="0.3">
      <c r="B366" s="90" t="s">
        <v>28</v>
      </c>
      <c r="C366" s="91"/>
      <c r="D366" s="38">
        <v>696.9</v>
      </c>
      <c r="E366" s="39">
        <v>1.2</v>
      </c>
      <c r="F366" s="24" t="s">
        <v>25</v>
      </c>
      <c r="G366" s="29">
        <f t="shared" si="9"/>
        <v>836.28</v>
      </c>
      <c r="H366" s="85"/>
    </row>
    <row r="367" spans="2:8" x14ac:dyDescent="0.25">
      <c r="B367" s="86" t="s">
        <v>33</v>
      </c>
      <c r="C367" s="87"/>
      <c r="D367" s="34">
        <v>665.33</v>
      </c>
      <c r="E367" s="35">
        <v>1.2</v>
      </c>
      <c r="F367" s="19" t="s">
        <v>25</v>
      </c>
      <c r="G367" s="27">
        <f t="shared" si="9"/>
        <v>798.39600000000007</v>
      </c>
      <c r="H367" s="85"/>
    </row>
    <row r="368" spans="2:8" x14ac:dyDescent="0.25">
      <c r="B368" s="92" t="s">
        <v>27</v>
      </c>
      <c r="C368" s="93"/>
      <c r="D368" s="40"/>
      <c r="E368" s="41"/>
      <c r="F368" s="21" t="s">
        <v>25</v>
      </c>
      <c r="G368" s="30">
        <f t="shared" si="9"/>
        <v>0</v>
      </c>
      <c r="H368" s="85"/>
    </row>
    <row r="369" spans="2:8" x14ac:dyDescent="0.25">
      <c r="B369" s="92" t="s">
        <v>29</v>
      </c>
      <c r="C369" s="93"/>
      <c r="D369" s="42">
        <v>2425.11</v>
      </c>
      <c r="E369" s="43">
        <v>1.2</v>
      </c>
      <c r="F369" s="21" t="s">
        <v>25</v>
      </c>
      <c r="G369" s="30">
        <f t="shared" si="9"/>
        <v>2910.1320000000001</v>
      </c>
      <c r="H369" s="85"/>
    </row>
    <row r="370" spans="2:8" x14ac:dyDescent="0.25">
      <c r="B370" s="92" t="s">
        <v>30</v>
      </c>
      <c r="C370" s="93"/>
      <c r="D370" s="42">
        <v>1718.79</v>
      </c>
      <c r="E370" s="43">
        <v>1.2</v>
      </c>
      <c r="F370" s="21" t="s">
        <v>25</v>
      </c>
      <c r="G370" s="30">
        <f t="shared" si="9"/>
        <v>2062.5479999999998</v>
      </c>
      <c r="H370" s="85"/>
    </row>
    <row r="371" spans="2:8" x14ac:dyDescent="0.25">
      <c r="B371" s="92" t="s">
        <v>32</v>
      </c>
      <c r="C371" s="93"/>
      <c r="D371" s="42">
        <v>473.91</v>
      </c>
      <c r="E371" s="43">
        <v>1.2</v>
      </c>
      <c r="F371" s="21" t="s">
        <v>25</v>
      </c>
      <c r="G371" s="30">
        <f>D371*E371</f>
        <v>568.69200000000001</v>
      </c>
      <c r="H371" s="85"/>
    </row>
    <row r="372" spans="2:8" ht="24" thickBot="1" x14ac:dyDescent="0.3">
      <c r="B372" s="88" t="s">
        <v>31</v>
      </c>
      <c r="C372" s="89"/>
      <c r="D372" s="36">
        <v>320.5</v>
      </c>
      <c r="E372" s="37">
        <v>4.8</v>
      </c>
      <c r="F372" s="20" t="s">
        <v>25</v>
      </c>
      <c r="G372" s="31">
        <f>D372*E372</f>
        <v>1538.3999999999999</v>
      </c>
      <c r="H372" s="85"/>
    </row>
    <row r="373" spans="2:8" x14ac:dyDescent="0.25">
      <c r="C373" s="3"/>
      <c r="D373" s="3"/>
      <c r="E373" s="4"/>
      <c r="F373" s="4"/>
      <c r="H373" s="61"/>
    </row>
    <row r="374" spans="2:8" ht="25.5" x14ac:dyDescent="0.25">
      <c r="C374" s="14" t="s">
        <v>14</v>
      </c>
      <c r="D374" s="6"/>
    </row>
    <row r="375" spans="2:8" ht="18.75" x14ac:dyDescent="0.25">
      <c r="C375" s="70" t="s">
        <v>6</v>
      </c>
      <c r="D375" s="66" t="s">
        <v>0</v>
      </c>
      <c r="E375" s="9">
        <f>ROUND((G363+D356)/D356,2)</f>
        <v>1.01</v>
      </c>
      <c r="F375" s="9"/>
      <c r="G375" s="10"/>
      <c r="H375" s="7"/>
    </row>
    <row r="376" spans="2:8" x14ac:dyDescent="0.25">
      <c r="C376" s="70"/>
      <c r="D376" s="66" t="s">
        <v>1</v>
      </c>
      <c r="E376" s="9">
        <f>ROUND(((G364+G365)+D356)/D356,2)</f>
        <v>1.02</v>
      </c>
      <c r="F376" s="9"/>
      <c r="G376" s="11"/>
      <c r="H376" s="62"/>
    </row>
    <row r="377" spans="2:8" x14ac:dyDescent="0.25">
      <c r="C377" s="70"/>
      <c r="D377" s="66" t="s">
        <v>2</v>
      </c>
      <c r="E377" s="9">
        <f>ROUND((G366+D356)/D356,2)</f>
        <v>1.1399999999999999</v>
      </c>
      <c r="F377" s="12"/>
      <c r="G377" s="11"/>
    </row>
    <row r="378" spans="2:8" x14ac:dyDescent="0.25">
      <c r="C378" s="70"/>
      <c r="D378" s="13" t="s">
        <v>3</v>
      </c>
      <c r="E378" s="45">
        <f>ROUND((SUM(G367:G372)+D356)/D356,2)</f>
        <v>2.31</v>
      </c>
      <c r="F378" s="10"/>
      <c r="G378" s="11"/>
    </row>
    <row r="379" spans="2:8" ht="25.5" x14ac:dyDescent="0.25">
      <c r="D379" s="46" t="s">
        <v>4</v>
      </c>
      <c r="E379" s="47">
        <f>SUM(E375:E378)-IF(D360="сплошная",3,2)</f>
        <v>2.4800000000000004</v>
      </c>
      <c r="F379" s="25"/>
    </row>
    <row r="380" spans="2:8" x14ac:dyDescent="0.25">
      <c r="E380" s="15"/>
    </row>
    <row r="381" spans="2:8" ht="25.5" x14ac:dyDescent="0.35">
      <c r="B381" s="22"/>
      <c r="C381" s="16" t="s">
        <v>23</v>
      </c>
      <c r="D381" s="71">
        <f>E379*D356</f>
        <v>14885.059200000003</v>
      </c>
      <c r="E381" s="71"/>
    </row>
    <row r="382" spans="2:8" ht="18.75" x14ac:dyDescent="0.3">
      <c r="C382" s="17" t="s">
        <v>8</v>
      </c>
      <c r="D382" s="72">
        <f>D381/D355</f>
        <v>111.91773834586469</v>
      </c>
      <c r="E382" s="72"/>
      <c r="G382" s="7"/>
      <c r="H382" s="63"/>
    </row>
    <row r="394" spans="2:8" ht="14.25" customHeight="1" x14ac:dyDescent="0.25"/>
    <row r="395" spans="2:8" hidden="1" x14ac:dyDescent="0.25"/>
    <row r="396" spans="2:8" hidden="1" x14ac:dyDescent="0.25"/>
    <row r="397" spans="2:8" ht="60.75" x14ac:dyDescent="0.8">
      <c r="B397" s="94" t="s">
        <v>64</v>
      </c>
      <c r="C397" s="94"/>
      <c r="D397" s="94"/>
      <c r="E397" s="94"/>
      <c r="F397" s="94"/>
      <c r="G397" s="94"/>
      <c r="H397" s="94"/>
    </row>
    <row r="398" spans="2:8" ht="46.5" customHeight="1" x14ac:dyDescent="0.25">
      <c r="B398" s="95" t="s">
        <v>36</v>
      </c>
      <c r="C398" s="95"/>
      <c r="D398" s="95"/>
      <c r="E398" s="95"/>
      <c r="F398" s="95"/>
      <c r="G398" s="95"/>
    </row>
    <row r="399" spans="2:8" x14ac:dyDescent="0.25">
      <c r="C399" s="67"/>
      <c r="G399" s="7"/>
    </row>
    <row r="400" spans="2:8" ht="25.5" x14ac:dyDescent="0.25">
      <c r="C400" s="14" t="s">
        <v>5</v>
      </c>
      <c r="D400" s="6"/>
    </row>
    <row r="401" spans="2:8" ht="20.25" x14ac:dyDescent="0.25">
      <c r="B401" s="10"/>
      <c r="C401" s="96" t="s">
        <v>15</v>
      </c>
      <c r="D401" s="99" t="s">
        <v>41</v>
      </c>
      <c r="E401" s="99"/>
      <c r="F401" s="99"/>
      <c r="G401" s="99"/>
      <c r="H401" s="58"/>
    </row>
    <row r="402" spans="2:8" ht="20.25" customHeight="1" x14ac:dyDescent="0.25">
      <c r="B402" s="10"/>
      <c r="C402" s="97"/>
      <c r="D402" s="99" t="s">
        <v>58</v>
      </c>
      <c r="E402" s="99"/>
      <c r="F402" s="99"/>
      <c r="G402" s="99"/>
      <c r="H402" s="58"/>
    </row>
    <row r="403" spans="2:8" ht="20.25" customHeight="1" x14ac:dyDescent="0.25">
      <c r="B403" s="10"/>
      <c r="C403" s="98"/>
      <c r="D403" s="99" t="s">
        <v>65</v>
      </c>
      <c r="E403" s="99"/>
      <c r="F403" s="99"/>
      <c r="G403" s="99"/>
      <c r="H403" s="58"/>
    </row>
    <row r="404" spans="2:8" x14ac:dyDescent="0.25">
      <c r="C404" s="48" t="s">
        <v>12</v>
      </c>
      <c r="D404" s="49">
        <v>1</v>
      </c>
      <c r="E404" s="50"/>
      <c r="F404" s="10"/>
    </row>
    <row r="405" spans="2:8" x14ac:dyDescent="0.25">
      <c r="C405" s="1" t="s">
        <v>9</v>
      </c>
      <c r="D405" s="44">
        <v>177</v>
      </c>
      <c r="E405" s="73" t="s">
        <v>16</v>
      </c>
      <c r="F405" s="74"/>
      <c r="G405" s="77">
        <f>D406/D405</f>
        <v>23.437740112994348</v>
      </c>
    </row>
    <row r="406" spans="2:8" x14ac:dyDescent="0.25">
      <c r="C406" s="1" t="s">
        <v>10</v>
      </c>
      <c r="D406" s="44">
        <v>4148.4799999999996</v>
      </c>
      <c r="E406" s="75"/>
      <c r="F406" s="76"/>
      <c r="G406" s="78"/>
    </row>
    <row r="407" spans="2:8" x14ac:dyDescent="0.25">
      <c r="C407" s="54"/>
      <c r="D407" s="55"/>
      <c r="E407" s="56"/>
    </row>
    <row r="408" spans="2:8" x14ac:dyDescent="0.3">
      <c r="C408" s="53" t="s">
        <v>7</v>
      </c>
      <c r="D408" s="51" t="s">
        <v>60</v>
      </c>
      <c r="E408" s="59"/>
    </row>
    <row r="409" spans="2:8" x14ac:dyDescent="0.3">
      <c r="C409" s="53" t="s">
        <v>11</v>
      </c>
      <c r="D409" s="51" t="s">
        <v>61</v>
      </c>
      <c r="E409" s="59"/>
    </row>
    <row r="410" spans="2:8" x14ac:dyDescent="0.3">
      <c r="C410" s="53" t="s">
        <v>13</v>
      </c>
      <c r="D410" s="52" t="s">
        <v>34</v>
      </c>
      <c r="E410" s="59"/>
    </row>
    <row r="411" spans="2:8" ht="24" thickBot="1" x14ac:dyDescent="0.3">
      <c r="C411" s="60"/>
      <c r="D411" s="60"/>
    </row>
    <row r="412" spans="2:8" ht="48" thickBot="1" x14ac:dyDescent="0.3">
      <c r="B412" s="79" t="s">
        <v>17</v>
      </c>
      <c r="C412" s="80"/>
      <c r="D412" s="23" t="s">
        <v>20</v>
      </c>
      <c r="E412" s="81" t="s">
        <v>22</v>
      </c>
      <c r="F412" s="82"/>
      <c r="G412" s="2" t="s">
        <v>21</v>
      </c>
    </row>
    <row r="413" spans="2:8" ht="24" thickBot="1" x14ac:dyDescent="0.3">
      <c r="B413" s="83" t="s">
        <v>35</v>
      </c>
      <c r="C413" s="84"/>
      <c r="D413" s="32">
        <v>59</v>
      </c>
      <c r="E413" s="33">
        <v>1</v>
      </c>
      <c r="F413" s="18" t="s">
        <v>25</v>
      </c>
      <c r="G413" s="26">
        <f t="shared" ref="G413:G420" si="10">D413*E413</f>
        <v>59</v>
      </c>
      <c r="H413" s="85"/>
    </row>
    <row r="414" spans="2:8" x14ac:dyDescent="0.25">
      <c r="B414" s="86" t="s">
        <v>18</v>
      </c>
      <c r="C414" s="87"/>
      <c r="D414" s="34">
        <v>70.41</v>
      </c>
      <c r="E414" s="35">
        <v>0.4</v>
      </c>
      <c r="F414" s="19" t="s">
        <v>26</v>
      </c>
      <c r="G414" s="27">
        <f t="shared" si="10"/>
        <v>28.164000000000001</v>
      </c>
      <c r="H414" s="85"/>
    </row>
    <row r="415" spans="2:8" ht="24" thickBot="1" x14ac:dyDescent="0.3">
      <c r="B415" s="88" t="s">
        <v>19</v>
      </c>
      <c r="C415" s="89"/>
      <c r="D415" s="36">
        <v>222.31</v>
      </c>
      <c r="E415" s="37">
        <v>0.4</v>
      </c>
      <c r="F415" s="20" t="s">
        <v>26</v>
      </c>
      <c r="G415" s="28">
        <f t="shared" si="10"/>
        <v>88.924000000000007</v>
      </c>
      <c r="H415" s="85"/>
    </row>
    <row r="416" spans="2:8" ht="24" thickBot="1" x14ac:dyDescent="0.3">
      <c r="B416" s="90" t="s">
        <v>28</v>
      </c>
      <c r="C416" s="91"/>
      <c r="D416" s="38">
        <v>696.9</v>
      </c>
      <c r="E416" s="39">
        <v>1</v>
      </c>
      <c r="F416" s="24" t="s">
        <v>25</v>
      </c>
      <c r="G416" s="29">
        <f t="shared" si="10"/>
        <v>696.9</v>
      </c>
      <c r="H416" s="85"/>
    </row>
    <row r="417" spans="2:8" x14ac:dyDescent="0.25">
      <c r="B417" s="86" t="s">
        <v>33</v>
      </c>
      <c r="C417" s="87"/>
      <c r="D417" s="34">
        <v>665.33</v>
      </c>
      <c r="E417" s="35">
        <v>1</v>
      </c>
      <c r="F417" s="19" t="s">
        <v>25</v>
      </c>
      <c r="G417" s="27">
        <f t="shared" si="10"/>
        <v>665.33</v>
      </c>
      <c r="H417" s="85"/>
    </row>
    <row r="418" spans="2:8" x14ac:dyDescent="0.25">
      <c r="B418" s="92" t="s">
        <v>27</v>
      </c>
      <c r="C418" s="93"/>
      <c r="D418" s="40"/>
      <c r="E418" s="41"/>
      <c r="F418" s="21" t="s">
        <v>25</v>
      </c>
      <c r="G418" s="30">
        <f t="shared" si="10"/>
        <v>0</v>
      </c>
      <c r="H418" s="85"/>
    </row>
    <row r="419" spans="2:8" x14ac:dyDescent="0.25">
      <c r="B419" s="92" t="s">
        <v>29</v>
      </c>
      <c r="C419" s="93"/>
      <c r="D419" s="42">
        <v>2425.11</v>
      </c>
      <c r="E419" s="43">
        <v>1</v>
      </c>
      <c r="F419" s="21" t="s">
        <v>25</v>
      </c>
      <c r="G419" s="30">
        <f t="shared" si="10"/>
        <v>2425.11</v>
      </c>
      <c r="H419" s="85"/>
    </row>
    <row r="420" spans="2:8" x14ac:dyDescent="0.25">
      <c r="B420" s="92" t="s">
        <v>30</v>
      </c>
      <c r="C420" s="93"/>
      <c r="D420" s="42">
        <v>1718.79</v>
      </c>
      <c r="E420" s="43">
        <v>1</v>
      </c>
      <c r="F420" s="21" t="s">
        <v>25</v>
      </c>
      <c r="G420" s="30">
        <f t="shared" si="10"/>
        <v>1718.79</v>
      </c>
      <c r="H420" s="85"/>
    </row>
    <row r="421" spans="2:8" x14ac:dyDescent="0.25">
      <c r="B421" s="92" t="s">
        <v>32</v>
      </c>
      <c r="C421" s="93"/>
      <c r="D421" s="42">
        <v>473.91</v>
      </c>
      <c r="E421" s="43">
        <v>1</v>
      </c>
      <c r="F421" s="21" t="s">
        <v>25</v>
      </c>
      <c r="G421" s="30">
        <f>D421*E421</f>
        <v>473.91</v>
      </c>
      <c r="H421" s="85"/>
    </row>
    <row r="422" spans="2:8" ht="24" thickBot="1" x14ac:dyDescent="0.3">
      <c r="B422" s="88" t="s">
        <v>31</v>
      </c>
      <c r="C422" s="89"/>
      <c r="D422" s="36">
        <v>320.5</v>
      </c>
      <c r="E422" s="37">
        <v>4</v>
      </c>
      <c r="F422" s="20" t="s">
        <v>25</v>
      </c>
      <c r="G422" s="31">
        <f>D422*E422</f>
        <v>1282</v>
      </c>
      <c r="H422" s="85"/>
    </row>
    <row r="423" spans="2:8" x14ac:dyDescent="0.25">
      <c r="C423" s="3"/>
      <c r="D423" s="3"/>
      <c r="E423" s="4"/>
      <c r="F423" s="4"/>
      <c r="H423" s="61"/>
    </row>
    <row r="424" spans="2:8" ht="25.5" x14ac:dyDescent="0.25">
      <c r="C424" s="14" t="s">
        <v>14</v>
      </c>
      <c r="D424" s="6"/>
    </row>
    <row r="425" spans="2:8" ht="18.75" x14ac:dyDescent="0.25">
      <c r="C425" s="70" t="s">
        <v>6</v>
      </c>
      <c r="D425" s="66" t="s">
        <v>0</v>
      </c>
      <c r="E425" s="9">
        <f>ROUND((G413+D406)/D406,2)</f>
        <v>1.01</v>
      </c>
      <c r="F425" s="9"/>
      <c r="G425" s="10"/>
      <c r="H425" s="7"/>
    </row>
    <row r="426" spans="2:8" x14ac:dyDescent="0.25">
      <c r="C426" s="70"/>
      <c r="D426" s="66" t="s">
        <v>1</v>
      </c>
      <c r="E426" s="9">
        <f>ROUND(((G414+G415)+D406)/D406,2)</f>
        <v>1.03</v>
      </c>
      <c r="F426" s="9"/>
      <c r="G426" s="11"/>
      <c r="H426" s="62"/>
    </row>
    <row r="427" spans="2:8" x14ac:dyDescent="0.25">
      <c r="C427" s="70"/>
      <c r="D427" s="66" t="s">
        <v>2</v>
      </c>
      <c r="E427" s="9">
        <f>ROUND((G416+D406)/D406,2)</f>
        <v>1.17</v>
      </c>
      <c r="F427" s="12"/>
      <c r="G427" s="11"/>
    </row>
    <row r="428" spans="2:8" x14ac:dyDescent="0.25">
      <c r="C428" s="70"/>
      <c r="D428" s="13" t="s">
        <v>3</v>
      </c>
      <c r="E428" s="45">
        <f>ROUND((SUM(G417:G422)+D406)/D406,2)</f>
        <v>2.58</v>
      </c>
      <c r="F428" s="10"/>
      <c r="G428" s="11"/>
    </row>
    <row r="429" spans="2:8" ht="25.5" x14ac:dyDescent="0.25">
      <c r="D429" s="46" t="s">
        <v>4</v>
      </c>
      <c r="E429" s="47">
        <f>SUM(E425:E428)-IF(D410="сплошная",3,2)</f>
        <v>2.79</v>
      </c>
      <c r="F429" s="25"/>
    </row>
    <row r="430" spans="2:8" x14ac:dyDescent="0.25">
      <c r="E430" s="15"/>
    </row>
    <row r="431" spans="2:8" ht="25.5" x14ac:dyDescent="0.35">
      <c r="B431" s="22"/>
      <c r="C431" s="16" t="s">
        <v>23</v>
      </c>
      <c r="D431" s="71">
        <f>E429*D406</f>
        <v>11574.259199999999</v>
      </c>
      <c r="E431" s="71"/>
    </row>
    <row r="432" spans="2:8" ht="18.75" x14ac:dyDescent="0.3">
      <c r="C432" s="17" t="s">
        <v>8</v>
      </c>
      <c r="D432" s="72">
        <f>D431/D405</f>
        <v>65.391294915254235</v>
      </c>
      <c r="E432" s="72"/>
      <c r="G432" s="7"/>
      <c r="H432" s="63"/>
    </row>
    <row r="444" spans="2:8" ht="14.25" customHeight="1" x14ac:dyDescent="0.25"/>
    <row r="445" spans="2:8" hidden="1" x14ac:dyDescent="0.25"/>
    <row r="446" spans="2:8" hidden="1" x14ac:dyDescent="0.25"/>
    <row r="447" spans="2:8" ht="60.75" x14ac:dyDescent="0.8">
      <c r="B447" s="94" t="s">
        <v>66</v>
      </c>
      <c r="C447" s="94"/>
      <c r="D447" s="94"/>
      <c r="E447" s="94"/>
      <c r="F447" s="94"/>
      <c r="G447" s="94"/>
      <c r="H447" s="94"/>
    </row>
    <row r="448" spans="2:8" ht="46.5" customHeight="1" x14ac:dyDescent="0.25">
      <c r="B448" s="95" t="s">
        <v>36</v>
      </c>
      <c r="C448" s="95"/>
      <c r="D448" s="95"/>
      <c r="E448" s="95"/>
      <c r="F448" s="95"/>
      <c r="G448" s="95"/>
    </row>
    <row r="449" spans="2:8" x14ac:dyDescent="0.25">
      <c r="C449" s="67"/>
      <c r="G449" s="7"/>
    </row>
    <row r="450" spans="2:8" ht="25.5" x14ac:dyDescent="0.25">
      <c r="C450" s="14" t="s">
        <v>5</v>
      </c>
      <c r="D450" s="6"/>
    </row>
    <row r="451" spans="2:8" ht="20.25" x14ac:dyDescent="0.25">
      <c r="B451" s="10"/>
      <c r="C451" s="96" t="s">
        <v>15</v>
      </c>
      <c r="D451" s="99" t="s">
        <v>41</v>
      </c>
      <c r="E451" s="99"/>
      <c r="F451" s="99"/>
      <c r="G451" s="99"/>
      <c r="H451" s="58"/>
    </row>
    <row r="452" spans="2:8" ht="20.25" customHeight="1" x14ac:dyDescent="0.25">
      <c r="B452" s="10"/>
      <c r="C452" s="97"/>
      <c r="D452" s="99" t="s">
        <v>58</v>
      </c>
      <c r="E452" s="99"/>
      <c r="F452" s="99"/>
      <c r="G452" s="99"/>
      <c r="H452" s="58"/>
    </row>
    <row r="453" spans="2:8" ht="20.25" customHeight="1" x14ac:dyDescent="0.25">
      <c r="B453" s="10"/>
      <c r="C453" s="98"/>
      <c r="D453" s="99" t="s">
        <v>129</v>
      </c>
      <c r="E453" s="99"/>
      <c r="F453" s="99"/>
      <c r="G453" s="99"/>
      <c r="H453" s="58"/>
    </row>
    <row r="454" spans="2:8" x14ac:dyDescent="0.25">
      <c r="C454" s="48" t="s">
        <v>12</v>
      </c>
      <c r="D454" s="49">
        <v>1</v>
      </c>
      <c r="E454" s="50"/>
      <c r="F454" s="10"/>
    </row>
    <row r="455" spans="2:8" x14ac:dyDescent="0.25">
      <c r="C455" s="1" t="s">
        <v>9</v>
      </c>
      <c r="D455" s="44">
        <v>311</v>
      </c>
      <c r="E455" s="73" t="s">
        <v>16</v>
      </c>
      <c r="F455" s="74"/>
      <c r="G455" s="77">
        <f>D456/D455</f>
        <v>20.832668810289388</v>
      </c>
    </row>
    <row r="456" spans="2:8" x14ac:dyDescent="0.25">
      <c r="C456" s="1" t="s">
        <v>10</v>
      </c>
      <c r="D456" s="44">
        <v>6478.96</v>
      </c>
      <c r="E456" s="75"/>
      <c r="F456" s="76"/>
      <c r="G456" s="78"/>
    </row>
    <row r="457" spans="2:8" x14ac:dyDescent="0.25">
      <c r="C457" s="54"/>
      <c r="D457" s="55"/>
      <c r="E457" s="56"/>
    </row>
    <row r="458" spans="2:8" x14ac:dyDescent="0.3">
      <c r="C458" s="53" t="s">
        <v>7</v>
      </c>
      <c r="D458" s="51" t="s">
        <v>67</v>
      </c>
      <c r="E458" s="59"/>
    </row>
    <row r="459" spans="2:8" x14ac:dyDescent="0.3">
      <c r="C459" s="53" t="s">
        <v>11</v>
      </c>
      <c r="D459" s="51" t="s">
        <v>52</v>
      </c>
      <c r="E459" s="59"/>
    </row>
    <row r="460" spans="2:8" x14ac:dyDescent="0.3">
      <c r="C460" s="53" t="s">
        <v>13</v>
      </c>
      <c r="D460" s="52" t="s">
        <v>34</v>
      </c>
      <c r="E460" s="59"/>
    </row>
    <row r="461" spans="2:8" ht="24" thickBot="1" x14ac:dyDescent="0.3">
      <c r="C461" s="60"/>
      <c r="D461" s="60"/>
    </row>
    <row r="462" spans="2:8" ht="48" thickBot="1" x14ac:dyDescent="0.3">
      <c r="B462" s="79" t="s">
        <v>17</v>
      </c>
      <c r="C462" s="80"/>
      <c r="D462" s="23" t="s">
        <v>20</v>
      </c>
      <c r="E462" s="81" t="s">
        <v>22</v>
      </c>
      <c r="F462" s="82"/>
      <c r="G462" s="2" t="s">
        <v>21</v>
      </c>
    </row>
    <row r="463" spans="2:8" ht="24" thickBot="1" x14ac:dyDescent="0.3">
      <c r="B463" s="83" t="s">
        <v>35</v>
      </c>
      <c r="C463" s="84"/>
      <c r="D463" s="32">
        <v>59</v>
      </c>
      <c r="E463" s="33">
        <v>1</v>
      </c>
      <c r="F463" s="18" t="s">
        <v>25</v>
      </c>
      <c r="G463" s="26">
        <f t="shared" ref="G463:G470" si="11">D463*E463</f>
        <v>59</v>
      </c>
      <c r="H463" s="85"/>
    </row>
    <row r="464" spans="2:8" x14ac:dyDescent="0.25">
      <c r="B464" s="86" t="s">
        <v>18</v>
      </c>
      <c r="C464" s="87"/>
      <c r="D464" s="34">
        <v>70.41</v>
      </c>
      <c r="E464" s="35">
        <v>0.4</v>
      </c>
      <c r="F464" s="19" t="s">
        <v>26</v>
      </c>
      <c r="G464" s="27">
        <f t="shared" si="11"/>
        <v>28.164000000000001</v>
      </c>
      <c r="H464" s="85"/>
    </row>
    <row r="465" spans="2:8" ht="24" thickBot="1" x14ac:dyDescent="0.3">
      <c r="B465" s="88" t="s">
        <v>19</v>
      </c>
      <c r="C465" s="89"/>
      <c r="D465" s="36">
        <v>222.31</v>
      </c>
      <c r="E465" s="37">
        <v>0.4</v>
      </c>
      <c r="F465" s="20" t="s">
        <v>26</v>
      </c>
      <c r="G465" s="28">
        <f t="shared" si="11"/>
        <v>88.924000000000007</v>
      </c>
      <c r="H465" s="85"/>
    </row>
    <row r="466" spans="2:8" ht="24" thickBot="1" x14ac:dyDescent="0.3">
      <c r="B466" s="90" t="s">
        <v>28</v>
      </c>
      <c r="C466" s="91"/>
      <c r="D466" s="38">
        <v>696.9</v>
      </c>
      <c r="E466" s="39">
        <v>1</v>
      </c>
      <c r="F466" s="24" t="s">
        <v>25</v>
      </c>
      <c r="G466" s="29">
        <f t="shared" si="11"/>
        <v>696.9</v>
      </c>
      <c r="H466" s="85"/>
    </row>
    <row r="467" spans="2:8" x14ac:dyDescent="0.25">
      <c r="B467" s="86" t="s">
        <v>33</v>
      </c>
      <c r="C467" s="87"/>
      <c r="D467" s="34"/>
      <c r="E467" s="35"/>
      <c r="F467" s="19" t="s">
        <v>25</v>
      </c>
      <c r="G467" s="27">
        <f t="shared" si="11"/>
        <v>0</v>
      </c>
      <c r="H467" s="85"/>
    </row>
    <row r="468" spans="2:8" x14ac:dyDescent="0.25">
      <c r="B468" s="92" t="s">
        <v>27</v>
      </c>
      <c r="C468" s="93"/>
      <c r="D468" s="40">
        <v>1300.21</v>
      </c>
      <c r="E468" s="41">
        <v>1</v>
      </c>
      <c r="F468" s="21" t="s">
        <v>25</v>
      </c>
      <c r="G468" s="30">
        <f t="shared" si="11"/>
        <v>1300.21</v>
      </c>
      <c r="H468" s="85"/>
    </row>
    <row r="469" spans="2:8" x14ac:dyDescent="0.25">
      <c r="B469" s="92" t="s">
        <v>29</v>
      </c>
      <c r="C469" s="93"/>
      <c r="D469" s="42"/>
      <c r="E469" s="43"/>
      <c r="F469" s="21" t="s">
        <v>25</v>
      </c>
      <c r="G469" s="30">
        <f t="shared" si="11"/>
        <v>0</v>
      </c>
      <c r="H469" s="85"/>
    </row>
    <row r="470" spans="2:8" x14ac:dyDescent="0.25">
      <c r="B470" s="92" t="s">
        <v>30</v>
      </c>
      <c r="C470" s="93"/>
      <c r="D470" s="42"/>
      <c r="E470" s="43"/>
      <c r="F470" s="21" t="s">
        <v>25</v>
      </c>
      <c r="G470" s="30">
        <f t="shared" si="11"/>
        <v>0</v>
      </c>
      <c r="H470" s="85"/>
    </row>
    <row r="471" spans="2:8" x14ac:dyDescent="0.25">
      <c r="B471" s="92" t="s">
        <v>32</v>
      </c>
      <c r="C471" s="93"/>
      <c r="D471" s="42"/>
      <c r="E471" s="43"/>
      <c r="F471" s="21" t="s">
        <v>25</v>
      </c>
      <c r="G471" s="30">
        <f>D471*E471</f>
        <v>0</v>
      </c>
      <c r="H471" s="85"/>
    </row>
    <row r="472" spans="2:8" ht="24" thickBot="1" x14ac:dyDescent="0.3">
      <c r="B472" s="88" t="s">
        <v>31</v>
      </c>
      <c r="C472" s="89"/>
      <c r="D472" s="36"/>
      <c r="E472" s="37"/>
      <c r="F472" s="20" t="s">
        <v>25</v>
      </c>
      <c r="G472" s="31">
        <f>D472*E472</f>
        <v>0</v>
      </c>
      <c r="H472" s="85"/>
    </row>
    <row r="473" spans="2:8" x14ac:dyDescent="0.25">
      <c r="C473" s="3"/>
      <c r="D473" s="3"/>
      <c r="E473" s="4"/>
      <c r="F473" s="4"/>
      <c r="H473" s="61"/>
    </row>
    <row r="474" spans="2:8" ht="25.5" x14ac:dyDescent="0.25">
      <c r="C474" s="14" t="s">
        <v>14</v>
      </c>
      <c r="D474" s="6"/>
    </row>
    <row r="475" spans="2:8" ht="18.75" x14ac:dyDescent="0.25">
      <c r="C475" s="70" t="s">
        <v>6</v>
      </c>
      <c r="D475" s="66" t="s">
        <v>0</v>
      </c>
      <c r="E475" s="9">
        <f>ROUND((G463+D456)/D456,2)</f>
        <v>1.01</v>
      </c>
      <c r="F475" s="9"/>
      <c r="G475" s="10"/>
      <c r="H475" s="7"/>
    </row>
    <row r="476" spans="2:8" x14ac:dyDescent="0.25">
      <c r="C476" s="70"/>
      <c r="D476" s="66" t="s">
        <v>1</v>
      </c>
      <c r="E476" s="9">
        <f>ROUND(((G464+G465)+D456)/D456,2)</f>
        <v>1.02</v>
      </c>
      <c r="F476" s="9"/>
      <c r="G476" s="11"/>
      <c r="H476" s="62"/>
    </row>
    <row r="477" spans="2:8" x14ac:dyDescent="0.25">
      <c r="C477" s="70"/>
      <c r="D477" s="66" t="s">
        <v>2</v>
      </c>
      <c r="E477" s="9">
        <f>ROUND((G466+D456)/D456,2)</f>
        <v>1.1100000000000001</v>
      </c>
      <c r="F477" s="12"/>
      <c r="G477" s="11"/>
    </row>
    <row r="478" spans="2:8" x14ac:dyDescent="0.25">
      <c r="C478" s="70"/>
      <c r="D478" s="13" t="s">
        <v>3</v>
      </c>
      <c r="E478" s="45">
        <f>ROUND((SUM(G467:G472)+D456)/D456,2)</f>
        <v>1.2</v>
      </c>
      <c r="F478" s="10"/>
      <c r="G478" s="11"/>
    </row>
    <row r="479" spans="2:8" ht="25.5" x14ac:dyDescent="0.25">
      <c r="D479" s="46" t="s">
        <v>4</v>
      </c>
      <c r="E479" s="47">
        <f>SUM(E475:E478)-IF(D460="сплошная",3,2)</f>
        <v>1.3400000000000007</v>
      </c>
      <c r="F479" s="25"/>
    </row>
    <row r="480" spans="2:8" x14ac:dyDescent="0.25">
      <c r="E480" s="15"/>
    </row>
    <row r="481" spans="2:8" ht="25.5" x14ac:dyDescent="0.35">
      <c r="B481" s="22"/>
      <c r="C481" s="16" t="s">
        <v>23</v>
      </c>
      <c r="D481" s="71">
        <f>E479*D456</f>
        <v>8681.8064000000049</v>
      </c>
      <c r="E481" s="71"/>
    </row>
    <row r="482" spans="2:8" ht="18.75" x14ac:dyDescent="0.3">
      <c r="C482" s="17" t="s">
        <v>8</v>
      </c>
      <c r="D482" s="72">
        <f>D481/D455</f>
        <v>27.915776205787797</v>
      </c>
      <c r="E482" s="72"/>
      <c r="G482" s="7"/>
      <c r="H482" s="63"/>
    </row>
    <row r="494" spans="2:8" ht="14.25" customHeight="1" x14ac:dyDescent="0.25"/>
    <row r="495" spans="2:8" hidden="1" x14ac:dyDescent="0.25"/>
    <row r="496" spans="2:8" hidden="1" x14ac:dyDescent="0.25"/>
    <row r="497" spans="2:8" ht="60.75" x14ac:dyDescent="0.8">
      <c r="B497" s="94" t="s">
        <v>68</v>
      </c>
      <c r="C497" s="94"/>
      <c r="D497" s="94"/>
      <c r="E497" s="94"/>
      <c r="F497" s="94"/>
      <c r="G497" s="94"/>
      <c r="H497" s="94"/>
    </row>
    <row r="498" spans="2:8" ht="46.5" customHeight="1" x14ac:dyDescent="0.25">
      <c r="B498" s="95" t="s">
        <v>36</v>
      </c>
      <c r="C498" s="95"/>
      <c r="D498" s="95"/>
      <c r="E498" s="95"/>
      <c r="F498" s="95"/>
      <c r="G498" s="95"/>
    </row>
    <row r="499" spans="2:8" x14ac:dyDescent="0.25">
      <c r="C499" s="67"/>
      <c r="G499" s="7"/>
    </row>
    <row r="500" spans="2:8" ht="25.5" x14ac:dyDescent="0.25">
      <c r="C500" s="14" t="s">
        <v>5</v>
      </c>
      <c r="D500" s="6"/>
    </row>
    <row r="501" spans="2:8" ht="20.25" x14ac:dyDescent="0.25">
      <c r="B501" s="10"/>
      <c r="C501" s="96" t="s">
        <v>15</v>
      </c>
      <c r="D501" s="99" t="s">
        <v>41</v>
      </c>
      <c r="E501" s="99"/>
      <c r="F501" s="99"/>
      <c r="G501" s="99"/>
      <c r="H501" s="58"/>
    </row>
    <row r="502" spans="2:8" ht="20.25" customHeight="1" x14ac:dyDescent="0.25">
      <c r="B502" s="10"/>
      <c r="C502" s="97"/>
      <c r="D502" s="99" t="s">
        <v>58</v>
      </c>
      <c r="E502" s="99"/>
      <c r="F502" s="99"/>
      <c r="G502" s="99"/>
      <c r="H502" s="58"/>
    </row>
    <row r="503" spans="2:8" ht="20.25" customHeight="1" x14ac:dyDescent="0.25">
      <c r="B503" s="10"/>
      <c r="C503" s="98"/>
      <c r="D503" s="99" t="s">
        <v>128</v>
      </c>
      <c r="E503" s="99"/>
      <c r="F503" s="99"/>
      <c r="G503" s="99"/>
      <c r="H503" s="58"/>
    </row>
    <row r="504" spans="2:8" x14ac:dyDescent="0.25">
      <c r="C504" s="48" t="s">
        <v>12</v>
      </c>
      <c r="D504" s="49">
        <v>1</v>
      </c>
      <c r="E504" s="50"/>
      <c r="F504" s="10"/>
    </row>
    <row r="505" spans="2:8" x14ac:dyDescent="0.25">
      <c r="C505" s="1" t="s">
        <v>9</v>
      </c>
      <c r="D505" s="44">
        <v>185</v>
      </c>
      <c r="E505" s="73" t="s">
        <v>16</v>
      </c>
      <c r="F505" s="74"/>
      <c r="G505" s="77">
        <f>D506/D505</f>
        <v>27.962810810810812</v>
      </c>
    </row>
    <row r="506" spans="2:8" x14ac:dyDescent="0.25">
      <c r="C506" s="1" t="s">
        <v>10</v>
      </c>
      <c r="D506" s="44">
        <v>5173.12</v>
      </c>
      <c r="E506" s="75"/>
      <c r="F506" s="76"/>
      <c r="G506" s="78"/>
    </row>
    <row r="507" spans="2:8" x14ac:dyDescent="0.25">
      <c r="C507" s="54"/>
      <c r="D507" s="55"/>
      <c r="E507" s="56"/>
    </row>
    <row r="508" spans="2:8" x14ac:dyDescent="0.3">
      <c r="C508" s="53" t="s">
        <v>7</v>
      </c>
      <c r="D508" s="51" t="s">
        <v>67</v>
      </c>
      <c r="E508" s="59"/>
    </row>
    <row r="509" spans="2:8" x14ac:dyDescent="0.3">
      <c r="C509" s="53" t="s">
        <v>11</v>
      </c>
      <c r="D509" s="51" t="s">
        <v>52</v>
      </c>
      <c r="E509" s="59"/>
    </row>
    <row r="510" spans="2:8" x14ac:dyDescent="0.3">
      <c r="C510" s="53" t="s">
        <v>13</v>
      </c>
      <c r="D510" s="52" t="s">
        <v>34</v>
      </c>
      <c r="E510" s="59"/>
    </row>
    <row r="511" spans="2:8" ht="24" thickBot="1" x14ac:dyDescent="0.3">
      <c r="C511" s="60"/>
      <c r="D511" s="60"/>
    </row>
    <row r="512" spans="2:8" ht="48" thickBot="1" x14ac:dyDescent="0.3">
      <c r="B512" s="79" t="s">
        <v>17</v>
      </c>
      <c r="C512" s="80"/>
      <c r="D512" s="23" t="s">
        <v>20</v>
      </c>
      <c r="E512" s="81" t="s">
        <v>22</v>
      </c>
      <c r="F512" s="82"/>
      <c r="G512" s="2" t="s">
        <v>21</v>
      </c>
    </row>
    <row r="513" spans="2:8" ht="24" thickBot="1" x14ac:dyDescent="0.3">
      <c r="B513" s="83" t="s">
        <v>35</v>
      </c>
      <c r="C513" s="84"/>
      <c r="D513" s="32">
        <v>59</v>
      </c>
      <c r="E513" s="33">
        <v>1</v>
      </c>
      <c r="F513" s="18" t="s">
        <v>25</v>
      </c>
      <c r="G513" s="26">
        <f t="shared" ref="G513:G520" si="12">D513*E513</f>
        <v>59</v>
      </c>
      <c r="H513" s="85"/>
    </row>
    <row r="514" spans="2:8" x14ac:dyDescent="0.25">
      <c r="B514" s="86" t="s">
        <v>18</v>
      </c>
      <c r="C514" s="87"/>
      <c r="D514" s="34">
        <v>70.41</v>
      </c>
      <c r="E514" s="35">
        <v>0.4</v>
      </c>
      <c r="F514" s="19" t="s">
        <v>26</v>
      </c>
      <c r="G514" s="27">
        <f t="shared" si="12"/>
        <v>28.164000000000001</v>
      </c>
      <c r="H514" s="85"/>
    </row>
    <row r="515" spans="2:8" ht="24" thickBot="1" x14ac:dyDescent="0.3">
      <c r="B515" s="88" t="s">
        <v>19</v>
      </c>
      <c r="C515" s="89"/>
      <c r="D515" s="36">
        <v>222.31</v>
      </c>
      <c r="E515" s="37">
        <v>0.4</v>
      </c>
      <c r="F515" s="20" t="s">
        <v>26</v>
      </c>
      <c r="G515" s="28">
        <f t="shared" si="12"/>
        <v>88.924000000000007</v>
      </c>
      <c r="H515" s="85"/>
    </row>
    <row r="516" spans="2:8" ht="24" thickBot="1" x14ac:dyDescent="0.3">
      <c r="B516" s="90" t="s">
        <v>28</v>
      </c>
      <c r="C516" s="91"/>
      <c r="D516" s="38">
        <v>696.9</v>
      </c>
      <c r="E516" s="39">
        <v>1</v>
      </c>
      <c r="F516" s="24" t="s">
        <v>25</v>
      </c>
      <c r="G516" s="29">
        <f t="shared" si="12"/>
        <v>696.9</v>
      </c>
      <c r="H516" s="85"/>
    </row>
    <row r="517" spans="2:8" x14ac:dyDescent="0.25">
      <c r="B517" s="86" t="s">
        <v>33</v>
      </c>
      <c r="C517" s="87"/>
      <c r="D517" s="34"/>
      <c r="E517" s="35"/>
      <c r="F517" s="19" t="s">
        <v>25</v>
      </c>
      <c r="G517" s="27">
        <f t="shared" si="12"/>
        <v>0</v>
      </c>
      <c r="H517" s="85"/>
    </row>
    <row r="518" spans="2:8" x14ac:dyDescent="0.25">
      <c r="B518" s="92" t="s">
        <v>27</v>
      </c>
      <c r="C518" s="93"/>
      <c r="D518" s="40">
        <v>1300.21</v>
      </c>
      <c r="E518" s="41">
        <v>1</v>
      </c>
      <c r="F518" s="21" t="s">
        <v>25</v>
      </c>
      <c r="G518" s="30">
        <f t="shared" si="12"/>
        <v>1300.21</v>
      </c>
      <c r="H518" s="85"/>
    </row>
    <row r="519" spans="2:8" x14ac:dyDescent="0.25">
      <c r="B519" s="92" t="s">
        <v>29</v>
      </c>
      <c r="C519" s="93"/>
      <c r="D519" s="42"/>
      <c r="E519" s="43"/>
      <c r="F519" s="21" t="s">
        <v>25</v>
      </c>
      <c r="G519" s="30">
        <f t="shared" si="12"/>
        <v>0</v>
      </c>
      <c r="H519" s="85"/>
    </row>
    <row r="520" spans="2:8" x14ac:dyDescent="0.25">
      <c r="B520" s="92" t="s">
        <v>30</v>
      </c>
      <c r="C520" s="93"/>
      <c r="D520" s="42"/>
      <c r="E520" s="43"/>
      <c r="F520" s="21" t="s">
        <v>25</v>
      </c>
      <c r="G520" s="30">
        <f t="shared" si="12"/>
        <v>0</v>
      </c>
      <c r="H520" s="85"/>
    </row>
    <row r="521" spans="2:8" x14ac:dyDescent="0.25">
      <c r="B521" s="92" t="s">
        <v>32</v>
      </c>
      <c r="C521" s="93"/>
      <c r="D521" s="42"/>
      <c r="E521" s="43"/>
      <c r="F521" s="21" t="s">
        <v>25</v>
      </c>
      <c r="G521" s="30">
        <f>D521*E521</f>
        <v>0</v>
      </c>
      <c r="H521" s="85"/>
    </row>
    <row r="522" spans="2:8" ht="24" thickBot="1" x14ac:dyDescent="0.3">
      <c r="B522" s="88" t="s">
        <v>31</v>
      </c>
      <c r="C522" s="89"/>
      <c r="D522" s="36"/>
      <c r="E522" s="37"/>
      <c r="F522" s="20" t="s">
        <v>25</v>
      </c>
      <c r="G522" s="31">
        <f>D522*E522</f>
        <v>0</v>
      </c>
      <c r="H522" s="85"/>
    </row>
    <row r="523" spans="2:8" x14ac:dyDescent="0.25">
      <c r="C523" s="3"/>
      <c r="D523" s="3"/>
      <c r="E523" s="4"/>
      <c r="F523" s="4"/>
      <c r="H523" s="61"/>
    </row>
    <row r="524" spans="2:8" ht="25.5" x14ac:dyDescent="0.25">
      <c r="C524" s="14" t="s">
        <v>14</v>
      </c>
      <c r="D524" s="6"/>
    </row>
    <row r="525" spans="2:8" ht="18.75" x14ac:dyDescent="0.25">
      <c r="C525" s="70" t="s">
        <v>6</v>
      </c>
      <c r="D525" s="66" t="s">
        <v>0</v>
      </c>
      <c r="E525" s="9">
        <f>ROUND((G513+D506)/D506,2)</f>
        <v>1.01</v>
      </c>
      <c r="F525" s="9"/>
      <c r="G525" s="10"/>
      <c r="H525" s="7"/>
    </row>
    <row r="526" spans="2:8" x14ac:dyDescent="0.25">
      <c r="C526" s="70"/>
      <c r="D526" s="66" t="s">
        <v>1</v>
      </c>
      <c r="E526" s="9">
        <f>ROUND(((G514+G515)+D506)/D506,2)</f>
        <v>1.02</v>
      </c>
      <c r="F526" s="9"/>
      <c r="G526" s="11"/>
      <c r="H526" s="62"/>
    </row>
    <row r="527" spans="2:8" x14ac:dyDescent="0.25">
      <c r="C527" s="70"/>
      <c r="D527" s="66" t="s">
        <v>2</v>
      </c>
      <c r="E527" s="9">
        <f>ROUND((G516+D506)/D506,2)</f>
        <v>1.1299999999999999</v>
      </c>
      <c r="F527" s="12"/>
      <c r="G527" s="11"/>
    </row>
    <row r="528" spans="2:8" x14ac:dyDescent="0.25">
      <c r="C528" s="70"/>
      <c r="D528" s="13" t="s">
        <v>3</v>
      </c>
      <c r="E528" s="45">
        <f>ROUND((SUM(G517:G522)+D506)/D506,2)</f>
        <v>1.25</v>
      </c>
      <c r="F528" s="10"/>
      <c r="G528" s="11"/>
    </row>
    <row r="529" spans="2:8" ht="25.5" x14ac:dyDescent="0.25">
      <c r="D529" s="46" t="s">
        <v>4</v>
      </c>
      <c r="E529" s="47">
        <f>SUM(E525:E528)-IF(D510="сплошная",3,2)</f>
        <v>1.4100000000000001</v>
      </c>
      <c r="F529" s="25"/>
    </row>
    <row r="530" spans="2:8" x14ac:dyDescent="0.25">
      <c r="E530" s="15"/>
    </row>
    <row r="531" spans="2:8" ht="25.5" x14ac:dyDescent="0.35">
      <c r="B531" s="22"/>
      <c r="C531" s="16" t="s">
        <v>23</v>
      </c>
      <c r="D531" s="71">
        <f>E529*D506</f>
        <v>7294.0992000000006</v>
      </c>
      <c r="E531" s="71"/>
    </row>
    <row r="532" spans="2:8" ht="18.75" x14ac:dyDescent="0.3">
      <c r="C532" s="17" t="s">
        <v>8</v>
      </c>
      <c r="D532" s="72">
        <f>D531/D505</f>
        <v>39.427563243243249</v>
      </c>
      <c r="E532" s="72"/>
      <c r="G532" s="7"/>
      <c r="H532" s="63"/>
    </row>
    <row r="544" spans="2:8" ht="14.25" customHeight="1" x14ac:dyDescent="0.25"/>
    <row r="545" spans="2:8" hidden="1" x14ac:dyDescent="0.25"/>
    <row r="546" spans="2:8" hidden="1" x14ac:dyDescent="0.25"/>
    <row r="547" spans="2:8" ht="60.75" x14ac:dyDescent="0.8">
      <c r="B547" s="94" t="s">
        <v>69</v>
      </c>
      <c r="C547" s="94"/>
      <c r="D547" s="94"/>
      <c r="E547" s="94"/>
      <c r="F547" s="94"/>
      <c r="G547" s="94"/>
      <c r="H547" s="94"/>
    </row>
    <row r="548" spans="2:8" ht="46.5" customHeight="1" x14ac:dyDescent="0.25">
      <c r="B548" s="95" t="s">
        <v>36</v>
      </c>
      <c r="C548" s="95"/>
      <c r="D548" s="95"/>
      <c r="E548" s="95"/>
      <c r="F548" s="95"/>
      <c r="G548" s="95"/>
    </row>
    <row r="549" spans="2:8" x14ac:dyDescent="0.25">
      <c r="C549" s="67"/>
      <c r="G549" s="7"/>
    </row>
    <row r="550" spans="2:8" ht="25.5" x14ac:dyDescent="0.25">
      <c r="C550" s="14" t="s">
        <v>5</v>
      </c>
      <c r="D550" s="6"/>
    </row>
    <row r="551" spans="2:8" ht="20.25" x14ac:dyDescent="0.25">
      <c r="B551" s="10"/>
      <c r="C551" s="96" t="s">
        <v>15</v>
      </c>
      <c r="D551" s="99" t="s">
        <v>41</v>
      </c>
      <c r="E551" s="99"/>
      <c r="F551" s="99"/>
      <c r="G551" s="99"/>
      <c r="H551" s="58"/>
    </row>
    <row r="552" spans="2:8" ht="20.25" customHeight="1" x14ac:dyDescent="0.25">
      <c r="B552" s="10"/>
      <c r="C552" s="97"/>
      <c r="D552" s="99" t="s">
        <v>58</v>
      </c>
      <c r="E552" s="99"/>
      <c r="F552" s="99"/>
      <c r="G552" s="99"/>
      <c r="H552" s="58"/>
    </row>
    <row r="553" spans="2:8" ht="20.25" customHeight="1" x14ac:dyDescent="0.25">
      <c r="B553" s="10"/>
      <c r="C553" s="98"/>
      <c r="D553" s="99" t="s">
        <v>75</v>
      </c>
      <c r="E553" s="99"/>
      <c r="F553" s="99"/>
      <c r="G553" s="99"/>
      <c r="H553" s="58"/>
    </row>
    <row r="554" spans="2:8" x14ac:dyDescent="0.25">
      <c r="C554" s="48" t="s">
        <v>12</v>
      </c>
      <c r="D554" s="49">
        <v>1.7</v>
      </c>
      <c r="E554" s="50"/>
      <c r="F554" s="10"/>
    </row>
    <row r="555" spans="2:8" x14ac:dyDescent="0.25">
      <c r="C555" s="1" t="s">
        <v>9</v>
      </c>
      <c r="D555" s="44">
        <v>376</v>
      </c>
      <c r="E555" s="73" t="s">
        <v>16</v>
      </c>
      <c r="F555" s="74"/>
      <c r="G555" s="77">
        <f>D556/D555</f>
        <v>30.866648936170215</v>
      </c>
    </row>
    <row r="556" spans="2:8" x14ac:dyDescent="0.25">
      <c r="C556" s="1" t="s">
        <v>10</v>
      </c>
      <c r="D556" s="44">
        <v>11605.86</v>
      </c>
      <c r="E556" s="75"/>
      <c r="F556" s="76"/>
      <c r="G556" s="78"/>
    </row>
    <row r="557" spans="2:8" x14ac:dyDescent="0.25">
      <c r="C557" s="54"/>
      <c r="D557" s="55"/>
      <c r="E557" s="56"/>
    </row>
    <row r="558" spans="2:8" x14ac:dyDescent="0.3">
      <c r="C558" s="53" t="s">
        <v>7</v>
      </c>
      <c r="D558" s="51" t="s">
        <v>72</v>
      </c>
      <c r="E558" s="59"/>
    </row>
    <row r="559" spans="2:8" x14ac:dyDescent="0.3">
      <c r="C559" s="53" t="s">
        <v>11</v>
      </c>
      <c r="D559" s="51" t="s">
        <v>73</v>
      </c>
      <c r="E559" s="59"/>
    </row>
    <row r="560" spans="2:8" x14ac:dyDescent="0.3">
      <c r="C560" s="53" t="s">
        <v>13</v>
      </c>
      <c r="D560" s="52" t="s">
        <v>34</v>
      </c>
      <c r="E560" s="59"/>
    </row>
    <row r="561" spans="2:8" ht="24" thickBot="1" x14ac:dyDescent="0.3">
      <c r="C561" s="60"/>
      <c r="D561" s="60"/>
    </row>
    <row r="562" spans="2:8" ht="48" thickBot="1" x14ac:dyDescent="0.3">
      <c r="B562" s="79" t="s">
        <v>17</v>
      </c>
      <c r="C562" s="80"/>
      <c r="D562" s="23" t="s">
        <v>20</v>
      </c>
      <c r="E562" s="81" t="s">
        <v>22</v>
      </c>
      <c r="F562" s="82"/>
      <c r="G562" s="2" t="s">
        <v>21</v>
      </c>
    </row>
    <row r="563" spans="2:8" ht="24" thickBot="1" x14ac:dyDescent="0.3">
      <c r="B563" s="83" t="s">
        <v>35</v>
      </c>
      <c r="C563" s="84"/>
      <c r="D563" s="32">
        <v>59</v>
      </c>
      <c r="E563" s="33">
        <v>1.7</v>
      </c>
      <c r="F563" s="18" t="s">
        <v>25</v>
      </c>
      <c r="G563" s="26">
        <f t="shared" ref="G563:G570" si="13">D563*E563</f>
        <v>100.3</v>
      </c>
      <c r="H563" s="85"/>
    </row>
    <row r="564" spans="2:8" x14ac:dyDescent="0.25">
      <c r="B564" s="86" t="s">
        <v>18</v>
      </c>
      <c r="C564" s="87"/>
      <c r="D564" s="34">
        <v>70.41</v>
      </c>
      <c r="E564" s="35">
        <v>0.5</v>
      </c>
      <c r="F564" s="19" t="s">
        <v>26</v>
      </c>
      <c r="G564" s="27">
        <f t="shared" si="13"/>
        <v>35.204999999999998</v>
      </c>
      <c r="H564" s="85"/>
    </row>
    <row r="565" spans="2:8" ht="24" thickBot="1" x14ac:dyDescent="0.3">
      <c r="B565" s="88" t="s">
        <v>19</v>
      </c>
      <c r="C565" s="89"/>
      <c r="D565" s="36">
        <v>222.31</v>
      </c>
      <c r="E565" s="37">
        <v>0.5</v>
      </c>
      <c r="F565" s="20" t="s">
        <v>26</v>
      </c>
      <c r="G565" s="28">
        <f t="shared" si="13"/>
        <v>111.155</v>
      </c>
      <c r="H565" s="85"/>
    </row>
    <row r="566" spans="2:8" ht="24" thickBot="1" x14ac:dyDescent="0.3">
      <c r="B566" s="90" t="s">
        <v>28</v>
      </c>
      <c r="C566" s="91"/>
      <c r="D566" s="38">
        <v>696.9</v>
      </c>
      <c r="E566" s="39">
        <v>1.7</v>
      </c>
      <c r="F566" s="24" t="s">
        <v>25</v>
      </c>
      <c r="G566" s="29">
        <f t="shared" si="13"/>
        <v>1184.73</v>
      </c>
      <c r="H566" s="85"/>
    </row>
    <row r="567" spans="2:8" x14ac:dyDescent="0.25">
      <c r="B567" s="86" t="s">
        <v>33</v>
      </c>
      <c r="C567" s="87"/>
      <c r="D567" s="34">
        <v>665.33</v>
      </c>
      <c r="E567" s="35">
        <v>1.7</v>
      </c>
      <c r="F567" s="19" t="s">
        <v>25</v>
      </c>
      <c r="G567" s="27">
        <f t="shared" si="13"/>
        <v>1131.0610000000001</v>
      </c>
      <c r="H567" s="85"/>
    </row>
    <row r="568" spans="2:8" x14ac:dyDescent="0.25">
      <c r="B568" s="92" t="s">
        <v>27</v>
      </c>
      <c r="C568" s="93"/>
      <c r="D568" s="40"/>
      <c r="E568" s="41"/>
      <c r="F568" s="21" t="s">
        <v>25</v>
      </c>
      <c r="G568" s="30">
        <f t="shared" si="13"/>
        <v>0</v>
      </c>
      <c r="H568" s="85"/>
    </row>
    <row r="569" spans="2:8" x14ac:dyDescent="0.25">
      <c r="B569" s="92" t="s">
        <v>29</v>
      </c>
      <c r="C569" s="93"/>
      <c r="D569" s="42">
        <v>2425.11</v>
      </c>
      <c r="E569" s="43">
        <v>1.7</v>
      </c>
      <c r="F569" s="21" t="s">
        <v>25</v>
      </c>
      <c r="G569" s="30">
        <f t="shared" si="13"/>
        <v>4122.6869999999999</v>
      </c>
      <c r="H569" s="85"/>
    </row>
    <row r="570" spans="2:8" x14ac:dyDescent="0.25">
      <c r="B570" s="92" t="s">
        <v>30</v>
      </c>
      <c r="C570" s="93"/>
      <c r="D570" s="42">
        <v>1718.79</v>
      </c>
      <c r="E570" s="43">
        <v>1.7</v>
      </c>
      <c r="F570" s="21" t="s">
        <v>25</v>
      </c>
      <c r="G570" s="30">
        <f t="shared" si="13"/>
        <v>2921.9429999999998</v>
      </c>
      <c r="H570" s="85"/>
    </row>
    <row r="571" spans="2:8" x14ac:dyDescent="0.25">
      <c r="B571" s="92" t="s">
        <v>32</v>
      </c>
      <c r="C571" s="93"/>
      <c r="D571" s="42">
        <v>473.91</v>
      </c>
      <c r="E571" s="43">
        <v>1.7</v>
      </c>
      <c r="F571" s="21" t="s">
        <v>25</v>
      </c>
      <c r="G571" s="30">
        <f>D571*E571</f>
        <v>805.64700000000005</v>
      </c>
      <c r="H571" s="85"/>
    </row>
    <row r="572" spans="2:8" ht="24" thickBot="1" x14ac:dyDescent="0.3">
      <c r="B572" s="88" t="s">
        <v>31</v>
      </c>
      <c r="C572" s="89"/>
      <c r="D572" s="36">
        <v>320.5</v>
      </c>
      <c r="E572" s="37">
        <v>6.8</v>
      </c>
      <c r="F572" s="20" t="s">
        <v>25</v>
      </c>
      <c r="G572" s="31">
        <f>D572*E572</f>
        <v>2179.4</v>
      </c>
      <c r="H572" s="85"/>
    </row>
    <row r="573" spans="2:8" x14ac:dyDescent="0.25">
      <c r="C573" s="3"/>
      <c r="D573" s="3"/>
      <c r="E573" s="4"/>
      <c r="F573" s="4"/>
      <c r="H573" s="61"/>
    </row>
    <row r="574" spans="2:8" ht="25.5" x14ac:dyDescent="0.25">
      <c r="C574" s="14" t="s">
        <v>14</v>
      </c>
      <c r="D574" s="6"/>
    </row>
    <row r="575" spans="2:8" ht="18.75" x14ac:dyDescent="0.25">
      <c r="C575" s="70" t="s">
        <v>6</v>
      </c>
      <c r="D575" s="66" t="s">
        <v>0</v>
      </c>
      <c r="E575" s="9">
        <f>ROUND((G563+D556)/D556,2)</f>
        <v>1.01</v>
      </c>
      <c r="F575" s="9"/>
      <c r="G575" s="10"/>
      <c r="H575" s="7"/>
    </row>
    <row r="576" spans="2:8" x14ac:dyDescent="0.25">
      <c r="C576" s="70"/>
      <c r="D576" s="66" t="s">
        <v>1</v>
      </c>
      <c r="E576" s="9">
        <f>ROUND(((G564+G565)+D556)/D556,2)</f>
        <v>1.01</v>
      </c>
      <c r="F576" s="9"/>
      <c r="G576" s="11"/>
      <c r="H576" s="62"/>
    </row>
    <row r="577" spans="2:8" x14ac:dyDescent="0.25">
      <c r="C577" s="70"/>
      <c r="D577" s="66" t="s">
        <v>2</v>
      </c>
      <c r="E577" s="9">
        <f>ROUND((G566+D556)/D556,2)</f>
        <v>1.1000000000000001</v>
      </c>
      <c r="F577" s="12"/>
      <c r="G577" s="11"/>
    </row>
    <row r="578" spans="2:8" x14ac:dyDescent="0.25">
      <c r="C578" s="70"/>
      <c r="D578" s="13" t="s">
        <v>3</v>
      </c>
      <c r="E578" s="45">
        <f>ROUND((SUM(G567:G572)+D556)/D556,2)</f>
        <v>1.96</v>
      </c>
      <c r="F578" s="10"/>
      <c r="G578" s="11"/>
    </row>
    <row r="579" spans="2:8" ht="25.5" x14ac:dyDescent="0.25">
      <c r="D579" s="46" t="s">
        <v>4</v>
      </c>
      <c r="E579" s="47">
        <f>SUM(E575:E578)-IF(D560="сплошная",3,2)</f>
        <v>2.08</v>
      </c>
      <c r="F579" s="25"/>
    </row>
    <row r="580" spans="2:8" x14ac:dyDescent="0.25">
      <c r="E580" s="15"/>
    </row>
    <row r="581" spans="2:8" ht="25.5" x14ac:dyDescent="0.35">
      <c r="B581" s="22"/>
      <c r="C581" s="16" t="s">
        <v>23</v>
      </c>
      <c r="D581" s="71">
        <f>E579*D556</f>
        <v>24140.188800000004</v>
      </c>
      <c r="E581" s="71"/>
    </row>
    <row r="582" spans="2:8" ht="18.75" x14ac:dyDescent="0.3">
      <c r="C582" s="17" t="s">
        <v>8</v>
      </c>
      <c r="D582" s="72">
        <f>D581/D555</f>
        <v>64.202629787234045</v>
      </c>
      <c r="E582" s="72"/>
      <c r="G582" s="7"/>
      <c r="H582" s="63"/>
    </row>
    <row r="596" spans="2:8" ht="14.25" customHeight="1" x14ac:dyDescent="0.25"/>
    <row r="597" spans="2:8" hidden="1" x14ac:dyDescent="0.25"/>
    <row r="598" spans="2:8" hidden="1" x14ac:dyDescent="0.25"/>
    <row r="599" spans="2:8" ht="60.75" x14ac:dyDescent="0.8">
      <c r="B599" s="94" t="s">
        <v>70</v>
      </c>
      <c r="C599" s="94"/>
      <c r="D599" s="94"/>
      <c r="E599" s="94"/>
      <c r="F599" s="94"/>
      <c r="G599" s="94"/>
      <c r="H599" s="94"/>
    </row>
    <row r="600" spans="2:8" ht="46.5" customHeight="1" x14ac:dyDescent="0.25">
      <c r="B600" s="95" t="s">
        <v>36</v>
      </c>
      <c r="C600" s="95"/>
      <c r="D600" s="95"/>
      <c r="E600" s="95"/>
      <c r="F600" s="95"/>
      <c r="G600" s="95"/>
    </row>
    <row r="601" spans="2:8" x14ac:dyDescent="0.25">
      <c r="C601" s="67"/>
      <c r="G601" s="7"/>
    </row>
    <row r="602" spans="2:8" ht="25.5" x14ac:dyDescent="0.25">
      <c r="C602" s="14" t="s">
        <v>5</v>
      </c>
      <c r="D602" s="6"/>
    </row>
    <row r="603" spans="2:8" ht="20.25" x14ac:dyDescent="0.25">
      <c r="B603" s="10"/>
      <c r="C603" s="96" t="s">
        <v>15</v>
      </c>
      <c r="D603" s="99" t="s">
        <v>41</v>
      </c>
      <c r="E603" s="99"/>
      <c r="F603" s="99"/>
      <c r="G603" s="99"/>
      <c r="H603" s="58"/>
    </row>
    <row r="604" spans="2:8" ht="20.25" customHeight="1" x14ac:dyDescent="0.25">
      <c r="B604" s="10"/>
      <c r="C604" s="97"/>
      <c r="D604" s="99" t="s">
        <v>58</v>
      </c>
      <c r="E604" s="99"/>
      <c r="F604" s="99"/>
      <c r="G604" s="99"/>
      <c r="H604" s="58"/>
    </row>
    <row r="605" spans="2:8" ht="20.25" customHeight="1" x14ac:dyDescent="0.25">
      <c r="B605" s="10"/>
      <c r="C605" s="98"/>
      <c r="D605" s="99" t="s">
        <v>77</v>
      </c>
      <c r="E605" s="99"/>
      <c r="F605" s="99"/>
      <c r="G605" s="99"/>
      <c r="H605" s="58"/>
    </row>
    <row r="606" spans="2:8" x14ac:dyDescent="0.25">
      <c r="C606" s="48" t="s">
        <v>12</v>
      </c>
      <c r="D606" s="49">
        <v>1</v>
      </c>
      <c r="E606" s="50"/>
      <c r="F606" s="10"/>
    </row>
    <row r="607" spans="2:8" x14ac:dyDescent="0.25">
      <c r="C607" s="1" t="s">
        <v>9</v>
      </c>
      <c r="D607" s="44">
        <v>138</v>
      </c>
      <c r="E607" s="73" t="s">
        <v>16</v>
      </c>
      <c r="F607" s="74"/>
      <c r="G607" s="77">
        <f>D608/D607</f>
        <v>38.954347826086952</v>
      </c>
    </row>
    <row r="608" spans="2:8" x14ac:dyDescent="0.25">
      <c r="C608" s="1" t="s">
        <v>10</v>
      </c>
      <c r="D608" s="44">
        <v>5375.7</v>
      </c>
      <c r="E608" s="75"/>
      <c r="F608" s="76"/>
      <c r="G608" s="78"/>
    </row>
    <row r="609" spans="2:8" x14ac:dyDescent="0.25">
      <c r="C609" s="54"/>
      <c r="D609" s="55"/>
      <c r="E609" s="56"/>
    </row>
    <row r="610" spans="2:8" x14ac:dyDescent="0.3">
      <c r="C610" s="53" t="s">
        <v>7</v>
      </c>
      <c r="D610" s="51" t="s">
        <v>78</v>
      </c>
      <c r="E610" s="59"/>
    </row>
    <row r="611" spans="2:8" x14ac:dyDescent="0.3">
      <c r="C611" s="53" t="s">
        <v>11</v>
      </c>
      <c r="D611" s="51" t="s">
        <v>52</v>
      </c>
      <c r="E611" s="59"/>
    </row>
    <row r="612" spans="2:8" x14ac:dyDescent="0.3">
      <c r="C612" s="53" t="s">
        <v>13</v>
      </c>
      <c r="D612" s="52" t="s">
        <v>34</v>
      </c>
      <c r="E612" s="59"/>
    </row>
    <row r="613" spans="2:8" ht="24" thickBot="1" x14ac:dyDescent="0.3">
      <c r="C613" s="60"/>
      <c r="D613" s="60"/>
    </row>
    <row r="614" spans="2:8" ht="48" thickBot="1" x14ac:dyDescent="0.3">
      <c r="B614" s="79" t="s">
        <v>17</v>
      </c>
      <c r="C614" s="80"/>
      <c r="D614" s="23" t="s">
        <v>20</v>
      </c>
      <c r="E614" s="81" t="s">
        <v>22</v>
      </c>
      <c r="F614" s="82"/>
      <c r="G614" s="2" t="s">
        <v>21</v>
      </c>
    </row>
    <row r="615" spans="2:8" ht="24" thickBot="1" x14ac:dyDescent="0.3">
      <c r="B615" s="83" t="s">
        <v>35</v>
      </c>
      <c r="C615" s="84"/>
      <c r="D615" s="32">
        <v>59</v>
      </c>
      <c r="E615" s="33">
        <v>1</v>
      </c>
      <c r="F615" s="18" t="s">
        <v>25</v>
      </c>
      <c r="G615" s="26">
        <f t="shared" ref="G615:G622" si="14">D615*E615</f>
        <v>59</v>
      </c>
      <c r="H615" s="85"/>
    </row>
    <row r="616" spans="2:8" x14ac:dyDescent="0.25">
      <c r="B616" s="86" t="s">
        <v>18</v>
      </c>
      <c r="C616" s="87"/>
      <c r="D616" s="34">
        <v>70.41</v>
      </c>
      <c r="E616" s="35">
        <v>0.4</v>
      </c>
      <c r="F616" s="19" t="s">
        <v>26</v>
      </c>
      <c r="G616" s="27">
        <f t="shared" si="14"/>
        <v>28.164000000000001</v>
      </c>
      <c r="H616" s="85"/>
    </row>
    <row r="617" spans="2:8" ht="24" thickBot="1" x14ac:dyDescent="0.3">
      <c r="B617" s="88" t="s">
        <v>19</v>
      </c>
      <c r="C617" s="89"/>
      <c r="D617" s="36">
        <v>222.31</v>
      </c>
      <c r="E617" s="37">
        <v>0.4</v>
      </c>
      <c r="F617" s="20" t="s">
        <v>26</v>
      </c>
      <c r="G617" s="28">
        <f t="shared" si="14"/>
        <v>88.924000000000007</v>
      </c>
      <c r="H617" s="85"/>
    </row>
    <row r="618" spans="2:8" ht="24" thickBot="1" x14ac:dyDescent="0.3">
      <c r="B618" s="90" t="s">
        <v>28</v>
      </c>
      <c r="C618" s="91"/>
      <c r="D618" s="38">
        <v>696.9</v>
      </c>
      <c r="E618" s="39">
        <v>1</v>
      </c>
      <c r="F618" s="24" t="s">
        <v>25</v>
      </c>
      <c r="G618" s="29">
        <f t="shared" si="14"/>
        <v>696.9</v>
      </c>
      <c r="H618" s="85"/>
    </row>
    <row r="619" spans="2:8" x14ac:dyDescent="0.25">
      <c r="B619" s="86" t="s">
        <v>33</v>
      </c>
      <c r="C619" s="87"/>
      <c r="D619" s="34"/>
      <c r="E619" s="35"/>
      <c r="F619" s="19" t="s">
        <v>25</v>
      </c>
      <c r="G619" s="27">
        <f t="shared" si="14"/>
        <v>0</v>
      </c>
      <c r="H619" s="85"/>
    </row>
    <row r="620" spans="2:8" x14ac:dyDescent="0.25">
      <c r="B620" s="92" t="s">
        <v>27</v>
      </c>
      <c r="C620" s="93"/>
      <c r="D620" s="40">
        <v>1300.21</v>
      </c>
      <c r="E620" s="41">
        <v>1</v>
      </c>
      <c r="F620" s="21" t="s">
        <v>25</v>
      </c>
      <c r="G620" s="30">
        <f t="shared" si="14"/>
        <v>1300.21</v>
      </c>
      <c r="H620" s="85"/>
    </row>
    <row r="621" spans="2:8" x14ac:dyDescent="0.25">
      <c r="B621" s="92" t="s">
        <v>29</v>
      </c>
      <c r="C621" s="93"/>
      <c r="D621" s="42"/>
      <c r="E621" s="43"/>
      <c r="F621" s="21" t="s">
        <v>25</v>
      </c>
      <c r="G621" s="30">
        <f t="shared" si="14"/>
        <v>0</v>
      </c>
      <c r="H621" s="85"/>
    </row>
    <row r="622" spans="2:8" x14ac:dyDescent="0.25">
      <c r="B622" s="92" t="s">
        <v>30</v>
      </c>
      <c r="C622" s="93"/>
      <c r="D622" s="42"/>
      <c r="E622" s="43"/>
      <c r="F622" s="21" t="s">
        <v>25</v>
      </c>
      <c r="G622" s="30">
        <f t="shared" si="14"/>
        <v>0</v>
      </c>
      <c r="H622" s="85"/>
    </row>
    <row r="623" spans="2:8" x14ac:dyDescent="0.25">
      <c r="B623" s="92" t="s">
        <v>32</v>
      </c>
      <c r="C623" s="93"/>
      <c r="D623" s="42"/>
      <c r="E623" s="43"/>
      <c r="F623" s="21" t="s">
        <v>25</v>
      </c>
      <c r="G623" s="30">
        <f>D623*E623</f>
        <v>0</v>
      </c>
      <c r="H623" s="85"/>
    </row>
    <row r="624" spans="2:8" ht="24" thickBot="1" x14ac:dyDescent="0.3">
      <c r="B624" s="88" t="s">
        <v>31</v>
      </c>
      <c r="C624" s="89"/>
      <c r="D624" s="36"/>
      <c r="E624" s="37"/>
      <c r="F624" s="20" t="s">
        <v>25</v>
      </c>
      <c r="G624" s="31">
        <f>D624*E624</f>
        <v>0</v>
      </c>
      <c r="H624" s="85"/>
    </row>
    <row r="625" spans="2:8" x14ac:dyDescent="0.25">
      <c r="C625" s="3"/>
      <c r="D625" s="3"/>
      <c r="E625" s="4"/>
      <c r="F625" s="4"/>
      <c r="H625" s="61"/>
    </row>
    <row r="626" spans="2:8" ht="25.5" x14ac:dyDescent="0.25">
      <c r="C626" s="14" t="s">
        <v>14</v>
      </c>
      <c r="D626" s="6"/>
    </row>
    <row r="627" spans="2:8" ht="18.75" x14ac:dyDescent="0.25">
      <c r="C627" s="70" t="s">
        <v>6</v>
      </c>
      <c r="D627" s="66" t="s">
        <v>0</v>
      </c>
      <c r="E627" s="9">
        <f>ROUND((G615+D608)/D608,2)</f>
        <v>1.01</v>
      </c>
      <c r="F627" s="9"/>
      <c r="G627" s="10"/>
      <c r="H627" s="7"/>
    </row>
    <row r="628" spans="2:8" x14ac:dyDescent="0.25">
      <c r="C628" s="70"/>
      <c r="D628" s="66" t="s">
        <v>1</v>
      </c>
      <c r="E628" s="9">
        <f>ROUND(((G616+G617)+D608)/D608,2)</f>
        <v>1.02</v>
      </c>
      <c r="F628" s="9"/>
      <c r="G628" s="11"/>
      <c r="H628" s="62"/>
    </row>
    <row r="629" spans="2:8" x14ac:dyDescent="0.25">
      <c r="C629" s="70"/>
      <c r="D629" s="66" t="s">
        <v>2</v>
      </c>
      <c r="E629" s="9">
        <f>ROUND((G618+D608)/D608,2)</f>
        <v>1.1299999999999999</v>
      </c>
      <c r="F629" s="12"/>
      <c r="G629" s="11"/>
    </row>
    <row r="630" spans="2:8" x14ac:dyDescent="0.25">
      <c r="C630" s="70"/>
      <c r="D630" s="13" t="s">
        <v>3</v>
      </c>
      <c r="E630" s="45">
        <f>ROUND((SUM(G619:G624)+D608)/D608,2)</f>
        <v>1.24</v>
      </c>
      <c r="F630" s="10"/>
      <c r="G630" s="11"/>
    </row>
    <row r="631" spans="2:8" ht="25.5" x14ac:dyDescent="0.25">
      <c r="D631" s="46" t="s">
        <v>4</v>
      </c>
      <c r="E631" s="47">
        <f>SUM(E627:E630)-IF(D612="сплошная",3,2)</f>
        <v>1.4000000000000004</v>
      </c>
      <c r="F631" s="25"/>
    </row>
    <row r="632" spans="2:8" x14ac:dyDescent="0.25">
      <c r="E632" s="15"/>
    </row>
    <row r="633" spans="2:8" ht="25.5" x14ac:dyDescent="0.35">
      <c r="B633" s="22"/>
      <c r="C633" s="16" t="s">
        <v>23</v>
      </c>
      <c r="D633" s="71">
        <f>E631*D608</f>
        <v>7525.9800000000014</v>
      </c>
      <c r="E633" s="71"/>
    </row>
    <row r="634" spans="2:8" ht="18.75" x14ac:dyDescent="0.3">
      <c r="C634" s="17" t="s">
        <v>8</v>
      </c>
      <c r="D634" s="72">
        <f>D633/D607</f>
        <v>54.53608695652175</v>
      </c>
      <c r="E634" s="72"/>
      <c r="G634" s="7"/>
      <c r="H634" s="63"/>
    </row>
    <row r="644" spans="2:8" ht="14.25" customHeight="1" x14ac:dyDescent="0.25"/>
    <row r="645" spans="2:8" hidden="1" x14ac:dyDescent="0.25"/>
    <row r="646" spans="2:8" hidden="1" x14ac:dyDescent="0.25"/>
    <row r="647" spans="2:8" ht="60.75" x14ac:dyDescent="0.8">
      <c r="B647" s="94" t="s">
        <v>71</v>
      </c>
      <c r="C647" s="94"/>
      <c r="D647" s="94"/>
      <c r="E647" s="94"/>
      <c r="F647" s="94"/>
      <c r="G647" s="94"/>
      <c r="H647" s="94"/>
    </row>
    <row r="648" spans="2:8" ht="46.5" customHeight="1" x14ac:dyDescent="0.25">
      <c r="B648" s="95" t="s">
        <v>36</v>
      </c>
      <c r="C648" s="95"/>
      <c r="D648" s="95"/>
      <c r="E648" s="95"/>
      <c r="F648" s="95"/>
      <c r="G648" s="95"/>
    </row>
    <row r="649" spans="2:8" x14ac:dyDescent="0.25">
      <c r="C649" s="67"/>
      <c r="G649" s="7"/>
    </row>
    <row r="650" spans="2:8" ht="25.5" x14ac:dyDescent="0.25">
      <c r="C650" s="14" t="s">
        <v>5</v>
      </c>
      <c r="D650" s="6"/>
    </row>
    <row r="651" spans="2:8" ht="20.25" x14ac:dyDescent="0.25">
      <c r="B651" s="10"/>
      <c r="C651" s="96" t="s">
        <v>15</v>
      </c>
      <c r="D651" s="99" t="s">
        <v>41</v>
      </c>
      <c r="E651" s="99"/>
      <c r="F651" s="99"/>
      <c r="G651" s="99"/>
      <c r="H651" s="58"/>
    </row>
    <row r="652" spans="2:8" ht="20.25" customHeight="1" x14ac:dyDescent="0.25">
      <c r="B652" s="10"/>
      <c r="C652" s="97"/>
      <c r="D652" s="99" t="s">
        <v>58</v>
      </c>
      <c r="E652" s="99"/>
      <c r="F652" s="99"/>
      <c r="G652" s="99"/>
      <c r="H652" s="58"/>
    </row>
    <row r="653" spans="2:8" ht="20.25" customHeight="1" x14ac:dyDescent="0.25">
      <c r="B653" s="10"/>
      <c r="C653" s="98"/>
      <c r="D653" s="99" t="s">
        <v>81</v>
      </c>
      <c r="E653" s="99"/>
      <c r="F653" s="99"/>
      <c r="G653" s="99"/>
      <c r="H653" s="58"/>
    </row>
    <row r="654" spans="2:8" x14ac:dyDescent="0.25">
      <c r="C654" s="48" t="s">
        <v>12</v>
      </c>
      <c r="D654" s="49">
        <v>1</v>
      </c>
      <c r="E654" s="50"/>
      <c r="F654" s="10"/>
    </row>
    <row r="655" spans="2:8" x14ac:dyDescent="0.25">
      <c r="C655" s="1" t="s">
        <v>9</v>
      </c>
      <c r="D655" s="44">
        <v>155</v>
      </c>
      <c r="E655" s="73" t="s">
        <v>16</v>
      </c>
      <c r="F655" s="74"/>
      <c r="G655" s="77">
        <f>D656/D655</f>
        <v>52.365483870967736</v>
      </c>
    </row>
    <row r="656" spans="2:8" x14ac:dyDescent="0.25">
      <c r="C656" s="1" t="s">
        <v>10</v>
      </c>
      <c r="D656" s="44">
        <v>8116.65</v>
      </c>
      <c r="E656" s="75"/>
      <c r="F656" s="76"/>
      <c r="G656" s="78"/>
    </row>
    <row r="657" spans="2:8" x14ac:dyDescent="0.25">
      <c r="C657" s="54"/>
      <c r="D657" s="55"/>
      <c r="E657" s="56"/>
    </row>
    <row r="658" spans="2:8" x14ac:dyDescent="0.3">
      <c r="C658" s="53" t="s">
        <v>7</v>
      </c>
      <c r="D658" s="51" t="s">
        <v>82</v>
      </c>
      <c r="E658" s="59"/>
    </row>
    <row r="659" spans="2:8" x14ac:dyDescent="0.3">
      <c r="C659" s="53" t="s">
        <v>11</v>
      </c>
      <c r="D659" s="51" t="s">
        <v>83</v>
      </c>
      <c r="E659" s="59"/>
    </row>
    <row r="660" spans="2:8" x14ac:dyDescent="0.3">
      <c r="C660" s="53" t="s">
        <v>13</v>
      </c>
      <c r="D660" s="52" t="s">
        <v>34</v>
      </c>
      <c r="E660" s="59"/>
    </row>
    <row r="661" spans="2:8" ht="24" thickBot="1" x14ac:dyDescent="0.3">
      <c r="C661" s="60"/>
      <c r="D661" s="60"/>
    </row>
    <row r="662" spans="2:8" ht="48" thickBot="1" x14ac:dyDescent="0.3">
      <c r="B662" s="79" t="s">
        <v>17</v>
      </c>
      <c r="C662" s="80"/>
      <c r="D662" s="23" t="s">
        <v>20</v>
      </c>
      <c r="E662" s="81" t="s">
        <v>22</v>
      </c>
      <c r="F662" s="82"/>
      <c r="G662" s="2" t="s">
        <v>21</v>
      </c>
    </row>
    <row r="663" spans="2:8" ht="24" thickBot="1" x14ac:dyDescent="0.3">
      <c r="B663" s="83" t="s">
        <v>35</v>
      </c>
      <c r="C663" s="84"/>
      <c r="D663" s="32">
        <v>59</v>
      </c>
      <c r="E663" s="33">
        <v>1</v>
      </c>
      <c r="F663" s="18" t="s">
        <v>25</v>
      </c>
      <c r="G663" s="26">
        <f t="shared" ref="G663:G670" si="15">D663*E663</f>
        <v>59</v>
      </c>
      <c r="H663" s="85"/>
    </row>
    <row r="664" spans="2:8" x14ac:dyDescent="0.25">
      <c r="B664" s="86" t="s">
        <v>18</v>
      </c>
      <c r="C664" s="87"/>
      <c r="D664" s="34">
        <v>70.41</v>
      </c>
      <c r="E664" s="35">
        <v>0.4</v>
      </c>
      <c r="F664" s="19" t="s">
        <v>26</v>
      </c>
      <c r="G664" s="27">
        <f t="shared" si="15"/>
        <v>28.164000000000001</v>
      </c>
      <c r="H664" s="85"/>
    </row>
    <row r="665" spans="2:8" ht="24" thickBot="1" x14ac:dyDescent="0.3">
      <c r="B665" s="88" t="s">
        <v>19</v>
      </c>
      <c r="C665" s="89"/>
      <c r="D665" s="36">
        <v>222.31</v>
      </c>
      <c r="E665" s="37">
        <v>0.4</v>
      </c>
      <c r="F665" s="20" t="s">
        <v>26</v>
      </c>
      <c r="G665" s="28">
        <f t="shared" si="15"/>
        <v>88.924000000000007</v>
      </c>
      <c r="H665" s="85"/>
    </row>
    <row r="666" spans="2:8" ht="24" thickBot="1" x14ac:dyDescent="0.3">
      <c r="B666" s="90" t="s">
        <v>28</v>
      </c>
      <c r="C666" s="91"/>
      <c r="D666" s="38">
        <v>696.9</v>
      </c>
      <c r="E666" s="39">
        <v>1</v>
      </c>
      <c r="F666" s="24" t="s">
        <v>25</v>
      </c>
      <c r="G666" s="29">
        <f t="shared" si="15"/>
        <v>696.9</v>
      </c>
      <c r="H666" s="85"/>
    </row>
    <row r="667" spans="2:8" x14ac:dyDescent="0.25">
      <c r="B667" s="86" t="s">
        <v>33</v>
      </c>
      <c r="C667" s="87"/>
      <c r="D667" s="34">
        <v>665.33</v>
      </c>
      <c r="E667" s="35">
        <v>1</v>
      </c>
      <c r="F667" s="19" t="s">
        <v>25</v>
      </c>
      <c r="G667" s="27">
        <f t="shared" si="15"/>
        <v>665.33</v>
      </c>
      <c r="H667" s="85"/>
    </row>
    <row r="668" spans="2:8" x14ac:dyDescent="0.25">
      <c r="B668" s="92" t="s">
        <v>27</v>
      </c>
      <c r="C668" s="93"/>
      <c r="D668" s="40"/>
      <c r="E668" s="41"/>
      <c r="F668" s="21" t="s">
        <v>25</v>
      </c>
      <c r="G668" s="30">
        <f t="shared" si="15"/>
        <v>0</v>
      </c>
      <c r="H668" s="85"/>
    </row>
    <row r="669" spans="2:8" x14ac:dyDescent="0.25">
      <c r="B669" s="92" t="s">
        <v>29</v>
      </c>
      <c r="C669" s="93"/>
      <c r="D669" s="42">
        <v>2425.11</v>
      </c>
      <c r="E669" s="43">
        <v>1</v>
      </c>
      <c r="F669" s="21" t="s">
        <v>25</v>
      </c>
      <c r="G669" s="30">
        <f t="shared" si="15"/>
        <v>2425.11</v>
      </c>
      <c r="H669" s="85"/>
    </row>
    <row r="670" spans="2:8" x14ac:dyDescent="0.25">
      <c r="B670" s="92" t="s">
        <v>30</v>
      </c>
      <c r="C670" s="93"/>
      <c r="D670" s="42">
        <v>1718.79</v>
      </c>
      <c r="E670" s="43">
        <v>1</v>
      </c>
      <c r="F670" s="21" t="s">
        <v>25</v>
      </c>
      <c r="G670" s="30">
        <f t="shared" si="15"/>
        <v>1718.79</v>
      </c>
      <c r="H670" s="85"/>
    </row>
    <row r="671" spans="2:8" x14ac:dyDescent="0.25">
      <c r="B671" s="92" t="s">
        <v>32</v>
      </c>
      <c r="C671" s="93"/>
      <c r="D671" s="42">
        <v>473.91</v>
      </c>
      <c r="E671" s="43">
        <v>1</v>
      </c>
      <c r="F671" s="21" t="s">
        <v>25</v>
      </c>
      <c r="G671" s="30">
        <f>D671*E671</f>
        <v>473.91</v>
      </c>
      <c r="H671" s="85"/>
    </row>
    <row r="672" spans="2:8" ht="24" thickBot="1" x14ac:dyDescent="0.3">
      <c r="B672" s="88" t="s">
        <v>31</v>
      </c>
      <c r="C672" s="89"/>
      <c r="D672" s="36">
        <v>320.5</v>
      </c>
      <c r="E672" s="37">
        <v>4</v>
      </c>
      <c r="F672" s="20" t="s">
        <v>25</v>
      </c>
      <c r="G672" s="31">
        <f>D672*E672</f>
        <v>1282</v>
      </c>
      <c r="H672" s="85"/>
    </row>
    <row r="673" spans="2:8" x14ac:dyDescent="0.25">
      <c r="C673" s="3"/>
      <c r="D673" s="3"/>
      <c r="E673" s="4"/>
      <c r="F673" s="4"/>
      <c r="H673" s="61"/>
    </row>
    <row r="674" spans="2:8" ht="25.5" x14ac:dyDescent="0.25">
      <c r="C674" s="14" t="s">
        <v>14</v>
      </c>
      <c r="D674" s="6"/>
    </row>
    <row r="675" spans="2:8" ht="18.75" x14ac:dyDescent="0.25">
      <c r="C675" s="70" t="s">
        <v>6</v>
      </c>
      <c r="D675" s="66" t="s">
        <v>0</v>
      </c>
      <c r="E675" s="9">
        <f>ROUND((G663+D656)/D656,2)</f>
        <v>1.01</v>
      </c>
      <c r="F675" s="9"/>
      <c r="G675" s="10"/>
      <c r="H675" s="7"/>
    </row>
    <row r="676" spans="2:8" x14ac:dyDescent="0.25">
      <c r="C676" s="70"/>
      <c r="D676" s="66" t="s">
        <v>1</v>
      </c>
      <c r="E676" s="9">
        <f>ROUND(((G664+G665)+D656)/D656,2)</f>
        <v>1.01</v>
      </c>
      <c r="F676" s="9"/>
      <c r="G676" s="11"/>
      <c r="H676" s="62"/>
    </row>
    <row r="677" spans="2:8" x14ac:dyDescent="0.25">
      <c r="C677" s="70"/>
      <c r="D677" s="66" t="s">
        <v>2</v>
      </c>
      <c r="E677" s="9">
        <f>ROUND((G666+D656)/D656,2)</f>
        <v>1.0900000000000001</v>
      </c>
      <c r="F677" s="12"/>
      <c r="G677" s="11"/>
    </row>
    <row r="678" spans="2:8" x14ac:dyDescent="0.25">
      <c r="C678" s="70"/>
      <c r="D678" s="13" t="s">
        <v>3</v>
      </c>
      <c r="E678" s="45">
        <f>ROUND((SUM(G667:G672)+D656)/D656,2)</f>
        <v>1.81</v>
      </c>
      <c r="F678" s="10"/>
      <c r="G678" s="11"/>
    </row>
    <row r="679" spans="2:8" ht="25.5" x14ac:dyDescent="0.25">
      <c r="D679" s="46" t="s">
        <v>4</v>
      </c>
      <c r="E679" s="47">
        <f>SUM(E675:E678)-IF(D660="сплошная",3,2)</f>
        <v>1.92</v>
      </c>
      <c r="F679" s="25"/>
    </row>
    <row r="680" spans="2:8" x14ac:dyDescent="0.25">
      <c r="E680" s="15"/>
    </row>
    <row r="681" spans="2:8" ht="25.5" x14ac:dyDescent="0.35">
      <c r="B681" s="22"/>
      <c r="C681" s="16" t="s">
        <v>23</v>
      </c>
      <c r="D681" s="71">
        <f>E679*D656</f>
        <v>15583.967999999999</v>
      </c>
      <c r="E681" s="71"/>
    </row>
    <row r="682" spans="2:8" ht="18.75" x14ac:dyDescent="0.3">
      <c r="C682" s="17" t="s">
        <v>8</v>
      </c>
      <c r="D682" s="72">
        <f>D681/D655</f>
        <v>100.54172903225806</v>
      </c>
      <c r="E682" s="72"/>
      <c r="G682" s="7"/>
      <c r="H682" s="63"/>
    </row>
    <row r="694" spans="2:8" ht="14.25" customHeight="1" x14ac:dyDescent="0.25"/>
    <row r="695" spans="2:8" hidden="1" x14ac:dyDescent="0.25"/>
    <row r="696" spans="2:8" hidden="1" x14ac:dyDescent="0.25"/>
    <row r="697" spans="2:8" ht="60.75" x14ac:dyDescent="0.8">
      <c r="B697" s="94" t="s">
        <v>74</v>
      </c>
      <c r="C697" s="94"/>
      <c r="D697" s="94"/>
      <c r="E697" s="94"/>
      <c r="F697" s="94"/>
      <c r="G697" s="94"/>
      <c r="H697" s="94"/>
    </row>
    <row r="698" spans="2:8" ht="46.5" customHeight="1" x14ac:dyDescent="0.25">
      <c r="B698" s="95" t="s">
        <v>36</v>
      </c>
      <c r="C698" s="95"/>
      <c r="D698" s="95"/>
      <c r="E698" s="95"/>
      <c r="F698" s="95"/>
      <c r="G698" s="95"/>
    </row>
    <row r="699" spans="2:8" x14ac:dyDescent="0.25">
      <c r="C699" s="67"/>
      <c r="G699" s="7"/>
    </row>
    <row r="700" spans="2:8" ht="25.5" x14ac:dyDescent="0.25">
      <c r="C700" s="14" t="s">
        <v>5</v>
      </c>
      <c r="D700" s="6"/>
    </row>
    <row r="701" spans="2:8" ht="20.25" x14ac:dyDescent="0.25">
      <c r="B701" s="10"/>
      <c r="C701" s="96" t="s">
        <v>15</v>
      </c>
      <c r="D701" s="99" t="s">
        <v>41</v>
      </c>
      <c r="E701" s="99"/>
      <c r="F701" s="99"/>
      <c r="G701" s="99"/>
      <c r="H701" s="58"/>
    </row>
    <row r="702" spans="2:8" ht="20.25" customHeight="1" x14ac:dyDescent="0.25">
      <c r="B702" s="10"/>
      <c r="C702" s="97"/>
      <c r="D702" s="99" t="s">
        <v>58</v>
      </c>
      <c r="E702" s="99"/>
      <c r="F702" s="99"/>
      <c r="G702" s="99"/>
      <c r="H702" s="58"/>
    </row>
    <row r="703" spans="2:8" ht="20.25" customHeight="1" x14ac:dyDescent="0.25">
      <c r="B703" s="10"/>
      <c r="C703" s="98"/>
      <c r="D703" s="99" t="s">
        <v>130</v>
      </c>
      <c r="E703" s="99"/>
      <c r="F703" s="99"/>
      <c r="G703" s="99"/>
      <c r="H703" s="58"/>
    </row>
    <row r="704" spans="2:8" x14ac:dyDescent="0.25">
      <c r="C704" s="48" t="s">
        <v>12</v>
      </c>
      <c r="D704" s="49">
        <v>1.2</v>
      </c>
      <c r="E704" s="50"/>
      <c r="F704" s="10"/>
    </row>
    <row r="705" spans="2:8" x14ac:dyDescent="0.25">
      <c r="C705" s="1" t="s">
        <v>9</v>
      </c>
      <c r="D705" s="44">
        <v>263</v>
      </c>
      <c r="E705" s="73" t="s">
        <v>16</v>
      </c>
      <c r="F705" s="74"/>
      <c r="G705" s="77">
        <f>D706/D705</f>
        <v>34.908288973384025</v>
      </c>
    </row>
    <row r="706" spans="2:8" x14ac:dyDescent="0.25">
      <c r="C706" s="1" t="s">
        <v>10</v>
      </c>
      <c r="D706" s="44">
        <v>9180.8799999999992</v>
      </c>
      <c r="E706" s="75"/>
      <c r="F706" s="76"/>
      <c r="G706" s="78"/>
    </row>
    <row r="707" spans="2:8" x14ac:dyDescent="0.25">
      <c r="C707" s="54"/>
      <c r="D707" s="55"/>
      <c r="E707" s="56"/>
    </row>
    <row r="708" spans="2:8" x14ac:dyDescent="0.3">
      <c r="C708" s="53" t="s">
        <v>7</v>
      </c>
      <c r="D708" s="51" t="s">
        <v>82</v>
      </c>
      <c r="E708" s="59"/>
    </row>
    <row r="709" spans="2:8" x14ac:dyDescent="0.3">
      <c r="C709" s="53" t="s">
        <v>11</v>
      </c>
      <c r="D709" s="51" t="s">
        <v>83</v>
      </c>
      <c r="E709" s="59"/>
    </row>
    <row r="710" spans="2:8" x14ac:dyDescent="0.3">
      <c r="C710" s="53" t="s">
        <v>13</v>
      </c>
      <c r="D710" s="52" t="s">
        <v>34</v>
      </c>
      <c r="E710" s="59"/>
    </row>
    <row r="711" spans="2:8" ht="24" thickBot="1" x14ac:dyDescent="0.3">
      <c r="C711" s="60"/>
      <c r="D711" s="60"/>
    </row>
    <row r="712" spans="2:8" ht="48" thickBot="1" x14ac:dyDescent="0.3">
      <c r="B712" s="79" t="s">
        <v>17</v>
      </c>
      <c r="C712" s="80"/>
      <c r="D712" s="23" t="s">
        <v>20</v>
      </c>
      <c r="E712" s="81" t="s">
        <v>22</v>
      </c>
      <c r="F712" s="82"/>
      <c r="G712" s="2" t="s">
        <v>21</v>
      </c>
    </row>
    <row r="713" spans="2:8" ht="24" thickBot="1" x14ac:dyDescent="0.3">
      <c r="B713" s="83" t="s">
        <v>35</v>
      </c>
      <c r="C713" s="84"/>
      <c r="D713" s="32">
        <v>59</v>
      </c>
      <c r="E713" s="33">
        <v>1.2</v>
      </c>
      <c r="F713" s="18" t="s">
        <v>25</v>
      </c>
      <c r="G713" s="26">
        <f t="shared" ref="G713:G720" si="16">D713*E713</f>
        <v>70.8</v>
      </c>
      <c r="H713" s="85"/>
    </row>
    <row r="714" spans="2:8" x14ac:dyDescent="0.25">
      <c r="B714" s="86" t="s">
        <v>18</v>
      </c>
      <c r="C714" s="87"/>
      <c r="D714" s="34">
        <v>70.41</v>
      </c>
      <c r="E714" s="35">
        <v>0.4</v>
      </c>
      <c r="F714" s="19" t="s">
        <v>26</v>
      </c>
      <c r="G714" s="27">
        <f t="shared" si="16"/>
        <v>28.164000000000001</v>
      </c>
      <c r="H714" s="85"/>
    </row>
    <row r="715" spans="2:8" ht="24" thickBot="1" x14ac:dyDescent="0.3">
      <c r="B715" s="88" t="s">
        <v>19</v>
      </c>
      <c r="C715" s="89"/>
      <c r="D715" s="36">
        <v>222.31</v>
      </c>
      <c r="E715" s="37">
        <v>0.4</v>
      </c>
      <c r="F715" s="20" t="s">
        <v>26</v>
      </c>
      <c r="G715" s="28">
        <f t="shared" si="16"/>
        <v>88.924000000000007</v>
      </c>
      <c r="H715" s="85"/>
    </row>
    <row r="716" spans="2:8" ht="24" thickBot="1" x14ac:dyDescent="0.3">
      <c r="B716" s="90" t="s">
        <v>28</v>
      </c>
      <c r="C716" s="91"/>
      <c r="D716" s="38">
        <v>696.9</v>
      </c>
      <c r="E716" s="39">
        <v>1.2</v>
      </c>
      <c r="F716" s="24" t="s">
        <v>25</v>
      </c>
      <c r="G716" s="29">
        <f t="shared" si="16"/>
        <v>836.28</v>
      </c>
      <c r="H716" s="85"/>
    </row>
    <row r="717" spans="2:8" x14ac:dyDescent="0.25">
      <c r="B717" s="86" t="s">
        <v>33</v>
      </c>
      <c r="C717" s="87"/>
      <c r="D717" s="34">
        <v>665.33</v>
      </c>
      <c r="E717" s="35">
        <v>1.2</v>
      </c>
      <c r="F717" s="19" t="s">
        <v>25</v>
      </c>
      <c r="G717" s="27">
        <f t="shared" si="16"/>
        <v>798.39600000000007</v>
      </c>
      <c r="H717" s="85"/>
    </row>
    <row r="718" spans="2:8" x14ac:dyDescent="0.25">
      <c r="B718" s="92" t="s">
        <v>27</v>
      </c>
      <c r="C718" s="93"/>
      <c r="D718" s="40"/>
      <c r="E718" s="41"/>
      <c r="F718" s="21" t="s">
        <v>25</v>
      </c>
      <c r="G718" s="30">
        <f t="shared" si="16"/>
        <v>0</v>
      </c>
      <c r="H718" s="85"/>
    </row>
    <row r="719" spans="2:8" x14ac:dyDescent="0.25">
      <c r="B719" s="92" t="s">
        <v>29</v>
      </c>
      <c r="C719" s="93"/>
      <c r="D719" s="42">
        <v>2425.11</v>
      </c>
      <c r="E719" s="43">
        <v>1.2</v>
      </c>
      <c r="F719" s="21" t="s">
        <v>25</v>
      </c>
      <c r="G719" s="30">
        <f t="shared" si="16"/>
        <v>2910.1320000000001</v>
      </c>
      <c r="H719" s="85"/>
    </row>
    <row r="720" spans="2:8" x14ac:dyDescent="0.25">
      <c r="B720" s="92" t="s">
        <v>30</v>
      </c>
      <c r="C720" s="93"/>
      <c r="D720" s="42">
        <v>1718.79</v>
      </c>
      <c r="E720" s="43">
        <v>1.2</v>
      </c>
      <c r="F720" s="21" t="s">
        <v>25</v>
      </c>
      <c r="G720" s="30">
        <f t="shared" si="16"/>
        <v>2062.5479999999998</v>
      </c>
      <c r="H720" s="85"/>
    </row>
    <row r="721" spans="2:8" x14ac:dyDescent="0.25">
      <c r="B721" s="92" t="s">
        <v>32</v>
      </c>
      <c r="C721" s="93"/>
      <c r="D721" s="42">
        <v>473.91</v>
      </c>
      <c r="E721" s="43">
        <v>1.2</v>
      </c>
      <c r="F721" s="21" t="s">
        <v>25</v>
      </c>
      <c r="G721" s="30">
        <f>D721*E721</f>
        <v>568.69200000000001</v>
      </c>
      <c r="H721" s="85"/>
    </row>
    <row r="722" spans="2:8" ht="24" thickBot="1" x14ac:dyDescent="0.3">
      <c r="B722" s="88" t="s">
        <v>31</v>
      </c>
      <c r="C722" s="89"/>
      <c r="D722" s="36">
        <v>320.5</v>
      </c>
      <c r="E722" s="37">
        <v>4.8</v>
      </c>
      <c r="F722" s="20" t="s">
        <v>25</v>
      </c>
      <c r="G722" s="31">
        <f>D722*E722</f>
        <v>1538.3999999999999</v>
      </c>
      <c r="H722" s="85"/>
    </row>
    <row r="723" spans="2:8" x14ac:dyDescent="0.25">
      <c r="C723" s="3"/>
      <c r="D723" s="3"/>
      <c r="E723" s="4"/>
      <c r="F723" s="4"/>
      <c r="H723" s="61"/>
    </row>
    <row r="724" spans="2:8" ht="25.5" x14ac:dyDescent="0.25">
      <c r="C724" s="14" t="s">
        <v>14</v>
      </c>
      <c r="D724" s="6"/>
    </row>
    <row r="725" spans="2:8" ht="18.75" x14ac:dyDescent="0.25">
      <c r="C725" s="70" t="s">
        <v>6</v>
      </c>
      <c r="D725" s="66" t="s">
        <v>0</v>
      </c>
      <c r="E725" s="9">
        <f>ROUND((G713+D706)/D706,2)</f>
        <v>1.01</v>
      </c>
      <c r="F725" s="9"/>
      <c r="G725" s="10"/>
      <c r="H725" s="7"/>
    </row>
    <row r="726" spans="2:8" x14ac:dyDescent="0.25">
      <c r="C726" s="70"/>
      <c r="D726" s="66" t="s">
        <v>1</v>
      </c>
      <c r="E726" s="9">
        <f>ROUND(((G714+G715)+D706)/D706,2)</f>
        <v>1.01</v>
      </c>
      <c r="F726" s="9"/>
      <c r="G726" s="11"/>
      <c r="H726" s="62"/>
    </row>
    <row r="727" spans="2:8" x14ac:dyDescent="0.25">
      <c r="C727" s="70"/>
      <c r="D727" s="66" t="s">
        <v>2</v>
      </c>
      <c r="E727" s="9">
        <f>ROUND((G716+D706)/D706,2)</f>
        <v>1.0900000000000001</v>
      </c>
      <c r="F727" s="12"/>
      <c r="G727" s="11"/>
    </row>
    <row r="728" spans="2:8" x14ac:dyDescent="0.25">
      <c r="C728" s="70"/>
      <c r="D728" s="13" t="s">
        <v>3</v>
      </c>
      <c r="E728" s="45">
        <f>ROUND((SUM(G717:G722)+D706)/D706,2)</f>
        <v>1.86</v>
      </c>
      <c r="F728" s="10"/>
      <c r="G728" s="11"/>
    </row>
    <row r="729" spans="2:8" ht="25.5" x14ac:dyDescent="0.25">
      <c r="D729" s="46" t="s">
        <v>4</v>
      </c>
      <c r="E729" s="47">
        <f>SUM(E725:E728)-IF(D710="сплошная",3,2)</f>
        <v>1.9700000000000006</v>
      </c>
      <c r="F729" s="25"/>
    </row>
    <row r="730" spans="2:8" x14ac:dyDescent="0.25">
      <c r="E730" s="15"/>
    </row>
    <row r="731" spans="2:8" ht="25.5" x14ac:dyDescent="0.35">
      <c r="B731" s="22"/>
      <c r="C731" s="16" t="s">
        <v>23</v>
      </c>
      <c r="D731" s="71">
        <f>E729*D706</f>
        <v>18086.333600000005</v>
      </c>
      <c r="E731" s="71"/>
    </row>
    <row r="732" spans="2:8" ht="18.75" x14ac:dyDescent="0.3">
      <c r="C732" s="17" t="s">
        <v>8</v>
      </c>
      <c r="D732" s="72">
        <f>D731/D705</f>
        <v>68.769329277566555</v>
      </c>
      <c r="E732" s="72"/>
      <c r="G732" s="7"/>
      <c r="H732" s="63"/>
    </row>
    <row r="746" spans="2:8" ht="14.25" customHeight="1" x14ac:dyDescent="0.25"/>
    <row r="747" spans="2:8" hidden="1" x14ac:dyDescent="0.25"/>
    <row r="748" spans="2:8" hidden="1" x14ac:dyDescent="0.25"/>
    <row r="749" spans="2:8" ht="60.75" x14ac:dyDescent="0.8">
      <c r="B749" s="94" t="s">
        <v>76</v>
      </c>
      <c r="C749" s="94"/>
      <c r="D749" s="94"/>
      <c r="E749" s="94"/>
      <c r="F749" s="94"/>
      <c r="G749" s="94"/>
      <c r="H749" s="94"/>
    </row>
    <row r="750" spans="2:8" ht="46.5" customHeight="1" x14ac:dyDescent="0.25">
      <c r="B750" s="95" t="s">
        <v>36</v>
      </c>
      <c r="C750" s="95"/>
      <c r="D750" s="95"/>
      <c r="E750" s="95"/>
      <c r="F750" s="95"/>
      <c r="G750" s="95"/>
    </row>
    <row r="751" spans="2:8" x14ac:dyDescent="0.25">
      <c r="C751" s="67"/>
      <c r="G751" s="7"/>
    </row>
    <row r="752" spans="2:8" ht="25.5" x14ac:dyDescent="0.25">
      <c r="C752" s="14" t="s">
        <v>5</v>
      </c>
      <c r="D752" s="6"/>
    </row>
    <row r="753" spans="2:8" ht="20.25" x14ac:dyDescent="0.25">
      <c r="B753" s="10"/>
      <c r="C753" s="96" t="s">
        <v>15</v>
      </c>
      <c r="D753" s="99" t="s">
        <v>41</v>
      </c>
      <c r="E753" s="99"/>
      <c r="F753" s="99"/>
      <c r="G753" s="99"/>
      <c r="H753" s="58"/>
    </row>
    <row r="754" spans="2:8" ht="20.25" customHeight="1" x14ac:dyDescent="0.25">
      <c r="B754" s="10"/>
      <c r="C754" s="97"/>
      <c r="D754" s="99" t="s">
        <v>86</v>
      </c>
      <c r="E754" s="99"/>
      <c r="F754" s="99"/>
      <c r="G754" s="99"/>
      <c r="H754" s="58"/>
    </row>
    <row r="755" spans="2:8" ht="20.25" customHeight="1" x14ac:dyDescent="0.25">
      <c r="B755" s="10"/>
      <c r="C755" s="98"/>
      <c r="D755" s="99" t="s">
        <v>131</v>
      </c>
      <c r="E755" s="99"/>
      <c r="F755" s="99"/>
      <c r="G755" s="99"/>
      <c r="H755" s="58"/>
    </row>
    <row r="756" spans="2:8" x14ac:dyDescent="0.25">
      <c r="C756" s="48" t="s">
        <v>12</v>
      </c>
      <c r="D756" s="49">
        <v>1.3</v>
      </c>
      <c r="E756" s="50"/>
      <c r="F756" s="10"/>
    </row>
    <row r="757" spans="2:8" x14ac:dyDescent="0.25">
      <c r="C757" s="1" t="s">
        <v>9</v>
      </c>
      <c r="D757" s="44">
        <v>222</v>
      </c>
      <c r="E757" s="73" t="s">
        <v>16</v>
      </c>
      <c r="F757" s="74"/>
      <c r="G757" s="77">
        <f>D758/D757</f>
        <v>68.216441441441432</v>
      </c>
    </row>
    <row r="758" spans="2:8" x14ac:dyDescent="0.25">
      <c r="C758" s="1" t="s">
        <v>10</v>
      </c>
      <c r="D758" s="44">
        <v>15144.05</v>
      </c>
      <c r="E758" s="75"/>
      <c r="F758" s="76"/>
      <c r="G758" s="78"/>
    </row>
    <row r="759" spans="2:8" x14ac:dyDescent="0.25">
      <c r="C759" s="54"/>
      <c r="D759" s="55"/>
      <c r="E759" s="56"/>
    </row>
    <row r="760" spans="2:8" x14ac:dyDescent="0.3">
      <c r="C760" s="53" t="s">
        <v>7</v>
      </c>
      <c r="D760" s="51" t="s">
        <v>87</v>
      </c>
      <c r="E760" s="59"/>
    </row>
    <row r="761" spans="2:8" x14ac:dyDescent="0.3">
      <c r="C761" s="53" t="s">
        <v>11</v>
      </c>
      <c r="D761" s="51" t="s">
        <v>73</v>
      </c>
      <c r="E761" s="59"/>
    </row>
    <row r="762" spans="2:8" x14ac:dyDescent="0.3">
      <c r="C762" s="53" t="s">
        <v>13</v>
      </c>
      <c r="D762" s="52" t="s">
        <v>34</v>
      </c>
      <c r="E762" s="59"/>
    </row>
    <row r="763" spans="2:8" ht="24" thickBot="1" x14ac:dyDescent="0.3">
      <c r="C763" s="60"/>
      <c r="D763" s="60"/>
    </row>
    <row r="764" spans="2:8" ht="48" thickBot="1" x14ac:dyDescent="0.3">
      <c r="B764" s="79" t="s">
        <v>17</v>
      </c>
      <c r="C764" s="80"/>
      <c r="D764" s="23" t="s">
        <v>20</v>
      </c>
      <c r="E764" s="81" t="s">
        <v>22</v>
      </c>
      <c r="F764" s="82"/>
      <c r="G764" s="2" t="s">
        <v>21</v>
      </c>
    </row>
    <row r="765" spans="2:8" ht="24" thickBot="1" x14ac:dyDescent="0.3">
      <c r="B765" s="83" t="s">
        <v>35</v>
      </c>
      <c r="C765" s="84"/>
      <c r="D765" s="32">
        <v>59</v>
      </c>
      <c r="E765" s="33">
        <v>1.3</v>
      </c>
      <c r="F765" s="18" t="s">
        <v>25</v>
      </c>
      <c r="G765" s="26">
        <f t="shared" ref="G765:G772" si="17">D765*E765</f>
        <v>76.7</v>
      </c>
      <c r="H765" s="85"/>
    </row>
    <row r="766" spans="2:8" x14ac:dyDescent="0.25">
      <c r="B766" s="86" t="s">
        <v>18</v>
      </c>
      <c r="C766" s="87"/>
      <c r="D766" s="34">
        <v>70.41</v>
      </c>
      <c r="E766" s="35">
        <v>0.5</v>
      </c>
      <c r="F766" s="19" t="s">
        <v>26</v>
      </c>
      <c r="G766" s="27">
        <f t="shared" si="17"/>
        <v>35.204999999999998</v>
      </c>
      <c r="H766" s="85"/>
    </row>
    <row r="767" spans="2:8" ht="24" thickBot="1" x14ac:dyDescent="0.3">
      <c r="B767" s="88" t="s">
        <v>19</v>
      </c>
      <c r="C767" s="89"/>
      <c r="D767" s="36">
        <v>222.31</v>
      </c>
      <c r="E767" s="37">
        <v>0.5</v>
      </c>
      <c r="F767" s="20" t="s">
        <v>26</v>
      </c>
      <c r="G767" s="28">
        <f t="shared" si="17"/>
        <v>111.155</v>
      </c>
      <c r="H767" s="85"/>
    </row>
    <row r="768" spans="2:8" ht="24" thickBot="1" x14ac:dyDescent="0.3">
      <c r="B768" s="90" t="s">
        <v>28</v>
      </c>
      <c r="C768" s="91"/>
      <c r="D768" s="38">
        <v>696.9</v>
      </c>
      <c r="E768" s="39">
        <v>1.3</v>
      </c>
      <c r="F768" s="24" t="s">
        <v>25</v>
      </c>
      <c r="G768" s="29">
        <f t="shared" si="17"/>
        <v>905.97</v>
      </c>
      <c r="H768" s="85"/>
    </row>
    <row r="769" spans="2:8" x14ac:dyDescent="0.25">
      <c r="B769" s="86" t="s">
        <v>33</v>
      </c>
      <c r="C769" s="87"/>
      <c r="D769" s="34"/>
      <c r="E769" s="35"/>
      <c r="F769" s="19" t="s">
        <v>25</v>
      </c>
      <c r="G769" s="27">
        <f t="shared" si="17"/>
        <v>0</v>
      </c>
      <c r="H769" s="85"/>
    </row>
    <row r="770" spans="2:8" x14ac:dyDescent="0.25">
      <c r="B770" s="92" t="s">
        <v>27</v>
      </c>
      <c r="C770" s="93"/>
      <c r="D770" s="40">
        <v>1300.21</v>
      </c>
      <c r="E770" s="41">
        <v>1.3</v>
      </c>
      <c r="F770" s="21" t="s">
        <v>25</v>
      </c>
      <c r="G770" s="30">
        <f t="shared" si="17"/>
        <v>1690.2730000000001</v>
      </c>
      <c r="H770" s="85"/>
    </row>
    <row r="771" spans="2:8" x14ac:dyDescent="0.25">
      <c r="B771" s="92" t="s">
        <v>29</v>
      </c>
      <c r="C771" s="93"/>
      <c r="D771" s="42"/>
      <c r="E771" s="43"/>
      <c r="F771" s="21" t="s">
        <v>25</v>
      </c>
      <c r="G771" s="30">
        <f t="shared" si="17"/>
        <v>0</v>
      </c>
      <c r="H771" s="85"/>
    </row>
    <row r="772" spans="2:8" x14ac:dyDescent="0.25">
      <c r="B772" s="92" t="s">
        <v>30</v>
      </c>
      <c r="C772" s="93"/>
      <c r="D772" s="42"/>
      <c r="E772" s="43"/>
      <c r="F772" s="21" t="s">
        <v>25</v>
      </c>
      <c r="G772" s="30">
        <f t="shared" si="17"/>
        <v>0</v>
      </c>
      <c r="H772" s="85"/>
    </row>
    <row r="773" spans="2:8" x14ac:dyDescent="0.25">
      <c r="B773" s="92" t="s">
        <v>32</v>
      </c>
      <c r="C773" s="93"/>
      <c r="D773" s="42"/>
      <c r="E773" s="43"/>
      <c r="F773" s="21" t="s">
        <v>25</v>
      </c>
      <c r="G773" s="30">
        <f>D773*E773</f>
        <v>0</v>
      </c>
      <c r="H773" s="85"/>
    </row>
    <row r="774" spans="2:8" ht="24" thickBot="1" x14ac:dyDescent="0.3">
      <c r="B774" s="88" t="s">
        <v>31</v>
      </c>
      <c r="C774" s="89"/>
      <c r="D774" s="36"/>
      <c r="E774" s="37"/>
      <c r="F774" s="20" t="s">
        <v>25</v>
      </c>
      <c r="G774" s="31">
        <f>D774*E774</f>
        <v>0</v>
      </c>
      <c r="H774" s="85"/>
    </row>
    <row r="775" spans="2:8" x14ac:dyDescent="0.25">
      <c r="C775" s="3"/>
      <c r="D775" s="3"/>
      <c r="E775" s="4"/>
      <c r="F775" s="4"/>
      <c r="H775" s="61"/>
    </row>
    <row r="776" spans="2:8" ht="25.5" x14ac:dyDescent="0.25">
      <c r="C776" s="14" t="s">
        <v>14</v>
      </c>
      <c r="D776" s="6"/>
    </row>
    <row r="777" spans="2:8" ht="18.75" x14ac:dyDescent="0.25">
      <c r="C777" s="70" t="s">
        <v>6</v>
      </c>
      <c r="D777" s="66" t="s">
        <v>0</v>
      </c>
      <c r="E777" s="9">
        <f>ROUND((G765+D758)/D758,2)</f>
        <v>1.01</v>
      </c>
      <c r="F777" s="9"/>
      <c r="G777" s="10"/>
      <c r="H777" s="7"/>
    </row>
    <row r="778" spans="2:8" x14ac:dyDescent="0.25">
      <c r="C778" s="70"/>
      <c r="D778" s="66" t="s">
        <v>1</v>
      </c>
      <c r="E778" s="9">
        <f>ROUND(((G766+G767)+D758)/D758,2)</f>
        <v>1.01</v>
      </c>
      <c r="F778" s="9"/>
      <c r="G778" s="11"/>
      <c r="H778" s="62"/>
    </row>
    <row r="779" spans="2:8" x14ac:dyDescent="0.25">
      <c r="C779" s="70"/>
      <c r="D779" s="66" t="s">
        <v>2</v>
      </c>
      <c r="E779" s="9">
        <f>ROUND((G768+D758)/D758,2)</f>
        <v>1.06</v>
      </c>
      <c r="F779" s="12"/>
      <c r="G779" s="11"/>
    </row>
    <row r="780" spans="2:8" x14ac:dyDescent="0.25">
      <c r="C780" s="70"/>
      <c r="D780" s="13" t="s">
        <v>3</v>
      </c>
      <c r="E780" s="45">
        <f>ROUND((SUM(G769:G774)+D758)/D758,2)</f>
        <v>1.1100000000000001</v>
      </c>
      <c r="F780" s="10"/>
      <c r="G780" s="11"/>
    </row>
    <row r="781" spans="2:8" ht="25.5" x14ac:dyDescent="0.25">
      <c r="D781" s="46" t="s">
        <v>4</v>
      </c>
      <c r="E781" s="47">
        <f>SUM(E777:E780)-IF(D762="сплошная",3,2)</f>
        <v>1.1900000000000004</v>
      </c>
      <c r="F781" s="25"/>
    </row>
    <row r="782" spans="2:8" x14ac:dyDescent="0.25">
      <c r="E782" s="15"/>
    </row>
    <row r="783" spans="2:8" ht="25.5" x14ac:dyDescent="0.35">
      <c r="B783" s="22"/>
      <c r="C783" s="16" t="s">
        <v>23</v>
      </c>
      <c r="D783" s="71">
        <f>E781*D758</f>
        <v>18021.419500000004</v>
      </c>
      <c r="E783" s="71"/>
    </row>
    <row r="784" spans="2:8" ht="18.75" x14ac:dyDescent="0.3">
      <c r="C784" s="17" t="s">
        <v>8</v>
      </c>
      <c r="D784" s="72">
        <f>D783/D757</f>
        <v>81.177565315315334</v>
      </c>
      <c r="E784" s="72"/>
      <c r="G784" s="7"/>
      <c r="H784" s="63"/>
    </row>
    <row r="794" spans="2:8" ht="14.25" customHeight="1" x14ac:dyDescent="0.25"/>
    <row r="795" spans="2:8" hidden="1" x14ac:dyDescent="0.25"/>
    <row r="796" spans="2:8" hidden="1" x14ac:dyDescent="0.25"/>
    <row r="797" spans="2:8" ht="60.75" x14ac:dyDescent="0.8">
      <c r="B797" s="94" t="s">
        <v>79</v>
      </c>
      <c r="C797" s="94"/>
      <c r="D797" s="94"/>
      <c r="E797" s="94"/>
      <c r="F797" s="94"/>
      <c r="G797" s="94"/>
      <c r="H797" s="94"/>
    </row>
    <row r="798" spans="2:8" ht="46.5" customHeight="1" x14ac:dyDescent="0.25">
      <c r="B798" s="95" t="s">
        <v>36</v>
      </c>
      <c r="C798" s="95"/>
      <c r="D798" s="95"/>
      <c r="E798" s="95"/>
      <c r="F798" s="95"/>
      <c r="G798" s="95"/>
    </row>
    <row r="799" spans="2:8" x14ac:dyDescent="0.25">
      <c r="C799" s="67"/>
      <c r="G799" s="7"/>
    </row>
    <row r="800" spans="2:8" ht="25.5" x14ac:dyDescent="0.25">
      <c r="C800" s="14" t="s">
        <v>5</v>
      </c>
      <c r="D800" s="6"/>
    </row>
    <row r="801" spans="2:8" ht="20.25" x14ac:dyDescent="0.25">
      <c r="B801" s="10"/>
      <c r="C801" s="96" t="s">
        <v>15</v>
      </c>
      <c r="D801" s="99" t="s">
        <v>41</v>
      </c>
      <c r="E801" s="99"/>
      <c r="F801" s="99"/>
      <c r="G801" s="99"/>
      <c r="H801" s="58"/>
    </row>
    <row r="802" spans="2:8" ht="20.25" customHeight="1" x14ac:dyDescent="0.25">
      <c r="B802" s="10"/>
      <c r="C802" s="97"/>
      <c r="D802" s="99" t="s">
        <v>86</v>
      </c>
      <c r="E802" s="99"/>
      <c r="F802" s="99"/>
      <c r="G802" s="99"/>
      <c r="H802" s="58"/>
    </row>
    <row r="803" spans="2:8" ht="20.25" customHeight="1" x14ac:dyDescent="0.25">
      <c r="B803" s="10"/>
      <c r="C803" s="98"/>
      <c r="D803" s="99" t="s">
        <v>89</v>
      </c>
      <c r="E803" s="99"/>
      <c r="F803" s="99"/>
      <c r="G803" s="99"/>
      <c r="H803" s="58"/>
    </row>
    <row r="804" spans="2:8" x14ac:dyDescent="0.25">
      <c r="C804" s="48" t="s">
        <v>12</v>
      </c>
      <c r="D804" s="49">
        <v>6.1</v>
      </c>
      <c r="E804" s="50"/>
      <c r="F804" s="10"/>
    </row>
    <row r="805" spans="2:8" x14ac:dyDescent="0.25">
      <c r="C805" s="1" t="s">
        <v>9</v>
      </c>
      <c r="D805" s="44">
        <v>892</v>
      </c>
      <c r="E805" s="73" t="s">
        <v>16</v>
      </c>
      <c r="F805" s="74"/>
      <c r="G805" s="77">
        <f>D806/D805</f>
        <v>35.906771300448433</v>
      </c>
    </row>
    <row r="806" spans="2:8" x14ac:dyDescent="0.25">
      <c r="C806" s="1" t="s">
        <v>10</v>
      </c>
      <c r="D806" s="44">
        <v>32028.84</v>
      </c>
      <c r="E806" s="75"/>
      <c r="F806" s="76"/>
      <c r="G806" s="78"/>
    </row>
    <row r="807" spans="2:8" x14ac:dyDescent="0.25">
      <c r="C807" s="54"/>
      <c r="D807" s="55"/>
      <c r="E807" s="56"/>
    </row>
    <row r="808" spans="2:8" x14ac:dyDescent="0.3">
      <c r="C808" s="53" t="s">
        <v>7</v>
      </c>
      <c r="D808" s="51" t="s">
        <v>87</v>
      </c>
      <c r="E808" s="59"/>
    </row>
    <row r="809" spans="2:8" x14ac:dyDescent="0.3">
      <c r="C809" s="53" t="s">
        <v>11</v>
      </c>
      <c r="D809" s="51" t="s">
        <v>61</v>
      </c>
      <c r="E809" s="59"/>
    </row>
    <row r="810" spans="2:8" x14ac:dyDescent="0.3">
      <c r="C810" s="53" t="s">
        <v>13</v>
      </c>
      <c r="D810" s="52" t="s">
        <v>34</v>
      </c>
      <c r="E810" s="59"/>
    </row>
    <row r="811" spans="2:8" ht="24" thickBot="1" x14ac:dyDescent="0.3">
      <c r="C811" s="60"/>
      <c r="D811" s="60"/>
    </row>
    <row r="812" spans="2:8" ht="48" thickBot="1" x14ac:dyDescent="0.3">
      <c r="B812" s="79" t="s">
        <v>17</v>
      </c>
      <c r="C812" s="80"/>
      <c r="D812" s="23" t="s">
        <v>20</v>
      </c>
      <c r="E812" s="81" t="s">
        <v>22</v>
      </c>
      <c r="F812" s="82"/>
      <c r="G812" s="2" t="s">
        <v>21</v>
      </c>
    </row>
    <row r="813" spans="2:8" ht="24" thickBot="1" x14ac:dyDescent="0.3">
      <c r="B813" s="83" t="s">
        <v>35</v>
      </c>
      <c r="C813" s="84"/>
      <c r="D813" s="32">
        <v>59</v>
      </c>
      <c r="E813" s="33">
        <v>6.1</v>
      </c>
      <c r="F813" s="18" t="s">
        <v>25</v>
      </c>
      <c r="G813" s="26">
        <f t="shared" ref="G813:G820" si="18">D813*E813</f>
        <v>359.9</v>
      </c>
      <c r="H813" s="85"/>
    </row>
    <row r="814" spans="2:8" x14ac:dyDescent="0.25">
      <c r="B814" s="86" t="s">
        <v>18</v>
      </c>
      <c r="C814" s="87"/>
      <c r="D814" s="34">
        <v>70.41</v>
      </c>
      <c r="E814" s="35">
        <v>1.4</v>
      </c>
      <c r="F814" s="19" t="s">
        <v>26</v>
      </c>
      <c r="G814" s="27">
        <f t="shared" si="18"/>
        <v>98.573999999999984</v>
      </c>
      <c r="H814" s="85"/>
    </row>
    <row r="815" spans="2:8" ht="24" thickBot="1" x14ac:dyDescent="0.3">
      <c r="B815" s="88" t="s">
        <v>19</v>
      </c>
      <c r="C815" s="89"/>
      <c r="D815" s="36">
        <v>222.31</v>
      </c>
      <c r="E815" s="37">
        <v>1.4</v>
      </c>
      <c r="F815" s="20" t="s">
        <v>26</v>
      </c>
      <c r="G815" s="28">
        <f t="shared" si="18"/>
        <v>311.23399999999998</v>
      </c>
      <c r="H815" s="85"/>
    </row>
    <row r="816" spans="2:8" ht="24" thickBot="1" x14ac:dyDescent="0.3">
      <c r="B816" s="90" t="s">
        <v>28</v>
      </c>
      <c r="C816" s="91"/>
      <c r="D816" s="38">
        <v>696.9</v>
      </c>
      <c r="E816" s="39">
        <v>6.1</v>
      </c>
      <c r="F816" s="24" t="s">
        <v>25</v>
      </c>
      <c r="G816" s="29">
        <f t="shared" si="18"/>
        <v>4251.0899999999992</v>
      </c>
      <c r="H816" s="85"/>
    </row>
    <row r="817" spans="2:8" x14ac:dyDescent="0.25">
      <c r="B817" s="86" t="s">
        <v>33</v>
      </c>
      <c r="C817" s="87"/>
      <c r="D817" s="34"/>
      <c r="E817" s="35"/>
      <c r="F817" s="19" t="s">
        <v>25</v>
      </c>
      <c r="G817" s="27">
        <f t="shared" si="18"/>
        <v>0</v>
      </c>
      <c r="H817" s="85"/>
    </row>
    <row r="818" spans="2:8" x14ac:dyDescent="0.25">
      <c r="B818" s="92" t="s">
        <v>27</v>
      </c>
      <c r="C818" s="93"/>
      <c r="D818" s="40">
        <v>1300.21</v>
      </c>
      <c r="E818" s="41">
        <v>6.1</v>
      </c>
      <c r="F818" s="21" t="s">
        <v>25</v>
      </c>
      <c r="G818" s="30">
        <f t="shared" si="18"/>
        <v>7931.2809999999999</v>
      </c>
      <c r="H818" s="85"/>
    </row>
    <row r="819" spans="2:8" x14ac:dyDescent="0.25">
      <c r="B819" s="92" t="s">
        <v>29</v>
      </c>
      <c r="C819" s="93"/>
      <c r="D819" s="42"/>
      <c r="E819" s="43"/>
      <c r="F819" s="21" t="s">
        <v>25</v>
      </c>
      <c r="G819" s="30">
        <f t="shared" si="18"/>
        <v>0</v>
      </c>
      <c r="H819" s="85"/>
    </row>
    <row r="820" spans="2:8" x14ac:dyDescent="0.25">
      <c r="B820" s="92" t="s">
        <v>30</v>
      </c>
      <c r="C820" s="93"/>
      <c r="D820" s="42"/>
      <c r="E820" s="43"/>
      <c r="F820" s="21" t="s">
        <v>25</v>
      </c>
      <c r="G820" s="30">
        <f t="shared" si="18"/>
        <v>0</v>
      </c>
      <c r="H820" s="85"/>
    </row>
    <row r="821" spans="2:8" x14ac:dyDescent="0.25">
      <c r="B821" s="92" t="s">
        <v>32</v>
      </c>
      <c r="C821" s="93"/>
      <c r="D821" s="42"/>
      <c r="E821" s="43"/>
      <c r="F821" s="21" t="s">
        <v>25</v>
      </c>
      <c r="G821" s="30">
        <f>D821*E821</f>
        <v>0</v>
      </c>
      <c r="H821" s="85"/>
    </row>
    <row r="822" spans="2:8" ht="24" thickBot="1" x14ac:dyDescent="0.3">
      <c r="B822" s="88" t="s">
        <v>31</v>
      </c>
      <c r="C822" s="89"/>
      <c r="D822" s="36"/>
      <c r="E822" s="37"/>
      <c r="F822" s="20" t="s">
        <v>25</v>
      </c>
      <c r="G822" s="31">
        <f>D822*E822</f>
        <v>0</v>
      </c>
      <c r="H822" s="85"/>
    </row>
    <row r="823" spans="2:8" x14ac:dyDescent="0.25">
      <c r="C823" s="3"/>
      <c r="D823" s="3"/>
      <c r="E823" s="4"/>
      <c r="F823" s="4"/>
      <c r="H823" s="61"/>
    </row>
    <row r="824" spans="2:8" ht="25.5" x14ac:dyDescent="0.25">
      <c r="C824" s="14" t="s">
        <v>14</v>
      </c>
      <c r="D824" s="6"/>
    </row>
    <row r="825" spans="2:8" ht="18.75" x14ac:dyDescent="0.25">
      <c r="C825" s="70" t="s">
        <v>6</v>
      </c>
      <c r="D825" s="66" t="s">
        <v>0</v>
      </c>
      <c r="E825" s="9">
        <f>ROUND((G813+D806)/D806,2)</f>
        <v>1.01</v>
      </c>
      <c r="F825" s="9"/>
      <c r="G825" s="10"/>
      <c r="H825" s="7"/>
    </row>
    <row r="826" spans="2:8" x14ac:dyDescent="0.25">
      <c r="C826" s="70"/>
      <c r="D826" s="66" t="s">
        <v>1</v>
      </c>
      <c r="E826" s="9">
        <f>ROUND(((G814+G815)+D806)/D806,2)</f>
        <v>1.01</v>
      </c>
      <c r="F826" s="9"/>
      <c r="G826" s="11"/>
      <c r="H826" s="62"/>
    </row>
    <row r="827" spans="2:8" x14ac:dyDescent="0.25">
      <c r="C827" s="70"/>
      <c r="D827" s="66" t="s">
        <v>2</v>
      </c>
      <c r="E827" s="9">
        <f>ROUND((G816+D806)/D806,2)</f>
        <v>1.1299999999999999</v>
      </c>
      <c r="F827" s="12"/>
      <c r="G827" s="11"/>
    </row>
    <row r="828" spans="2:8" x14ac:dyDescent="0.25">
      <c r="C828" s="70"/>
      <c r="D828" s="13" t="s">
        <v>3</v>
      </c>
      <c r="E828" s="45">
        <f>ROUND((SUM(G817:G822)+D806)/D806,2)</f>
        <v>1.25</v>
      </c>
      <c r="F828" s="10"/>
      <c r="G828" s="11"/>
    </row>
    <row r="829" spans="2:8" ht="25.5" x14ac:dyDescent="0.25">
      <c r="D829" s="46" t="s">
        <v>4</v>
      </c>
      <c r="E829" s="47">
        <f>SUM(E825:E828)-IF(D810="сплошная",3,2)</f>
        <v>1.4000000000000004</v>
      </c>
      <c r="F829" s="25"/>
    </row>
    <row r="830" spans="2:8" x14ac:dyDescent="0.25">
      <c r="E830" s="15"/>
    </row>
    <row r="831" spans="2:8" ht="25.5" x14ac:dyDescent="0.35">
      <c r="B831" s="22"/>
      <c r="C831" s="16" t="s">
        <v>23</v>
      </c>
      <c r="D831" s="71">
        <f>E829*D806</f>
        <v>44840.376000000011</v>
      </c>
      <c r="E831" s="71"/>
    </row>
    <row r="832" spans="2:8" ht="18.75" x14ac:dyDescent="0.3">
      <c r="C832" s="17" t="s">
        <v>8</v>
      </c>
      <c r="D832" s="72">
        <f>D831/D805</f>
        <v>50.269479820627815</v>
      </c>
      <c r="E832" s="72"/>
      <c r="G832" s="7"/>
      <c r="H832" s="63"/>
    </row>
    <row r="844" spans="2:8" ht="14.25" customHeight="1" x14ac:dyDescent="0.25"/>
    <row r="845" spans="2:8" hidden="1" x14ac:dyDescent="0.25"/>
    <row r="846" spans="2:8" hidden="1" x14ac:dyDescent="0.25"/>
    <row r="847" spans="2:8" ht="60.75" x14ac:dyDescent="0.8">
      <c r="B847" s="94" t="s">
        <v>80</v>
      </c>
      <c r="C847" s="94"/>
      <c r="D847" s="94"/>
      <c r="E847" s="94"/>
      <c r="F847" s="94"/>
      <c r="G847" s="94"/>
      <c r="H847" s="94"/>
    </row>
    <row r="848" spans="2:8" ht="46.5" customHeight="1" x14ac:dyDescent="0.25">
      <c r="B848" s="95" t="s">
        <v>36</v>
      </c>
      <c r="C848" s="95"/>
      <c r="D848" s="95"/>
      <c r="E848" s="95"/>
      <c r="F848" s="95"/>
      <c r="G848" s="95"/>
    </row>
    <row r="849" spans="2:8" x14ac:dyDescent="0.25">
      <c r="C849" s="67"/>
      <c r="G849" s="7"/>
    </row>
    <row r="850" spans="2:8" ht="25.5" x14ac:dyDescent="0.25">
      <c r="C850" s="14" t="s">
        <v>5</v>
      </c>
      <c r="D850" s="6"/>
    </row>
    <row r="851" spans="2:8" ht="20.25" x14ac:dyDescent="0.25">
      <c r="B851" s="10"/>
      <c r="C851" s="96" t="s">
        <v>15</v>
      </c>
      <c r="D851" s="99" t="s">
        <v>41</v>
      </c>
      <c r="E851" s="99"/>
      <c r="F851" s="99"/>
      <c r="G851" s="99"/>
      <c r="H851" s="58"/>
    </row>
    <row r="852" spans="2:8" ht="20.25" customHeight="1" x14ac:dyDescent="0.25">
      <c r="B852" s="10"/>
      <c r="C852" s="97"/>
      <c r="D852" s="99" t="s">
        <v>86</v>
      </c>
      <c r="E852" s="99"/>
      <c r="F852" s="99"/>
      <c r="G852" s="99"/>
      <c r="H852" s="58"/>
    </row>
    <row r="853" spans="2:8" ht="20.25" customHeight="1" x14ac:dyDescent="0.25">
      <c r="B853" s="10"/>
      <c r="C853" s="98"/>
      <c r="D853" s="99" t="s">
        <v>91</v>
      </c>
      <c r="E853" s="99"/>
      <c r="F853" s="99"/>
      <c r="G853" s="99"/>
      <c r="H853" s="58"/>
    </row>
    <row r="854" spans="2:8" x14ac:dyDescent="0.25">
      <c r="C854" s="48" t="s">
        <v>12</v>
      </c>
      <c r="D854" s="49">
        <v>5</v>
      </c>
      <c r="E854" s="50"/>
      <c r="F854" s="10"/>
    </row>
    <row r="855" spans="2:8" x14ac:dyDescent="0.25">
      <c r="C855" s="1" t="s">
        <v>9</v>
      </c>
      <c r="D855" s="44">
        <v>909</v>
      </c>
      <c r="E855" s="73" t="s">
        <v>16</v>
      </c>
      <c r="F855" s="74"/>
      <c r="G855" s="77">
        <f>D856/D855</f>
        <v>38.262706270627064</v>
      </c>
    </row>
    <row r="856" spans="2:8" x14ac:dyDescent="0.25">
      <c r="C856" s="1" t="s">
        <v>10</v>
      </c>
      <c r="D856" s="44">
        <v>34780.800000000003</v>
      </c>
      <c r="E856" s="75"/>
      <c r="F856" s="76"/>
      <c r="G856" s="78"/>
    </row>
    <row r="857" spans="2:8" x14ac:dyDescent="0.25">
      <c r="C857" s="54"/>
      <c r="D857" s="55"/>
      <c r="E857" s="56"/>
    </row>
    <row r="858" spans="2:8" x14ac:dyDescent="0.3">
      <c r="C858" s="53" t="s">
        <v>7</v>
      </c>
      <c r="D858" s="51" t="s">
        <v>92</v>
      </c>
      <c r="E858" s="59"/>
    </row>
    <row r="859" spans="2:8" x14ac:dyDescent="0.3">
      <c r="C859" s="53" t="s">
        <v>11</v>
      </c>
      <c r="D859" s="51" t="s">
        <v>61</v>
      </c>
      <c r="E859" s="59"/>
    </row>
    <row r="860" spans="2:8" x14ac:dyDescent="0.3">
      <c r="C860" s="53" t="s">
        <v>13</v>
      </c>
      <c r="D860" s="52" t="s">
        <v>34</v>
      </c>
      <c r="E860" s="59"/>
    </row>
    <row r="861" spans="2:8" ht="24" thickBot="1" x14ac:dyDescent="0.3">
      <c r="C861" s="60"/>
      <c r="D861" s="60"/>
    </row>
    <row r="862" spans="2:8" ht="48" thickBot="1" x14ac:dyDescent="0.3">
      <c r="B862" s="79" t="s">
        <v>17</v>
      </c>
      <c r="C862" s="80"/>
      <c r="D862" s="23" t="s">
        <v>20</v>
      </c>
      <c r="E862" s="81" t="s">
        <v>22</v>
      </c>
      <c r="F862" s="82"/>
      <c r="G862" s="2" t="s">
        <v>21</v>
      </c>
    </row>
    <row r="863" spans="2:8" ht="24" thickBot="1" x14ac:dyDescent="0.3">
      <c r="B863" s="83" t="s">
        <v>35</v>
      </c>
      <c r="C863" s="84"/>
      <c r="D863" s="32">
        <v>59</v>
      </c>
      <c r="E863" s="33">
        <v>5</v>
      </c>
      <c r="F863" s="18" t="s">
        <v>25</v>
      </c>
      <c r="G863" s="26">
        <f t="shared" ref="G863:G870" si="19">D863*E863</f>
        <v>295</v>
      </c>
      <c r="H863" s="85"/>
    </row>
    <row r="864" spans="2:8" x14ac:dyDescent="0.25">
      <c r="B864" s="86" t="s">
        <v>18</v>
      </c>
      <c r="C864" s="87"/>
      <c r="D864" s="34">
        <v>70.41</v>
      </c>
      <c r="E864" s="35">
        <v>1.2</v>
      </c>
      <c r="F864" s="19" t="s">
        <v>26</v>
      </c>
      <c r="G864" s="27">
        <f t="shared" si="19"/>
        <v>84.49199999999999</v>
      </c>
      <c r="H864" s="85"/>
    </row>
    <row r="865" spans="2:8" ht="24" thickBot="1" x14ac:dyDescent="0.3">
      <c r="B865" s="88" t="s">
        <v>19</v>
      </c>
      <c r="C865" s="89"/>
      <c r="D865" s="36">
        <v>222.31</v>
      </c>
      <c r="E865" s="37">
        <v>1.2</v>
      </c>
      <c r="F865" s="20" t="s">
        <v>26</v>
      </c>
      <c r="G865" s="28">
        <f t="shared" si="19"/>
        <v>266.77199999999999</v>
      </c>
      <c r="H865" s="85"/>
    </row>
    <row r="866" spans="2:8" ht="24" thickBot="1" x14ac:dyDescent="0.3">
      <c r="B866" s="90" t="s">
        <v>28</v>
      </c>
      <c r="C866" s="91"/>
      <c r="D866" s="38">
        <v>696.9</v>
      </c>
      <c r="E866" s="39">
        <v>5</v>
      </c>
      <c r="F866" s="24" t="s">
        <v>25</v>
      </c>
      <c r="G866" s="29">
        <f t="shared" si="19"/>
        <v>3484.5</v>
      </c>
      <c r="H866" s="85"/>
    </row>
    <row r="867" spans="2:8" x14ac:dyDescent="0.25">
      <c r="B867" s="86" t="s">
        <v>33</v>
      </c>
      <c r="C867" s="87"/>
      <c r="D867" s="34"/>
      <c r="E867" s="35"/>
      <c r="F867" s="19" t="s">
        <v>25</v>
      </c>
      <c r="G867" s="27">
        <f t="shared" si="19"/>
        <v>0</v>
      </c>
      <c r="H867" s="85"/>
    </row>
    <row r="868" spans="2:8" x14ac:dyDescent="0.25">
      <c r="B868" s="92" t="s">
        <v>27</v>
      </c>
      <c r="C868" s="93"/>
      <c r="D868" s="40">
        <v>1300.21</v>
      </c>
      <c r="E868" s="41">
        <v>5</v>
      </c>
      <c r="F868" s="21" t="s">
        <v>25</v>
      </c>
      <c r="G868" s="30">
        <f t="shared" si="19"/>
        <v>6501.05</v>
      </c>
      <c r="H868" s="85"/>
    </row>
    <row r="869" spans="2:8" x14ac:dyDescent="0.25">
      <c r="B869" s="92" t="s">
        <v>29</v>
      </c>
      <c r="C869" s="93"/>
      <c r="D869" s="42"/>
      <c r="E869" s="43"/>
      <c r="F869" s="21" t="s">
        <v>25</v>
      </c>
      <c r="G869" s="30">
        <f t="shared" si="19"/>
        <v>0</v>
      </c>
      <c r="H869" s="85"/>
    </row>
    <row r="870" spans="2:8" x14ac:dyDescent="0.25">
      <c r="B870" s="92" t="s">
        <v>30</v>
      </c>
      <c r="C870" s="93"/>
      <c r="D870" s="42"/>
      <c r="E870" s="43"/>
      <c r="F870" s="21" t="s">
        <v>25</v>
      </c>
      <c r="G870" s="30">
        <f t="shared" si="19"/>
        <v>0</v>
      </c>
      <c r="H870" s="85"/>
    </row>
    <row r="871" spans="2:8" x14ac:dyDescent="0.25">
      <c r="B871" s="92" t="s">
        <v>32</v>
      </c>
      <c r="C871" s="93"/>
      <c r="D871" s="42"/>
      <c r="E871" s="43"/>
      <c r="F871" s="21" t="s">
        <v>25</v>
      </c>
      <c r="G871" s="30">
        <f>D871*E871</f>
        <v>0</v>
      </c>
      <c r="H871" s="85"/>
    </row>
    <row r="872" spans="2:8" ht="24" thickBot="1" x14ac:dyDescent="0.3">
      <c r="B872" s="88" t="s">
        <v>31</v>
      </c>
      <c r="C872" s="89"/>
      <c r="D872" s="36"/>
      <c r="E872" s="37"/>
      <c r="F872" s="20" t="s">
        <v>25</v>
      </c>
      <c r="G872" s="31">
        <f>D872*E872</f>
        <v>0</v>
      </c>
      <c r="H872" s="85"/>
    </row>
    <row r="873" spans="2:8" x14ac:dyDescent="0.25">
      <c r="C873" s="3"/>
      <c r="D873" s="3"/>
      <c r="E873" s="4"/>
      <c r="F873" s="4"/>
      <c r="H873" s="61"/>
    </row>
    <row r="874" spans="2:8" ht="25.5" x14ac:dyDescent="0.25">
      <c r="C874" s="14" t="s">
        <v>14</v>
      </c>
      <c r="D874" s="6"/>
    </row>
    <row r="875" spans="2:8" ht="18.75" x14ac:dyDescent="0.25">
      <c r="C875" s="70" t="s">
        <v>6</v>
      </c>
      <c r="D875" s="66" t="s">
        <v>0</v>
      </c>
      <c r="E875" s="9">
        <f>ROUND((G863+D856)/D856,2)</f>
        <v>1.01</v>
      </c>
      <c r="F875" s="9"/>
      <c r="G875" s="10"/>
      <c r="H875" s="7"/>
    </row>
    <row r="876" spans="2:8" x14ac:dyDescent="0.25">
      <c r="C876" s="70"/>
      <c r="D876" s="66" t="s">
        <v>1</v>
      </c>
      <c r="E876" s="9">
        <f>ROUND(((G864+G865)+D856)/D856,2)</f>
        <v>1.01</v>
      </c>
      <c r="F876" s="9"/>
      <c r="G876" s="11"/>
      <c r="H876" s="62"/>
    </row>
    <row r="877" spans="2:8" x14ac:dyDescent="0.25">
      <c r="C877" s="70"/>
      <c r="D877" s="66" t="s">
        <v>2</v>
      </c>
      <c r="E877" s="9">
        <f>ROUND((G866+D856)/D856,2)</f>
        <v>1.1000000000000001</v>
      </c>
      <c r="F877" s="12"/>
      <c r="G877" s="11"/>
    </row>
    <row r="878" spans="2:8" x14ac:dyDescent="0.25">
      <c r="C878" s="70"/>
      <c r="D878" s="13" t="s">
        <v>3</v>
      </c>
      <c r="E878" s="45">
        <f>ROUND((SUM(G867:G872)+D856)/D856,2)</f>
        <v>1.19</v>
      </c>
      <c r="F878" s="10"/>
      <c r="G878" s="11"/>
    </row>
    <row r="879" spans="2:8" ht="25.5" x14ac:dyDescent="0.25">
      <c r="D879" s="46" t="s">
        <v>4</v>
      </c>
      <c r="E879" s="47">
        <f>SUM(E875:E878)-IF(D860="сплошная",3,2)</f>
        <v>1.3100000000000005</v>
      </c>
      <c r="F879" s="25"/>
    </row>
    <row r="880" spans="2:8" x14ac:dyDescent="0.25">
      <c r="E880" s="15"/>
    </row>
    <row r="881" spans="2:8" ht="25.5" x14ac:dyDescent="0.35">
      <c r="B881" s="22"/>
      <c r="C881" s="16" t="s">
        <v>23</v>
      </c>
      <c r="D881" s="71">
        <f>E879*D856</f>
        <v>45562.84800000002</v>
      </c>
      <c r="E881" s="71"/>
    </row>
    <row r="882" spans="2:8" ht="18.75" x14ac:dyDescent="0.3">
      <c r="C882" s="17" t="s">
        <v>8</v>
      </c>
      <c r="D882" s="72">
        <f>D881/D855</f>
        <v>50.124145214521477</v>
      </c>
      <c r="E882" s="72"/>
      <c r="G882" s="7"/>
      <c r="H882" s="63"/>
    </row>
    <row r="894" spans="2:8" ht="14.25" customHeight="1" x14ac:dyDescent="0.25"/>
    <row r="895" spans="2:8" hidden="1" x14ac:dyDescent="0.25"/>
    <row r="896" spans="2:8" hidden="1" x14ac:dyDescent="0.25"/>
    <row r="897" spans="2:8" ht="60.75" x14ac:dyDescent="0.8">
      <c r="B897" s="94" t="s">
        <v>84</v>
      </c>
      <c r="C897" s="94"/>
      <c r="D897" s="94"/>
      <c r="E897" s="94"/>
      <c r="F897" s="94"/>
      <c r="G897" s="94"/>
      <c r="H897" s="94"/>
    </row>
    <row r="898" spans="2:8" ht="46.5" customHeight="1" x14ac:dyDescent="0.25">
      <c r="B898" s="95" t="s">
        <v>36</v>
      </c>
      <c r="C898" s="95"/>
      <c r="D898" s="95"/>
      <c r="E898" s="95"/>
      <c r="F898" s="95"/>
      <c r="G898" s="95"/>
    </row>
    <row r="899" spans="2:8" x14ac:dyDescent="0.25">
      <c r="C899" s="67"/>
      <c r="G899" s="7"/>
    </row>
    <row r="900" spans="2:8" ht="25.5" x14ac:dyDescent="0.25">
      <c r="C900" s="14" t="s">
        <v>5</v>
      </c>
      <c r="D900" s="6"/>
    </row>
    <row r="901" spans="2:8" ht="20.25" x14ac:dyDescent="0.25">
      <c r="B901" s="10"/>
      <c r="C901" s="96" t="s">
        <v>15</v>
      </c>
      <c r="D901" s="99" t="s">
        <v>41</v>
      </c>
      <c r="E901" s="99"/>
      <c r="F901" s="99"/>
      <c r="G901" s="99"/>
      <c r="H901" s="58"/>
    </row>
    <row r="902" spans="2:8" ht="20.25" customHeight="1" x14ac:dyDescent="0.25">
      <c r="B902" s="10"/>
      <c r="C902" s="97"/>
      <c r="D902" s="99" t="s">
        <v>86</v>
      </c>
      <c r="E902" s="99"/>
      <c r="F902" s="99"/>
      <c r="G902" s="99"/>
      <c r="H902" s="58"/>
    </row>
    <row r="903" spans="2:8" ht="20.25" customHeight="1" x14ac:dyDescent="0.25">
      <c r="B903" s="10"/>
      <c r="C903" s="98"/>
      <c r="D903" s="99" t="s">
        <v>94</v>
      </c>
      <c r="E903" s="99"/>
      <c r="F903" s="99"/>
      <c r="G903" s="99"/>
      <c r="H903" s="58"/>
    </row>
    <row r="904" spans="2:8" x14ac:dyDescent="0.25">
      <c r="C904" s="48" t="s">
        <v>12</v>
      </c>
      <c r="D904" s="49">
        <v>1.4</v>
      </c>
      <c r="E904" s="50"/>
      <c r="F904" s="10"/>
    </row>
    <row r="905" spans="2:8" x14ac:dyDescent="0.25">
      <c r="C905" s="1" t="s">
        <v>9</v>
      </c>
      <c r="D905" s="44">
        <v>251</v>
      </c>
      <c r="E905" s="73" t="s">
        <v>16</v>
      </c>
      <c r="F905" s="74"/>
      <c r="G905" s="77">
        <f>D906/D905</f>
        <v>38.221195219123508</v>
      </c>
    </row>
    <row r="906" spans="2:8" x14ac:dyDescent="0.25">
      <c r="C906" s="1" t="s">
        <v>10</v>
      </c>
      <c r="D906" s="44">
        <v>9593.52</v>
      </c>
      <c r="E906" s="75"/>
      <c r="F906" s="76"/>
      <c r="G906" s="78"/>
    </row>
    <row r="907" spans="2:8" x14ac:dyDescent="0.25">
      <c r="C907" s="54"/>
      <c r="D907" s="55"/>
      <c r="E907" s="56"/>
    </row>
    <row r="908" spans="2:8" x14ac:dyDescent="0.3">
      <c r="C908" s="53" t="s">
        <v>7</v>
      </c>
      <c r="D908" s="51" t="s">
        <v>92</v>
      </c>
      <c r="E908" s="59"/>
    </row>
    <row r="909" spans="2:8" x14ac:dyDescent="0.3">
      <c r="C909" s="53" t="s">
        <v>11</v>
      </c>
      <c r="D909" s="51" t="s">
        <v>61</v>
      </c>
      <c r="E909" s="59"/>
    </row>
    <row r="910" spans="2:8" x14ac:dyDescent="0.3">
      <c r="C910" s="53" t="s">
        <v>13</v>
      </c>
      <c r="D910" s="52" t="s">
        <v>34</v>
      </c>
      <c r="E910" s="59"/>
    </row>
    <row r="911" spans="2:8" ht="24" thickBot="1" x14ac:dyDescent="0.3">
      <c r="C911" s="60"/>
      <c r="D911" s="60"/>
    </row>
    <row r="912" spans="2:8" ht="48" thickBot="1" x14ac:dyDescent="0.3">
      <c r="B912" s="79" t="s">
        <v>17</v>
      </c>
      <c r="C912" s="80"/>
      <c r="D912" s="23" t="s">
        <v>20</v>
      </c>
      <c r="E912" s="81" t="s">
        <v>22</v>
      </c>
      <c r="F912" s="82"/>
      <c r="G912" s="2" t="s">
        <v>21</v>
      </c>
    </row>
    <row r="913" spans="2:8" ht="24" thickBot="1" x14ac:dyDescent="0.3">
      <c r="B913" s="83" t="s">
        <v>35</v>
      </c>
      <c r="C913" s="84"/>
      <c r="D913" s="32">
        <v>59</v>
      </c>
      <c r="E913" s="33">
        <v>1.4</v>
      </c>
      <c r="F913" s="18" t="s">
        <v>25</v>
      </c>
      <c r="G913" s="26">
        <f t="shared" ref="G913:G920" si="20">D913*E913</f>
        <v>82.6</v>
      </c>
      <c r="H913" s="85"/>
    </row>
    <row r="914" spans="2:8" x14ac:dyDescent="0.25">
      <c r="B914" s="86" t="s">
        <v>18</v>
      </c>
      <c r="C914" s="87"/>
      <c r="D914" s="34">
        <v>70.41</v>
      </c>
      <c r="E914" s="35">
        <v>0.6</v>
      </c>
      <c r="F914" s="19" t="s">
        <v>26</v>
      </c>
      <c r="G914" s="27">
        <f t="shared" si="20"/>
        <v>42.245999999999995</v>
      </c>
      <c r="H914" s="85"/>
    </row>
    <row r="915" spans="2:8" ht="24" thickBot="1" x14ac:dyDescent="0.3">
      <c r="B915" s="88" t="s">
        <v>19</v>
      </c>
      <c r="C915" s="89"/>
      <c r="D915" s="36">
        <v>222.31</v>
      </c>
      <c r="E915" s="37">
        <v>0.6</v>
      </c>
      <c r="F915" s="20" t="s">
        <v>26</v>
      </c>
      <c r="G915" s="28">
        <f t="shared" si="20"/>
        <v>133.386</v>
      </c>
      <c r="H915" s="85"/>
    </row>
    <row r="916" spans="2:8" ht="24" thickBot="1" x14ac:dyDescent="0.3">
      <c r="B916" s="90" t="s">
        <v>28</v>
      </c>
      <c r="C916" s="91"/>
      <c r="D916" s="38">
        <v>696.9</v>
      </c>
      <c r="E916" s="39">
        <v>1.4</v>
      </c>
      <c r="F916" s="24" t="s">
        <v>25</v>
      </c>
      <c r="G916" s="29">
        <f t="shared" si="20"/>
        <v>975.65999999999985</v>
      </c>
      <c r="H916" s="85"/>
    </row>
    <row r="917" spans="2:8" x14ac:dyDescent="0.25">
      <c r="B917" s="86" t="s">
        <v>33</v>
      </c>
      <c r="C917" s="87"/>
      <c r="D917" s="34">
        <v>665.33</v>
      </c>
      <c r="E917" s="35">
        <v>1.4</v>
      </c>
      <c r="F917" s="19" t="s">
        <v>25</v>
      </c>
      <c r="G917" s="27">
        <f t="shared" si="20"/>
        <v>931.46199999999999</v>
      </c>
      <c r="H917" s="85"/>
    </row>
    <row r="918" spans="2:8" x14ac:dyDescent="0.25">
      <c r="B918" s="92" t="s">
        <v>27</v>
      </c>
      <c r="C918" s="93"/>
      <c r="D918" s="40"/>
      <c r="E918" s="41"/>
      <c r="F918" s="21" t="s">
        <v>25</v>
      </c>
      <c r="G918" s="30">
        <f t="shared" si="20"/>
        <v>0</v>
      </c>
      <c r="H918" s="85"/>
    </row>
    <row r="919" spans="2:8" x14ac:dyDescent="0.25">
      <c r="B919" s="92" t="s">
        <v>29</v>
      </c>
      <c r="C919" s="93"/>
      <c r="D919" s="42">
        <v>2425.11</v>
      </c>
      <c r="E919" s="43">
        <v>1.4</v>
      </c>
      <c r="F919" s="21" t="s">
        <v>25</v>
      </c>
      <c r="G919" s="30">
        <f t="shared" si="20"/>
        <v>3395.154</v>
      </c>
      <c r="H919" s="85"/>
    </row>
    <row r="920" spans="2:8" x14ac:dyDescent="0.25">
      <c r="B920" s="92" t="s">
        <v>30</v>
      </c>
      <c r="C920" s="93"/>
      <c r="D920" s="42">
        <v>1718.79</v>
      </c>
      <c r="E920" s="43">
        <v>1.4</v>
      </c>
      <c r="F920" s="21" t="s">
        <v>25</v>
      </c>
      <c r="G920" s="30">
        <f t="shared" si="20"/>
        <v>2406.3059999999996</v>
      </c>
      <c r="H920" s="85"/>
    </row>
    <row r="921" spans="2:8" x14ac:dyDescent="0.25">
      <c r="B921" s="92" t="s">
        <v>32</v>
      </c>
      <c r="C921" s="93"/>
      <c r="D921" s="42">
        <v>473.91</v>
      </c>
      <c r="E921" s="43">
        <v>1.4</v>
      </c>
      <c r="F921" s="21" t="s">
        <v>25</v>
      </c>
      <c r="G921" s="30">
        <f>D921*E921</f>
        <v>663.47400000000005</v>
      </c>
      <c r="H921" s="85"/>
    </row>
    <row r="922" spans="2:8" ht="24" thickBot="1" x14ac:dyDescent="0.3">
      <c r="B922" s="88" t="s">
        <v>31</v>
      </c>
      <c r="C922" s="89"/>
      <c r="D922" s="36">
        <v>320.5</v>
      </c>
      <c r="E922" s="37">
        <v>5.6</v>
      </c>
      <c r="F922" s="20" t="s">
        <v>25</v>
      </c>
      <c r="G922" s="31">
        <f>D922*E922</f>
        <v>1794.8</v>
      </c>
      <c r="H922" s="85"/>
    </row>
    <row r="923" spans="2:8" x14ac:dyDescent="0.25">
      <c r="C923" s="3"/>
      <c r="D923" s="3"/>
      <c r="E923" s="4"/>
      <c r="F923" s="4"/>
      <c r="H923" s="61"/>
    </row>
    <row r="924" spans="2:8" ht="25.5" x14ac:dyDescent="0.25">
      <c r="C924" s="14" t="s">
        <v>14</v>
      </c>
      <c r="D924" s="6"/>
    </row>
    <row r="925" spans="2:8" ht="18.75" x14ac:dyDescent="0.25">
      <c r="C925" s="70" t="s">
        <v>6</v>
      </c>
      <c r="D925" s="66" t="s">
        <v>0</v>
      </c>
      <c r="E925" s="9">
        <f>ROUND((G913+D906)/D906,2)</f>
        <v>1.01</v>
      </c>
      <c r="F925" s="9"/>
      <c r="G925" s="10"/>
      <c r="H925" s="7"/>
    </row>
    <row r="926" spans="2:8" x14ac:dyDescent="0.25">
      <c r="C926" s="70"/>
      <c r="D926" s="66" t="s">
        <v>1</v>
      </c>
      <c r="E926" s="9">
        <f>ROUND(((G914+G915)+D906)/D906,2)</f>
        <v>1.02</v>
      </c>
      <c r="F926" s="9"/>
      <c r="G926" s="11"/>
      <c r="H926" s="62"/>
    </row>
    <row r="927" spans="2:8" x14ac:dyDescent="0.25">
      <c r="C927" s="70"/>
      <c r="D927" s="66" t="s">
        <v>2</v>
      </c>
      <c r="E927" s="9">
        <f>ROUND((G916+D906)/D906,2)</f>
        <v>1.1000000000000001</v>
      </c>
      <c r="F927" s="12"/>
      <c r="G927" s="11"/>
    </row>
    <row r="928" spans="2:8" x14ac:dyDescent="0.25">
      <c r="C928" s="70"/>
      <c r="D928" s="13" t="s">
        <v>3</v>
      </c>
      <c r="E928" s="45">
        <f>ROUND((SUM(G917:G922)+D906)/D906,2)</f>
        <v>1.96</v>
      </c>
      <c r="F928" s="10"/>
      <c r="G928" s="11"/>
    </row>
    <row r="929" spans="2:8" ht="25.5" x14ac:dyDescent="0.25">
      <c r="D929" s="46" t="s">
        <v>4</v>
      </c>
      <c r="E929" s="47">
        <f>SUM(E925:E928)-IF(D910="сплошная",3,2)</f>
        <v>2.09</v>
      </c>
      <c r="F929" s="25"/>
    </row>
    <row r="930" spans="2:8" x14ac:dyDescent="0.25">
      <c r="E930" s="15"/>
    </row>
    <row r="931" spans="2:8" ht="25.5" x14ac:dyDescent="0.35">
      <c r="B931" s="22"/>
      <c r="C931" s="16" t="s">
        <v>23</v>
      </c>
      <c r="D931" s="71">
        <f>E929*D906</f>
        <v>20050.4568</v>
      </c>
      <c r="E931" s="71"/>
    </row>
    <row r="932" spans="2:8" ht="18.75" x14ac:dyDescent="0.3">
      <c r="C932" s="17" t="s">
        <v>8</v>
      </c>
      <c r="D932" s="72">
        <f>D931/D905</f>
        <v>79.882298007968132</v>
      </c>
      <c r="E932" s="72"/>
      <c r="G932" s="7"/>
      <c r="H932" s="63"/>
    </row>
    <row r="946" spans="2:8" ht="14.25" customHeight="1" x14ac:dyDescent="0.25"/>
    <row r="947" spans="2:8" hidden="1" x14ac:dyDescent="0.25"/>
    <row r="948" spans="2:8" hidden="1" x14ac:dyDescent="0.25"/>
    <row r="949" spans="2:8" ht="60.75" x14ac:dyDescent="0.8">
      <c r="B949" s="94" t="s">
        <v>85</v>
      </c>
      <c r="C949" s="94"/>
      <c r="D949" s="94"/>
      <c r="E949" s="94"/>
      <c r="F949" s="94"/>
      <c r="G949" s="94"/>
      <c r="H949" s="94"/>
    </row>
    <row r="950" spans="2:8" ht="46.5" customHeight="1" x14ac:dyDescent="0.25">
      <c r="B950" s="95" t="s">
        <v>36</v>
      </c>
      <c r="C950" s="95"/>
      <c r="D950" s="95"/>
      <c r="E950" s="95"/>
      <c r="F950" s="95"/>
      <c r="G950" s="95"/>
    </row>
    <row r="951" spans="2:8" x14ac:dyDescent="0.25">
      <c r="C951" s="67"/>
      <c r="G951" s="7"/>
    </row>
    <row r="952" spans="2:8" ht="25.5" x14ac:dyDescent="0.25">
      <c r="C952" s="14" t="s">
        <v>5</v>
      </c>
      <c r="D952" s="6"/>
    </row>
    <row r="953" spans="2:8" ht="20.25" x14ac:dyDescent="0.25">
      <c r="B953" s="10"/>
      <c r="C953" s="96" t="s">
        <v>15</v>
      </c>
      <c r="D953" s="99" t="s">
        <v>41</v>
      </c>
      <c r="E953" s="99"/>
      <c r="F953" s="99"/>
      <c r="G953" s="99"/>
      <c r="H953" s="58"/>
    </row>
    <row r="954" spans="2:8" ht="20.25" customHeight="1" x14ac:dyDescent="0.25">
      <c r="B954" s="10"/>
      <c r="C954" s="97"/>
      <c r="D954" s="99" t="s">
        <v>86</v>
      </c>
      <c r="E954" s="99"/>
      <c r="F954" s="99"/>
      <c r="G954" s="99"/>
      <c r="H954" s="58"/>
    </row>
    <row r="955" spans="2:8" ht="20.25" customHeight="1" x14ac:dyDescent="0.25">
      <c r="B955" s="10"/>
      <c r="C955" s="98"/>
      <c r="D955" s="99" t="s">
        <v>96</v>
      </c>
      <c r="E955" s="99"/>
      <c r="F955" s="99"/>
      <c r="G955" s="99"/>
      <c r="H955" s="58"/>
    </row>
    <row r="956" spans="2:8" x14ac:dyDescent="0.25">
      <c r="C956" s="48" t="s">
        <v>12</v>
      </c>
      <c r="D956" s="49">
        <v>6.5</v>
      </c>
      <c r="E956" s="50"/>
      <c r="F956" s="10"/>
    </row>
    <row r="957" spans="2:8" x14ac:dyDescent="0.25">
      <c r="C957" s="1" t="s">
        <v>9</v>
      </c>
      <c r="D957" s="44">
        <v>1259</v>
      </c>
      <c r="E957" s="73" t="s">
        <v>16</v>
      </c>
      <c r="F957" s="74"/>
      <c r="G957" s="77">
        <f>D958/D957</f>
        <v>33.439968228752974</v>
      </c>
    </row>
    <row r="958" spans="2:8" x14ac:dyDescent="0.25">
      <c r="C958" s="1" t="s">
        <v>10</v>
      </c>
      <c r="D958" s="44">
        <v>42100.92</v>
      </c>
      <c r="E958" s="75"/>
      <c r="F958" s="76"/>
      <c r="G958" s="78"/>
    </row>
    <row r="959" spans="2:8" x14ac:dyDescent="0.25">
      <c r="C959" s="54"/>
      <c r="D959" s="55"/>
      <c r="E959" s="56"/>
    </row>
    <row r="960" spans="2:8" x14ac:dyDescent="0.3">
      <c r="C960" s="53" t="s">
        <v>7</v>
      </c>
      <c r="D960" s="51" t="s">
        <v>92</v>
      </c>
      <c r="E960" s="59"/>
    </row>
    <row r="961" spans="2:8" x14ac:dyDescent="0.3">
      <c r="C961" s="53" t="s">
        <v>11</v>
      </c>
      <c r="D961" s="51" t="s">
        <v>61</v>
      </c>
      <c r="E961" s="59"/>
    </row>
    <row r="962" spans="2:8" x14ac:dyDescent="0.3">
      <c r="C962" s="53" t="s">
        <v>13</v>
      </c>
      <c r="D962" s="52" t="s">
        <v>34</v>
      </c>
      <c r="E962" s="59"/>
    </row>
    <row r="963" spans="2:8" ht="24" thickBot="1" x14ac:dyDescent="0.3">
      <c r="C963" s="60"/>
      <c r="D963" s="60"/>
    </row>
    <row r="964" spans="2:8" ht="48" thickBot="1" x14ac:dyDescent="0.3">
      <c r="B964" s="79" t="s">
        <v>17</v>
      </c>
      <c r="C964" s="80"/>
      <c r="D964" s="23" t="s">
        <v>20</v>
      </c>
      <c r="E964" s="81" t="s">
        <v>22</v>
      </c>
      <c r="F964" s="82"/>
      <c r="G964" s="2" t="s">
        <v>21</v>
      </c>
    </row>
    <row r="965" spans="2:8" ht="24" thickBot="1" x14ac:dyDescent="0.3">
      <c r="B965" s="83" t="s">
        <v>35</v>
      </c>
      <c r="C965" s="84"/>
      <c r="D965" s="32">
        <v>59</v>
      </c>
      <c r="E965" s="33">
        <v>6.5</v>
      </c>
      <c r="F965" s="18" t="s">
        <v>25</v>
      </c>
      <c r="G965" s="26">
        <f t="shared" ref="G965:G972" si="21">D965*E965</f>
        <v>383.5</v>
      </c>
      <c r="H965" s="85"/>
    </row>
    <row r="966" spans="2:8" x14ac:dyDescent="0.25">
      <c r="B966" s="86" t="s">
        <v>18</v>
      </c>
      <c r="C966" s="87"/>
      <c r="D966" s="34">
        <v>70.41</v>
      </c>
      <c r="E966" s="35">
        <v>1.1000000000000001</v>
      </c>
      <c r="F966" s="19" t="s">
        <v>26</v>
      </c>
      <c r="G966" s="27">
        <f t="shared" si="21"/>
        <v>77.451000000000008</v>
      </c>
      <c r="H966" s="85"/>
    </row>
    <row r="967" spans="2:8" ht="24" thickBot="1" x14ac:dyDescent="0.3">
      <c r="B967" s="88" t="s">
        <v>19</v>
      </c>
      <c r="C967" s="89"/>
      <c r="D967" s="36">
        <v>222.31</v>
      </c>
      <c r="E967" s="37">
        <v>1.1000000000000001</v>
      </c>
      <c r="F967" s="20" t="s">
        <v>26</v>
      </c>
      <c r="G967" s="28">
        <f t="shared" si="21"/>
        <v>244.54100000000003</v>
      </c>
      <c r="H967" s="85"/>
    </row>
    <row r="968" spans="2:8" ht="24" thickBot="1" x14ac:dyDescent="0.3">
      <c r="B968" s="90" t="s">
        <v>28</v>
      </c>
      <c r="C968" s="91"/>
      <c r="D968" s="38">
        <v>696.9</v>
      </c>
      <c r="E968" s="39">
        <v>6.5</v>
      </c>
      <c r="F968" s="24" t="s">
        <v>25</v>
      </c>
      <c r="G968" s="29">
        <f t="shared" si="21"/>
        <v>4529.8499999999995</v>
      </c>
      <c r="H968" s="85"/>
    </row>
    <row r="969" spans="2:8" x14ac:dyDescent="0.25">
      <c r="B969" s="86" t="s">
        <v>33</v>
      </c>
      <c r="C969" s="87"/>
      <c r="D969" s="34">
        <v>665.33</v>
      </c>
      <c r="E969" s="35">
        <v>6.5</v>
      </c>
      <c r="F969" s="19" t="s">
        <v>25</v>
      </c>
      <c r="G969" s="27">
        <f t="shared" si="21"/>
        <v>4324.6450000000004</v>
      </c>
      <c r="H969" s="85"/>
    </row>
    <row r="970" spans="2:8" x14ac:dyDescent="0.25">
      <c r="B970" s="92" t="s">
        <v>27</v>
      </c>
      <c r="C970" s="93"/>
      <c r="D970" s="40"/>
      <c r="E970" s="41"/>
      <c r="F970" s="21" t="s">
        <v>25</v>
      </c>
      <c r="G970" s="30">
        <f t="shared" si="21"/>
        <v>0</v>
      </c>
      <c r="H970" s="85"/>
    </row>
    <row r="971" spans="2:8" x14ac:dyDescent="0.25">
      <c r="B971" s="92" t="s">
        <v>29</v>
      </c>
      <c r="C971" s="93"/>
      <c r="D971" s="42">
        <v>2425.11</v>
      </c>
      <c r="E971" s="43">
        <v>6.5</v>
      </c>
      <c r="F971" s="21" t="s">
        <v>25</v>
      </c>
      <c r="G971" s="30">
        <f t="shared" si="21"/>
        <v>15763.215</v>
      </c>
      <c r="H971" s="85"/>
    </row>
    <row r="972" spans="2:8" x14ac:dyDescent="0.25">
      <c r="B972" s="92" t="s">
        <v>30</v>
      </c>
      <c r="C972" s="93"/>
      <c r="D972" s="42">
        <v>1718.79</v>
      </c>
      <c r="E972" s="43">
        <v>6.5</v>
      </c>
      <c r="F972" s="21" t="s">
        <v>25</v>
      </c>
      <c r="G972" s="30">
        <f t="shared" si="21"/>
        <v>11172.135</v>
      </c>
      <c r="H972" s="85"/>
    </row>
    <row r="973" spans="2:8" x14ac:dyDescent="0.25">
      <c r="B973" s="92" t="s">
        <v>32</v>
      </c>
      <c r="C973" s="93"/>
      <c r="D973" s="42">
        <v>473.91</v>
      </c>
      <c r="E973" s="43">
        <v>6.5</v>
      </c>
      <c r="F973" s="21" t="s">
        <v>25</v>
      </c>
      <c r="G973" s="30">
        <f>D973*E973</f>
        <v>3080.415</v>
      </c>
      <c r="H973" s="85"/>
    </row>
    <row r="974" spans="2:8" ht="24" thickBot="1" x14ac:dyDescent="0.3">
      <c r="B974" s="88" t="s">
        <v>31</v>
      </c>
      <c r="C974" s="89"/>
      <c r="D974" s="36">
        <v>320.5</v>
      </c>
      <c r="E974" s="37">
        <v>26</v>
      </c>
      <c r="F974" s="20" t="s">
        <v>25</v>
      </c>
      <c r="G974" s="31">
        <f>D974*E974</f>
        <v>8333</v>
      </c>
      <c r="H974" s="85"/>
    </row>
    <row r="975" spans="2:8" x14ac:dyDescent="0.25">
      <c r="C975" s="3"/>
      <c r="D975" s="3"/>
      <c r="E975" s="4"/>
      <c r="F975" s="4"/>
      <c r="H975" s="61"/>
    </row>
    <row r="976" spans="2:8" ht="25.5" x14ac:dyDescent="0.25">
      <c r="C976" s="14" t="s">
        <v>14</v>
      </c>
      <c r="D976" s="6"/>
    </row>
    <row r="977" spans="2:8" ht="18.75" x14ac:dyDescent="0.25">
      <c r="C977" s="70" t="s">
        <v>6</v>
      </c>
      <c r="D977" s="66" t="s">
        <v>0</v>
      </c>
      <c r="E977" s="9">
        <f>ROUND((G965+D958)/D958,2)</f>
        <v>1.01</v>
      </c>
      <c r="F977" s="9"/>
      <c r="G977" s="10"/>
      <c r="H977" s="7"/>
    </row>
    <row r="978" spans="2:8" x14ac:dyDescent="0.25">
      <c r="C978" s="70"/>
      <c r="D978" s="66" t="s">
        <v>1</v>
      </c>
      <c r="E978" s="9">
        <f>ROUND(((G966+G967)+D958)/D958,2)</f>
        <v>1.01</v>
      </c>
      <c r="F978" s="9"/>
      <c r="G978" s="11"/>
      <c r="H978" s="62"/>
    </row>
    <row r="979" spans="2:8" x14ac:dyDescent="0.25">
      <c r="C979" s="70"/>
      <c r="D979" s="66" t="s">
        <v>2</v>
      </c>
      <c r="E979" s="9">
        <f>ROUND((G968+D958)/D958,2)</f>
        <v>1.1100000000000001</v>
      </c>
      <c r="F979" s="12"/>
      <c r="G979" s="11"/>
    </row>
    <row r="980" spans="2:8" x14ac:dyDescent="0.25">
      <c r="C980" s="70"/>
      <c r="D980" s="13" t="s">
        <v>3</v>
      </c>
      <c r="E980" s="45">
        <f>ROUND((SUM(G969:G974)+D958)/D958,2)</f>
        <v>2.0099999999999998</v>
      </c>
      <c r="F980" s="10"/>
      <c r="G980" s="11"/>
    </row>
    <row r="981" spans="2:8" ht="25.5" x14ac:dyDescent="0.25">
      <c r="D981" s="46" t="s">
        <v>4</v>
      </c>
      <c r="E981" s="47">
        <f>SUM(E977:E980)-IF(D962="сплошная",3,2)</f>
        <v>2.1399999999999997</v>
      </c>
      <c r="F981" s="25"/>
    </row>
    <row r="982" spans="2:8" x14ac:dyDescent="0.25">
      <c r="E982" s="15"/>
    </row>
    <row r="983" spans="2:8" ht="25.5" x14ac:dyDescent="0.35">
      <c r="B983" s="22"/>
      <c r="C983" s="16" t="s">
        <v>23</v>
      </c>
      <c r="D983" s="71">
        <f>E981*D958</f>
        <v>90095.968799999988</v>
      </c>
      <c r="E983" s="71"/>
    </row>
    <row r="984" spans="2:8" ht="18.75" x14ac:dyDescent="0.3">
      <c r="C984" s="17" t="s">
        <v>8</v>
      </c>
      <c r="D984" s="72">
        <f>D983/D957</f>
        <v>71.561532009531362</v>
      </c>
      <c r="E984" s="72"/>
      <c r="G984" s="7"/>
      <c r="H984" s="63"/>
    </row>
    <row r="994" spans="2:8" ht="14.25" customHeight="1" x14ac:dyDescent="0.25"/>
    <row r="995" spans="2:8" hidden="1" x14ac:dyDescent="0.25"/>
    <row r="996" spans="2:8" hidden="1" x14ac:dyDescent="0.25"/>
    <row r="997" spans="2:8" ht="60.75" x14ac:dyDescent="0.8">
      <c r="B997" s="94" t="s">
        <v>88</v>
      </c>
      <c r="C997" s="94"/>
      <c r="D997" s="94"/>
      <c r="E997" s="94"/>
      <c r="F997" s="94"/>
      <c r="G997" s="94"/>
      <c r="H997" s="94"/>
    </row>
    <row r="998" spans="2:8" ht="46.5" customHeight="1" x14ac:dyDescent="0.25">
      <c r="B998" s="95" t="s">
        <v>36</v>
      </c>
      <c r="C998" s="95"/>
      <c r="D998" s="95"/>
      <c r="E998" s="95"/>
      <c r="F998" s="95"/>
      <c r="G998" s="95"/>
    </row>
    <row r="999" spans="2:8" x14ac:dyDescent="0.25">
      <c r="C999" s="67"/>
      <c r="G999" s="7"/>
    </row>
    <row r="1000" spans="2:8" ht="25.5" x14ac:dyDescent="0.25">
      <c r="C1000" s="14" t="s">
        <v>5</v>
      </c>
      <c r="D1000" s="6"/>
    </row>
    <row r="1001" spans="2:8" ht="20.25" x14ac:dyDescent="0.25">
      <c r="B1001" s="10"/>
      <c r="C1001" s="96" t="s">
        <v>15</v>
      </c>
      <c r="D1001" s="99" t="s">
        <v>41</v>
      </c>
      <c r="E1001" s="99"/>
      <c r="F1001" s="99"/>
      <c r="G1001" s="99"/>
      <c r="H1001" s="58"/>
    </row>
    <row r="1002" spans="2:8" ht="20.25" customHeight="1" x14ac:dyDescent="0.25">
      <c r="B1002" s="10"/>
      <c r="C1002" s="97"/>
      <c r="D1002" s="99" t="s">
        <v>86</v>
      </c>
      <c r="E1002" s="99"/>
      <c r="F1002" s="99"/>
      <c r="G1002" s="99"/>
      <c r="H1002" s="58"/>
    </row>
    <row r="1003" spans="2:8" ht="20.25" customHeight="1" x14ac:dyDescent="0.25">
      <c r="B1003" s="10"/>
      <c r="C1003" s="98"/>
      <c r="D1003" s="99" t="s">
        <v>98</v>
      </c>
      <c r="E1003" s="99"/>
      <c r="F1003" s="99"/>
      <c r="G1003" s="99"/>
      <c r="H1003" s="58"/>
    </row>
    <row r="1004" spans="2:8" x14ac:dyDescent="0.25">
      <c r="C1004" s="48" t="s">
        <v>12</v>
      </c>
      <c r="D1004" s="49">
        <v>3.9</v>
      </c>
      <c r="E1004" s="50"/>
      <c r="F1004" s="10"/>
    </row>
    <row r="1005" spans="2:8" x14ac:dyDescent="0.25">
      <c r="C1005" s="1" t="s">
        <v>9</v>
      </c>
      <c r="D1005" s="44">
        <v>717</v>
      </c>
      <c r="E1005" s="73" t="s">
        <v>16</v>
      </c>
      <c r="F1005" s="74"/>
      <c r="G1005" s="77">
        <f>D1006/D1005</f>
        <v>33.104923291492327</v>
      </c>
    </row>
    <row r="1006" spans="2:8" x14ac:dyDescent="0.25">
      <c r="C1006" s="1" t="s">
        <v>10</v>
      </c>
      <c r="D1006" s="44">
        <v>23736.23</v>
      </c>
      <c r="E1006" s="75"/>
      <c r="F1006" s="76"/>
      <c r="G1006" s="78"/>
    </row>
    <row r="1007" spans="2:8" x14ac:dyDescent="0.25">
      <c r="C1007" s="54"/>
      <c r="D1007" s="55"/>
      <c r="E1007" s="56"/>
    </row>
    <row r="1008" spans="2:8" x14ac:dyDescent="0.3">
      <c r="C1008" s="53" t="s">
        <v>7</v>
      </c>
      <c r="D1008" s="51" t="s">
        <v>92</v>
      </c>
      <c r="E1008" s="59"/>
    </row>
    <row r="1009" spans="2:8" x14ac:dyDescent="0.3">
      <c r="C1009" s="53" t="s">
        <v>11</v>
      </c>
      <c r="D1009" s="51" t="s">
        <v>73</v>
      </c>
      <c r="E1009" s="59"/>
    </row>
    <row r="1010" spans="2:8" x14ac:dyDescent="0.3">
      <c r="C1010" s="53" t="s">
        <v>13</v>
      </c>
      <c r="D1010" s="52" t="s">
        <v>34</v>
      </c>
      <c r="E1010" s="59"/>
    </row>
    <row r="1011" spans="2:8" ht="24" thickBot="1" x14ac:dyDescent="0.3">
      <c r="C1011" s="60"/>
      <c r="D1011" s="60"/>
    </row>
    <row r="1012" spans="2:8" ht="48" thickBot="1" x14ac:dyDescent="0.3">
      <c r="B1012" s="79" t="s">
        <v>17</v>
      </c>
      <c r="C1012" s="80"/>
      <c r="D1012" s="23" t="s">
        <v>20</v>
      </c>
      <c r="E1012" s="81" t="s">
        <v>22</v>
      </c>
      <c r="F1012" s="82"/>
      <c r="G1012" s="2" t="s">
        <v>21</v>
      </c>
    </row>
    <row r="1013" spans="2:8" ht="24" thickBot="1" x14ac:dyDescent="0.3">
      <c r="B1013" s="83" t="s">
        <v>35</v>
      </c>
      <c r="C1013" s="84"/>
      <c r="D1013" s="32">
        <v>59</v>
      </c>
      <c r="E1013" s="33">
        <v>3.9</v>
      </c>
      <c r="F1013" s="18" t="s">
        <v>25</v>
      </c>
      <c r="G1013" s="26">
        <f t="shared" ref="G1013:G1020" si="22">D1013*E1013</f>
        <v>230.1</v>
      </c>
      <c r="H1013" s="85"/>
    </row>
    <row r="1014" spans="2:8" x14ac:dyDescent="0.25">
      <c r="B1014" s="86" t="s">
        <v>18</v>
      </c>
      <c r="C1014" s="87"/>
      <c r="D1014" s="34">
        <v>70.41</v>
      </c>
      <c r="E1014" s="35">
        <v>1.2</v>
      </c>
      <c r="F1014" s="19" t="s">
        <v>26</v>
      </c>
      <c r="G1014" s="27">
        <f t="shared" si="22"/>
        <v>84.49199999999999</v>
      </c>
      <c r="H1014" s="85"/>
    </row>
    <row r="1015" spans="2:8" ht="24" thickBot="1" x14ac:dyDescent="0.3">
      <c r="B1015" s="88" t="s">
        <v>19</v>
      </c>
      <c r="C1015" s="89"/>
      <c r="D1015" s="36">
        <v>222.31</v>
      </c>
      <c r="E1015" s="37">
        <v>1.2</v>
      </c>
      <c r="F1015" s="20" t="s">
        <v>26</v>
      </c>
      <c r="G1015" s="28">
        <f t="shared" si="22"/>
        <v>266.77199999999999</v>
      </c>
      <c r="H1015" s="85"/>
    </row>
    <row r="1016" spans="2:8" ht="24" thickBot="1" x14ac:dyDescent="0.3">
      <c r="B1016" s="90" t="s">
        <v>28</v>
      </c>
      <c r="C1016" s="91"/>
      <c r="D1016" s="38">
        <v>696.9</v>
      </c>
      <c r="E1016" s="39">
        <v>3.9</v>
      </c>
      <c r="F1016" s="24" t="s">
        <v>25</v>
      </c>
      <c r="G1016" s="29">
        <f t="shared" si="22"/>
        <v>2717.91</v>
      </c>
      <c r="H1016" s="85"/>
    </row>
    <row r="1017" spans="2:8" x14ac:dyDescent="0.25">
      <c r="B1017" s="86" t="s">
        <v>33</v>
      </c>
      <c r="C1017" s="87"/>
      <c r="D1017" s="34">
        <v>665.33</v>
      </c>
      <c r="E1017" s="35">
        <v>3.9</v>
      </c>
      <c r="F1017" s="19" t="s">
        <v>25</v>
      </c>
      <c r="G1017" s="27">
        <f t="shared" si="22"/>
        <v>2594.7870000000003</v>
      </c>
      <c r="H1017" s="85"/>
    </row>
    <row r="1018" spans="2:8" x14ac:dyDescent="0.25">
      <c r="B1018" s="92" t="s">
        <v>27</v>
      </c>
      <c r="C1018" s="93"/>
      <c r="D1018" s="40"/>
      <c r="E1018" s="41"/>
      <c r="F1018" s="21" t="s">
        <v>25</v>
      </c>
      <c r="G1018" s="30">
        <f t="shared" si="22"/>
        <v>0</v>
      </c>
      <c r="H1018" s="85"/>
    </row>
    <row r="1019" spans="2:8" x14ac:dyDescent="0.25">
      <c r="B1019" s="92" t="s">
        <v>29</v>
      </c>
      <c r="C1019" s="93"/>
      <c r="D1019" s="42">
        <v>2425.11</v>
      </c>
      <c r="E1019" s="43">
        <v>3.9</v>
      </c>
      <c r="F1019" s="21" t="s">
        <v>25</v>
      </c>
      <c r="G1019" s="30">
        <f t="shared" si="22"/>
        <v>9457.9290000000001</v>
      </c>
      <c r="H1019" s="85"/>
    </row>
    <row r="1020" spans="2:8" x14ac:dyDescent="0.25">
      <c r="B1020" s="92" t="s">
        <v>30</v>
      </c>
      <c r="C1020" s="93"/>
      <c r="D1020" s="42">
        <v>1718.79</v>
      </c>
      <c r="E1020" s="43">
        <v>3.9</v>
      </c>
      <c r="F1020" s="21" t="s">
        <v>25</v>
      </c>
      <c r="G1020" s="30">
        <f t="shared" si="22"/>
        <v>6703.2809999999999</v>
      </c>
      <c r="H1020" s="85"/>
    </row>
    <row r="1021" spans="2:8" x14ac:dyDescent="0.25">
      <c r="B1021" s="92" t="s">
        <v>32</v>
      </c>
      <c r="C1021" s="93"/>
      <c r="D1021" s="42">
        <v>473.91</v>
      </c>
      <c r="E1021" s="43">
        <v>3.9</v>
      </c>
      <c r="F1021" s="21" t="s">
        <v>25</v>
      </c>
      <c r="G1021" s="30">
        <f>D1021*E1021</f>
        <v>1848.249</v>
      </c>
      <c r="H1021" s="85"/>
    </row>
    <row r="1022" spans="2:8" ht="24" thickBot="1" x14ac:dyDescent="0.3">
      <c r="B1022" s="88" t="s">
        <v>31</v>
      </c>
      <c r="C1022" s="89"/>
      <c r="D1022" s="36">
        <v>320.5</v>
      </c>
      <c r="E1022" s="37">
        <v>15.6</v>
      </c>
      <c r="F1022" s="20" t="s">
        <v>25</v>
      </c>
      <c r="G1022" s="31">
        <f>D1022*E1022</f>
        <v>4999.8</v>
      </c>
      <c r="H1022" s="85"/>
    </row>
    <row r="1023" spans="2:8" x14ac:dyDescent="0.25">
      <c r="C1023" s="3"/>
      <c r="D1023" s="3"/>
      <c r="E1023" s="4"/>
      <c r="F1023" s="4"/>
      <c r="H1023" s="61"/>
    </row>
    <row r="1024" spans="2:8" ht="25.5" x14ac:dyDescent="0.25">
      <c r="C1024" s="14" t="s">
        <v>14</v>
      </c>
      <c r="D1024" s="6"/>
    </row>
    <row r="1025" spans="2:8" ht="18.75" x14ac:dyDescent="0.25">
      <c r="C1025" s="70" t="s">
        <v>6</v>
      </c>
      <c r="D1025" s="66" t="s">
        <v>0</v>
      </c>
      <c r="E1025" s="9">
        <f>ROUND((G1013+D1006)/D1006,2)</f>
        <v>1.01</v>
      </c>
      <c r="F1025" s="9"/>
      <c r="G1025" s="10"/>
      <c r="H1025" s="7"/>
    </row>
    <row r="1026" spans="2:8" x14ac:dyDescent="0.25">
      <c r="C1026" s="70"/>
      <c r="D1026" s="66" t="s">
        <v>1</v>
      </c>
      <c r="E1026" s="9">
        <f>ROUND(((G1014+G1015)+D1006)/D1006,2)</f>
        <v>1.01</v>
      </c>
      <c r="F1026" s="9"/>
      <c r="G1026" s="11"/>
      <c r="H1026" s="62"/>
    </row>
    <row r="1027" spans="2:8" x14ac:dyDescent="0.25">
      <c r="C1027" s="70"/>
      <c r="D1027" s="66" t="s">
        <v>2</v>
      </c>
      <c r="E1027" s="9">
        <f>ROUND((G1016+D1006)/D1006,2)</f>
        <v>1.1100000000000001</v>
      </c>
      <c r="F1027" s="12"/>
      <c r="G1027" s="11"/>
    </row>
    <row r="1028" spans="2:8" x14ac:dyDescent="0.25">
      <c r="C1028" s="70"/>
      <c r="D1028" s="13" t="s">
        <v>3</v>
      </c>
      <c r="E1028" s="45">
        <f>ROUND((SUM(G1017:G1022)+D1006)/D1006,2)</f>
        <v>2.08</v>
      </c>
      <c r="F1028" s="10"/>
      <c r="G1028" s="11"/>
    </row>
    <row r="1029" spans="2:8" ht="25.5" x14ac:dyDescent="0.25">
      <c r="D1029" s="46" t="s">
        <v>4</v>
      </c>
      <c r="E1029" s="47">
        <f>SUM(E1025:E1028)-IF(D1010="сплошная",3,2)</f>
        <v>2.21</v>
      </c>
      <c r="F1029" s="25"/>
    </row>
    <row r="1030" spans="2:8" x14ac:dyDescent="0.25">
      <c r="E1030" s="15"/>
    </row>
    <row r="1031" spans="2:8" ht="25.5" x14ac:dyDescent="0.35">
      <c r="B1031" s="22"/>
      <c r="C1031" s="16" t="s">
        <v>23</v>
      </c>
      <c r="D1031" s="71">
        <f>E1029*D1006</f>
        <v>52457.068299999999</v>
      </c>
      <c r="E1031" s="71"/>
    </row>
    <row r="1032" spans="2:8" ht="18.75" x14ac:dyDescent="0.3">
      <c r="C1032" s="17" t="s">
        <v>8</v>
      </c>
      <c r="D1032" s="72">
        <f>D1031/D1005</f>
        <v>73.161880474198043</v>
      </c>
      <c r="E1032" s="72"/>
      <c r="G1032" s="7"/>
      <c r="H1032" s="63"/>
    </row>
    <row r="1044" spans="2:8" ht="14.25" customHeight="1" x14ac:dyDescent="0.25"/>
    <row r="1045" spans="2:8" hidden="1" x14ac:dyDescent="0.25"/>
    <row r="1046" spans="2:8" hidden="1" x14ac:dyDescent="0.25"/>
    <row r="1047" spans="2:8" ht="60.75" x14ac:dyDescent="0.8">
      <c r="B1047" s="94" t="s">
        <v>90</v>
      </c>
      <c r="C1047" s="94"/>
      <c r="D1047" s="94"/>
      <c r="E1047" s="94"/>
      <c r="F1047" s="94"/>
      <c r="G1047" s="94"/>
      <c r="H1047" s="94"/>
    </row>
    <row r="1048" spans="2:8" ht="46.5" customHeight="1" x14ac:dyDescent="0.25">
      <c r="B1048" s="95" t="s">
        <v>36</v>
      </c>
      <c r="C1048" s="95"/>
      <c r="D1048" s="95"/>
      <c r="E1048" s="95"/>
      <c r="F1048" s="95"/>
      <c r="G1048" s="95"/>
    </row>
    <row r="1049" spans="2:8" x14ac:dyDescent="0.25">
      <c r="C1049" s="67"/>
      <c r="G1049" s="7"/>
    </row>
    <row r="1050" spans="2:8" ht="25.5" x14ac:dyDescent="0.25">
      <c r="C1050" s="14" t="s">
        <v>5</v>
      </c>
      <c r="D1050" s="6"/>
    </row>
    <row r="1051" spans="2:8" ht="20.25" x14ac:dyDescent="0.25">
      <c r="B1051" s="10"/>
      <c r="C1051" s="96" t="s">
        <v>15</v>
      </c>
      <c r="D1051" s="99" t="s">
        <v>41</v>
      </c>
      <c r="E1051" s="99"/>
      <c r="F1051" s="99"/>
      <c r="G1051" s="99"/>
      <c r="H1051" s="58"/>
    </row>
    <row r="1052" spans="2:8" ht="20.25" customHeight="1" x14ac:dyDescent="0.25">
      <c r="B1052" s="10"/>
      <c r="C1052" s="97"/>
      <c r="D1052" s="99" t="s">
        <v>86</v>
      </c>
      <c r="E1052" s="99"/>
      <c r="F1052" s="99"/>
      <c r="G1052" s="99"/>
      <c r="H1052" s="58"/>
    </row>
    <row r="1053" spans="2:8" ht="20.25" customHeight="1" x14ac:dyDescent="0.25">
      <c r="B1053" s="10"/>
      <c r="C1053" s="98"/>
      <c r="D1053" s="99" t="s">
        <v>102</v>
      </c>
      <c r="E1053" s="99"/>
      <c r="F1053" s="99"/>
      <c r="G1053" s="99"/>
      <c r="H1053" s="58"/>
    </row>
    <row r="1054" spans="2:8" x14ac:dyDescent="0.25">
      <c r="C1054" s="48" t="s">
        <v>12</v>
      </c>
      <c r="D1054" s="49">
        <v>0.41</v>
      </c>
      <c r="E1054" s="50"/>
      <c r="F1054" s="10"/>
    </row>
    <row r="1055" spans="2:8" x14ac:dyDescent="0.25">
      <c r="C1055" s="1" t="s">
        <v>9</v>
      </c>
      <c r="D1055" s="44">
        <v>68</v>
      </c>
      <c r="E1055" s="73" t="s">
        <v>16</v>
      </c>
      <c r="F1055" s="74"/>
      <c r="G1055" s="77">
        <f>D1056/D1055</f>
        <v>67.776764705882343</v>
      </c>
    </row>
    <row r="1056" spans="2:8" x14ac:dyDescent="0.25">
      <c r="C1056" s="1" t="s">
        <v>10</v>
      </c>
      <c r="D1056" s="44">
        <v>4608.82</v>
      </c>
      <c r="E1056" s="75"/>
      <c r="F1056" s="76"/>
      <c r="G1056" s="78"/>
    </row>
    <row r="1057" spans="2:8" x14ac:dyDescent="0.25">
      <c r="C1057" s="54"/>
      <c r="D1057" s="55"/>
      <c r="E1057" s="56"/>
    </row>
    <row r="1058" spans="2:8" x14ac:dyDescent="0.3">
      <c r="C1058" s="53" t="s">
        <v>7</v>
      </c>
      <c r="D1058" s="51" t="s">
        <v>100</v>
      </c>
      <c r="E1058" s="59"/>
    </row>
    <row r="1059" spans="2:8" x14ac:dyDescent="0.3">
      <c r="C1059" s="53" t="s">
        <v>11</v>
      </c>
      <c r="D1059" s="51" t="s">
        <v>61</v>
      </c>
      <c r="E1059" s="59"/>
    </row>
    <row r="1060" spans="2:8" x14ac:dyDescent="0.3">
      <c r="C1060" s="53" t="s">
        <v>13</v>
      </c>
      <c r="D1060" s="52" t="s">
        <v>34</v>
      </c>
      <c r="E1060" s="59"/>
    </row>
    <row r="1061" spans="2:8" ht="24" thickBot="1" x14ac:dyDescent="0.3">
      <c r="C1061" s="60"/>
      <c r="D1061" s="60"/>
    </row>
    <row r="1062" spans="2:8" ht="48" thickBot="1" x14ac:dyDescent="0.3">
      <c r="B1062" s="79" t="s">
        <v>17</v>
      </c>
      <c r="C1062" s="80"/>
      <c r="D1062" s="23" t="s">
        <v>20</v>
      </c>
      <c r="E1062" s="81" t="s">
        <v>22</v>
      </c>
      <c r="F1062" s="82"/>
      <c r="G1062" s="2" t="s">
        <v>21</v>
      </c>
    </row>
    <row r="1063" spans="2:8" ht="24" thickBot="1" x14ac:dyDescent="0.3">
      <c r="B1063" s="83" t="s">
        <v>35</v>
      </c>
      <c r="C1063" s="84"/>
      <c r="D1063" s="32">
        <v>59</v>
      </c>
      <c r="E1063" s="33">
        <v>0.41</v>
      </c>
      <c r="F1063" s="18" t="s">
        <v>25</v>
      </c>
      <c r="G1063" s="26">
        <f t="shared" ref="G1063:G1070" si="23">D1063*E1063</f>
        <v>24.189999999999998</v>
      </c>
      <c r="H1063" s="85"/>
    </row>
    <row r="1064" spans="2:8" x14ac:dyDescent="0.25">
      <c r="B1064" s="86" t="s">
        <v>18</v>
      </c>
      <c r="C1064" s="87"/>
      <c r="D1064" s="34">
        <v>70.41</v>
      </c>
      <c r="E1064" s="35">
        <v>0.3</v>
      </c>
      <c r="F1064" s="19" t="s">
        <v>26</v>
      </c>
      <c r="G1064" s="27">
        <f t="shared" si="23"/>
        <v>21.122999999999998</v>
      </c>
      <c r="H1064" s="85"/>
    </row>
    <row r="1065" spans="2:8" ht="24" thickBot="1" x14ac:dyDescent="0.3">
      <c r="B1065" s="88" t="s">
        <v>19</v>
      </c>
      <c r="C1065" s="89"/>
      <c r="D1065" s="36">
        <v>222.31</v>
      </c>
      <c r="E1065" s="37">
        <v>0.3</v>
      </c>
      <c r="F1065" s="20" t="s">
        <v>26</v>
      </c>
      <c r="G1065" s="28">
        <f t="shared" si="23"/>
        <v>66.692999999999998</v>
      </c>
      <c r="H1065" s="85"/>
    </row>
    <row r="1066" spans="2:8" ht="24" thickBot="1" x14ac:dyDescent="0.3">
      <c r="B1066" s="90" t="s">
        <v>28</v>
      </c>
      <c r="C1066" s="91"/>
      <c r="D1066" s="38">
        <v>696.9</v>
      </c>
      <c r="E1066" s="39">
        <v>0.41</v>
      </c>
      <c r="F1066" s="24" t="s">
        <v>25</v>
      </c>
      <c r="G1066" s="29">
        <f t="shared" si="23"/>
        <v>285.72899999999998</v>
      </c>
      <c r="H1066" s="85"/>
    </row>
    <row r="1067" spans="2:8" x14ac:dyDescent="0.25">
      <c r="B1067" s="86" t="s">
        <v>33</v>
      </c>
      <c r="C1067" s="87"/>
      <c r="D1067" s="34">
        <v>665.33</v>
      </c>
      <c r="E1067" s="35">
        <v>0.41</v>
      </c>
      <c r="F1067" s="19" t="s">
        <v>25</v>
      </c>
      <c r="G1067" s="27">
        <f t="shared" si="23"/>
        <v>272.78530000000001</v>
      </c>
      <c r="H1067" s="85"/>
    </row>
    <row r="1068" spans="2:8" x14ac:dyDescent="0.25">
      <c r="B1068" s="92" t="s">
        <v>27</v>
      </c>
      <c r="C1068" s="93"/>
      <c r="D1068" s="40"/>
      <c r="E1068" s="41"/>
      <c r="F1068" s="21" t="s">
        <v>25</v>
      </c>
      <c r="G1068" s="30">
        <f t="shared" si="23"/>
        <v>0</v>
      </c>
      <c r="H1068" s="85"/>
    </row>
    <row r="1069" spans="2:8" x14ac:dyDescent="0.25">
      <c r="B1069" s="92" t="s">
        <v>29</v>
      </c>
      <c r="C1069" s="93"/>
      <c r="D1069" s="42">
        <v>2425.11</v>
      </c>
      <c r="E1069" s="43">
        <v>0.41</v>
      </c>
      <c r="F1069" s="21" t="s">
        <v>25</v>
      </c>
      <c r="G1069" s="30">
        <f t="shared" si="23"/>
        <v>994.29510000000005</v>
      </c>
      <c r="H1069" s="85"/>
    </row>
    <row r="1070" spans="2:8" x14ac:dyDescent="0.25">
      <c r="B1070" s="92" t="s">
        <v>30</v>
      </c>
      <c r="C1070" s="93"/>
      <c r="D1070" s="42">
        <v>1718.79</v>
      </c>
      <c r="E1070" s="43">
        <v>0.41</v>
      </c>
      <c r="F1070" s="21" t="s">
        <v>25</v>
      </c>
      <c r="G1070" s="30">
        <f t="shared" si="23"/>
        <v>704.70389999999998</v>
      </c>
      <c r="H1070" s="85"/>
    </row>
    <row r="1071" spans="2:8" x14ac:dyDescent="0.25">
      <c r="B1071" s="92" t="s">
        <v>32</v>
      </c>
      <c r="C1071" s="93"/>
      <c r="D1071" s="42">
        <v>473.91</v>
      </c>
      <c r="E1071" s="43">
        <v>0.41</v>
      </c>
      <c r="F1071" s="21" t="s">
        <v>25</v>
      </c>
      <c r="G1071" s="30">
        <f>D1071*E1071</f>
        <v>194.3031</v>
      </c>
      <c r="H1071" s="85"/>
    </row>
    <row r="1072" spans="2:8" ht="24" thickBot="1" x14ac:dyDescent="0.3">
      <c r="B1072" s="88" t="s">
        <v>31</v>
      </c>
      <c r="C1072" s="89"/>
      <c r="D1072" s="36">
        <v>320.5</v>
      </c>
      <c r="E1072" s="37">
        <v>1.64</v>
      </c>
      <c r="F1072" s="20" t="s">
        <v>25</v>
      </c>
      <c r="G1072" s="31">
        <f>D1072*E1072</f>
        <v>525.62</v>
      </c>
      <c r="H1072" s="85"/>
    </row>
    <row r="1073" spans="2:8" x14ac:dyDescent="0.25">
      <c r="C1073" s="3"/>
      <c r="D1073" s="3"/>
      <c r="E1073" s="4"/>
      <c r="F1073" s="4"/>
      <c r="H1073" s="61"/>
    </row>
    <row r="1074" spans="2:8" ht="25.5" x14ac:dyDescent="0.25">
      <c r="C1074" s="14" t="s">
        <v>14</v>
      </c>
      <c r="D1074" s="6"/>
    </row>
    <row r="1075" spans="2:8" ht="18.75" x14ac:dyDescent="0.25">
      <c r="C1075" s="70" t="s">
        <v>6</v>
      </c>
      <c r="D1075" s="66" t="s">
        <v>0</v>
      </c>
      <c r="E1075" s="9">
        <f>ROUND((G1063+D1056)/D1056,2)</f>
        <v>1.01</v>
      </c>
      <c r="F1075" s="9"/>
      <c r="G1075" s="10"/>
      <c r="H1075" s="7"/>
    </row>
    <row r="1076" spans="2:8" x14ac:dyDescent="0.25">
      <c r="C1076" s="70"/>
      <c r="D1076" s="66" t="s">
        <v>1</v>
      </c>
      <c r="E1076" s="9">
        <f>ROUND(((G1064+G1065)+D1056)/D1056,2)</f>
        <v>1.02</v>
      </c>
      <c r="F1076" s="9"/>
      <c r="G1076" s="11"/>
      <c r="H1076" s="62"/>
    </row>
    <row r="1077" spans="2:8" x14ac:dyDescent="0.25">
      <c r="C1077" s="70"/>
      <c r="D1077" s="66" t="s">
        <v>2</v>
      </c>
      <c r="E1077" s="9">
        <f>ROUND((G1066+D1056)/D1056,2)</f>
        <v>1.06</v>
      </c>
      <c r="F1077" s="12"/>
      <c r="G1077" s="11"/>
    </row>
    <row r="1078" spans="2:8" x14ac:dyDescent="0.25">
      <c r="C1078" s="70"/>
      <c r="D1078" s="13" t="s">
        <v>3</v>
      </c>
      <c r="E1078" s="45">
        <f>ROUND((SUM(G1067:G1072)+D1056)/D1056,2)</f>
        <v>1.58</v>
      </c>
      <c r="F1078" s="10"/>
      <c r="G1078" s="11"/>
    </row>
    <row r="1079" spans="2:8" ht="25.5" x14ac:dyDescent="0.25">
      <c r="D1079" s="46" t="s">
        <v>4</v>
      </c>
      <c r="E1079" s="47">
        <f>SUM(E1075:E1078)-IF(D1060="сплошная",3,2)</f>
        <v>1.67</v>
      </c>
      <c r="F1079" s="25"/>
    </row>
    <row r="1080" spans="2:8" x14ac:dyDescent="0.25">
      <c r="E1080" s="15"/>
    </row>
    <row r="1081" spans="2:8" ht="25.5" x14ac:dyDescent="0.35">
      <c r="B1081" s="22"/>
      <c r="C1081" s="16" t="s">
        <v>23</v>
      </c>
      <c r="D1081" s="71">
        <f>E1079*D1056</f>
        <v>7696.7293999999993</v>
      </c>
      <c r="E1081" s="71"/>
    </row>
    <row r="1082" spans="2:8" ht="18.75" x14ac:dyDescent="0.3">
      <c r="C1082" s="17" t="s">
        <v>8</v>
      </c>
      <c r="D1082" s="72">
        <f>D1081/D1055</f>
        <v>113.18719705882351</v>
      </c>
      <c r="E1082" s="72"/>
      <c r="G1082" s="7"/>
      <c r="H1082" s="63"/>
    </row>
    <row r="1096" spans="2:8" ht="14.25" customHeight="1" x14ac:dyDescent="0.25"/>
    <row r="1097" spans="2:8" hidden="1" x14ac:dyDescent="0.25"/>
    <row r="1098" spans="2:8" hidden="1" x14ac:dyDescent="0.25"/>
    <row r="1099" spans="2:8" ht="60.75" x14ac:dyDescent="0.8">
      <c r="B1099" s="94" t="s">
        <v>93</v>
      </c>
      <c r="C1099" s="94"/>
      <c r="D1099" s="94"/>
      <c r="E1099" s="94"/>
      <c r="F1099" s="94"/>
      <c r="G1099" s="94"/>
      <c r="H1099" s="94"/>
    </row>
    <row r="1100" spans="2:8" ht="46.5" customHeight="1" x14ac:dyDescent="0.25">
      <c r="B1100" s="95" t="s">
        <v>36</v>
      </c>
      <c r="C1100" s="95"/>
      <c r="D1100" s="95"/>
      <c r="E1100" s="95"/>
      <c r="F1100" s="95"/>
      <c r="G1100" s="95"/>
    </row>
    <row r="1101" spans="2:8" x14ac:dyDescent="0.25">
      <c r="C1101" s="67"/>
      <c r="G1101" s="7"/>
    </row>
    <row r="1102" spans="2:8" ht="25.5" x14ac:dyDescent="0.25">
      <c r="C1102" s="14" t="s">
        <v>5</v>
      </c>
      <c r="D1102" s="6"/>
    </row>
    <row r="1103" spans="2:8" ht="20.25" x14ac:dyDescent="0.25">
      <c r="B1103" s="10"/>
      <c r="C1103" s="96" t="s">
        <v>15</v>
      </c>
      <c r="D1103" s="99" t="s">
        <v>41</v>
      </c>
      <c r="E1103" s="99"/>
      <c r="F1103" s="99"/>
      <c r="G1103" s="99"/>
      <c r="H1103" s="58"/>
    </row>
    <row r="1104" spans="2:8" ht="20.25" customHeight="1" x14ac:dyDescent="0.25">
      <c r="B1104" s="10"/>
      <c r="C1104" s="97"/>
      <c r="D1104" s="99" t="s">
        <v>86</v>
      </c>
      <c r="E1104" s="99"/>
      <c r="F1104" s="99"/>
      <c r="G1104" s="99"/>
      <c r="H1104" s="58"/>
    </row>
    <row r="1105" spans="2:8" ht="20.25" customHeight="1" x14ac:dyDescent="0.25">
      <c r="B1105" s="10"/>
      <c r="C1105" s="98"/>
      <c r="D1105" s="99" t="s">
        <v>104</v>
      </c>
      <c r="E1105" s="99"/>
      <c r="F1105" s="99"/>
      <c r="G1105" s="99"/>
      <c r="H1105" s="58"/>
    </row>
    <row r="1106" spans="2:8" x14ac:dyDescent="0.25">
      <c r="C1106" s="48" t="s">
        <v>12</v>
      </c>
      <c r="D1106" s="49">
        <v>0.48</v>
      </c>
      <c r="E1106" s="50"/>
      <c r="F1106" s="10"/>
    </row>
    <row r="1107" spans="2:8" x14ac:dyDescent="0.25">
      <c r="C1107" s="1" t="s">
        <v>9</v>
      </c>
      <c r="D1107" s="44">
        <v>102</v>
      </c>
      <c r="E1107" s="73" t="s">
        <v>16</v>
      </c>
      <c r="F1107" s="74"/>
      <c r="G1107" s="77">
        <f>D1108/D1107</f>
        <v>81.043039215686264</v>
      </c>
    </row>
    <row r="1108" spans="2:8" x14ac:dyDescent="0.25">
      <c r="C1108" s="1" t="s">
        <v>10</v>
      </c>
      <c r="D1108" s="44">
        <v>8266.39</v>
      </c>
      <c r="E1108" s="75"/>
      <c r="F1108" s="76"/>
      <c r="G1108" s="78"/>
    </row>
    <row r="1109" spans="2:8" x14ac:dyDescent="0.25">
      <c r="C1109" s="54"/>
      <c r="D1109" s="55"/>
      <c r="E1109" s="56"/>
    </row>
    <row r="1110" spans="2:8" x14ac:dyDescent="0.3">
      <c r="C1110" s="53" t="s">
        <v>7</v>
      </c>
      <c r="D1110" s="51" t="s">
        <v>105</v>
      </c>
      <c r="E1110" s="59"/>
    </row>
    <row r="1111" spans="2:8" x14ac:dyDescent="0.3">
      <c r="C1111" s="53" t="s">
        <v>11</v>
      </c>
      <c r="D1111" s="51" t="s">
        <v>61</v>
      </c>
      <c r="E1111" s="59"/>
    </row>
    <row r="1112" spans="2:8" x14ac:dyDescent="0.3">
      <c r="C1112" s="53" t="s">
        <v>13</v>
      </c>
      <c r="D1112" s="52" t="s">
        <v>34</v>
      </c>
      <c r="E1112" s="59"/>
    </row>
    <row r="1113" spans="2:8" ht="24" thickBot="1" x14ac:dyDescent="0.3">
      <c r="C1113" s="60"/>
      <c r="D1113" s="60"/>
    </row>
    <row r="1114" spans="2:8" ht="48" thickBot="1" x14ac:dyDescent="0.3">
      <c r="B1114" s="79" t="s">
        <v>17</v>
      </c>
      <c r="C1114" s="80"/>
      <c r="D1114" s="23" t="s">
        <v>20</v>
      </c>
      <c r="E1114" s="81" t="s">
        <v>22</v>
      </c>
      <c r="F1114" s="82"/>
      <c r="G1114" s="2" t="s">
        <v>21</v>
      </c>
    </row>
    <row r="1115" spans="2:8" ht="24" thickBot="1" x14ac:dyDescent="0.3">
      <c r="B1115" s="83" t="s">
        <v>35</v>
      </c>
      <c r="C1115" s="84"/>
      <c r="D1115" s="32">
        <v>59</v>
      </c>
      <c r="E1115" s="33">
        <v>0.48</v>
      </c>
      <c r="F1115" s="18" t="s">
        <v>25</v>
      </c>
      <c r="G1115" s="26">
        <f t="shared" ref="G1115:G1122" si="24">D1115*E1115</f>
        <v>28.32</v>
      </c>
      <c r="H1115" s="85"/>
    </row>
    <row r="1116" spans="2:8" x14ac:dyDescent="0.25">
      <c r="B1116" s="86" t="s">
        <v>18</v>
      </c>
      <c r="C1116" s="87"/>
      <c r="D1116" s="34">
        <v>70.41</v>
      </c>
      <c r="E1116" s="35">
        <v>0.3</v>
      </c>
      <c r="F1116" s="19" t="s">
        <v>26</v>
      </c>
      <c r="G1116" s="27">
        <f t="shared" si="24"/>
        <v>21.122999999999998</v>
      </c>
      <c r="H1116" s="85"/>
    </row>
    <row r="1117" spans="2:8" ht="24" thickBot="1" x14ac:dyDescent="0.3">
      <c r="B1117" s="88" t="s">
        <v>19</v>
      </c>
      <c r="C1117" s="89"/>
      <c r="D1117" s="36">
        <v>222.31</v>
      </c>
      <c r="E1117" s="37">
        <v>0.3</v>
      </c>
      <c r="F1117" s="20" t="s">
        <v>26</v>
      </c>
      <c r="G1117" s="28">
        <f t="shared" si="24"/>
        <v>66.692999999999998</v>
      </c>
      <c r="H1117" s="85"/>
    </row>
    <row r="1118" spans="2:8" ht="24" thickBot="1" x14ac:dyDescent="0.3">
      <c r="B1118" s="90" t="s">
        <v>28</v>
      </c>
      <c r="C1118" s="91"/>
      <c r="D1118" s="38">
        <v>696.9</v>
      </c>
      <c r="E1118" s="39">
        <v>0.48</v>
      </c>
      <c r="F1118" s="24" t="s">
        <v>25</v>
      </c>
      <c r="G1118" s="29">
        <f t="shared" si="24"/>
        <v>334.512</v>
      </c>
      <c r="H1118" s="85"/>
    </row>
    <row r="1119" spans="2:8" x14ac:dyDescent="0.25">
      <c r="B1119" s="86" t="s">
        <v>33</v>
      </c>
      <c r="C1119" s="87"/>
      <c r="D1119" s="34">
        <v>665.33</v>
      </c>
      <c r="E1119" s="35">
        <v>0.48</v>
      </c>
      <c r="F1119" s="19" t="s">
        <v>25</v>
      </c>
      <c r="G1119" s="27">
        <f t="shared" si="24"/>
        <v>319.35840000000002</v>
      </c>
      <c r="H1119" s="85"/>
    </row>
    <row r="1120" spans="2:8" x14ac:dyDescent="0.25">
      <c r="B1120" s="92" t="s">
        <v>27</v>
      </c>
      <c r="C1120" s="93"/>
      <c r="D1120" s="40"/>
      <c r="E1120" s="41"/>
      <c r="F1120" s="21" t="s">
        <v>25</v>
      </c>
      <c r="G1120" s="30">
        <f t="shared" si="24"/>
        <v>0</v>
      </c>
      <c r="H1120" s="85"/>
    </row>
    <row r="1121" spans="2:8" x14ac:dyDescent="0.25">
      <c r="B1121" s="92" t="s">
        <v>29</v>
      </c>
      <c r="C1121" s="93"/>
      <c r="D1121" s="42">
        <v>2425.11</v>
      </c>
      <c r="E1121" s="43">
        <v>0.48</v>
      </c>
      <c r="F1121" s="21" t="s">
        <v>25</v>
      </c>
      <c r="G1121" s="30">
        <f t="shared" si="24"/>
        <v>1164.0527999999999</v>
      </c>
      <c r="H1121" s="85"/>
    </row>
    <row r="1122" spans="2:8" x14ac:dyDescent="0.25">
      <c r="B1122" s="92" t="s">
        <v>30</v>
      </c>
      <c r="C1122" s="93"/>
      <c r="D1122" s="42">
        <v>1718.79</v>
      </c>
      <c r="E1122" s="43">
        <v>0.48</v>
      </c>
      <c r="F1122" s="21" t="s">
        <v>25</v>
      </c>
      <c r="G1122" s="30">
        <f t="shared" si="24"/>
        <v>825.01919999999996</v>
      </c>
      <c r="H1122" s="85"/>
    </row>
    <row r="1123" spans="2:8" x14ac:dyDescent="0.25">
      <c r="B1123" s="92" t="s">
        <v>32</v>
      </c>
      <c r="C1123" s="93"/>
      <c r="D1123" s="42">
        <v>473.91</v>
      </c>
      <c r="E1123" s="43">
        <v>0.48</v>
      </c>
      <c r="F1123" s="21" t="s">
        <v>25</v>
      </c>
      <c r="G1123" s="30">
        <f>D1123*E1123</f>
        <v>227.4768</v>
      </c>
      <c r="H1123" s="85"/>
    </row>
    <row r="1124" spans="2:8" ht="24" thickBot="1" x14ac:dyDescent="0.3">
      <c r="B1124" s="88" t="s">
        <v>31</v>
      </c>
      <c r="C1124" s="89"/>
      <c r="D1124" s="36">
        <v>320.5</v>
      </c>
      <c r="E1124" s="37">
        <v>1.92</v>
      </c>
      <c r="F1124" s="20" t="s">
        <v>25</v>
      </c>
      <c r="G1124" s="31">
        <f>D1124*E1124</f>
        <v>615.36</v>
      </c>
      <c r="H1124" s="85"/>
    </row>
    <row r="1125" spans="2:8" x14ac:dyDescent="0.25">
      <c r="C1125" s="3"/>
      <c r="D1125" s="3"/>
      <c r="E1125" s="4"/>
      <c r="F1125" s="4"/>
      <c r="H1125" s="61"/>
    </row>
    <row r="1126" spans="2:8" ht="25.5" x14ac:dyDescent="0.25">
      <c r="C1126" s="14" t="s">
        <v>14</v>
      </c>
      <c r="D1126" s="6"/>
    </row>
    <row r="1127" spans="2:8" ht="18.75" x14ac:dyDescent="0.25">
      <c r="C1127" s="70" t="s">
        <v>6</v>
      </c>
      <c r="D1127" s="66" t="s">
        <v>0</v>
      </c>
      <c r="E1127" s="9">
        <f>ROUND((G1115+D1108)/D1108,2)</f>
        <v>1</v>
      </c>
      <c r="F1127" s="9"/>
      <c r="G1127" s="10"/>
      <c r="H1127" s="7"/>
    </row>
    <row r="1128" spans="2:8" x14ac:dyDescent="0.25">
      <c r="C1128" s="70"/>
      <c r="D1128" s="66" t="s">
        <v>1</v>
      </c>
      <c r="E1128" s="9">
        <f>ROUND(((G1116+G1117)+D1108)/D1108,2)</f>
        <v>1.01</v>
      </c>
      <c r="F1128" s="9"/>
      <c r="G1128" s="11"/>
      <c r="H1128" s="62"/>
    </row>
    <row r="1129" spans="2:8" x14ac:dyDescent="0.25">
      <c r="C1129" s="70"/>
      <c r="D1129" s="66" t="s">
        <v>2</v>
      </c>
      <c r="E1129" s="9">
        <f>ROUND((G1118+D1108)/D1108,2)</f>
        <v>1.04</v>
      </c>
      <c r="F1129" s="12"/>
      <c r="G1129" s="11"/>
    </row>
    <row r="1130" spans="2:8" x14ac:dyDescent="0.25">
      <c r="C1130" s="70"/>
      <c r="D1130" s="13" t="s">
        <v>3</v>
      </c>
      <c r="E1130" s="45">
        <f>ROUND((SUM(G1119:G1124)+D1108)/D1108,2)</f>
        <v>1.38</v>
      </c>
      <c r="F1130" s="10"/>
      <c r="G1130" s="11"/>
    </row>
    <row r="1131" spans="2:8" ht="25.5" x14ac:dyDescent="0.25">
      <c r="D1131" s="46" t="s">
        <v>4</v>
      </c>
      <c r="E1131" s="47">
        <f>SUM(E1127:E1130)-IF(D1112="сплошная",3,2)</f>
        <v>1.4299999999999997</v>
      </c>
      <c r="F1131" s="25"/>
    </row>
    <row r="1132" spans="2:8" x14ac:dyDescent="0.25">
      <c r="E1132" s="15"/>
    </row>
    <row r="1133" spans="2:8" ht="25.5" x14ac:dyDescent="0.35">
      <c r="B1133" s="22"/>
      <c r="C1133" s="16" t="s">
        <v>23</v>
      </c>
      <c r="D1133" s="71">
        <f>E1131*D1108</f>
        <v>11820.937699999997</v>
      </c>
      <c r="E1133" s="71"/>
    </row>
    <row r="1134" spans="2:8" ht="18.75" x14ac:dyDescent="0.3">
      <c r="C1134" s="17" t="s">
        <v>8</v>
      </c>
      <c r="D1134" s="72">
        <f>D1133/D1107</f>
        <v>115.89154607843135</v>
      </c>
      <c r="E1134" s="72"/>
      <c r="G1134" s="7"/>
      <c r="H1134" s="63"/>
    </row>
    <row r="1144" spans="2:8" ht="14.25" customHeight="1" x14ac:dyDescent="0.25"/>
    <row r="1145" spans="2:8" hidden="1" x14ac:dyDescent="0.25"/>
    <row r="1146" spans="2:8" hidden="1" x14ac:dyDescent="0.25"/>
    <row r="1147" spans="2:8" ht="60.75" x14ac:dyDescent="0.8">
      <c r="B1147" s="94" t="s">
        <v>95</v>
      </c>
      <c r="C1147" s="94"/>
      <c r="D1147" s="94"/>
      <c r="E1147" s="94"/>
      <c r="F1147" s="94"/>
      <c r="G1147" s="94"/>
      <c r="H1147" s="94"/>
    </row>
    <row r="1148" spans="2:8" ht="46.5" customHeight="1" x14ac:dyDescent="0.25">
      <c r="B1148" s="95" t="s">
        <v>36</v>
      </c>
      <c r="C1148" s="95"/>
      <c r="D1148" s="95"/>
      <c r="E1148" s="95"/>
      <c r="F1148" s="95"/>
      <c r="G1148" s="95"/>
    </row>
    <row r="1149" spans="2:8" x14ac:dyDescent="0.25">
      <c r="C1149" s="67"/>
      <c r="G1149" s="7"/>
    </row>
    <row r="1150" spans="2:8" ht="25.5" x14ac:dyDescent="0.25">
      <c r="C1150" s="14" t="s">
        <v>5</v>
      </c>
      <c r="D1150" s="6"/>
    </row>
    <row r="1151" spans="2:8" ht="20.25" x14ac:dyDescent="0.25">
      <c r="B1151" s="10"/>
      <c r="C1151" s="96" t="s">
        <v>15</v>
      </c>
      <c r="D1151" s="99" t="s">
        <v>41</v>
      </c>
      <c r="E1151" s="99"/>
      <c r="F1151" s="99"/>
      <c r="G1151" s="99"/>
      <c r="H1151" s="58"/>
    </row>
    <row r="1152" spans="2:8" ht="20.25" customHeight="1" x14ac:dyDescent="0.25">
      <c r="B1152" s="10"/>
      <c r="C1152" s="97"/>
      <c r="D1152" s="99" t="s">
        <v>86</v>
      </c>
      <c r="E1152" s="99"/>
      <c r="F1152" s="99"/>
      <c r="G1152" s="99"/>
      <c r="H1152" s="58"/>
    </row>
    <row r="1153" spans="2:8" ht="20.25" customHeight="1" x14ac:dyDescent="0.25">
      <c r="B1153" s="10"/>
      <c r="C1153" s="98"/>
      <c r="D1153" s="99" t="s">
        <v>108</v>
      </c>
      <c r="E1153" s="99"/>
      <c r="F1153" s="99"/>
      <c r="G1153" s="99"/>
      <c r="H1153" s="58"/>
    </row>
    <row r="1154" spans="2:8" x14ac:dyDescent="0.25">
      <c r="C1154" s="48" t="s">
        <v>12</v>
      </c>
      <c r="D1154" s="49">
        <v>1.5</v>
      </c>
      <c r="E1154" s="50"/>
      <c r="F1154" s="10"/>
    </row>
    <row r="1155" spans="2:8" x14ac:dyDescent="0.25">
      <c r="C1155" s="1" t="s">
        <v>9</v>
      </c>
      <c r="D1155" s="44">
        <v>360</v>
      </c>
      <c r="E1155" s="73" t="s">
        <v>16</v>
      </c>
      <c r="F1155" s="74"/>
      <c r="G1155" s="77">
        <f>D1156/D1155</f>
        <v>5.8478055555555555</v>
      </c>
    </row>
    <row r="1156" spans="2:8" x14ac:dyDescent="0.25">
      <c r="C1156" s="1" t="s">
        <v>10</v>
      </c>
      <c r="D1156" s="44">
        <v>2105.21</v>
      </c>
      <c r="E1156" s="75"/>
      <c r="F1156" s="76"/>
      <c r="G1156" s="78"/>
    </row>
    <row r="1157" spans="2:8" x14ac:dyDescent="0.25">
      <c r="C1157" s="54"/>
      <c r="D1157" s="55"/>
      <c r="E1157" s="56"/>
    </row>
    <row r="1158" spans="2:8" x14ac:dyDescent="0.3">
      <c r="C1158" s="53" t="s">
        <v>7</v>
      </c>
      <c r="D1158" s="51" t="s">
        <v>42</v>
      </c>
      <c r="E1158" s="59"/>
    </row>
    <row r="1159" spans="2:8" x14ac:dyDescent="0.3">
      <c r="C1159" s="53" t="s">
        <v>11</v>
      </c>
      <c r="D1159" s="51" t="s">
        <v>109</v>
      </c>
      <c r="E1159" s="59"/>
    </row>
    <row r="1160" spans="2:8" x14ac:dyDescent="0.3">
      <c r="C1160" s="53" t="s">
        <v>13</v>
      </c>
      <c r="D1160" s="52" t="s">
        <v>34</v>
      </c>
      <c r="E1160" s="59"/>
    </row>
    <row r="1161" spans="2:8" ht="24" thickBot="1" x14ac:dyDescent="0.3">
      <c r="C1161" s="60"/>
      <c r="D1161" s="60"/>
    </row>
    <row r="1162" spans="2:8" ht="48" thickBot="1" x14ac:dyDescent="0.3">
      <c r="B1162" s="79" t="s">
        <v>17</v>
      </c>
      <c r="C1162" s="80"/>
      <c r="D1162" s="23" t="s">
        <v>20</v>
      </c>
      <c r="E1162" s="81" t="s">
        <v>22</v>
      </c>
      <c r="F1162" s="82"/>
      <c r="G1162" s="2" t="s">
        <v>21</v>
      </c>
    </row>
    <row r="1163" spans="2:8" ht="24" thickBot="1" x14ac:dyDescent="0.3">
      <c r="B1163" s="83" t="s">
        <v>35</v>
      </c>
      <c r="C1163" s="84"/>
      <c r="D1163" s="32">
        <v>59</v>
      </c>
      <c r="E1163" s="33">
        <v>1.5</v>
      </c>
      <c r="F1163" s="18" t="s">
        <v>25</v>
      </c>
      <c r="G1163" s="26">
        <f t="shared" ref="G1163:G1170" si="25">D1163*E1163</f>
        <v>88.5</v>
      </c>
      <c r="H1163" s="85"/>
    </row>
    <row r="1164" spans="2:8" x14ac:dyDescent="0.25">
      <c r="B1164" s="86" t="s">
        <v>18</v>
      </c>
      <c r="C1164" s="87"/>
      <c r="D1164" s="34">
        <v>70.41</v>
      </c>
      <c r="E1164" s="35">
        <v>0.6</v>
      </c>
      <c r="F1164" s="19" t="s">
        <v>26</v>
      </c>
      <c r="G1164" s="27">
        <f t="shared" si="25"/>
        <v>42.245999999999995</v>
      </c>
      <c r="H1164" s="85"/>
    </row>
    <row r="1165" spans="2:8" ht="24" thickBot="1" x14ac:dyDescent="0.3">
      <c r="B1165" s="88" t="s">
        <v>19</v>
      </c>
      <c r="C1165" s="89"/>
      <c r="D1165" s="36">
        <v>222.31</v>
      </c>
      <c r="E1165" s="37">
        <v>0.6</v>
      </c>
      <c r="F1165" s="20" t="s">
        <v>26</v>
      </c>
      <c r="G1165" s="28">
        <f t="shared" si="25"/>
        <v>133.386</v>
      </c>
      <c r="H1165" s="85"/>
    </row>
    <row r="1166" spans="2:8" ht="24" thickBot="1" x14ac:dyDescent="0.3">
      <c r="B1166" s="90" t="s">
        <v>28</v>
      </c>
      <c r="C1166" s="91"/>
      <c r="D1166" s="38">
        <v>696.9</v>
      </c>
      <c r="E1166" s="39">
        <v>1.5</v>
      </c>
      <c r="F1166" s="24" t="s">
        <v>25</v>
      </c>
      <c r="G1166" s="29">
        <f t="shared" si="25"/>
        <v>1045.3499999999999</v>
      </c>
      <c r="H1166" s="85"/>
    </row>
    <row r="1167" spans="2:8" x14ac:dyDescent="0.25">
      <c r="B1167" s="86" t="s">
        <v>33</v>
      </c>
      <c r="C1167" s="87"/>
      <c r="D1167" s="34"/>
      <c r="E1167" s="35"/>
      <c r="F1167" s="19" t="s">
        <v>25</v>
      </c>
      <c r="G1167" s="27">
        <f t="shared" si="25"/>
        <v>0</v>
      </c>
      <c r="H1167" s="85"/>
    </row>
    <row r="1168" spans="2:8" x14ac:dyDescent="0.25">
      <c r="B1168" s="92" t="s">
        <v>27</v>
      </c>
      <c r="C1168" s="93"/>
      <c r="D1168" s="40">
        <v>1300.21</v>
      </c>
      <c r="E1168" s="41">
        <v>1.5</v>
      </c>
      <c r="F1168" s="21" t="s">
        <v>25</v>
      </c>
      <c r="G1168" s="30">
        <f t="shared" si="25"/>
        <v>1950.3150000000001</v>
      </c>
      <c r="H1168" s="85"/>
    </row>
    <row r="1169" spans="2:8" x14ac:dyDescent="0.25">
      <c r="B1169" s="92" t="s">
        <v>29</v>
      </c>
      <c r="C1169" s="93"/>
      <c r="D1169" s="42"/>
      <c r="E1169" s="43"/>
      <c r="F1169" s="21" t="s">
        <v>25</v>
      </c>
      <c r="G1169" s="30">
        <f t="shared" si="25"/>
        <v>0</v>
      </c>
      <c r="H1169" s="85"/>
    </row>
    <row r="1170" spans="2:8" x14ac:dyDescent="0.25">
      <c r="B1170" s="92" t="s">
        <v>30</v>
      </c>
      <c r="C1170" s="93"/>
      <c r="D1170" s="42"/>
      <c r="E1170" s="43"/>
      <c r="F1170" s="21" t="s">
        <v>25</v>
      </c>
      <c r="G1170" s="30">
        <f t="shared" si="25"/>
        <v>0</v>
      </c>
      <c r="H1170" s="85"/>
    </row>
    <row r="1171" spans="2:8" x14ac:dyDescent="0.25">
      <c r="B1171" s="92" t="s">
        <v>32</v>
      </c>
      <c r="C1171" s="93"/>
      <c r="D1171" s="42"/>
      <c r="E1171" s="43"/>
      <c r="F1171" s="21" t="s">
        <v>25</v>
      </c>
      <c r="G1171" s="30">
        <f>D1171*E1171</f>
        <v>0</v>
      </c>
      <c r="H1171" s="85"/>
    </row>
    <row r="1172" spans="2:8" ht="24" thickBot="1" x14ac:dyDescent="0.3">
      <c r="B1172" s="88" t="s">
        <v>31</v>
      </c>
      <c r="C1172" s="89"/>
      <c r="D1172" s="36"/>
      <c r="E1172" s="37"/>
      <c r="F1172" s="20" t="s">
        <v>25</v>
      </c>
      <c r="G1172" s="31">
        <f>D1172*E1172</f>
        <v>0</v>
      </c>
      <c r="H1172" s="85"/>
    </row>
    <row r="1173" spans="2:8" x14ac:dyDescent="0.25">
      <c r="C1173" s="3"/>
      <c r="D1173" s="3"/>
      <c r="E1173" s="4"/>
      <c r="F1173" s="4"/>
      <c r="H1173" s="61"/>
    </row>
    <row r="1174" spans="2:8" ht="25.5" x14ac:dyDescent="0.25">
      <c r="C1174" s="14" t="s">
        <v>14</v>
      </c>
      <c r="D1174" s="6"/>
    </row>
    <row r="1175" spans="2:8" ht="18.75" x14ac:dyDescent="0.25">
      <c r="C1175" s="70" t="s">
        <v>6</v>
      </c>
      <c r="D1175" s="66" t="s">
        <v>0</v>
      </c>
      <c r="E1175" s="9">
        <f>ROUND((G1163+D1156)/D1156,2)</f>
        <v>1.04</v>
      </c>
      <c r="F1175" s="9"/>
      <c r="G1175" s="10"/>
      <c r="H1175" s="7"/>
    </row>
    <row r="1176" spans="2:8" x14ac:dyDescent="0.25">
      <c r="C1176" s="70"/>
      <c r="D1176" s="66" t="s">
        <v>1</v>
      </c>
      <c r="E1176" s="9">
        <f>ROUND(((G1164+G1165)+D1156)/D1156,2)</f>
        <v>1.08</v>
      </c>
      <c r="F1176" s="9"/>
      <c r="G1176" s="11"/>
      <c r="H1176" s="62"/>
    </row>
    <row r="1177" spans="2:8" x14ac:dyDescent="0.25">
      <c r="C1177" s="70"/>
      <c r="D1177" s="66" t="s">
        <v>2</v>
      </c>
      <c r="E1177" s="9">
        <f>ROUND((G1166+D1156)/D1156,2)</f>
        <v>1.5</v>
      </c>
      <c r="F1177" s="12"/>
      <c r="G1177" s="11"/>
    </row>
    <row r="1178" spans="2:8" x14ac:dyDescent="0.25">
      <c r="C1178" s="70"/>
      <c r="D1178" s="13" t="s">
        <v>3</v>
      </c>
      <c r="E1178" s="45">
        <f>ROUND((SUM(G1167:G1172)+D1156)/D1156,2)</f>
        <v>1.93</v>
      </c>
      <c r="F1178" s="10"/>
      <c r="G1178" s="11"/>
    </row>
    <row r="1179" spans="2:8" ht="25.5" x14ac:dyDescent="0.25">
      <c r="D1179" s="46" t="s">
        <v>4</v>
      </c>
      <c r="E1179" s="47">
        <f>SUM(E1175:E1178)-IF(D1160="сплошная",3,2)</f>
        <v>2.5499999999999998</v>
      </c>
      <c r="F1179" s="25"/>
    </row>
    <row r="1180" spans="2:8" x14ac:dyDescent="0.25">
      <c r="E1180" s="15"/>
    </row>
    <row r="1181" spans="2:8" ht="25.5" x14ac:dyDescent="0.35">
      <c r="B1181" s="22"/>
      <c r="C1181" s="16" t="s">
        <v>23</v>
      </c>
      <c r="D1181" s="71">
        <f>E1179*D1156</f>
        <v>5368.2855</v>
      </c>
      <c r="E1181" s="71"/>
    </row>
    <row r="1182" spans="2:8" ht="18.75" x14ac:dyDescent="0.3">
      <c r="C1182" s="17" t="s">
        <v>8</v>
      </c>
      <c r="D1182" s="72">
        <f>D1181/D1155</f>
        <v>14.911904166666666</v>
      </c>
      <c r="E1182" s="72"/>
      <c r="G1182" s="7"/>
      <c r="H1182" s="63"/>
    </row>
    <row r="1194" spans="2:8" ht="14.25" customHeight="1" x14ac:dyDescent="0.25"/>
    <row r="1195" spans="2:8" hidden="1" x14ac:dyDescent="0.25"/>
    <row r="1196" spans="2:8" hidden="1" x14ac:dyDescent="0.25"/>
    <row r="1197" spans="2:8" ht="60.75" x14ac:dyDescent="0.8">
      <c r="B1197" s="94" t="s">
        <v>97</v>
      </c>
      <c r="C1197" s="94"/>
      <c r="D1197" s="94"/>
      <c r="E1197" s="94"/>
      <c r="F1197" s="94"/>
      <c r="G1197" s="94"/>
      <c r="H1197" s="94"/>
    </row>
    <row r="1198" spans="2:8" ht="46.5" customHeight="1" x14ac:dyDescent="0.25">
      <c r="B1198" s="95" t="s">
        <v>36</v>
      </c>
      <c r="C1198" s="95"/>
      <c r="D1198" s="95"/>
      <c r="E1198" s="95"/>
      <c r="F1198" s="95"/>
      <c r="G1198" s="95"/>
    </row>
    <row r="1199" spans="2:8" x14ac:dyDescent="0.25">
      <c r="C1199" s="67"/>
      <c r="G1199" s="7"/>
    </row>
    <row r="1200" spans="2:8" ht="25.5" x14ac:dyDescent="0.25">
      <c r="C1200" s="14" t="s">
        <v>5</v>
      </c>
      <c r="D1200" s="6"/>
    </row>
    <row r="1201" spans="2:8" ht="20.25" x14ac:dyDescent="0.25">
      <c r="B1201" s="10"/>
      <c r="C1201" s="96" t="s">
        <v>15</v>
      </c>
      <c r="D1201" s="99" t="s">
        <v>41</v>
      </c>
      <c r="E1201" s="99"/>
      <c r="F1201" s="99"/>
      <c r="G1201" s="99"/>
      <c r="H1201" s="58"/>
    </row>
    <row r="1202" spans="2:8" ht="20.25" customHeight="1" x14ac:dyDescent="0.25">
      <c r="B1202" s="10"/>
      <c r="C1202" s="97"/>
      <c r="D1202" s="99" t="s">
        <v>86</v>
      </c>
      <c r="E1202" s="99"/>
      <c r="F1202" s="99"/>
      <c r="G1202" s="99"/>
      <c r="H1202" s="58"/>
    </row>
    <row r="1203" spans="2:8" ht="20.25" customHeight="1" x14ac:dyDescent="0.25">
      <c r="B1203" s="10"/>
      <c r="C1203" s="98"/>
      <c r="D1203" s="99" t="s">
        <v>132</v>
      </c>
      <c r="E1203" s="99"/>
      <c r="F1203" s="99"/>
      <c r="G1203" s="99"/>
      <c r="H1203" s="58"/>
    </row>
    <row r="1204" spans="2:8" x14ac:dyDescent="0.25">
      <c r="C1204" s="48" t="s">
        <v>12</v>
      </c>
      <c r="D1204" s="49">
        <v>2.27</v>
      </c>
      <c r="E1204" s="50"/>
      <c r="F1204" s="10"/>
    </row>
    <row r="1205" spans="2:8" x14ac:dyDescent="0.25">
      <c r="C1205" s="1" t="s">
        <v>9</v>
      </c>
      <c r="D1205" s="44">
        <v>613</v>
      </c>
      <c r="E1205" s="73" t="s">
        <v>16</v>
      </c>
      <c r="F1205" s="74"/>
      <c r="G1205" s="77">
        <f>D1206/D1205</f>
        <v>5.9917781402936381</v>
      </c>
    </row>
    <row r="1206" spans="2:8" x14ac:dyDescent="0.25">
      <c r="C1206" s="1" t="s">
        <v>10</v>
      </c>
      <c r="D1206" s="44">
        <v>3672.96</v>
      </c>
      <c r="E1206" s="75"/>
      <c r="F1206" s="76"/>
      <c r="G1206" s="78"/>
    </row>
    <row r="1207" spans="2:8" x14ac:dyDescent="0.25">
      <c r="C1207" s="54"/>
      <c r="D1207" s="55"/>
      <c r="E1207" s="56"/>
    </row>
    <row r="1208" spans="2:8" x14ac:dyDescent="0.3">
      <c r="C1208" s="53" t="s">
        <v>7</v>
      </c>
      <c r="D1208" s="51" t="s">
        <v>42</v>
      </c>
      <c r="E1208" s="59"/>
    </row>
    <row r="1209" spans="2:8" x14ac:dyDescent="0.3">
      <c r="C1209" s="53" t="s">
        <v>11</v>
      </c>
      <c r="D1209" s="51" t="s">
        <v>109</v>
      </c>
      <c r="E1209" s="59"/>
    </row>
    <row r="1210" spans="2:8" x14ac:dyDescent="0.3">
      <c r="C1210" s="53" t="s">
        <v>13</v>
      </c>
      <c r="D1210" s="52" t="s">
        <v>34</v>
      </c>
      <c r="E1210" s="59"/>
    </row>
    <row r="1211" spans="2:8" ht="24" thickBot="1" x14ac:dyDescent="0.3">
      <c r="C1211" s="60"/>
      <c r="D1211" s="60"/>
    </row>
    <row r="1212" spans="2:8" ht="48" thickBot="1" x14ac:dyDescent="0.3">
      <c r="B1212" s="79" t="s">
        <v>17</v>
      </c>
      <c r="C1212" s="80"/>
      <c r="D1212" s="23" t="s">
        <v>20</v>
      </c>
      <c r="E1212" s="81" t="s">
        <v>22</v>
      </c>
      <c r="F1212" s="82"/>
      <c r="G1212" s="2" t="s">
        <v>21</v>
      </c>
    </row>
    <row r="1213" spans="2:8" ht="24" thickBot="1" x14ac:dyDescent="0.3">
      <c r="B1213" s="83" t="s">
        <v>35</v>
      </c>
      <c r="C1213" s="84"/>
      <c r="D1213" s="32">
        <v>59</v>
      </c>
      <c r="E1213" s="33">
        <v>2.27</v>
      </c>
      <c r="F1213" s="18" t="s">
        <v>25</v>
      </c>
      <c r="G1213" s="26">
        <f t="shared" ref="G1213:G1220" si="26">D1213*E1213</f>
        <v>133.93</v>
      </c>
      <c r="H1213" s="85"/>
    </row>
    <row r="1214" spans="2:8" x14ac:dyDescent="0.25">
      <c r="B1214" s="86" t="s">
        <v>18</v>
      </c>
      <c r="C1214" s="87"/>
      <c r="D1214" s="34">
        <v>70.41</v>
      </c>
      <c r="E1214" s="35">
        <v>0.6</v>
      </c>
      <c r="F1214" s="19" t="s">
        <v>26</v>
      </c>
      <c r="G1214" s="27">
        <f t="shared" si="26"/>
        <v>42.245999999999995</v>
      </c>
      <c r="H1214" s="85"/>
    </row>
    <row r="1215" spans="2:8" ht="24" thickBot="1" x14ac:dyDescent="0.3">
      <c r="B1215" s="88" t="s">
        <v>19</v>
      </c>
      <c r="C1215" s="89"/>
      <c r="D1215" s="36">
        <v>222.31</v>
      </c>
      <c r="E1215" s="37">
        <v>0.6</v>
      </c>
      <c r="F1215" s="20" t="s">
        <v>26</v>
      </c>
      <c r="G1215" s="28">
        <f t="shared" si="26"/>
        <v>133.386</v>
      </c>
      <c r="H1215" s="85"/>
    </row>
    <row r="1216" spans="2:8" ht="24" thickBot="1" x14ac:dyDescent="0.3">
      <c r="B1216" s="90" t="s">
        <v>28</v>
      </c>
      <c r="C1216" s="91"/>
      <c r="D1216" s="38">
        <v>696.9</v>
      </c>
      <c r="E1216" s="39">
        <v>2.27</v>
      </c>
      <c r="F1216" s="24" t="s">
        <v>25</v>
      </c>
      <c r="G1216" s="29">
        <f t="shared" si="26"/>
        <v>1581.963</v>
      </c>
      <c r="H1216" s="85"/>
    </row>
    <row r="1217" spans="2:8" x14ac:dyDescent="0.25">
      <c r="B1217" s="86" t="s">
        <v>33</v>
      </c>
      <c r="C1217" s="87"/>
      <c r="D1217" s="34"/>
      <c r="E1217" s="35"/>
      <c r="F1217" s="19" t="s">
        <v>25</v>
      </c>
      <c r="G1217" s="27">
        <f t="shared" si="26"/>
        <v>0</v>
      </c>
      <c r="H1217" s="85"/>
    </row>
    <row r="1218" spans="2:8" x14ac:dyDescent="0.25">
      <c r="B1218" s="92" t="s">
        <v>27</v>
      </c>
      <c r="C1218" s="93"/>
      <c r="D1218" s="40">
        <v>1300.21</v>
      </c>
      <c r="E1218" s="41">
        <v>2.27</v>
      </c>
      <c r="F1218" s="21" t="s">
        <v>25</v>
      </c>
      <c r="G1218" s="30">
        <f t="shared" si="26"/>
        <v>2951.4767000000002</v>
      </c>
      <c r="H1218" s="85"/>
    </row>
    <row r="1219" spans="2:8" x14ac:dyDescent="0.25">
      <c r="B1219" s="92" t="s">
        <v>29</v>
      </c>
      <c r="C1219" s="93"/>
      <c r="D1219" s="42"/>
      <c r="E1219" s="43"/>
      <c r="F1219" s="21" t="s">
        <v>25</v>
      </c>
      <c r="G1219" s="30">
        <f t="shared" si="26"/>
        <v>0</v>
      </c>
      <c r="H1219" s="85"/>
    </row>
    <row r="1220" spans="2:8" x14ac:dyDescent="0.25">
      <c r="B1220" s="92" t="s">
        <v>30</v>
      </c>
      <c r="C1220" s="93"/>
      <c r="D1220" s="42"/>
      <c r="E1220" s="43"/>
      <c r="F1220" s="21" t="s">
        <v>25</v>
      </c>
      <c r="G1220" s="30">
        <f t="shared" si="26"/>
        <v>0</v>
      </c>
      <c r="H1220" s="85"/>
    </row>
    <row r="1221" spans="2:8" x14ac:dyDescent="0.25">
      <c r="B1221" s="92" t="s">
        <v>32</v>
      </c>
      <c r="C1221" s="93"/>
      <c r="D1221" s="42"/>
      <c r="E1221" s="43"/>
      <c r="F1221" s="21" t="s">
        <v>25</v>
      </c>
      <c r="G1221" s="30">
        <f>D1221*E1221</f>
        <v>0</v>
      </c>
      <c r="H1221" s="85"/>
    </row>
    <row r="1222" spans="2:8" ht="24" thickBot="1" x14ac:dyDescent="0.3">
      <c r="B1222" s="88" t="s">
        <v>31</v>
      </c>
      <c r="C1222" s="89"/>
      <c r="D1222" s="36"/>
      <c r="E1222" s="37"/>
      <c r="F1222" s="20" t="s">
        <v>25</v>
      </c>
      <c r="G1222" s="31">
        <f>D1222*E1222</f>
        <v>0</v>
      </c>
      <c r="H1222" s="85"/>
    </row>
    <row r="1223" spans="2:8" x14ac:dyDescent="0.25">
      <c r="C1223" s="3"/>
      <c r="D1223" s="3"/>
      <c r="E1223" s="4"/>
      <c r="F1223" s="4"/>
      <c r="H1223" s="61"/>
    </row>
    <row r="1224" spans="2:8" ht="25.5" x14ac:dyDescent="0.25">
      <c r="C1224" s="14" t="s">
        <v>14</v>
      </c>
      <c r="D1224" s="6"/>
    </row>
    <row r="1225" spans="2:8" ht="18.75" x14ac:dyDescent="0.25">
      <c r="C1225" s="70" t="s">
        <v>6</v>
      </c>
      <c r="D1225" s="66" t="s">
        <v>0</v>
      </c>
      <c r="E1225" s="9">
        <f>ROUND((G1213+D1206)/D1206,2)</f>
        <v>1.04</v>
      </c>
      <c r="F1225" s="9"/>
      <c r="G1225" s="10"/>
      <c r="H1225" s="7"/>
    </row>
    <row r="1226" spans="2:8" x14ac:dyDescent="0.25">
      <c r="C1226" s="70"/>
      <c r="D1226" s="66" t="s">
        <v>1</v>
      </c>
      <c r="E1226" s="9">
        <f>ROUND(((G1214+G1215)+D1206)/D1206,2)</f>
        <v>1.05</v>
      </c>
      <c r="F1226" s="9"/>
      <c r="G1226" s="11"/>
      <c r="H1226" s="62"/>
    </row>
    <row r="1227" spans="2:8" x14ac:dyDescent="0.25">
      <c r="C1227" s="70"/>
      <c r="D1227" s="66" t="s">
        <v>2</v>
      </c>
      <c r="E1227" s="9">
        <f>ROUND((G1216+D1206)/D1206,2)</f>
        <v>1.43</v>
      </c>
      <c r="F1227" s="12"/>
      <c r="G1227" s="11"/>
    </row>
    <row r="1228" spans="2:8" x14ac:dyDescent="0.25">
      <c r="C1228" s="70"/>
      <c r="D1228" s="13" t="s">
        <v>3</v>
      </c>
      <c r="E1228" s="45">
        <f>ROUND((SUM(G1217:G1222)+D1206)/D1206,2)</f>
        <v>1.8</v>
      </c>
      <c r="F1228" s="10"/>
      <c r="G1228" s="11"/>
    </row>
    <row r="1229" spans="2:8" ht="25.5" x14ac:dyDescent="0.25">
      <c r="D1229" s="46" t="s">
        <v>4</v>
      </c>
      <c r="E1229" s="47">
        <f>SUM(E1225:E1228)-IF(D1210="сплошная",3,2)</f>
        <v>2.3199999999999994</v>
      </c>
      <c r="F1229" s="25"/>
    </row>
    <row r="1230" spans="2:8" x14ac:dyDescent="0.25">
      <c r="E1230" s="15"/>
    </row>
    <row r="1231" spans="2:8" ht="25.5" x14ac:dyDescent="0.35">
      <c r="B1231" s="22"/>
      <c r="C1231" s="16" t="s">
        <v>23</v>
      </c>
      <c r="D1231" s="71">
        <f>E1229*D1206</f>
        <v>8521.2671999999984</v>
      </c>
      <c r="E1231" s="71"/>
    </row>
    <row r="1232" spans="2:8" ht="18.75" x14ac:dyDescent="0.3">
      <c r="C1232" s="17" t="s">
        <v>8</v>
      </c>
      <c r="D1232" s="72">
        <f>D1231/D1205</f>
        <v>13.900925285481238</v>
      </c>
      <c r="E1232" s="72"/>
      <c r="G1232" s="7"/>
      <c r="H1232" s="63"/>
    </row>
    <row r="1246" ht="14.25" customHeight="1" x14ac:dyDescent="0.25"/>
    <row r="1247" hidden="1" x14ac:dyDescent="0.25"/>
    <row r="1248" hidden="1" x14ac:dyDescent="0.25"/>
    <row r="1249" spans="2:8" ht="60.75" x14ac:dyDescent="0.8">
      <c r="B1249" s="94" t="s">
        <v>99</v>
      </c>
      <c r="C1249" s="94"/>
      <c r="D1249" s="94"/>
      <c r="E1249" s="94"/>
      <c r="F1249" s="94"/>
      <c r="G1249" s="94"/>
      <c r="H1249" s="94"/>
    </row>
    <row r="1250" spans="2:8" ht="46.5" customHeight="1" x14ac:dyDescent="0.25">
      <c r="B1250" s="95" t="s">
        <v>36</v>
      </c>
      <c r="C1250" s="95"/>
      <c r="D1250" s="95"/>
      <c r="E1250" s="95"/>
      <c r="F1250" s="95"/>
      <c r="G1250" s="95"/>
    </row>
    <row r="1251" spans="2:8" x14ac:dyDescent="0.25">
      <c r="C1251" s="69"/>
      <c r="G1251" s="7"/>
    </row>
    <row r="1252" spans="2:8" ht="25.5" x14ac:dyDescent="0.25">
      <c r="C1252" s="14" t="s">
        <v>5</v>
      </c>
      <c r="D1252" s="6"/>
    </row>
    <row r="1253" spans="2:8" ht="20.25" x14ac:dyDescent="0.25">
      <c r="B1253" s="10"/>
      <c r="C1253" s="96" t="s">
        <v>15</v>
      </c>
      <c r="D1253" s="99" t="s">
        <v>41</v>
      </c>
      <c r="E1253" s="99"/>
      <c r="F1253" s="99"/>
      <c r="G1253" s="99"/>
      <c r="H1253" s="58"/>
    </row>
    <row r="1254" spans="2:8" ht="20.25" customHeight="1" x14ac:dyDescent="0.25">
      <c r="B1254" s="10"/>
      <c r="C1254" s="97"/>
      <c r="D1254" s="99" t="s">
        <v>113</v>
      </c>
      <c r="E1254" s="99"/>
      <c r="F1254" s="99"/>
      <c r="G1254" s="99"/>
      <c r="H1254" s="58"/>
    </row>
    <row r="1255" spans="2:8" ht="20.25" customHeight="1" x14ac:dyDescent="0.25">
      <c r="B1255" s="10"/>
      <c r="C1255" s="98"/>
      <c r="D1255" s="99" t="s">
        <v>114</v>
      </c>
      <c r="E1255" s="99"/>
      <c r="F1255" s="99"/>
      <c r="G1255" s="99"/>
      <c r="H1255" s="58"/>
    </row>
    <row r="1256" spans="2:8" x14ac:dyDescent="0.25">
      <c r="C1256" s="48" t="s">
        <v>12</v>
      </c>
      <c r="D1256" s="49">
        <v>2.8</v>
      </c>
      <c r="E1256" s="50"/>
      <c r="F1256" s="10"/>
    </row>
    <row r="1257" spans="2:8" x14ac:dyDescent="0.25">
      <c r="C1257" s="1" t="s">
        <v>9</v>
      </c>
      <c r="D1257" s="44">
        <v>391</v>
      </c>
      <c r="E1257" s="73" t="s">
        <v>16</v>
      </c>
      <c r="F1257" s="74"/>
      <c r="G1257" s="77">
        <f>D1258/D1257</f>
        <v>31.871994884910489</v>
      </c>
    </row>
    <row r="1258" spans="2:8" x14ac:dyDescent="0.25">
      <c r="C1258" s="1" t="s">
        <v>10</v>
      </c>
      <c r="D1258" s="44">
        <v>12461.95</v>
      </c>
      <c r="E1258" s="75"/>
      <c r="F1258" s="76"/>
      <c r="G1258" s="78"/>
    </row>
    <row r="1259" spans="2:8" x14ac:dyDescent="0.25">
      <c r="C1259" s="54"/>
      <c r="D1259" s="55"/>
      <c r="E1259" s="56"/>
    </row>
    <row r="1260" spans="2:8" x14ac:dyDescent="0.3">
      <c r="C1260" s="53" t="s">
        <v>7</v>
      </c>
      <c r="D1260" s="51" t="s">
        <v>100</v>
      </c>
      <c r="E1260" s="59"/>
    </row>
    <row r="1261" spans="2:8" x14ac:dyDescent="0.3">
      <c r="C1261" s="53" t="s">
        <v>11</v>
      </c>
      <c r="D1261" s="51" t="s">
        <v>61</v>
      </c>
      <c r="E1261" s="59"/>
    </row>
    <row r="1262" spans="2:8" x14ac:dyDescent="0.3">
      <c r="C1262" s="53" t="s">
        <v>13</v>
      </c>
      <c r="D1262" s="52" t="s">
        <v>34</v>
      </c>
      <c r="E1262" s="59"/>
    </row>
    <row r="1263" spans="2:8" ht="24" thickBot="1" x14ac:dyDescent="0.3">
      <c r="C1263" s="60"/>
      <c r="D1263" s="60"/>
    </row>
    <row r="1264" spans="2:8" ht="48" thickBot="1" x14ac:dyDescent="0.3">
      <c r="B1264" s="79" t="s">
        <v>17</v>
      </c>
      <c r="C1264" s="80"/>
      <c r="D1264" s="23" t="s">
        <v>20</v>
      </c>
      <c r="E1264" s="81" t="s">
        <v>22</v>
      </c>
      <c r="F1264" s="82"/>
      <c r="G1264" s="2" t="s">
        <v>21</v>
      </c>
    </row>
    <row r="1265" spans="2:8" ht="24" thickBot="1" x14ac:dyDescent="0.3">
      <c r="B1265" s="83" t="s">
        <v>35</v>
      </c>
      <c r="C1265" s="84"/>
      <c r="D1265" s="32">
        <v>59</v>
      </c>
      <c r="E1265" s="33">
        <v>2.8</v>
      </c>
      <c r="F1265" s="18" t="s">
        <v>25</v>
      </c>
      <c r="G1265" s="26">
        <f t="shared" ref="G1265:G1272" si="27">D1265*E1265</f>
        <v>165.2</v>
      </c>
      <c r="H1265" s="85"/>
    </row>
    <row r="1266" spans="2:8" x14ac:dyDescent="0.25">
      <c r="B1266" s="86" t="s">
        <v>18</v>
      </c>
      <c r="C1266" s="87"/>
      <c r="D1266" s="34">
        <v>70.41</v>
      </c>
      <c r="E1266" s="35">
        <v>1</v>
      </c>
      <c r="F1266" s="19" t="s">
        <v>26</v>
      </c>
      <c r="G1266" s="27">
        <f t="shared" si="27"/>
        <v>70.41</v>
      </c>
      <c r="H1266" s="85"/>
    </row>
    <row r="1267" spans="2:8" ht="24" thickBot="1" x14ac:dyDescent="0.3">
      <c r="B1267" s="88" t="s">
        <v>19</v>
      </c>
      <c r="C1267" s="89"/>
      <c r="D1267" s="36">
        <v>222.31</v>
      </c>
      <c r="E1267" s="37">
        <v>1</v>
      </c>
      <c r="F1267" s="20" t="s">
        <v>26</v>
      </c>
      <c r="G1267" s="28">
        <f t="shared" si="27"/>
        <v>222.31</v>
      </c>
      <c r="H1267" s="85"/>
    </row>
    <row r="1268" spans="2:8" ht="24" thickBot="1" x14ac:dyDescent="0.3">
      <c r="B1268" s="90" t="s">
        <v>28</v>
      </c>
      <c r="C1268" s="91"/>
      <c r="D1268" s="38">
        <v>696.9</v>
      </c>
      <c r="E1268" s="39">
        <v>2.8</v>
      </c>
      <c r="F1268" s="24" t="s">
        <v>25</v>
      </c>
      <c r="G1268" s="29">
        <f t="shared" si="27"/>
        <v>1951.3199999999997</v>
      </c>
      <c r="H1268" s="85"/>
    </row>
    <row r="1269" spans="2:8" x14ac:dyDescent="0.25">
      <c r="B1269" s="86" t="s">
        <v>33</v>
      </c>
      <c r="C1269" s="87"/>
      <c r="D1269" s="34">
        <v>665.33</v>
      </c>
      <c r="E1269" s="35">
        <v>2.8</v>
      </c>
      <c r="F1269" s="19" t="s">
        <v>25</v>
      </c>
      <c r="G1269" s="27">
        <f t="shared" si="27"/>
        <v>1862.924</v>
      </c>
      <c r="H1269" s="85"/>
    </row>
    <row r="1270" spans="2:8" x14ac:dyDescent="0.25">
      <c r="B1270" s="92" t="s">
        <v>27</v>
      </c>
      <c r="C1270" s="93"/>
      <c r="D1270" s="40"/>
      <c r="E1270" s="41"/>
      <c r="F1270" s="21" t="s">
        <v>25</v>
      </c>
      <c r="G1270" s="30">
        <f t="shared" si="27"/>
        <v>0</v>
      </c>
      <c r="H1270" s="85"/>
    </row>
    <row r="1271" spans="2:8" x14ac:dyDescent="0.25">
      <c r="B1271" s="92" t="s">
        <v>29</v>
      </c>
      <c r="C1271" s="93"/>
      <c r="D1271" s="42">
        <v>2425.11</v>
      </c>
      <c r="E1271" s="43">
        <v>2.8</v>
      </c>
      <c r="F1271" s="21" t="s">
        <v>25</v>
      </c>
      <c r="G1271" s="30">
        <f t="shared" si="27"/>
        <v>6790.308</v>
      </c>
      <c r="H1271" s="85"/>
    </row>
    <row r="1272" spans="2:8" x14ac:dyDescent="0.25">
      <c r="B1272" s="92" t="s">
        <v>30</v>
      </c>
      <c r="C1272" s="93"/>
      <c r="D1272" s="42">
        <v>1718.79</v>
      </c>
      <c r="E1272" s="43">
        <v>2.8</v>
      </c>
      <c r="F1272" s="21" t="s">
        <v>25</v>
      </c>
      <c r="G1272" s="30">
        <f t="shared" si="27"/>
        <v>4812.6119999999992</v>
      </c>
      <c r="H1272" s="85"/>
    </row>
    <row r="1273" spans="2:8" x14ac:dyDescent="0.25">
      <c r="B1273" s="92" t="s">
        <v>32</v>
      </c>
      <c r="C1273" s="93"/>
      <c r="D1273" s="42">
        <v>473.91</v>
      </c>
      <c r="E1273" s="43">
        <v>2.8</v>
      </c>
      <c r="F1273" s="21" t="s">
        <v>25</v>
      </c>
      <c r="G1273" s="30">
        <f>D1273*E1273</f>
        <v>1326.9480000000001</v>
      </c>
      <c r="H1273" s="85"/>
    </row>
    <row r="1274" spans="2:8" ht="24" thickBot="1" x14ac:dyDescent="0.3">
      <c r="B1274" s="88" t="s">
        <v>31</v>
      </c>
      <c r="C1274" s="89"/>
      <c r="D1274" s="36">
        <v>320.5</v>
      </c>
      <c r="E1274" s="37">
        <v>11.2</v>
      </c>
      <c r="F1274" s="20" t="s">
        <v>25</v>
      </c>
      <c r="G1274" s="31">
        <f>D1274*E1274</f>
        <v>3589.6</v>
      </c>
      <c r="H1274" s="85"/>
    </row>
    <row r="1275" spans="2:8" x14ac:dyDescent="0.25">
      <c r="C1275" s="3"/>
      <c r="D1275" s="3"/>
      <c r="E1275" s="4"/>
      <c r="F1275" s="4"/>
      <c r="H1275" s="61"/>
    </row>
    <row r="1276" spans="2:8" ht="25.5" x14ac:dyDescent="0.25">
      <c r="C1276" s="14" t="s">
        <v>14</v>
      </c>
      <c r="D1276" s="6"/>
    </row>
    <row r="1277" spans="2:8" ht="18.75" x14ac:dyDescent="0.25">
      <c r="C1277" s="70" t="s">
        <v>6</v>
      </c>
      <c r="D1277" s="68" t="s">
        <v>0</v>
      </c>
      <c r="E1277" s="9">
        <f>ROUND((G1265+D1258)/D1258,2)</f>
        <v>1.01</v>
      </c>
      <c r="F1277" s="9"/>
      <c r="G1277" s="10"/>
      <c r="H1277" s="7"/>
    </row>
    <row r="1278" spans="2:8" x14ac:dyDescent="0.25">
      <c r="C1278" s="70"/>
      <c r="D1278" s="68" t="s">
        <v>1</v>
      </c>
      <c r="E1278" s="9">
        <f>ROUND(((G1266+G1267)+D1258)/D1258,2)</f>
        <v>1.02</v>
      </c>
      <c r="F1278" s="9"/>
      <c r="G1278" s="11"/>
      <c r="H1278" s="62"/>
    </row>
    <row r="1279" spans="2:8" x14ac:dyDescent="0.25">
      <c r="C1279" s="70"/>
      <c r="D1279" s="68" t="s">
        <v>2</v>
      </c>
      <c r="E1279" s="9">
        <f>ROUND((G1268+D1258)/D1258,2)</f>
        <v>1.1599999999999999</v>
      </c>
      <c r="F1279" s="12"/>
      <c r="G1279" s="11"/>
    </row>
    <row r="1280" spans="2:8" x14ac:dyDescent="0.25">
      <c r="C1280" s="70"/>
      <c r="D1280" s="13" t="s">
        <v>3</v>
      </c>
      <c r="E1280" s="45">
        <f>ROUND((SUM(G1269:G1274)+D1258)/D1258,2)</f>
        <v>2.48</v>
      </c>
      <c r="F1280" s="10"/>
      <c r="G1280" s="11"/>
    </row>
    <row r="1281" spans="2:8" ht="25.5" x14ac:dyDescent="0.25">
      <c r="D1281" s="46" t="s">
        <v>4</v>
      </c>
      <c r="E1281" s="47">
        <f>SUM(E1277:E1280)-IF(D1262="сплошная",3,2)</f>
        <v>2.67</v>
      </c>
      <c r="F1281" s="25"/>
    </row>
    <row r="1282" spans="2:8" x14ac:dyDescent="0.25">
      <c r="E1282" s="15"/>
    </row>
    <row r="1283" spans="2:8" ht="25.5" x14ac:dyDescent="0.35">
      <c r="B1283" s="22"/>
      <c r="C1283" s="16" t="s">
        <v>23</v>
      </c>
      <c r="D1283" s="71">
        <f>E1281*D1258</f>
        <v>33273.406500000005</v>
      </c>
      <c r="E1283" s="71"/>
    </row>
    <row r="1284" spans="2:8" ht="18.75" x14ac:dyDescent="0.3">
      <c r="C1284" s="17" t="s">
        <v>8</v>
      </c>
      <c r="D1284" s="72">
        <f>D1283/D1257</f>
        <v>85.098226342711015</v>
      </c>
      <c r="E1284" s="72"/>
      <c r="G1284" s="7"/>
      <c r="H1284" s="63"/>
    </row>
    <row r="1296" spans="2:8" ht="14.25" customHeight="1" x14ac:dyDescent="0.25"/>
    <row r="1297" spans="2:8" hidden="1" x14ac:dyDescent="0.25"/>
    <row r="1298" spans="2:8" hidden="1" x14ac:dyDescent="0.25"/>
    <row r="1299" spans="2:8" ht="60.75" x14ac:dyDescent="0.8">
      <c r="B1299" s="94" t="s">
        <v>101</v>
      </c>
      <c r="C1299" s="94"/>
      <c r="D1299" s="94"/>
      <c r="E1299" s="94"/>
      <c r="F1299" s="94"/>
      <c r="G1299" s="94"/>
      <c r="H1299" s="94"/>
    </row>
    <row r="1300" spans="2:8" ht="46.5" customHeight="1" x14ac:dyDescent="0.25">
      <c r="B1300" s="95" t="s">
        <v>36</v>
      </c>
      <c r="C1300" s="95"/>
      <c r="D1300" s="95"/>
      <c r="E1300" s="95"/>
      <c r="F1300" s="95"/>
      <c r="G1300" s="95"/>
    </row>
    <row r="1301" spans="2:8" x14ac:dyDescent="0.25">
      <c r="C1301" s="69"/>
      <c r="G1301" s="7"/>
    </row>
    <row r="1302" spans="2:8" ht="25.5" x14ac:dyDescent="0.25">
      <c r="C1302" s="14" t="s">
        <v>5</v>
      </c>
      <c r="D1302" s="6"/>
    </row>
    <row r="1303" spans="2:8" ht="20.25" x14ac:dyDescent="0.25">
      <c r="B1303" s="10"/>
      <c r="C1303" s="96" t="s">
        <v>15</v>
      </c>
      <c r="D1303" s="99" t="s">
        <v>41</v>
      </c>
      <c r="E1303" s="99"/>
      <c r="F1303" s="99"/>
      <c r="G1303" s="99"/>
      <c r="H1303" s="58"/>
    </row>
    <row r="1304" spans="2:8" ht="20.25" customHeight="1" x14ac:dyDescent="0.25">
      <c r="B1304" s="10"/>
      <c r="C1304" s="97"/>
      <c r="D1304" s="99" t="s">
        <v>113</v>
      </c>
      <c r="E1304" s="99"/>
      <c r="F1304" s="99"/>
      <c r="G1304" s="99"/>
      <c r="H1304" s="58"/>
    </row>
    <row r="1305" spans="2:8" ht="20.25" customHeight="1" x14ac:dyDescent="0.25">
      <c r="B1305" s="10"/>
      <c r="C1305" s="98"/>
      <c r="D1305" s="99" t="s">
        <v>115</v>
      </c>
      <c r="E1305" s="99"/>
      <c r="F1305" s="99"/>
      <c r="G1305" s="99"/>
      <c r="H1305" s="58"/>
    </row>
    <row r="1306" spans="2:8" x14ac:dyDescent="0.25">
      <c r="C1306" s="48" t="s">
        <v>12</v>
      </c>
      <c r="D1306" s="49">
        <v>3.2</v>
      </c>
      <c r="E1306" s="50"/>
      <c r="F1306" s="10"/>
    </row>
    <row r="1307" spans="2:8" x14ac:dyDescent="0.25">
      <c r="C1307" s="1" t="s">
        <v>9</v>
      </c>
      <c r="D1307" s="44">
        <v>329</v>
      </c>
      <c r="E1307" s="73" t="s">
        <v>16</v>
      </c>
      <c r="F1307" s="74"/>
      <c r="G1307" s="77">
        <f>D1308/D1307</f>
        <v>44.754832826747723</v>
      </c>
    </row>
    <row r="1308" spans="2:8" x14ac:dyDescent="0.25">
      <c r="C1308" s="1" t="s">
        <v>10</v>
      </c>
      <c r="D1308" s="44">
        <v>14724.34</v>
      </c>
      <c r="E1308" s="75"/>
      <c r="F1308" s="76"/>
      <c r="G1308" s="78"/>
    </row>
    <row r="1309" spans="2:8" x14ac:dyDescent="0.25">
      <c r="C1309" s="54"/>
      <c r="D1309" s="55"/>
      <c r="E1309" s="56"/>
    </row>
    <row r="1310" spans="2:8" x14ac:dyDescent="0.3">
      <c r="C1310" s="53" t="s">
        <v>7</v>
      </c>
      <c r="D1310" s="51" t="s">
        <v>116</v>
      </c>
      <c r="E1310" s="59"/>
    </row>
    <row r="1311" spans="2:8" x14ac:dyDescent="0.3">
      <c r="C1311" s="53" t="s">
        <v>11</v>
      </c>
      <c r="D1311" s="51" t="s">
        <v>73</v>
      </c>
      <c r="E1311" s="59"/>
    </row>
    <row r="1312" spans="2:8" x14ac:dyDescent="0.3">
      <c r="C1312" s="53" t="s">
        <v>13</v>
      </c>
      <c r="D1312" s="52" t="s">
        <v>34</v>
      </c>
      <c r="E1312" s="59"/>
    </row>
    <row r="1313" spans="2:8" ht="24" thickBot="1" x14ac:dyDescent="0.3">
      <c r="C1313" s="60"/>
      <c r="D1313" s="60"/>
    </row>
    <row r="1314" spans="2:8" ht="48" thickBot="1" x14ac:dyDescent="0.3">
      <c r="B1314" s="79" t="s">
        <v>17</v>
      </c>
      <c r="C1314" s="80"/>
      <c r="D1314" s="23" t="s">
        <v>20</v>
      </c>
      <c r="E1314" s="81" t="s">
        <v>22</v>
      </c>
      <c r="F1314" s="82"/>
      <c r="G1314" s="2" t="s">
        <v>21</v>
      </c>
    </row>
    <row r="1315" spans="2:8" ht="24" thickBot="1" x14ac:dyDescent="0.3">
      <c r="B1315" s="83" t="s">
        <v>35</v>
      </c>
      <c r="C1315" s="84"/>
      <c r="D1315" s="32">
        <v>59</v>
      </c>
      <c r="E1315" s="33">
        <v>3.2</v>
      </c>
      <c r="F1315" s="18" t="s">
        <v>25</v>
      </c>
      <c r="G1315" s="26">
        <f t="shared" ref="G1315:G1322" si="28">D1315*E1315</f>
        <v>188.8</v>
      </c>
      <c r="H1315" s="85"/>
    </row>
    <row r="1316" spans="2:8" x14ac:dyDescent="0.25">
      <c r="B1316" s="86" t="s">
        <v>18</v>
      </c>
      <c r="C1316" s="87"/>
      <c r="D1316" s="34">
        <v>70.41</v>
      </c>
      <c r="E1316" s="35">
        <v>0.8</v>
      </c>
      <c r="F1316" s="19" t="s">
        <v>26</v>
      </c>
      <c r="G1316" s="27">
        <f t="shared" si="28"/>
        <v>56.328000000000003</v>
      </c>
      <c r="H1316" s="85"/>
    </row>
    <row r="1317" spans="2:8" ht="24" thickBot="1" x14ac:dyDescent="0.3">
      <c r="B1317" s="88" t="s">
        <v>19</v>
      </c>
      <c r="C1317" s="89"/>
      <c r="D1317" s="36">
        <v>222.31</v>
      </c>
      <c r="E1317" s="37">
        <v>0.8</v>
      </c>
      <c r="F1317" s="20" t="s">
        <v>26</v>
      </c>
      <c r="G1317" s="28">
        <f t="shared" si="28"/>
        <v>177.84800000000001</v>
      </c>
      <c r="H1317" s="85"/>
    </row>
    <row r="1318" spans="2:8" ht="24" thickBot="1" x14ac:dyDescent="0.3">
      <c r="B1318" s="90" t="s">
        <v>28</v>
      </c>
      <c r="C1318" s="91"/>
      <c r="D1318" s="38">
        <v>696.9</v>
      </c>
      <c r="E1318" s="39">
        <v>3.2</v>
      </c>
      <c r="F1318" s="24" t="s">
        <v>25</v>
      </c>
      <c r="G1318" s="29">
        <f t="shared" si="28"/>
        <v>2230.08</v>
      </c>
      <c r="H1318" s="85"/>
    </row>
    <row r="1319" spans="2:8" x14ac:dyDescent="0.25">
      <c r="B1319" s="86" t="s">
        <v>33</v>
      </c>
      <c r="C1319" s="87"/>
      <c r="D1319" s="34">
        <v>665.33</v>
      </c>
      <c r="E1319" s="35">
        <v>3.2</v>
      </c>
      <c r="F1319" s="19" t="s">
        <v>25</v>
      </c>
      <c r="G1319" s="27">
        <f t="shared" si="28"/>
        <v>2129.056</v>
      </c>
      <c r="H1319" s="85"/>
    </row>
    <row r="1320" spans="2:8" x14ac:dyDescent="0.25">
      <c r="B1320" s="92" t="s">
        <v>27</v>
      </c>
      <c r="C1320" s="93"/>
      <c r="D1320" s="40"/>
      <c r="E1320" s="41"/>
      <c r="F1320" s="21" t="s">
        <v>25</v>
      </c>
      <c r="G1320" s="30">
        <f t="shared" si="28"/>
        <v>0</v>
      </c>
      <c r="H1320" s="85"/>
    </row>
    <row r="1321" spans="2:8" x14ac:dyDescent="0.25">
      <c r="B1321" s="92" t="s">
        <v>29</v>
      </c>
      <c r="C1321" s="93"/>
      <c r="D1321" s="42">
        <v>2425.11</v>
      </c>
      <c r="E1321" s="43">
        <v>3.2</v>
      </c>
      <c r="F1321" s="21" t="s">
        <v>25</v>
      </c>
      <c r="G1321" s="30">
        <f t="shared" si="28"/>
        <v>7760.3520000000008</v>
      </c>
      <c r="H1321" s="85"/>
    </row>
    <row r="1322" spans="2:8" x14ac:dyDescent="0.25">
      <c r="B1322" s="92" t="s">
        <v>30</v>
      </c>
      <c r="C1322" s="93"/>
      <c r="D1322" s="42">
        <v>1718.79</v>
      </c>
      <c r="E1322" s="43">
        <v>3.2</v>
      </c>
      <c r="F1322" s="21" t="s">
        <v>25</v>
      </c>
      <c r="G1322" s="30">
        <f t="shared" si="28"/>
        <v>5500.1280000000006</v>
      </c>
      <c r="H1322" s="85"/>
    </row>
    <row r="1323" spans="2:8" x14ac:dyDescent="0.25">
      <c r="B1323" s="92" t="s">
        <v>32</v>
      </c>
      <c r="C1323" s="93"/>
      <c r="D1323" s="42">
        <v>473.91</v>
      </c>
      <c r="E1323" s="43">
        <v>3.2</v>
      </c>
      <c r="F1323" s="21" t="s">
        <v>25</v>
      </c>
      <c r="G1323" s="30">
        <f>D1323*E1323</f>
        <v>1516.5120000000002</v>
      </c>
      <c r="H1323" s="85"/>
    </row>
    <row r="1324" spans="2:8" ht="24" thickBot="1" x14ac:dyDescent="0.3">
      <c r="B1324" s="88" t="s">
        <v>31</v>
      </c>
      <c r="C1324" s="89"/>
      <c r="D1324" s="36">
        <v>320.5</v>
      </c>
      <c r="E1324" s="37">
        <v>12.8</v>
      </c>
      <c r="F1324" s="20" t="s">
        <v>25</v>
      </c>
      <c r="G1324" s="31">
        <f>D1324*E1324</f>
        <v>4102.4000000000005</v>
      </c>
      <c r="H1324" s="85"/>
    </row>
    <row r="1325" spans="2:8" x14ac:dyDescent="0.25">
      <c r="C1325" s="3"/>
      <c r="D1325" s="3"/>
      <c r="E1325" s="4"/>
      <c r="F1325" s="4"/>
      <c r="H1325" s="61"/>
    </row>
    <row r="1326" spans="2:8" ht="25.5" x14ac:dyDescent="0.25">
      <c r="C1326" s="14" t="s">
        <v>14</v>
      </c>
      <c r="D1326" s="6"/>
    </row>
    <row r="1327" spans="2:8" ht="18.75" x14ac:dyDescent="0.25">
      <c r="C1327" s="70" t="s">
        <v>6</v>
      </c>
      <c r="D1327" s="68" t="s">
        <v>0</v>
      </c>
      <c r="E1327" s="9">
        <f>ROUND((G1315+D1308)/D1308,2)</f>
        <v>1.01</v>
      </c>
      <c r="F1327" s="9"/>
      <c r="G1327" s="10"/>
      <c r="H1327" s="7"/>
    </row>
    <row r="1328" spans="2:8" x14ac:dyDescent="0.25">
      <c r="C1328" s="70"/>
      <c r="D1328" s="68" t="s">
        <v>1</v>
      </c>
      <c r="E1328" s="9">
        <f>ROUND(((G1316+G1317)+D1308)/D1308,2)</f>
        <v>1.02</v>
      </c>
      <c r="F1328" s="9"/>
      <c r="G1328" s="11"/>
      <c r="H1328" s="62"/>
    </row>
    <row r="1329" spans="2:8" x14ac:dyDescent="0.25">
      <c r="C1329" s="70"/>
      <c r="D1329" s="68" t="s">
        <v>2</v>
      </c>
      <c r="E1329" s="9">
        <f>ROUND((G1318+D1308)/D1308,2)</f>
        <v>1.1499999999999999</v>
      </c>
      <c r="F1329" s="12"/>
      <c r="G1329" s="11"/>
    </row>
    <row r="1330" spans="2:8" x14ac:dyDescent="0.25">
      <c r="C1330" s="70"/>
      <c r="D1330" s="13" t="s">
        <v>3</v>
      </c>
      <c r="E1330" s="45">
        <f>ROUND((SUM(G1319:G1324)+D1308)/D1308,2)</f>
        <v>2.4300000000000002</v>
      </c>
      <c r="F1330" s="10"/>
      <c r="G1330" s="11"/>
    </row>
    <row r="1331" spans="2:8" ht="25.5" x14ac:dyDescent="0.25">
      <c r="D1331" s="46" t="s">
        <v>4</v>
      </c>
      <c r="E1331" s="47">
        <f>SUM(E1327:E1330)-IF(D1312="сплошная",3,2)</f>
        <v>2.6100000000000003</v>
      </c>
      <c r="F1331" s="25"/>
    </row>
    <row r="1332" spans="2:8" x14ac:dyDescent="0.25">
      <c r="E1332" s="15"/>
    </row>
    <row r="1333" spans="2:8" ht="25.5" x14ac:dyDescent="0.35">
      <c r="B1333" s="22"/>
      <c r="C1333" s="16" t="s">
        <v>23</v>
      </c>
      <c r="D1333" s="71">
        <f>E1331*D1308</f>
        <v>38430.527400000006</v>
      </c>
      <c r="E1333" s="71"/>
    </row>
    <row r="1334" spans="2:8" ht="18.75" x14ac:dyDescent="0.3">
      <c r="C1334" s="17" t="s">
        <v>8</v>
      </c>
      <c r="D1334" s="72">
        <f>D1333/D1307</f>
        <v>116.81011367781157</v>
      </c>
      <c r="E1334" s="72"/>
      <c r="G1334" s="7"/>
      <c r="H1334" s="63"/>
    </row>
    <row r="1346" spans="2:8" ht="14.25" customHeight="1" x14ac:dyDescent="0.25"/>
    <row r="1347" spans="2:8" hidden="1" x14ac:dyDescent="0.25"/>
    <row r="1348" spans="2:8" hidden="1" x14ac:dyDescent="0.25"/>
    <row r="1349" spans="2:8" ht="60.75" x14ac:dyDescent="0.8">
      <c r="B1349" s="94" t="s">
        <v>103</v>
      </c>
      <c r="C1349" s="94"/>
      <c r="D1349" s="94"/>
      <c r="E1349" s="94"/>
      <c r="F1349" s="94"/>
      <c r="G1349" s="94"/>
      <c r="H1349" s="94"/>
    </row>
    <row r="1350" spans="2:8" ht="46.5" customHeight="1" x14ac:dyDescent="0.25">
      <c r="B1350" s="95" t="s">
        <v>36</v>
      </c>
      <c r="C1350" s="95"/>
      <c r="D1350" s="95"/>
      <c r="E1350" s="95"/>
      <c r="F1350" s="95"/>
      <c r="G1350" s="95"/>
    </row>
    <row r="1351" spans="2:8" x14ac:dyDescent="0.25">
      <c r="C1351" s="69"/>
      <c r="G1351" s="7"/>
    </row>
    <row r="1352" spans="2:8" ht="25.5" x14ac:dyDescent="0.25">
      <c r="C1352" s="14" t="s">
        <v>5</v>
      </c>
      <c r="D1352" s="6"/>
    </row>
    <row r="1353" spans="2:8" ht="20.25" x14ac:dyDescent="0.25">
      <c r="B1353" s="10"/>
      <c r="C1353" s="96" t="s">
        <v>15</v>
      </c>
      <c r="D1353" s="99" t="s">
        <v>41</v>
      </c>
      <c r="E1353" s="99"/>
      <c r="F1353" s="99"/>
      <c r="G1353" s="99"/>
      <c r="H1353" s="58"/>
    </row>
    <row r="1354" spans="2:8" ht="20.25" customHeight="1" x14ac:dyDescent="0.25">
      <c r="B1354" s="10"/>
      <c r="C1354" s="97"/>
      <c r="D1354" s="99" t="s">
        <v>113</v>
      </c>
      <c r="E1354" s="99"/>
      <c r="F1354" s="99"/>
      <c r="G1354" s="99"/>
      <c r="H1354" s="58"/>
    </row>
    <row r="1355" spans="2:8" ht="20.25" customHeight="1" x14ac:dyDescent="0.25">
      <c r="B1355" s="10"/>
      <c r="C1355" s="98"/>
      <c r="D1355" s="99" t="s">
        <v>117</v>
      </c>
      <c r="E1355" s="99"/>
      <c r="F1355" s="99"/>
      <c r="G1355" s="99"/>
      <c r="H1355" s="58"/>
    </row>
    <row r="1356" spans="2:8" x14ac:dyDescent="0.25">
      <c r="C1356" s="48" t="s">
        <v>12</v>
      </c>
      <c r="D1356" s="49">
        <v>1</v>
      </c>
      <c r="E1356" s="50"/>
      <c r="F1356" s="10"/>
    </row>
    <row r="1357" spans="2:8" x14ac:dyDescent="0.25">
      <c r="C1357" s="1" t="s">
        <v>9</v>
      </c>
      <c r="D1357" s="44">
        <v>225</v>
      </c>
      <c r="E1357" s="73" t="s">
        <v>16</v>
      </c>
      <c r="F1357" s="74"/>
      <c r="G1357" s="77">
        <f>D1358/D1357</f>
        <v>24.177555555555553</v>
      </c>
    </row>
    <row r="1358" spans="2:8" x14ac:dyDescent="0.25">
      <c r="C1358" s="1" t="s">
        <v>10</v>
      </c>
      <c r="D1358" s="44">
        <v>5439.95</v>
      </c>
      <c r="E1358" s="75"/>
      <c r="F1358" s="76"/>
      <c r="G1358" s="78"/>
    </row>
    <row r="1359" spans="2:8" x14ac:dyDescent="0.25">
      <c r="C1359" s="54"/>
      <c r="D1359" s="55"/>
      <c r="E1359" s="56"/>
    </row>
    <row r="1360" spans="2:8" x14ac:dyDescent="0.3">
      <c r="C1360" s="53" t="s">
        <v>7</v>
      </c>
      <c r="D1360" s="51" t="s">
        <v>118</v>
      </c>
      <c r="E1360" s="59"/>
    </row>
    <row r="1361" spans="2:8" x14ac:dyDescent="0.3">
      <c r="C1361" s="53" t="s">
        <v>11</v>
      </c>
      <c r="D1361" s="51" t="s">
        <v>119</v>
      </c>
      <c r="E1361" s="59"/>
    </row>
    <row r="1362" spans="2:8" x14ac:dyDescent="0.3">
      <c r="C1362" s="53" t="s">
        <v>13</v>
      </c>
      <c r="D1362" s="52" t="s">
        <v>34</v>
      </c>
      <c r="E1362" s="59"/>
    </row>
    <row r="1363" spans="2:8" ht="24" thickBot="1" x14ac:dyDescent="0.3">
      <c r="C1363" s="60"/>
      <c r="D1363" s="60"/>
    </row>
    <row r="1364" spans="2:8" ht="48" thickBot="1" x14ac:dyDescent="0.3">
      <c r="B1364" s="79" t="s">
        <v>17</v>
      </c>
      <c r="C1364" s="80"/>
      <c r="D1364" s="23" t="s">
        <v>20</v>
      </c>
      <c r="E1364" s="81" t="s">
        <v>22</v>
      </c>
      <c r="F1364" s="82"/>
      <c r="G1364" s="2" t="s">
        <v>21</v>
      </c>
    </row>
    <row r="1365" spans="2:8" ht="24" thickBot="1" x14ac:dyDescent="0.3">
      <c r="B1365" s="83" t="s">
        <v>35</v>
      </c>
      <c r="C1365" s="84"/>
      <c r="D1365" s="32">
        <v>59</v>
      </c>
      <c r="E1365" s="33">
        <v>1</v>
      </c>
      <c r="F1365" s="18" t="s">
        <v>25</v>
      </c>
      <c r="G1365" s="26">
        <f t="shared" ref="G1365:G1372" si="29">D1365*E1365</f>
        <v>59</v>
      </c>
      <c r="H1365" s="85"/>
    </row>
    <row r="1366" spans="2:8" x14ac:dyDescent="0.25">
      <c r="B1366" s="86" t="s">
        <v>18</v>
      </c>
      <c r="C1366" s="87"/>
      <c r="D1366" s="34">
        <v>70.41</v>
      </c>
      <c r="E1366" s="35">
        <v>0.4</v>
      </c>
      <c r="F1366" s="19" t="s">
        <v>26</v>
      </c>
      <c r="G1366" s="27">
        <f t="shared" si="29"/>
        <v>28.164000000000001</v>
      </c>
      <c r="H1366" s="85"/>
    </row>
    <row r="1367" spans="2:8" ht="24" thickBot="1" x14ac:dyDescent="0.3">
      <c r="B1367" s="88" t="s">
        <v>19</v>
      </c>
      <c r="C1367" s="89"/>
      <c r="D1367" s="36">
        <v>222.31</v>
      </c>
      <c r="E1367" s="37">
        <v>0.4</v>
      </c>
      <c r="F1367" s="20" t="s">
        <v>26</v>
      </c>
      <c r="G1367" s="28">
        <f t="shared" si="29"/>
        <v>88.924000000000007</v>
      </c>
      <c r="H1367" s="85"/>
    </row>
    <row r="1368" spans="2:8" ht="24" thickBot="1" x14ac:dyDescent="0.3">
      <c r="B1368" s="90" t="s">
        <v>28</v>
      </c>
      <c r="C1368" s="91"/>
      <c r="D1368" s="38">
        <v>696.9</v>
      </c>
      <c r="E1368" s="39">
        <v>1</v>
      </c>
      <c r="F1368" s="24" t="s">
        <v>25</v>
      </c>
      <c r="G1368" s="29">
        <f t="shared" si="29"/>
        <v>696.9</v>
      </c>
      <c r="H1368" s="85"/>
    </row>
    <row r="1369" spans="2:8" x14ac:dyDescent="0.25">
      <c r="B1369" s="86" t="s">
        <v>33</v>
      </c>
      <c r="C1369" s="87"/>
      <c r="D1369" s="34">
        <v>665.33</v>
      </c>
      <c r="E1369" s="35">
        <v>1</v>
      </c>
      <c r="F1369" s="19" t="s">
        <v>25</v>
      </c>
      <c r="G1369" s="27">
        <f t="shared" si="29"/>
        <v>665.33</v>
      </c>
      <c r="H1369" s="85"/>
    </row>
    <row r="1370" spans="2:8" x14ac:dyDescent="0.25">
      <c r="B1370" s="92" t="s">
        <v>27</v>
      </c>
      <c r="C1370" s="93"/>
      <c r="D1370" s="40"/>
      <c r="E1370" s="41"/>
      <c r="F1370" s="21" t="s">
        <v>25</v>
      </c>
      <c r="G1370" s="30">
        <f t="shared" si="29"/>
        <v>0</v>
      </c>
      <c r="H1370" s="85"/>
    </row>
    <row r="1371" spans="2:8" x14ac:dyDescent="0.25">
      <c r="B1371" s="92" t="s">
        <v>29</v>
      </c>
      <c r="C1371" s="93"/>
      <c r="D1371" s="42">
        <v>2425.11</v>
      </c>
      <c r="E1371" s="43">
        <v>1</v>
      </c>
      <c r="F1371" s="21" t="s">
        <v>25</v>
      </c>
      <c r="G1371" s="30">
        <f t="shared" si="29"/>
        <v>2425.11</v>
      </c>
      <c r="H1371" s="85"/>
    </row>
    <row r="1372" spans="2:8" x14ac:dyDescent="0.25">
      <c r="B1372" s="92" t="s">
        <v>30</v>
      </c>
      <c r="C1372" s="93"/>
      <c r="D1372" s="42">
        <v>1718.79</v>
      </c>
      <c r="E1372" s="43">
        <v>1</v>
      </c>
      <c r="F1372" s="21" t="s">
        <v>25</v>
      </c>
      <c r="G1372" s="30">
        <f t="shared" si="29"/>
        <v>1718.79</v>
      </c>
      <c r="H1372" s="85"/>
    </row>
    <row r="1373" spans="2:8" x14ac:dyDescent="0.25">
      <c r="B1373" s="92" t="s">
        <v>32</v>
      </c>
      <c r="C1373" s="93"/>
      <c r="D1373" s="42">
        <v>473.91</v>
      </c>
      <c r="E1373" s="43">
        <v>1</v>
      </c>
      <c r="F1373" s="21" t="s">
        <v>25</v>
      </c>
      <c r="G1373" s="30">
        <f>D1373*E1373</f>
        <v>473.91</v>
      </c>
      <c r="H1373" s="85"/>
    </row>
    <row r="1374" spans="2:8" ht="24" thickBot="1" x14ac:dyDescent="0.3">
      <c r="B1374" s="88" t="s">
        <v>31</v>
      </c>
      <c r="C1374" s="89"/>
      <c r="D1374" s="36">
        <v>320.5</v>
      </c>
      <c r="E1374" s="37">
        <v>4</v>
      </c>
      <c r="F1374" s="20" t="s">
        <v>25</v>
      </c>
      <c r="G1374" s="31">
        <f>D1374*E1374</f>
        <v>1282</v>
      </c>
      <c r="H1374" s="85"/>
    </row>
    <row r="1375" spans="2:8" x14ac:dyDescent="0.25">
      <c r="C1375" s="3"/>
      <c r="D1375" s="3"/>
      <c r="E1375" s="4"/>
      <c r="F1375" s="4"/>
      <c r="H1375" s="61"/>
    </row>
    <row r="1376" spans="2:8" ht="25.5" x14ac:dyDescent="0.25">
      <c r="C1376" s="14" t="s">
        <v>14</v>
      </c>
      <c r="D1376" s="6"/>
    </row>
    <row r="1377" spans="2:8" ht="18.75" x14ac:dyDescent="0.25">
      <c r="C1377" s="70" t="s">
        <v>6</v>
      </c>
      <c r="D1377" s="68" t="s">
        <v>0</v>
      </c>
      <c r="E1377" s="9">
        <f>ROUND((G1365+D1358)/D1358,2)</f>
        <v>1.01</v>
      </c>
      <c r="F1377" s="9"/>
      <c r="G1377" s="10"/>
      <c r="H1377" s="7"/>
    </row>
    <row r="1378" spans="2:8" x14ac:dyDescent="0.25">
      <c r="C1378" s="70"/>
      <c r="D1378" s="68" t="s">
        <v>1</v>
      </c>
      <c r="E1378" s="9">
        <f>ROUND(((G1366+G1367)+D1358)/D1358,2)</f>
        <v>1.02</v>
      </c>
      <c r="F1378" s="9"/>
      <c r="G1378" s="11"/>
      <c r="H1378" s="62"/>
    </row>
    <row r="1379" spans="2:8" x14ac:dyDescent="0.25">
      <c r="C1379" s="70"/>
      <c r="D1379" s="68" t="s">
        <v>2</v>
      </c>
      <c r="E1379" s="9">
        <f>ROUND((G1368+D1358)/D1358,2)</f>
        <v>1.1299999999999999</v>
      </c>
      <c r="F1379" s="12"/>
      <c r="G1379" s="11"/>
    </row>
    <row r="1380" spans="2:8" x14ac:dyDescent="0.25">
      <c r="C1380" s="70"/>
      <c r="D1380" s="13" t="s">
        <v>3</v>
      </c>
      <c r="E1380" s="45">
        <f>ROUND((SUM(G1369:G1374)+D1358)/D1358,2)</f>
        <v>2.21</v>
      </c>
      <c r="F1380" s="10"/>
      <c r="G1380" s="11"/>
    </row>
    <row r="1381" spans="2:8" ht="25.5" x14ac:dyDescent="0.25">
      <c r="D1381" s="46" t="s">
        <v>4</v>
      </c>
      <c r="E1381" s="47">
        <f>SUM(E1377:E1380)-IF(D1362="сплошная",3,2)</f>
        <v>2.37</v>
      </c>
      <c r="F1381" s="25"/>
    </row>
    <row r="1382" spans="2:8" x14ac:dyDescent="0.25">
      <c r="E1382" s="15"/>
    </row>
    <row r="1383" spans="2:8" ht="25.5" x14ac:dyDescent="0.35">
      <c r="B1383" s="22"/>
      <c r="C1383" s="16" t="s">
        <v>23</v>
      </c>
      <c r="D1383" s="71">
        <f>E1381*D1358</f>
        <v>12892.681500000001</v>
      </c>
      <c r="E1383" s="71"/>
    </row>
    <row r="1384" spans="2:8" ht="18.75" x14ac:dyDescent="0.3">
      <c r="C1384" s="17" t="s">
        <v>8</v>
      </c>
      <c r="D1384" s="72">
        <f>D1383/D1357</f>
        <v>57.300806666666666</v>
      </c>
      <c r="E1384" s="72"/>
      <c r="G1384" s="7"/>
      <c r="H1384" s="63"/>
    </row>
    <row r="1396" spans="2:8" ht="14.25" customHeight="1" x14ac:dyDescent="0.25"/>
    <row r="1397" spans="2:8" hidden="1" x14ac:dyDescent="0.25"/>
    <row r="1398" spans="2:8" hidden="1" x14ac:dyDescent="0.25"/>
    <row r="1399" spans="2:8" ht="60.75" x14ac:dyDescent="0.8">
      <c r="B1399" s="94" t="s">
        <v>106</v>
      </c>
      <c r="C1399" s="94"/>
      <c r="D1399" s="94"/>
      <c r="E1399" s="94"/>
      <c r="F1399" s="94"/>
      <c r="G1399" s="94"/>
      <c r="H1399" s="94"/>
    </row>
    <row r="1400" spans="2:8" ht="46.5" customHeight="1" x14ac:dyDescent="0.25">
      <c r="B1400" s="95" t="s">
        <v>36</v>
      </c>
      <c r="C1400" s="95"/>
      <c r="D1400" s="95"/>
      <c r="E1400" s="95"/>
      <c r="F1400" s="95"/>
      <c r="G1400" s="95"/>
    </row>
    <row r="1401" spans="2:8" x14ac:dyDescent="0.25">
      <c r="C1401" s="69"/>
      <c r="G1401" s="7"/>
    </row>
    <row r="1402" spans="2:8" ht="25.5" x14ac:dyDescent="0.25">
      <c r="C1402" s="14" t="s">
        <v>5</v>
      </c>
      <c r="D1402" s="6"/>
    </row>
    <row r="1403" spans="2:8" ht="20.25" x14ac:dyDescent="0.25">
      <c r="B1403" s="10"/>
      <c r="C1403" s="96" t="s">
        <v>15</v>
      </c>
      <c r="D1403" s="99" t="s">
        <v>41</v>
      </c>
      <c r="E1403" s="99"/>
      <c r="F1403" s="99"/>
      <c r="G1403" s="99"/>
      <c r="H1403" s="58"/>
    </row>
    <row r="1404" spans="2:8" ht="20.25" customHeight="1" x14ac:dyDescent="0.25">
      <c r="B1404" s="10"/>
      <c r="C1404" s="97"/>
      <c r="D1404" s="99" t="s">
        <v>113</v>
      </c>
      <c r="E1404" s="99"/>
      <c r="F1404" s="99"/>
      <c r="G1404" s="99"/>
      <c r="H1404" s="58"/>
    </row>
    <row r="1405" spans="2:8" ht="20.25" customHeight="1" x14ac:dyDescent="0.25">
      <c r="B1405" s="10"/>
      <c r="C1405" s="98"/>
      <c r="D1405" s="99" t="s">
        <v>133</v>
      </c>
      <c r="E1405" s="99"/>
      <c r="F1405" s="99"/>
      <c r="G1405" s="99"/>
      <c r="H1405" s="58"/>
    </row>
    <row r="1406" spans="2:8" x14ac:dyDescent="0.25">
      <c r="C1406" s="48" t="s">
        <v>12</v>
      </c>
      <c r="D1406" s="49">
        <v>1</v>
      </c>
      <c r="E1406" s="50"/>
      <c r="F1406" s="10"/>
    </row>
    <row r="1407" spans="2:8" x14ac:dyDescent="0.25">
      <c r="C1407" s="1" t="s">
        <v>9</v>
      </c>
      <c r="D1407" s="44">
        <v>174</v>
      </c>
      <c r="E1407" s="73" t="s">
        <v>16</v>
      </c>
      <c r="F1407" s="74"/>
      <c r="G1407" s="77">
        <f>D1408/D1407</f>
        <v>30.016724137931032</v>
      </c>
    </row>
    <row r="1408" spans="2:8" x14ac:dyDescent="0.25">
      <c r="C1408" s="1" t="s">
        <v>10</v>
      </c>
      <c r="D1408" s="44">
        <v>5222.91</v>
      </c>
      <c r="E1408" s="75"/>
      <c r="F1408" s="76"/>
      <c r="G1408" s="78"/>
    </row>
    <row r="1409" spans="2:8" x14ac:dyDescent="0.25">
      <c r="C1409" s="54"/>
      <c r="D1409" s="55"/>
      <c r="E1409" s="56"/>
    </row>
    <row r="1410" spans="2:8" x14ac:dyDescent="0.3">
      <c r="C1410" s="53" t="s">
        <v>7</v>
      </c>
      <c r="D1410" s="51" t="s">
        <v>120</v>
      </c>
      <c r="E1410" s="59"/>
    </row>
    <row r="1411" spans="2:8" x14ac:dyDescent="0.3">
      <c r="C1411" s="53" t="s">
        <v>11</v>
      </c>
      <c r="D1411" s="51" t="s">
        <v>119</v>
      </c>
      <c r="E1411" s="59"/>
    </row>
    <row r="1412" spans="2:8" x14ac:dyDescent="0.3">
      <c r="C1412" s="53" t="s">
        <v>13</v>
      </c>
      <c r="D1412" s="52" t="s">
        <v>34</v>
      </c>
      <c r="E1412" s="59"/>
    </row>
    <row r="1413" spans="2:8" ht="24" thickBot="1" x14ac:dyDescent="0.3">
      <c r="C1413" s="60"/>
      <c r="D1413" s="60"/>
    </row>
    <row r="1414" spans="2:8" ht="48" thickBot="1" x14ac:dyDescent="0.3">
      <c r="B1414" s="79" t="s">
        <v>17</v>
      </c>
      <c r="C1414" s="80"/>
      <c r="D1414" s="23" t="s">
        <v>20</v>
      </c>
      <c r="E1414" s="81" t="s">
        <v>22</v>
      </c>
      <c r="F1414" s="82"/>
      <c r="G1414" s="2" t="s">
        <v>21</v>
      </c>
    </row>
    <row r="1415" spans="2:8" ht="24" thickBot="1" x14ac:dyDescent="0.3">
      <c r="B1415" s="83" t="s">
        <v>35</v>
      </c>
      <c r="C1415" s="84"/>
      <c r="D1415" s="32">
        <v>59</v>
      </c>
      <c r="E1415" s="33">
        <v>1</v>
      </c>
      <c r="F1415" s="18" t="s">
        <v>25</v>
      </c>
      <c r="G1415" s="26">
        <f t="shared" ref="G1415:G1422" si="30">D1415*E1415</f>
        <v>59</v>
      </c>
      <c r="H1415" s="85"/>
    </row>
    <row r="1416" spans="2:8" x14ac:dyDescent="0.25">
      <c r="B1416" s="86" t="s">
        <v>18</v>
      </c>
      <c r="C1416" s="87"/>
      <c r="D1416" s="34">
        <v>70.41</v>
      </c>
      <c r="E1416" s="35">
        <v>0.4</v>
      </c>
      <c r="F1416" s="19" t="s">
        <v>26</v>
      </c>
      <c r="G1416" s="27">
        <f t="shared" si="30"/>
        <v>28.164000000000001</v>
      </c>
      <c r="H1416" s="85"/>
    </row>
    <row r="1417" spans="2:8" ht="24" thickBot="1" x14ac:dyDescent="0.3">
      <c r="B1417" s="88" t="s">
        <v>19</v>
      </c>
      <c r="C1417" s="89"/>
      <c r="D1417" s="36">
        <v>222.31</v>
      </c>
      <c r="E1417" s="37">
        <v>0.4</v>
      </c>
      <c r="F1417" s="20" t="s">
        <v>26</v>
      </c>
      <c r="G1417" s="28">
        <f t="shared" si="30"/>
        <v>88.924000000000007</v>
      </c>
      <c r="H1417" s="85"/>
    </row>
    <row r="1418" spans="2:8" ht="24" thickBot="1" x14ac:dyDescent="0.3">
      <c r="B1418" s="90" t="s">
        <v>28</v>
      </c>
      <c r="C1418" s="91"/>
      <c r="D1418" s="38">
        <v>696.9</v>
      </c>
      <c r="E1418" s="39">
        <v>1</v>
      </c>
      <c r="F1418" s="24" t="s">
        <v>25</v>
      </c>
      <c r="G1418" s="29">
        <f t="shared" si="30"/>
        <v>696.9</v>
      </c>
      <c r="H1418" s="85"/>
    </row>
    <row r="1419" spans="2:8" x14ac:dyDescent="0.25">
      <c r="B1419" s="86" t="s">
        <v>33</v>
      </c>
      <c r="C1419" s="87"/>
      <c r="D1419" s="34">
        <v>665.33</v>
      </c>
      <c r="E1419" s="35">
        <v>1</v>
      </c>
      <c r="F1419" s="19" t="s">
        <v>25</v>
      </c>
      <c r="G1419" s="27">
        <f t="shared" si="30"/>
        <v>665.33</v>
      </c>
      <c r="H1419" s="85"/>
    </row>
    <row r="1420" spans="2:8" x14ac:dyDescent="0.25">
      <c r="B1420" s="92" t="s">
        <v>27</v>
      </c>
      <c r="C1420" s="93"/>
      <c r="D1420" s="40"/>
      <c r="E1420" s="41"/>
      <c r="F1420" s="21" t="s">
        <v>25</v>
      </c>
      <c r="G1420" s="30">
        <f t="shared" si="30"/>
        <v>0</v>
      </c>
      <c r="H1420" s="85"/>
    </row>
    <row r="1421" spans="2:8" x14ac:dyDescent="0.25">
      <c r="B1421" s="92" t="s">
        <v>29</v>
      </c>
      <c r="C1421" s="93"/>
      <c r="D1421" s="42">
        <v>2425.11</v>
      </c>
      <c r="E1421" s="43">
        <v>1</v>
      </c>
      <c r="F1421" s="21" t="s">
        <v>25</v>
      </c>
      <c r="G1421" s="30">
        <f t="shared" si="30"/>
        <v>2425.11</v>
      </c>
      <c r="H1421" s="85"/>
    </row>
    <row r="1422" spans="2:8" x14ac:dyDescent="0.25">
      <c r="B1422" s="92" t="s">
        <v>30</v>
      </c>
      <c r="C1422" s="93"/>
      <c r="D1422" s="42">
        <v>1718.79</v>
      </c>
      <c r="E1422" s="43">
        <v>1</v>
      </c>
      <c r="F1422" s="21" t="s">
        <v>25</v>
      </c>
      <c r="G1422" s="30">
        <f t="shared" si="30"/>
        <v>1718.79</v>
      </c>
      <c r="H1422" s="85"/>
    </row>
    <row r="1423" spans="2:8" x14ac:dyDescent="0.25">
      <c r="B1423" s="92" t="s">
        <v>32</v>
      </c>
      <c r="C1423" s="93"/>
      <c r="D1423" s="42">
        <v>473.91</v>
      </c>
      <c r="E1423" s="43">
        <v>1</v>
      </c>
      <c r="F1423" s="21" t="s">
        <v>25</v>
      </c>
      <c r="G1423" s="30">
        <f>D1423*E1423</f>
        <v>473.91</v>
      </c>
      <c r="H1423" s="85"/>
    </row>
    <row r="1424" spans="2:8" ht="24" thickBot="1" x14ac:dyDescent="0.3">
      <c r="B1424" s="88" t="s">
        <v>31</v>
      </c>
      <c r="C1424" s="89"/>
      <c r="D1424" s="36">
        <v>320.5</v>
      </c>
      <c r="E1424" s="37">
        <v>4</v>
      </c>
      <c r="F1424" s="20" t="s">
        <v>25</v>
      </c>
      <c r="G1424" s="31">
        <f>D1424*E1424</f>
        <v>1282</v>
      </c>
      <c r="H1424" s="85"/>
    </row>
    <row r="1425" spans="2:8" x14ac:dyDescent="0.25">
      <c r="C1425" s="3"/>
      <c r="D1425" s="3"/>
      <c r="E1425" s="4"/>
      <c r="F1425" s="4"/>
      <c r="H1425" s="61"/>
    </row>
    <row r="1426" spans="2:8" ht="25.5" x14ac:dyDescent="0.25">
      <c r="C1426" s="14" t="s">
        <v>14</v>
      </c>
      <c r="D1426" s="6"/>
    </row>
    <row r="1427" spans="2:8" ht="18.75" x14ac:dyDescent="0.25">
      <c r="C1427" s="70" t="s">
        <v>6</v>
      </c>
      <c r="D1427" s="68" t="s">
        <v>0</v>
      </c>
      <c r="E1427" s="9">
        <f>ROUND((G1415+D1408)/D1408,2)</f>
        <v>1.01</v>
      </c>
      <c r="F1427" s="9"/>
      <c r="G1427" s="10"/>
      <c r="H1427" s="7"/>
    </row>
    <row r="1428" spans="2:8" x14ac:dyDescent="0.25">
      <c r="C1428" s="70"/>
      <c r="D1428" s="68" t="s">
        <v>1</v>
      </c>
      <c r="E1428" s="9">
        <f>ROUND(((G1416+G1417)+D1408)/D1408,2)</f>
        <v>1.02</v>
      </c>
      <c r="F1428" s="9"/>
      <c r="G1428" s="11"/>
      <c r="H1428" s="62"/>
    </row>
    <row r="1429" spans="2:8" x14ac:dyDescent="0.25">
      <c r="C1429" s="70"/>
      <c r="D1429" s="68" t="s">
        <v>2</v>
      </c>
      <c r="E1429" s="9">
        <f>ROUND((G1418+D1408)/D1408,2)</f>
        <v>1.1299999999999999</v>
      </c>
      <c r="F1429" s="12"/>
      <c r="G1429" s="11"/>
    </row>
    <row r="1430" spans="2:8" x14ac:dyDescent="0.25">
      <c r="C1430" s="70"/>
      <c r="D1430" s="13" t="s">
        <v>3</v>
      </c>
      <c r="E1430" s="45">
        <f>ROUND((SUM(G1419:G1424)+D1408)/D1408,2)</f>
        <v>2.2599999999999998</v>
      </c>
      <c r="F1430" s="10"/>
      <c r="G1430" s="11"/>
    </row>
    <row r="1431" spans="2:8" ht="25.5" x14ac:dyDescent="0.25">
      <c r="D1431" s="46" t="s">
        <v>4</v>
      </c>
      <c r="E1431" s="47">
        <f>SUM(E1427:E1430)-IF(D1412="сплошная",3,2)</f>
        <v>2.42</v>
      </c>
      <c r="F1431" s="25"/>
    </row>
    <row r="1432" spans="2:8" x14ac:dyDescent="0.25">
      <c r="E1432" s="15"/>
    </row>
    <row r="1433" spans="2:8" ht="25.5" x14ac:dyDescent="0.35">
      <c r="B1433" s="22"/>
      <c r="C1433" s="16" t="s">
        <v>23</v>
      </c>
      <c r="D1433" s="71">
        <f>E1431*D1408</f>
        <v>12639.4422</v>
      </c>
      <c r="E1433" s="71"/>
    </row>
    <row r="1434" spans="2:8" ht="18.75" x14ac:dyDescent="0.3">
      <c r="C1434" s="17" t="s">
        <v>8</v>
      </c>
      <c r="D1434" s="72">
        <f>D1433/D1407</f>
        <v>72.640472413793105</v>
      </c>
      <c r="E1434" s="72"/>
      <c r="G1434" s="7"/>
      <c r="H1434" s="63"/>
    </row>
    <row r="1446" spans="2:8" ht="14.25" customHeight="1" x14ac:dyDescent="0.25"/>
    <row r="1447" spans="2:8" hidden="1" x14ac:dyDescent="0.25"/>
    <row r="1448" spans="2:8" hidden="1" x14ac:dyDescent="0.25"/>
    <row r="1449" spans="2:8" ht="60.75" x14ac:dyDescent="0.8">
      <c r="B1449" s="94" t="s">
        <v>107</v>
      </c>
      <c r="C1449" s="94"/>
      <c r="D1449" s="94"/>
      <c r="E1449" s="94"/>
      <c r="F1449" s="94"/>
      <c r="G1449" s="94"/>
      <c r="H1449" s="94"/>
    </row>
    <row r="1450" spans="2:8" ht="46.5" customHeight="1" x14ac:dyDescent="0.25">
      <c r="B1450" s="95" t="s">
        <v>36</v>
      </c>
      <c r="C1450" s="95"/>
      <c r="D1450" s="95"/>
      <c r="E1450" s="95"/>
      <c r="F1450" s="95"/>
      <c r="G1450" s="95"/>
    </row>
    <row r="1451" spans="2:8" x14ac:dyDescent="0.25">
      <c r="C1451" s="69"/>
      <c r="G1451" s="7"/>
    </row>
    <row r="1452" spans="2:8" ht="25.5" x14ac:dyDescent="0.25">
      <c r="C1452" s="14" t="s">
        <v>5</v>
      </c>
      <c r="D1452" s="6"/>
    </row>
    <row r="1453" spans="2:8" ht="20.25" x14ac:dyDescent="0.25">
      <c r="B1453" s="10"/>
      <c r="C1453" s="96" t="s">
        <v>15</v>
      </c>
      <c r="D1453" s="99" t="s">
        <v>41</v>
      </c>
      <c r="E1453" s="99"/>
      <c r="F1453" s="99"/>
      <c r="G1453" s="99"/>
      <c r="H1453" s="58"/>
    </row>
    <row r="1454" spans="2:8" ht="20.25" customHeight="1" x14ac:dyDescent="0.25">
      <c r="B1454" s="10"/>
      <c r="C1454" s="97"/>
      <c r="D1454" s="99" t="s">
        <v>113</v>
      </c>
      <c r="E1454" s="99"/>
      <c r="F1454" s="99"/>
      <c r="G1454" s="99"/>
      <c r="H1454" s="58"/>
    </row>
    <row r="1455" spans="2:8" ht="20.25" customHeight="1" x14ac:dyDescent="0.25">
      <c r="B1455" s="10"/>
      <c r="C1455" s="98"/>
      <c r="D1455" s="99" t="s">
        <v>121</v>
      </c>
      <c r="E1455" s="99"/>
      <c r="F1455" s="99"/>
      <c r="G1455" s="99"/>
      <c r="H1455" s="58"/>
    </row>
    <row r="1456" spans="2:8" x14ac:dyDescent="0.25">
      <c r="C1456" s="48" t="s">
        <v>12</v>
      </c>
      <c r="D1456" s="49">
        <v>1.5</v>
      </c>
      <c r="E1456" s="50"/>
      <c r="F1456" s="10"/>
    </row>
    <row r="1457" spans="2:8" x14ac:dyDescent="0.25">
      <c r="C1457" s="1" t="s">
        <v>9</v>
      </c>
      <c r="D1457" s="44">
        <v>307</v>
      </c>
      <c r="E1457" s="73" t="s">
        <v>16</v>
      </c>
      <c r="F1457" s="74"/>
      <c r="G1457" s="77">
        <f>D1458/D1457</f>
        <v>62.984397394136806</v>
      </c>
    </row>
    <row r="1458" spans="2:8" x14ac:dyDescent="0.25">
      <c r="C1458" s="1" t="s">
        <v>10</v>
      </c>
      <c r="D1458" s="44">
        <v>19336.21</v>
      </c>
      <c r="E1458" s="75"/>
      <c r="F1458" s="76"/>
      <c r="G1458" s="78"/>
    </row>
    <row r="1459" spans="2:8" x14ac:dyDescent="0.25">
      <c r="C1459" s="54"/>
      <c r="D1459" s="55"/>
      <c r="E1459" s="56"/>
    </row>
    <row r="1460" spans="2:8" x14ac:dyDescent="0.3">
      <c r="C1460" s="53" t="s">
        <v>7</v>
      </c>
      <c r="D1460" s="51" t="s">
        <v>122</v>
      </c>
      <c r="E1460" s="59"/>
    </row>
    <row r="1461" spans="2:8" x14ac:dyDescent="0.3">
      <c r="C1461" s="53" t="s">
        <v>11</v>
      </c>
      <c r="D1461" s="51" t="s">
        <v>61</v>
      </c>
      <c r="E1461" s="59"/>
    </row>
    <row r="1462" spans="2:8" x14ac:dyDescent="0.3">
      <c r="C1462" s="53" t="s">
        <v>13</v>
      </c>
      <c r="D1462" s="52" t="s">
        <v>34</v>
      </c>
      <c r="E1462" s="59"/>
    </row>
    <row r="1463" spans="2:8" ht="24" thickBot="1" x14ac:dyDescent="0.3">
      <c r="C1463" s="60"/>
      <c r="D1463" s="60"/>
    </row>
    <row r="1464" spans="2:8" ht="48" thickBot="1" x14ac:dyDescent="0.3">
      <c r="B1464" s="79" t="s">
        <v>17</v>
      </c>
      <c r="C1464" s="80"/>
      <c r="D1464" s="23" t="s">
        <v>20</v>
      </c>
      <c r="E1464" s="81" t="s">
        <v>22</v>
      </c>
      <c r="F1464" s="82"/>
      <c r="G1464" s="2" t="s">
        <v>21</v>
      </c>
    </row>
    <row r="1465" spans="2:8" ht="24" thickBot="1" x14ac:dyDescent="0.3">
      <c r="B1465" s="83" t="s">
        <v>35</v>
      </c>
      <c r="C1465" s="84"/>
      <c r="D1465" s="32">
        <v>59</v>
      </c>
      <c r="E1465" s="33">
        <v>1.5</v>
      </c>
      <c r="F1465" s="18" t="s">
        <v>25</v>
      </c>
      <c r="G1465" s="26">
        <f t="shared" ref="G1465:G1472" si="31">D1465*E1465</f>
        <v>88.5</v>
      </c>
      <c r="H1465" s="85"/>
    </row>
    <row r="1466" spans="2:8" x14ac:dyDescent="0.25">
      <c r="B1466" s="86" t="s">
        <v>18</v>
      </c>
      <c r="C1466" s="87"/>
      <c r="D1466" s="34">
        <v>70.41</v>
      </c>
      <c r="E1466" s="35">
        <v>0.7</v>
      </c>
      <c r="F1466" s="19" t="s">
        <v>26</v>
      </c>
      <c r="G1466" s="27">
        <f t="shared" si="31"/>
        <v>49.286999999999992</v>
      </c>
      <c r="H1466" s="85"/>
    </row>
    <row r="1467" spans="2:8" ht="24" thickBot="1" x14ac:dyDescent="0.3">
      <c r="B1467" s="88" t="s">
        <v>19</v>
      </c>
      <c r="C1467" s="89"/>
      <c r="D1467" s="36">
        <v>222.31</v>
      </c>
      <c r="E1467" s="37">
        <v>0.7</v>
      </c>
      <c r="F1467" s="20" t="s">
        <v>26</v>
      </c>
      <c r="G1467" s="28">
        <f t="shared" si="31"/>
        <v>155.61699999999999</v>
      </c>
      <c r="H1467" s="85"/>
    </row>
    <row r="1468" spans="2:8" ht="24" thickBot="1" x14ac:dyDescent="0.3">
      <c r="B1468" s="90" t="s">
        <v>28</v>
      </c>
      <c r="C1468" s="91"/>
      <c r="D1468" s="38">
        <v>696.9</v>
      </c>
      <c r="E1468" s="39">
        <v>1.5</v>
      </c>
      <c r="F1468" s="24" t="s">
        <v>25</v>
      </c>
      <c r="G1468" s="29">
        <f t="shared" si="31"/>
        <v>1045.3499999999999</v>
      </c>
      <c r="H1468" s="85"/>
    </row>
    <row r="1469" spans="2:8" x14ac:dyDescent="0.25">
      <c r="B1469" s="86" t="s">
        <v>33</v>
      </c>
      <c r="C1469" s="87"/>
      <c r="D1469" s="34">
        <v>665.33</v>
      </c>
      <c r="E1469" s="35">
        <v>1.5</v>
      </c>
      <c r="F1469" s="19" t="s">
        <v>25</v>
      </c>
      <c r="G1469" s="27">
        <f t="shared" si="31"/>
        <v>997.99500000000012</v>
      </c>
      <c r="H1469" s="85"/>
    </row>
    <row r="1470" spans="2:8" x14ac:dyDescent="0.25">
      <c r="B1470" s="92" t="s">
        <v>27</v>
      </c>
      <c r="C1470" s="93"/>
      <c r="D1470" s="40"/>
      <c r="E1470" s="41"/>
      <c r="F1470" s="21" t="s">
        <v>25</v>
      </c>
      <c r="G1470" s="30">
        <f t="shared" si="31"/>
        <v>0</v>
      </c>
      <c r="H1470" s="85"/>
    </row>
    <row r="1471" spans="2:8" x14ac:dyDescent="0.25">
      <c r="B1471" s="92" t="s">
        <v>29</v>
      </c>
      <c r="C1471" s="93"/>
      <c r="D1471" s="42">
        <v>2425.11</v>
      </c>
      <c r="E1471" s="43">
        <v>1.5</v>
      </c>
      <c r="F1471" s="21" t="s">
        <v>25</v>
      </c>
      <c r="G1471" s="30">
        <f t="shared" si="31"/>
        <v>3637.665</v>
      </c>
      <c r="H1471" s="85"/>
    </row>
    <row r="1472" spans="2:8" x14ac:dyDescent="0.25">
      <c r="B1472" s="92" t="s">
        <v>30</v>
      </c>
      <c r="C1472" s="93"/>
      <c r="D1472" s="42">
        <v>1718.79</v>
      </c>
      <c r="E1472" s="43">
        <v>1.5</v>
      </c>
      <c r="F1472" s="21" t="s">
        <v>25</v>
      </c>
      <c r="G1472" s="30">
        <f t="shared" si="31"/>
        <v>2578.1849999999999</v>
      </c>
      <c r="H1472" s="85"/>
    </row>
    <row r="1473" spans="2:8" x14ac:dyDescent="0.25">
      <c r="B1473" s="92" t="s">
        <v>32</v>
      </c>
      <c r="C1473" s="93"/>
      <c r="D1473" s="42">
        <v>473.91</v>
      </c>
      <c r="E1473" s="43">
        <v>1.5</v>
      </c>
      <c r="F1473" s="21" t="s">
        <v>25</v>
      </c>
      <c r="G1473" s="30">
        <f>D1473*E1473</f>
        <v>710.86500000000001</v>
      </c>
      <c r="H1473" s="85"/>
    </row>
    <row r="1474" spans="2:8" ht="24" thickBot="1" x14ac:dyDescent="0.3">
      <c r="B1474" s="88" t="s">
        <v>31</v>
      </c>
      <c r="C1474" s="89"/>
      <c r="D1474" s="36">
        <v>320.5</v>
      </c>
      <c r="E1474" s="37">
        <v>6</v>
      </c>
      <c r="F1474" s="20" t="s">
        <v>25</v>
      </c>
      <c r="G1474" s="31">
        <f>D1474*E1474</f>
        <v>1923</v>
      </c>
      <c r="H1474" s="85"/>
    </row>
    <row r="1475" spans="2:8" x14ac:dyDescent="0.25">
      <c r="C1475" s="3"/>
      <c r="D1475" s="3"/>
      <c r="E1475" s="4"/>
      <c r="F1475" s="4"/>
      <c r="H1475" s="61"/>
    </row>
    <row r="1476" spans="2:8" ht="25.5" x14ac:dyDescent="0.25">
      <c r="C1476" s="14" t="s">
        <v>14</v>
      </c>
      <c r="D1476" s="6"/>
    </row>
    <row r="1477" spans="2:8" ht="18.75" x14ac:dyDescent="0.25">
      <c r="C1477" s="70" t="s">
        <v>6</v>
      </c>
      <c r="D1477" s="68" t="s">
        <v>0</v>
      </c>
      <c r="E1477" s="9">
        <f>ROUND((G1465+D1458)/D1458,2)</f>
        <v>1</v>
      </c>
      <c r="F1477" s="9"/>
      <c r="G1477" s="10"/>
      <c r="H1477" s="7"/>
    </row>
    <row r="1478" spans="2:8" x14ac:dyDescent="0.25">
      <c r="C1478" s="70"/>
      <c r="D1478" s="68" t="s">
        <v>1</v>
      </c>
      <c r="E1478" s="9">
        <f>ROUND(((G1466+G1467)+D1458)/D1458,2)</f>
        <v>1.01</v>
      </c>
      <c r="F1478" s="9"/>
      <c r="G1478" s="11"/>
      <c r="H1478" s="62"/>
    </row>
    <row r="1479" spans="2:8" x14ac:dyDescent="0.25">
      <c r="C1479" s="70"/>
      <c r="D1479" s="68" t="s">
        <v>2</v>
      </c>
      <c r="E1479" s="9">
        <f>ROUND((G1468+D1458)/D1458,2)</f>
        <v>1.05</v>
      </c>
      <c r="F1479" s="12"/>
      <c r="G1479" s="11"/>
    </row>
    <row r="1480" spans="2:8" x14ac:dyDescent="0.25">
      <c r="C1480" s="70"/>
      <c r="D1480" s="13" t="s">
        <v>3</v>
      </c>
      <c r="E1480" s="45">
        <f>ROUND((SUM(G1469:G1474)+D1458)/D1458,2)</f>
        <v>1.51</v>
      </c>
      <c r="F1480" s="10"/>
      <c r="G1480" s="11"/>
    </row>
    <row r="1481" spans="2:8" ht="25.5" x14ac:dyDescent="0.25">
      <c r="D1481" s="46" t="s">
        <v>4</v>
      </c>
      <c r="E1481" s="47">
        <f>SUM(E1477:E1480)-IF(D1462="сплошная",3,2)</f>
        <v>1.5699999999999994</v>
      </c>
      <c r="F1481" s="25"/>
    </row>
    <row r="1482" spans="2:8" x14ac:dyDescent="0.25">
      <c r="E1482" s="15"/>
    </row>
    <row r="1483" spans="2:8" ht="25.5" x14ac:dyDescent="0.35">
      <c r="B1483" s="22"/>
      <c r="C1483" s="16" t="s">
        <v>23</v>
      </c>
      <c r="D1483" s="71">
        <f>E1481*D1458</f>
        <v>30357.849699999988</v>
      </c>
      <c r="E1483" s="71"/>
    </row>
    <row r="1484" spans="2:8" ht="18.75" x14ac:dyDescent="0.3">
      <c r="C1484" s="17" t="s">
        <v>8</v>
      </c>
      <c r="D1484" s="72">
        <f>D1483/D1457</f>
        <v>98.885503908794746</v>
      </c>
      <c r="E1484" s="72"/>
      <c r="G1484" s="7"/>
      <c r="H1484" s="63"/>
    </row>
    <row r="1496" spans="2:8" ht="14.25" customHeight="1" x14ac:dyDescent="0.25"/>
    <row r="1497" spans="2:8" hidden="1" x14ac:dyDescent="0.25"/>
    <row r="1498" spans="2:8" hidden="1" x14ac:dyDescent="0.25"/>
    <row r="1499" spans="2:8" ht="60.75" x14ac:dyDescent="0.8">
      <c r="B1499" s="94" t="s">
        <v>110</v>
      </c>
      <c r="C1499" s="94"/>
      <c r="D1499" s="94"/>
      <c r="E1499" s="94"/>
      <c r="F1499" s="94"/>
      <c r="G1499" s="94"/>
      <c r="H1499" s="94"/>
    </row>
    <row r="1500" spans="2:8" ht="46.5" customHeight="1" x14ac:dyDescent="0.25">
      <c r="B1500" s="95" t="s">
        <v>36</v>
      </c>
      <c r="C1500" s="95"/>
      <c r="D1500" s="95"/>
      <c r="E1500" s="95"/>
      <c r="F1500" s="95"/>
      <c r="G1500" s="95"/>
    </row>
    <row r="1501" spans="2:8" x14ac:dyDescent="0.25">
      <c r="C1501" s="69"/>
      <c r="G1501" s="7"/>
    </row>
    <row r="1502" spans="2:8" ht="25.5" x14ac:dyDescent="0.25">
      <c r="C1502" s="14" t="s">
        <v>5</v>
      </c>
      <c r="D1502" s="6"/>
    </row>
    <row r="1503" spans="2:8" ht="20.25" x14ac:dyDescent="0.25">
      <c r="B1503" s="10"/>
      <c r="C1503" s="96" t="s">
        <v>15</v>
      </c>
      <c r="D1503" s="99" t="s">
        <v>41</v>
      </c>
      <c r="E1503" s="99"/>
      <c r="F1503" s="99"/>
      <c r="G1503" s="99"/>
      <c r="H1503" s="58"/>
    </row>
    <row r="1504" spans="2:8" ht="20.25" customHeight="1" x14ac:dyDescent="0.25">
      <c r="B1504" s="10"/>
      <c r="C1504" s="97"/>
      <c r="D1504" s="99" t="s">
        <v>113</v>
      </c>
      <c r="E1504" s="99"/>
      <c r="F1504" s="99"/>
      <c r="G1504" s="99"/>
      <c r="H1504" s="58"/>
    </row>
    <row r="1505" spans="2:8" ht="20.25" customHeight="1" x14ac:dyDescent="0.25">
      <c r="B1505" s="10"/>
      <c r="C1505" s="98"/>
      <c r="D1505" s="99" t="s">
        <v>134</v>
      </c>
      <c r="E1505" s="99"/>
      <c r="F1505" s="99"/>
      <c r="G1505" s="99"/>
      <c r="H1505" s="58"/>
    </row>
    <row r="1506" spans="2:8" x14ac:dyDescent="0.25">
      <c r="C1506" s="48" t="s">
        <v>12</v>
      </c>
      <c r="D1506" s="49">
        <v>3.15</v>
      </c>
      <c r="E1506" s="50"/>
      <c r="F1506" s="10"/>
    </row>
    <row r="1507" spans="2:8" x14ac:dyDescent="0.25">
      <c r="C1507" s="1" t="s">
        <v>9</v>
      </c>
      <c r="D1507" s="44">
        <v>525</v>
      </c>
      <c r="E1507" s="73" t="s">
        <v>16</v>
      </c>
      <c r="F1507" s="74"/>
      <c r="G1507" s="77">
        <f>D1508/D1507</f>
        <v>48.442647619047619</v>
      </c>
    </row>
    <row r="1508" spans="2:8" x14ac:dyDescent="0.25">
      <c r="C1508" s="1" t="s">
        <v>10</v>
      </c>
      <c r="D1508" s="44">
        <v>25432.39</v>
      </c>
      <c r="E1508" s="75"/>
      <c r="F1508" s="76"/>
      <c r="G1508" s="78"/>
    </row>
    <row r="1509" spans="2:8" x14ac:dyDescent="0.25">
      <c r="C1509" s="54"/>
      <c r="D1509" s="55"/>
      <c r="E1509" s="56"/>
    </row>
    <row r="1510" spans="2:8" x14ac:dyDescent="0.3">
      <c r="C1510" s="53" t="s">
        <v>7</v>
      </c>
      <c r="D1510" s="51" t="s">
        <v>122</v>
      </c>
      <c r="E1510" s="59"/>
    </row>
    <row r="1511" spans="2:8" x14ac:dyDescent="0.3">
      <c r="C1511" s="53" t="s">
        <v>11</v>
      </c>
      <c r="D1511" s="51" t="s">
        <v>61</v>
      </c>
      <c r="E1511" s="59"/>
    </row>
    <row r="1512" spans="2:8" x14ac:dyDescent="0.3">
      <c r="C1512" s="53" t="s">
        <v>13</v>
      </c>
      <c r="D1512" s="52" t="s">
        <v>34</v>
      </c>
      <c r="E1512" s="59"/>
    </row>
    <row r="1513" spans="2:8" ht="24" thickBot="1" x14ac:dyDescent="0.3">
      <c r="C1513" s="60"/>
      <c r="D1513" s="60"/>
    </row>
    <row r="1514" spans="2:8" ht="48" thickBot="1" x14ac:dyDescent="0.3">
      <c r="B1514" s="79" t="s">
        <v>17</v>
      </c>
      <c r="C1514" s="80"/>
      <c r="D1514" s="23" t="s">
        <v>20</v>
      </c>
      <c r="E1514" s="81" t="s">
        <v>22</v>
      </c>
      <c r="F1514" s="82"/>
      <c r="G1514" s="2" t="s">
        <v>21</v>
      </c>
    </row>
    <row r="1515" spans="2:8" ht="24" thickBot="1" x14ac:dyDescent="0.3">
      <c r="B1515" s="83" t="s">
        <v>35</v>
      </c>
      <c r="C1515" s="84"/>
      <c r="D1515" s="32">
        <v>59</v>
      </c>
      <c r="E1515" s="33">
        <v>3.15</v>
      </c>
      <c r="F1515" s="18" t="s">
        <v>25</v>
      </c>
      <c r="G1515" s="26">
        <f t="shared" ref="G1515:G1522" si="32">D1515*E1515</f>
        <v>185.85</v>
      </c>
      <c r="H1515" s="85"/>
    </row>
    <row r="1516" spans="2:8" x14ac:dyDescent="0.25">
      <c r="B1516" s="86" t="s">
        <v>18</v>
      </c>
      <c r="C1516" s="87"/>
      <c r="D1516" s="34">
        <v>70.41</v>
      </c>
      <c r="E1516" s="35">
        <v>0.8</v>
      </c>
      <c r="F1516" s="19" t="s">
        <v>26</v>
      </c>
      <c r="G1516" s="27">
        <f t="shared" si="32"/>
        <v>56.328000000000003</v>
      </c>
      <c r="H1516" s="85"/>
    </row>
    <row r="1517" spans="2:8" ht="24" thickBot="1" x14ac:dyDescent="0.3">
      <c r="B1517" s="88" t="s">
        <v>19</v>
      </c>
      <c r="C1517" s="89"/>
      <c r="D1517" s="36">
        <v>222.31</v>
      </c>
      <c r="E1517" s="37">
        <v>0.8</v>
      </c>
      <c r="F1517" s="20" t="s">
        <v>26</v>
      </c>
      <c r="G1517" s="28">
        <f t="shared" si="32"/>
        <v>177.84800000000001</v>
      </c>
      <c r="H1517" s="85"/>
    </row>
    <row r="1518" spans="2:8" ht="24" thickBot="1" x14ac:dyDescent="0.3">
      <c r="B1518" s="90" t="s">
        <v>28</v>
      </c>
      <c r="C1518" s="91"/>
      <c r="D1518" s="38">
        <v>696.9</v>
      </c>
      <c r="E1518" s="39">
        <v>3.15</v>
      </c>
      <c r="F1518" s="24" t="s">
        <v>25</v>
      </c>
      <c r="G1518" s="29">
        <f t="shared" si="32"/>
        <v>2195.2349999999997</v>
      </c>
      <c r="H1518" s="85"/>
    </row>
    <row r="1519" spans="2:8" x14ac:dyDescent="0.25">
      <c r="B1519" s="86" t="s">
        <v>33</v>
      </c>
      <c r="C1519" s="87"/>
      <c r="D1519" s="34">
        <v>665.33</v>
      </c>
      <c r="E1519" s="35">
        <v>3.15</v>
      </c>
      <c r="F1519" s="19" t="s">
        <v>25</v>
      </c>
      <c r="G1519" s="27">
        <f t="shared" si="32"/>
        <v>2095.7894999999999</v>
      </c>
      <c r="H1519" s="85"/>
    </row>
    <row r="1520" spans="2:8" x14ac:dyDescent="0.25">
      <c r="B1520" s="92" t="s">
        <v>27</v>
      </c>
      <c r="C1520" s="93"/>
      <c r="D1520" s="40"/>
      <c r="E1520" s="41"/>
      <c r="F1520" s="21" t="s">
        <v>25</v>
      </c>
      <c r="G1520" s="30">
        <f t="shared" si="32"/>
        <v>0</v>
      </c>
      <c r="H1520" s="85"/>
    </row>
    <row r="1521" spans="2:8" x14ac:dyDescent="0.25">
      <c r="B1521" s="92" t="s">
        <v>29</v>
      </c>
      <c r="C1521" s="93"/>
      <c r="D1521" s="42">
        <v>2425.11</v>
      </c>
      <c r="E1521" s="43">
        <v>3.15</v>
      </c>
      <c r="F1521" s="21" t="s">
        <v>25</v>
      </c>
      <c r="G1521" s="30">
        <f t="shared" si="32"/>
        <v>7639.0965000000006</v>
      </c>
      <c r="H1521" s="85"/>
    </row>
    <row r="1522" spans="2:8" x14ac:dyDescent="0.25">
      <c r="B1522" s="92" t="s">
        <v>30</v>
      </c>
      <c r="C1522" s="93"/>
      <c r="D1522" s="42">
        <v>1718.79</v>
      </c>
      <c r="E1522" s="43">
        <v>3.15</v>
      </c>
      <c r="F1522" s="21" t="s">
        <v>25</v>
      </c>
      <c r="G1522" s="30">
        <f t="shared" si="32"/>
        <v>5414.1884999999993</v>
      </c>
      <c r="H1522" s="85"/>
    </row>
    <row r="1523" spans="2:8" x14ac:dyDescent="0.25">
      <c r="B1523" s="92" t="s">
        <v>32</v>
      </c>
      <c r="C1523" s="93"/>
      <c r="D1523" s="42">
        <v>473.91</v>
      </c>
      <c r="E1523" s="43">
        <v>3.15</v>
      </c>
      <c r="F1523" s="21" t="s">
        <v>25</v>
      </c>
      <c r="G1523" s="30">
        <f>D1523*E1523</f>
        <v>1492.8165000000001</v>
      </c>
      <c r="H1523" s="85"/>
    </row>
    <row r="1524" spans="2:8" ht="24" thickBot="1" x14ac:dyDescent="0.3">
      <c r="B1524" s="88" t="s">
        <v>31</v>
      </c>
      <c r="C1524" s="89"/>
      <c r="D1524" s="36">
        <v>320.5</v>
      </c>
      <c r="E1524" s="37">
        <v>12.6</v>
      </c>
      <c r="F1524" s="20" t="s">
        <v>25</v>
      </c>
      <c r="G1524" s="31">
        <f>D1524*E1524</f>
        <v>4038.2999999999997</v>
      </c>
      <c r="H1524" s="85"/>
    </row>
    <row r="1525" spans="2:8" x14ac:dyDescent="0.25">
      <c r="C1525" s="3"/>
      <c r="D1525" s="3"/>
      <c r="E1525" s="4"/>
      <c r="F1525" s="4"/>
      <c r="H1525" s="61"/>
    </row>
    <row r="1526" spans="2:8" ht="25.5" x14ac:dyDescent="0.25">
      <c r="C1526" s="14" t="s">
        <v>14</v>
      </c>
      <c r="D1526" s="6"/>
    </row>
    <row r="1527" spans="2:8" ht="18.75" x14ac:dyDescent="0.25">
      <c r="C1527" s="70" t="s">
        <v>6</v>
      </c>
      <c r="D1527" s="68" t="s">
        <v>0</v>
      </c>
      <c r="E1527" s="9">
        <f>ROUND((G1515+D1508)/D1508,2)</f>
        <v>1.01</v>
      </c>
      <c r="F1527" s="9"/>
      <c r="G1527" s="10"/>
      <c r="H1527" s="7"/>
    </row>
    <row r="1528" spans="2:8" x14ac:dyDescent="0.25">
      <c r="C1528" s="70"/>
      <c r="D1528" s="68" t="s">
        <v>1</v>
      </c>
      <c r="E1528" s="9">
        <f>ROUND(((G1516+G1517)+D1508)/D1508,2)</f>
        <v>1.01</v>
      </c>
      <c r="F1528" s="9"/>
      <c r="G1528" s="11"/>
      <c r="H1528" s="62"/>
    </row>
    <row r="1529" spans="2:8" x14ac:dyDescent="0.25">
      <c r="C1529" s="70"/>
      <c r="D1529" s="68" t="s">
        <v>2</v>
      </c>
      <c r="E1529" s="9">
        <f>ROUND((G1518+D1508)/D1508,2)</f>
        <v>1.0900000000000001</v>
      </c>
      <c r="F1529" s="12"/>
      <c r="G1529" s="11"/>
    </row>
    <row r="1530" spans="2:8" x14ac:dyDescent="0.25">
      <c r="C1530" s="70"/>
      <c r="D1530" s="13" t="s">
        <v>3</v>
      </c>
      <c r="E1530" s="45">
        <f>ROUND((SUM(G1519:G1524)+D1508)/D1508,2)</f>
        <v>1.81</v>
      </c>
      <c r="F1530" s="10"/>
      <c r="G1530" s="11"/>
    </row>
    <row r="1531" spans="2:8" ht="25.5" x14ac:dyDescent="0.25">
      <c r="D1531" s="46" t="s">
        <v>4</v>
      </c>
      <c r="E1531" s="47">
        <f>SUM(E1527:E1530)-IF(D1512="сплошная",3,2)</f>
        <v>1.92</v>
      </c>
      <c r="F1531" s="25"/>
    </row>
    <row r="1532" spans="2:8" x14ac:dyDescent="0.25">
      <c r="E1532" s="15"/>
    </row>
    <row r="1533" spans="2:8" ht="25.5" x14ac:dyDescent="0.35">
      <c r="B1533" s="22"/>
      <c r="C1533" s="16" t="s">
        <v>23</v>
      </c>
      <c r="D1533" s="71">
        <f>E1531*D1508</f>
        <v>48830.188799999996</v>
      </c>
      <c r="E1533" s="71"/>
    </row>
    <row r="1534" spans="2:8" ht="18.75" x14ac:dyDescent="0.3">
      <c r="C1534" s="17" t="s">
        <v>8</v>
      </c>
      <c r="D1534" s="72">
        <f>D1533/D1507</f>
        <v>93.009883428571428</v>
      </c>
      <c r="E1534" s="72"/>
      <c r="G1534" s="7"/>
      <c r="H1534" s="63"/>
    </row>
    <row r="1546" spans="2:8" ht="14.25" customHeight="1" x14ac:dyDescent="0.25"/>
    <row r="1547" spans="2:8" hidden="1" x14ac:dyDescent="0.25"/>
    <row r="1548" spans="2:8" hidden="1" x14ac:dyDescent="0.25"/>
    <row r="1549" spans="2:8" ht="60.75" x14ac:dyDescent="0.8">
      <c r="B1549" s="94" t="s">
        <v>111</v>
      </c>
      <c r="C1549" s="94"/>
      <c r="D1549" s="94"/>
      <c r="E1549" s="94"/>
      <c r="F1549" s="94"/>
      <c r="G1549" s="94"/>
      <c r="H1549" s="94"/>
    </row>
    <row r="1550" spans="2:8" ht="46.5" customHeight="1" x14ac:dyDescent="0.25">
      <c r="B1550" s="95" t="s">
        <v>36</v>
      </c>
      <c r="C1550" s="95"/>
      <c r="D1550" s="95"/>
      <c r="E1550" s="95"/>
      <c r="F1550" s="95"/>
      <c r="G1550" s="95"/>
    </row>
    <row r="1551" spans="2:8" x14ac:dyDescent="0.25">
      <c r="C1551" s="69"/>
      <c r="G1551" s="7"/>
    </row>
    <row r="1552" spans="2:8" ht="25.5" x14ac:dyDescent="0.25">
      <c r="C1552" s="14" t="s">
        <v>5</v>
      </c>
      <c r="D1552" s="6"/>
    </row>
    <row r="1553" spans="2:8" ht="20.25" x14ac:dyDescent="0.25">
      <c r="B1553" s="10"/>
      <c r="C1553" s="96" t="s">
        <v>15</v>
      </c>
      <c r="D1553" s="99" t="s">
        <v>41</v>
      </c>
      <c r="E1553" s="99"/>
      <c r="F1553" s="99"/>
      <c r="G1553" s="99"/>
      <c r="H1553" s="58"/>
    </row>
    <row r="1554" spans="2:8" ht="20.25" customHeight="1" x14ac:dyDescent="0.25">
      <c r="B1554" s="10"/>
      <c r="C1554" s="97"/>
      <c r="D1554" s="99" t="s">
        <v>123</v>
      </c>
      <c r="E1554" s="99"/>
      <c r="F1554" s="99"/>
      <c r="G1554" s="99"/>
      <c r="H1554" s="58"/>
    </row>
    <row r="1555" spans="2:8" ht="20.25" customHeight="1" x14ac:dyDescent="0.25">
      <c r="B1555" s="10"/>
      <c r="C1555" s="98"/>
      <c r="D1555" s="99" t="s">
        <v>124</v>
      </c>
      <c r="E1555" s="99"/>
      <c r="F1555" s="99"/>
      <c r="G1555" s="99"/>
      <c r="H1555" s="58"/>
    </row>
    <row r="1556" spans="2:8" x14ac:dyDescent="0.25">
      <c r="C1556" s="48" t="s">
        <v>12</v>
      </c>
      <c r="D1556" s="49">
        <v>2.15</v>
      </c>
      <c r="E1556" s="50"/>
      <c r="F1556" s="10"/>
    </row>
    <row r="1557" spans="2:8" x14ac:dyDescent="0.25">
      <c r="C1557" s="1" t="s">
        <v>9</v>
      </c>
      <c r="D1557" s="44">
        <v>430</v>
      </c>
      <c r="E1557" s="73" t="s">
        <v>16</v>
      </c>
      <c r="F1557" s="74"/>
      <c r="G1557" s="77">
        <f>D1558/D1557</f>
        <v>57.821418604651164</v>
      </c>
    </row>
    <row r="1558" spans="2:8" x14ac:dyDescent="0.25">
      <c r="C1558" s="1" t="s">
        <v>10</v>
      </c>
      <c r="D1558" s="44">
        <v>24863.21</v>
      </c>
      <c r="E1558" s="75"/>
      <c r="F1558" s="76"/>
      <c r="G1558" s="78"/>
    </row>
    <row r="1559" spans="2:8" x14ac:dyDescent="0.25">
      <c r="C1559" s="54"/>
      <c r="D1559" s="55"/>
      <c r="E1559" s="56"/>
    </row>
    <row r="1560" spans="2:8" x14ac:dyDescent="0.3">
      <c r="C1560" s="53" t="s">
        <v>7</v>
      </c>
      <c r="D1560" s="51" t="s">
        <v>125</v>
      </c>
      <c r="E1560" s="59"/>
    </row>
    <row r="1561" spans="2:8" x14ac:dyDescent="0.3">
      <c r="C1561" s="53" t="s">
        <v>11</v>
      </c>
      <c r="D1561" s="51" t="s">
        <v>126</v>
      </c>
      <c r="E1561" s="59"/>
    </row>
    <row r="1562" spans="2:8" x14ac:dyDescent="0.3">
      <c r="C1562" s="53" t="s">
        <v>13</v>
      </c>
      <c r="D1562" s="52" t="s">
        <v>34</v>
      </c>
      <c r="E1562" s="59"/>
    </row>
    <row r="1563" spans="2:8" ht="24" thickBot="1" x14ac:dyDescent="0.3">
      <c r="C1563" s="60"/>
      <c r="D1563" s="60"/>
    </row>
    <row r="1564" spans="2:8" ht="48" thickBot="1" x14ac:dyDescent="0.3">
      <c r="B1564" s="79" t="s">
        <v>17</v>
      </c>
      <c r="C1564" s="80"/>
      <c r="D1564" s="23" t="s">
        <v>20</v>
      </c>
      <c r="E1564" s="81" t="s">
        <v>22</v>
      </c>
      <c r="F1564" s="82"/>
      <c r="G1564" s="2" t="s">
        <v>21</v>
      </c>
    </row>
    <row r="1565" spans="2:8" ht="24" thickBot="1" x14ac:dyDescent="0.3">
      <c r="B1565" s="83" t="s">
        <v>35</v>
      </c>
      <c r="C1565" s="84"/>
      <c r="D1565" s="32">
        <v>59</v>
      </c>
      <c r="E1565" s="33">
        <v>2.15</v>
      </c>
      <c r="F1565" s="18" t="s">
        <v>25</v>
      </c>
      <c r="G1565" s="26">
        <f t="shared" ref="G1565:G1572" si="33">D1565*E1565</f>
        <v>126.85</v>
      </c>
      <c r="H1565" s="85"/>
    </row>
    <row r="1566" spans="2:8" x14ac:dyDescent="0.25">
      <c r="B1566" s="86" t="s">
        <v>18</v>
      </c>
      <c r="C1566" s="87"/>
      <c r="D1566" s="34">
        <v>70.41</v>
      </c>
      <c r="E1566" s="35">
        <v>0.6</v>
      </c>
      <c r="F1566" s="19" t="s">
        <v>26</v>
      </c>
      <c r="G1566" s="27">
        <f t="shared" si="33"/>
        <v>42.245999999999995</v>
      </c>
      <c r="H1566" s="85"/>
    </row>
    <row r="1567" spans="2:8" ht="24" thickBot="1" x14ac:dyDescent="0.3">
      <c r="B1567" s="88" t="s">
        <v>19</v>
      </c>
      <c r="C1567" s="89"/>
      <c r="D1567" s="36">
        <v>222.31</v>
      </c>
      <c r="E1567" s="37">
        <v>0.6</v>
      </c>
      <c r="F1567" s="20" t="s">
        <v>26</v>
      </c>
      <c r="G1567" s="28">
        <f t="shared" si="33"/>
        <v>133.386</v>
      </c>
      <c r="H1567" s="85"/>
    </row>
    <row r="1568" spans="2:8" ht="24" thickBot="1" x14ac:dyDescent="0.3">
      <c r="B1568" s="90" t="s">
        <v>28</v>
      </c>
      <c r="C1568" s="91"/>
      <c r="D1568" s="38">
        <v>696.9</v>
      </c>
      <c r="E1568" s="39">
        <v>2.15</v>
      </c>
      <c r="F1568" s="24" t="s">
        <v>25</v>
      </c>
      <c r="G1568" s="29">
        <f t="shared" si="33"/>
        <v>1498.3349999999998</v>
      </c>
      <c r="H1568" s="85"/>
    </row>
    <row r="1569" spans="2:8" x14ac:dyDescent="0.25">
      <c r="B1569" s="86" t="s">
        <v>33</v>
      </c>
      <c r="C1569" s="87"/>
      <c r="D1569" s="34"/>
      <c r="E1569" s="35"/>
      <c r="F1569" s="19" t="s">
        <v>25</v>
      </c>
      <c r="G1569" s="27">
        <f t="shared" si="33"/>
        <v>0</v>
      </c>
      <c r="H1569" s="85"/>
    </row>
    <row r="1570" spans="2:8" x14ac:dyDescent="0.25">
      <c r="B1570" s="92" t="s">
        <v>27</v>
      </c>
      <c r="C1570" s="93"/>
      <c r="D1570" s="40">
        <v>1300.21</v>
      </c>
      <c r="E1570" s="41">
        <v>2.15</v>
      </c>
      <c r="F1570" s="21" t="s">
        <v>25</v>
      </c>
      <c r="G1570" s="30">
        <f t="shared" si="33"/>
        <v>2795.4515000000001</v>
      </c>
      <c r="H1570" s="85"/>
    </row>
    <row r="1571" spans="2:8" x14ac:dyDescent="0.25">
      <c r="B1571" s="92" t="s">
        <v>29</v>
      </c>
      <c r="C1571" s="93"/>
      <c r="D1571" s="42"/>
      <c r="E1571" s="43"/>
      <c r="F1571" s="21" t="s">
        <v>25</v>
      </c>
      <c r="G1571" s="30">
        <f t="shared" si="33"/>
        <v>0</v>
      </c>
      <c r="H1571" s="85"/>
    </row>
    <row r="1572" spans="2:8" x14ac:dyDescent="0.25">
      <c r="B1572" s="92" t="s">
        <v>30</v>
      </c>
      <c r="C1572" s="93"/>
      <c r="D1572" s="42"/>
      <c r="E1572" s="43"/>
      <c r="F1572" s="21" t="s">
        <v>25</v>
      </c>
      <c r="G1572" s="30">
        <f t="shared" si="33"/>
        <v>0</v>
      </c>
      <c r="H1572" s="85"/>
    </row>
    <row r="1573" spans="2:8" x14ac:dyDescent="0.25">
      <c r="B1573" s="92" t="s">
        <v>32</v>
      </c>
      <c r="C1573" s="93"/>
      <c r="D1573" s="42"/>
      <c r="E1573" s="43"/>
      <c r="F1573" s="21" t="s">
        <v>25</v>
      </c>
      <c r="G1573" s="30">
        <f>D1573*E1573</f>
        <v>0</v>
      </c>
      <c r="H1573" s="85"/>
    </row>
    <row r="1574" spans="2:8" ht="24" thickBot="1" x14ac:dyDescent="0.3">
      <c r="B1574" s="88" t="s">
        <v>31</v>
      </c>
      <c r="C1574" s="89"/>
      <c r="D1574" s="36"/>
      <c r="E1574" s="37"/>
      <c r="F1574" s="20" t="s">
        <v>25</v>
      </c>
      <c r="G1574" s="31">
        <f>D1574*E1574</f>
        <v>0</v>
      </c>
      <c r="H1574" s="85"/>
    </row>
    <row r="1575" spans="2:8" x14ac:dyDescent="0.25">
      <c r="C1575" s="3"/>
      <c r="D1575" s="3"/>
      <c r="E1575" s="4"/>
      <c r="F1575" s="4"/>
      <c r="H1575" s="61"/>
    </row>
    <row r="1576" spans="2:8" ht="25.5" x14ac:dyDescent="0.25">
      <c r="C1576" s="14" t="s">
        <v>14</v>
      </c>
      <c r="D1576" s="6"/>
    </row>
    <row r="1577" spans="2:8" ht="18.75" x14ac:dyDescent="0.25">
      <c r="C1577" s="70" t="s">
        <v>6</v>
      </c>
      <c r="D1577" s="68" t="s">
        <v>0</v>
      </c>
      <c r="E1577" s="9">
        <f>ROUND((G1565+D1558)/D1558,2)</f>
        <v>1.01</v>
      </c>
      <c r="F1577" s="9"/>
      <c r="G1577" s="10"/>
      <c r="H1577" s="7"/>
    </row>
    <row r="1578" spans="2:8" x14ac:dyDescent="0.25">
      <c r="C1578" s="70"/>
      <c r="D1578" s="68" t="s">
        <v>1</v>
      </c>
      <c r="E1578" s="9">
        <f>ROUND(((G1566+G1567)+D1558)/D1558,2)</f>
        <v>1.01</v>
      </c>
      <c r="F1578" s="9"/>
      <c r="G1578" s="11"/>
      <c r="H1578" s="62"/>
    </row>
    <row r="1579" spans="2:8" x14ac:dyDescent="0.25">
      <c r="C1579" s="70"/>
      <c r="D1579" s="68" t="s">
        <v>2</v>
      </c>
      <c r="E1579" s="9">
        <f>ROUND((G1568+D1558)/D1558,2)</f>
        <v>1.06</v>
      </c>
      <c r="F1579" s="12"/>
      <c r="G1579" s="11"/>
    </row>
    <row r="1580" spans="2:8" x14ac:dyDescent="0.25">
      <c r="C1580" s="70"/>
      <c r="D1580" s="13" t="s">
        <v>3</v>
      </c>
      <c r="E1580" s="45">
        <f>ROUND((SUM(G1569:G1574)+D1558)/D1558,2)</f>
        <v>1.1100000000000001</v>
      </c>
      <c r="F1580" s="10"/>
      <c r="G1580" s="11"/>
    </row>
    <row r="1581" spans="2:8" ht="25.5" x14ac:dyDescent="0.25">
      <c r="D1581" s="46" t="s">
        <v>4</v>
      </c>
      <c r="E1581" s="47">
        <f>SUM(E1577:E1580)-IF(D1562="сплошная",3,2)</f>
        <v>1.1900000000000004</v>
      </c>
      <c r="F1581" s="25"/>
    </row>
    <row r="1582" spans="2:8" x14ac:dyDescent="0.25">
      <c r="E1582" s="15"/>
    </row>
    <row r="1583" spans="2:8" ht="25.5" x14ac:dyDescent="0.35">
      <c r="B1583" s="22"/>
      <c r="C1583" s="16" t="s">
        <v>23</v>
      </c>
      <c r="D1583" s="71">
        <f>E1581*D1558</f>
        <v>29587.219900000007</v>
      </c>
      <c r="E1583" s="71"/>
    </row>
    <row r="1584" spans="2:8" ht="18.75" x14ac:dyDescent="0.3">
      <c r="C1584" s="17" t="s">
        <v>8</v>
      </c>
      <c r="D1584" s="72">
        <f>D1583/D1557</f>
        <v>68.807488139534897</v>
      </c>
      <c r="E1584" s="72"/>
      <c r="G1584" s="7"/>
      <c r="H1584" s="63"/>
    </row>
    <row r="1596" spans="2:8" ht="14.25" customHeight="1" x14ac:dyDescent="0.25"/>
    <row r="1597" spans="2:8" hidden="1" x14ac:dyDescent="0.25"/>
    <row r="1598" spans="2:8" hidden="1" x14ac:dyDescent="0.25"/>
    <row r="1599" spans="2:8" ht="60.75" x14ac:dyDescent="0.8">
      <c r="B1599" s="94" t="s">
        <v>112</v>
      </c>
      <c r="C1599" s="94"/>
      <c r="D1599" s="94"/>
      <c r="E1599" s="94"/>
      <c r="F1599" s="94"/>
      <c r="G1599" s="94"/>
      <c r="H1599" s="94"/>
    </row>
    <row r="1600" spans="2:8" ht="46.5" customHeight="1" x14ac:dyDescent="0.25">
      <c r="B1600" s="95" t="s">
        <v>36</v>
      </c>
      <c r="C1600" s="95"/>
      <c r="D1600" s="95"/>
      <c r="E1600" s="95"/>
      <c r="F1600" s="95"/>
      <c r="G1600" s="95"/>
    </row>
    <row r="1601" spans="2:8" x14ac:dyDescent="0.25">
      <c r="C1601" s="69"/>
      <c r="G1601" s="7"/>
    </row>
    <row r="1602" spans="2:8" ht="25.5" x14ac:dyDescent="0.25">
      <c r="C1602" s="14" t="s">
        <v>5</v>
      </c>
      <c r="D1602" s="6"/>
    </row>
    <row r="1603" spans="2:8" ht="20.25" x14ac:dyDescent="0.25">
      <c r="B1603" s="10"/>
      <c r="C1603" s="96" t="s">
        <v>15</v>
      </c>
      <c r="D1603" s="99" t="s">
        <v>41</v>
      </c>
      <c r="E1603" s="99"/>
      <c r="F1603" s="99"/>
      <c r="G1603" s="99"/>
      <c r="H1603" s="58"/>
    </row>
    <row r="1604" spans="2:8" ht="20.25" customHeight="1" x14ac:dyDescent="0.25">
      <c r="B1604" s="10"/>
      <c r="C1604" s="97"/>
      <c r="D1604" s="99" t="s">
        <v>123</v>
      </c>
      <c r="E1604" s="99"/>
      <c r="F1604" s="99"/>
      <c r="G1604" s="99"/>
      <c r="H1604" s="58"/>
    </row>
    <row r="1605" spans="2:8" ht="20.25" customHeight="1" x14ac:dyDescent="0.25">
      <c r="B1605" s="10"/>
      <c r="C1605" s="98"/>
      <c r="D1605" s="99" t="s">
        <v>127</v>
      </c>
      <c r="E1605" s="99"/>
      <c r="F1605" s="99"/>
      <c r="G1605" s="99"/>
      <c r="H1605" s="58"/>
    </row>
    <row r="1606" spans="2:8" x14ac:dyDescent="0.25">
      <c r="C1606" s="48" t="s">
        <v>12</v>
      </c>
      <c r="D1606" s="49">
        <v>2</v>
      </c>
      <c r="E1606" s="50"/>
      <c r="F1606" s="10"/>
    </row>
    <row r="1607" spans="2:8" x14ac:dyDescent="0.25">
      <c r="C1607" s="1" t="s">
        <v>9</v>
      </c>
      <c r="D1607" s="44">
        <v>409</v>
      </c>
      <c r="E1607" s="73" t="s">
        <v>16</v>
      </c>
      <c r="F1607" s="74"/>
      <c r="G1607" s="77">
        <f>D1608/D1607</f>
        <v>59.601515892420537</v>
      </c>
    </row>
    <row r="1608" spans="2:8" x14ac:dyDescent="0.25">
      <c r="C1608" s="1" t="s">
        <v>10</v>
      </c>
      <c r="D1608" s="44">
        <v>24377.02</v>
      </c>
      <c r="E1608" s="75"/>
      <c r="F1608" s="76"/>
      <c r="G1608" s="78"/>
    </row>
    <row r="1609" spans="2:8" x14ac:dyDescent="0.25">
      <c r="C1609" s="54"/>
      <c r="D1609" s="55"/>
      <c r="E1609" s="56"/>
    </row>
    <row r="1610" spans="2:8" x14ac:dyDescent="0.3">
      <c r="C1610" s="53" t="s">
        <v>7</v>
      </c>
      <c r="D1610" s="51" t="s">
        <v>122</v>
      </c>
      <c r="E1610" s="59"/>
    </row>
    <row r="1611" spans="2:8" x14ac:dyDescent="0.3">
      <c r="C1611" s="53" t="s">
        <v>11</v>
      </c>
      <c r="D1611" s="51" t="s">
        <v>61</v>
      </c>
      <c r="E1611" s="59"/>
    </row>
    <row r="1612" spans="2:8" x14ac:dyDescent="0.3">
      <c r="C1612" s="53" t="s">
        <v>13</v>
      </c>
      <c r="D1612" s="52" t="s">
        <v>34</v>
      </c>
      <c r="E1612" s="59"/>
    </row>
    <row r="1613" spans="2:8" ht="24" thickBot="1" x14ac:dyDescent="0.3">
      <c r="C1613" s="60"/>
      <c r="D1613" s="60"/>
    </row>
    <row r="1614" spans="2:8" ht="48" thickBot="1" x14ac:dyDescent="0.3">
      <c r="B1614" s="79" t="s">
        <v>17</v>
      </c>
      <c r="C1614" s="80"/>
      <c r="D1614" s="23" t="s">
        <v>20</v>
      </c>
      <c r="E1614" s="81" t="s">
        <v>22</v>
      </c>
      <c r="F1614" s="82"/>
      <c r="G1614" s="2" t="s">
        <v>21</v>
      </c>
    </row>
    <row r="1615" spans="2:8" ht="24" thickBot="1" x14ac:dyDescent="0.3">
      <c r="B1615" s="83" t="s">
        <v>35</v>
      </c>
      <c r="C1615" s="84"/>
      <c r="D1615" s="32">
        <v>59</v>
      </c>
      <c r="E1615" s="33">
        <v>2</v>
      </c>
      <c r="F1615" s="18" t="s">
        <v>25</v>
      </c>
      <c r="G1615" s="26">
        <f t="shared" ref="G1615:G1622" si="34">D1615*E1615</f>
        <v>118</v>
      </c>
      <c r="H1615" s="85"/>
    </row>
    <row r="1616" spans="2:8" x14ac:dyDescent="0.25">
      <c r="B1616" s="86" t="s">
        <v>18</v>
      </c>
      <c r="C1616" s="87"/>
      <c r="D1616" s="34">
        <v>70.41</v>
      </c>
      <c r="E1616" s="35">
        <v>0.6</v>
      </c>
      <c r="F1616" s="19" t="s">
        <v>26</v>
      </c>
      <c r="G1616" s="27">
        <f t="shared" si="34"/>
        <v>42.245999999999995</v>
      </c>
      <c r="H1616" s="85"/>
    </row>
    <row r="1617" spans="2:8" ht="24" thickBot="1" x14ac:dyDescent="0.3">
      <c r="B1617" s="88" t="s">
        <v>19</v>
      </c>
      <c r="C1617" s="89"/>
      <c r="D1617" s="36">
        <v>222.31</v>
      </c>
      <c r="E1617" s="37">
        <v>0.6</v>
      </c>
      <c r="F1617" s="20" t="s">
        <v>26</v>
      </c>
      <c r="G1617" s="28">
        <f t="shared" si="34"/>
        <v>133.386</v>
      </c>
      <c r="H1617" s="85"/>
    </row>
    <row r="1618" spans="2:8" ht="24" thickBot="1" x14ac:dyDescent="0.3">
      <c r="B1618" s="90" t="s">
        <v>28</v>
      </c>
      <c r="C1618" s="91"/>
      <c r="D1618" s="38">
        <v>696.9</v>
      </c>
      <c r="E1618" s="39">
        <v>2</v>
      </c>
      <c r="F1618" s="24" t="s">
        <v>25</v>
      </c>
      <c r="G1618" s="29">
        <f t="shared" si="34"/>
        <v>1393.8</v>
      </c>
      <c r="H1618" s="85"/>
    </row>
    <row r="1619" spans="2:8" x14ac:dyDescent="0.25">
      <c r="B1619" s="86" t="s">
        <v>33</v>
      </c>
      <c r="C1619" s="87"/>
      <c r="D1619" s="34"/>
      <c r="E1619" s="35"/>
      <c r="F1619" s="19" t="s">
        <v>25</v>
      </c>
      <c r="G1619" s="27">
        <f t="shared" si="34"/>
        <v>0</v>
      </c>
      <c r="H1619" s="85"/>
    </row>
    <row r="1620" spans="2:8" x14ac:dyDescent="0.25">
      <c r="B1620" s="92" t="s">
        <v>27</v>
      </c>
      <c r="C1620" s="93"/>
      <c r="D1620" s="40">
        <v>1300.21</v>
      </c>
      <c r="E1620" s="41">
        <v>2</v>
      </c>
      <c r="F1620" s="21" t="s">
        <v>25</v>
      </c>
      <c r="G1620" s="30">
        <f t="shared" si="34"/>
        <v>2600.42</v>
      </c>
      <c r="H1620" s="85"/>
    </row>
    <row r="1621" spans="2:8" x14ac:dyDescent="0.25">
      <c r="B1621" s="92" t="s">
        <v>29</v>
      </c>
      <c r="C1621" s="93"/>
      <c r="D1621" s="42"/>
      <c r="E1621" s="43"/>
      <c r="F1621" s="21" t="s">
        <v>25</v>
      </c>
      <c r="G1621" s="30">
        <f t="shared" si="34"/>
        <v>0</v>
      </c>
      <c r="H1621" s="85"/>
    </row>
    <row r="1622" spans="2:8" x14ac:dyDescent="0.25">
      <c r="B1622" s="92" t="s">
        <v>30</v>
      </c>
      <c r="C1622" s="93"/>
      <c r="D1622" s="42"/>
      <c r="E1622" s="43"/>
      <c r="F1622" s="21" t="s">
        <v>25</v>
      </c>
      <c r="G1622" s="30">
        <f t="shared" si="34"/>
        <v>0</v>
      </c>
      <c r="H1622" s="85"/>
    </row>
    <row r="1623" spans="2:8" x14ac:dyDescent="0.25">
      <c r="B1623" s="92" t="s">
        <v>32</v>
      </c>
      <c r="C1623" s="93"/>
      <c r="D1623" s="42"/>
      <c r="E1623" s="43"/>
      <c r="F1623" s="21" t="s">
        <v>25</v>
      </c>
      <c r="G1623" s="30">
        <f>D1623*E1623</f>
        <v>0</v>
      </c>
      <c r="H1623" s="85"/>
    </row>
    <row r="1624" spans="2:8" ht="24" thickBot="1" x14ac:dyDescent="0.3">
      <c r="B1624" s="88" t="s">
        <v>31</v>
      </c>
      <c r="C1624" s="89"/>
      <c r="D1624" s="36"/>
      <c r="E1624" s="37"/>
      <c r="F1624" s="20" t="s">
        <v>25</v>
      </c>
      <c r="G1624" s="31">
        <f>D1624*E1624</f>
        <v>0</v>
      </c>
      <c r="H1624" s="85"/>
    </row>
    <row r="1625" spans="2:8" x14ac:dyDescent="0.25">
      <c r="C1625" s="3"/>
      <c r="D1625" s="3"/>
      <c r="E1625" s="4"/>
      <c r="F1625" s="4"/>
      <c r="H1625" s="61"/>
    </row>
    <row r="1626" spans="2:8" ht="25.5" x14ac:dyDescent="0.25">
      <c r="C1626" s="14" t="s">
        <v>14</v>
      </c>
      <c r="D1626" s="6"/>
    </row>
    <row r="1627" spans="2:8" ht="18.75" x14ac:dyDescent="0.25">
      <c r="C1627" s="70" t="s">
        <v>6</v>
      </c>
      <c r="D1627" s="68" t="s">
        <v>0</v>
      </c>
      <c r="E1627" s="9">
        <f>ROUND((G1615+D1608)/D1608,2)</f>
        <v>1</v>
      </c>
      <c r="F1627" s="9"/>
      <c r="G1627" s="10"/>
      <c r="H1627" s="7"/>
    </row>
    <row r="1628" spans="2:8" x14ac:dyDescent="0.25">
      <c r="C1628" s="70"/>
      <c r="D1628" s="68" t="s">
        <v>1</v>
      </c>
      <c r="E1628" s="9">
        <f>ROUND(((G1616+G1617)+D1608)/D1608,2)</f>
        <v>1.01</v>
      </c>
      <c r="F1628" s="9"/>
      <c r="G1628" s="11"/>
      <c r="H1628" s="62"/>
    </row>
    <row r="1629" spans="2:8" x14ac:dyDescent="0.25">
      <c r="C1629" s="70"/>
      <c r="D1629" s="68" t="s">
        <v>2</v>
      </c>
      <c r="E1629" s="9">
        <f>ROUND((G1618+D1608)/D1608,2)</f>
        <v>1.06</v>
      </c>
      <c r="F1629" s="12"/>
      <c r="G1629" s="11"/>
    </row>
    <row r="1630" spans="2:8" x14ac:dyDescent="0.25">
      <c r="C1630" s="70"/>
      <c r="D1630" s="13" t="s">
        <v>3</v>
      </c>
      <c r="E1630" s="45">
        <f>ROUND((SUM(G1619:G1624)+D1608)/D1608,2)</f>
        <v>1.1100000000000001</v>
      </c>
      <c r="F1630" s="10"/>
      <c r="G1630" s="11"/>
    </row>
    <row r="1631" spans="2:8" ht="25.5" x14ac:dyDescent="0.25">
      <c r="D1631" s="46" t="s">
        <v>4</v>
      </c>
      <c r="E1631" s="47">
        <f>SUM(E1627:E1630)-IF(D1612="сплошная",3,2)</f>
        <v>1.1799999999999997</v>
      </c>
      <c r="F1631" s="25"/>
    </row>
    <row r="1632" spans="2:8" x14ac:dyDescent="0.25">
      <c r="E1632" s="15"/>
    </row>
    <row r="1633" spans="2:8" ht="25.5" x14ac:dyDescent="0.35">
      <c r="B1633" s="22"/>
      <c r="C1633" s="16" t="s">
        <v>23</v>
      </c>
      <c r="D1633" s="71">
        <f>E1631*D1608</f>
        <v>28764.883599999994</v>
      </c>
      <c r="E1633" s="71"/>
    </row>
    <row r="1634" spans="2:8" ht="18.75" x14ac:dyDescent="0.3">
      <c r="C1634" s="17" t="s">
        <v>8</v>
      </c>
      <c r="D1634" s="72">
        <f>D1633/D1607</f>
        <v>70.329788753056221</v>
      </c>
      <c r="E1634" s="72"/>
      <c r="G1634" s="7"/>
      <c r="H1634" s="63"/>
    </row>
  </sheetData>
  <mergeCells count="792">
    <mergeCell ref="C7:C9"/>
    <mergeCell ref="D7:G7"/>
    <mergeCell ref="D8:G8"/>
    <mergeCell ref="D9:G9"/>
    <mergeCell ref="E11:F12"/>
    <mergeCell ref="G11:G12"/>
    <mergeCell ref="B3:H3"/>
    <mergeCell ref="B4:G4"/>
    <mergeCell ref="B18:C18"/>
    <mergeCell ref="E18:F18"/>
    <mergeCell ref="B19:C19"/>
    <mergeCell ref="H19:H28"/>
    <mergeCell ref="B20:C20"/>
    <mergeCell ref="B21:C21"/>
    <mergeCell ref="B22:C22"/>
    <mergeCell ref="B23:C23"/>
    <mergeCell ref="B24:C24"/>
    <mergeCell ref="B25:C25"/>
    <mergeCell ref="B26:C26"/>
    <mergeCell ref="B27:C27"/>
    <mergeCell ref="B28:C28"/>
    <mergeCell ref="C55:C57"/>
    <mergeCell ref="D55:G55"/>
    <mergeCell ref="D56:G56"/>
    <mergeCell ref="D57:G57"/>
    <mergeCell ref="E59:F60"/>
    <mergeCell ref="G59:G60"/>
    <mergeCell ref="C31:C34"/>
    <mergeCell ref="D37:E37"/>
    <mergeCell ref="D38:E38"/>
    <mergeCell ref="B51:H51"/>
    <mergeCell ref="B52:G52"/>
    <mergeCell ref="C79:C82"/>
    <mergeCell ref="D85:E85"/>
    <mergeCell ref="D86:E86"/>
    <mergeCell ref="B66:C66"/>
    <mergeCell ref="E66:F66"/>
    <mergeCell ref="B67:C67"/>
    <mergeCell ref="H67:H76"/>
    <mergeCell ref="B68:C68"/>
    <mergeCell ref="B69:C69"/>
    <mergeCell ref="B70:C70"/>
    <mergeCell ref="B71:C71"/>
    <mergeCell ref="B72:C72"/>
    <mergeCell ref="B73:C73"/>
    <mergeCell ref="B74:C74"/>
    <mergeCell ref="B75:C75"/>
    <mergeCell ref="B76:C76"/>
    <mergeCell ref="B99:H99"/>
    <mergeCell ref="B100:G100"/>
    <mergeCell ref="C103:C105"/>
    <mergeCell ref="D103:G103"/>
    <mergeCell ref="D104:G104"/>
    <mergeCell ref="D105:G105"/>
    <mergeCell ref="E107:F108"/>
    <mergeCell ref="G107:G108"/>
    <mergeCell ref="B114:C114"/>
    <mergeCell ref="E114:F114"/>
    <mergeCell ref="B115:C115"/>
    <mergeCell ref="H115:H124"/>
    <mergeCell ref="B116:C116"/>
    <mergeCell ref="B117:C117"/>
    <mergeCell ref="B118:C118"/>
    <mergeCell ref="B119:C119"/>
    <mergeCell ref="B120:C120"/>
    <mergeCell ref="B121:C121"/>
    <mergeCell ref="B122:C122"/>
    <mergeCell ref="B123:C123"/>
    <mergeCell ref="B124:C124"/>
    <mergeCell ref="C127:C130"/>
    <mergeCell ref="D133:E133"/>
    <mergeCell ref="D134:E134"/>
    <mergeCell ref="B149:H149"/>
    <mergeCell ref="B150:G150"/>
    <mergeCell ref="C153:C155"/>
    <mergeCell ref="D153:G153"/>
    <mergeCell ref="D154:G154"/>
    <mergeCell ref="D155:G155"/>
    <mergeCell ref="E157:F158"/>
    <mergeCell ref="G157:G158"/>
    <mergeCell ref="B164:C164"/>
    <mergeCell ref="E164:F164"/>
    <mergeCell ref="B165:C165"/>
    <mergeCell ref="H165:H174"/>
    <mergeCell ref="B166:C166"/>
    <mergeCell ref="B167:C167"/>
    <mergeCell ref="B168:C168"/>
    <mergeCell ref="B169:C169"/>
    <mergeCell ref="B170:C170"/>
    <mergeCell ref="B171:C171"/>
    <mergeCell ref="B172:C172"/>
    <mergeCell ref="B173:C173"/>
    <mergeCell ref="B174:C174"/>
    <mergeCell ref="C177:C180"/>
    <mergeCell ref="D183:E183"/>
    <mergeCell ref="D184:E184"/>
    <mergeCell ref="B197:H197"/>
    <mergeCell ref="B198:G198"/>
    <mergeCell ref="C201:C203"/>
    <mergeCell ref="D201:G201"/>
    <mergeCell ref="D202:G202"/>
    <mergeCell ref="D203:G203"/>
    <mergeCell ref="C225:C228"/>
    <mergeCell ref="D231:E231"/>
    <mergeCell ref="D232:E232"/>
    <mergeCell ref="E205:F206"/>
    <mergeCell ref="G205:G206"/>
    <mergeCell ref="B212:C212"/>
    <mergeCell ref="E212:F212"/>
    <mergeCell ref="B213:C213"/>
    <mergeCell ref="H213:H222"/>
    <mergeCell ref="B214:C214"/>
    <mergeCell ref="B215:C215"/>
    <mergeCell ref="B216:C216"/>
    <mergeCell ref="B217:C217"/>
    <mergeCell ref="B218:C218"/>
    <mergeCell ref="B219:C219"/>
    <mergeCell ref="B220:C220"/>
    <mergeCell ref="B221:C221"/>
    <mergeCell ref="B222:C222"/>
    <mergeCell ref="B247:H247"/>
    <mergeCell ref="B248:G248"/>
    <mergeCell ref="C251:C253"/>
    <mergeCell ref="D251:G251"/>
    <mergeCell ref="D252:G252"/>
    <mergeCell ref="D253:G253"/>
    <mergeCell ref="E255:F256"/>
    <mergeCell ref="G255:G256"/>
    <mergeCell ref="B262:C262"/>
    <mergeCell ref="E262:F262"/>
    <mergeCell ref="B263:C263"/>
    <mergeCell ref="H263:H272"/>
    <mergeCell ref="B264:C264"/>
    <mergeCell ref="B265:C265"/>
    <mergeCell ref="B266:C266"/>
    <mergeCell ref="B267:C267"/>
    <mergeCell ref="B268:C268"/>
    <mergeCell ref="B269:C269"/>
    <mergeCell ref="B270:C270"/>
    <mergeCell ref="B271:C271"/>
    <mergeCell ref="B272:C272"/>
    <mergeCell ref="C275:C278"/>
    <mergeCell ref="D281:E281"/>
    <mergeCell ref="D282:E282"/>
    <mergeCell ref="B297:H297"/>
    <mergeCell ref="B298:G298"/>
    <mergeCell ref="C301:C303"/>
    <mergeCell ref="D301:G301"/>
    <mergeCell ref="D302:G302"/>
    <mergeCell ref="D303:G303"/>
    <mergeCell ref="E305:F306"/>
    <mergeCell ref="G305:G306"/>
    <mergeCell ref="B312:C312"/>
    <mergeCell ref="E312:F312"/>
    <mergeCell ref="B313:C313"/>
    <mergeCell ref="H313:H322"/>
    <mergeCell ref="B314:C314"/>
    <mergeCell ref="B315:C315"/>
    <mergeCell ref="B316:C316"/>
    <mergeCell ref="B317:C317"/>
    <mergeCell ref="B318:C318"/>
    <mergeCell ref="B319:C319"/>
    <mergeCell ref="B320:C320"/>
    <mergeCell ref="B321:C321"/>
    <mergeCell ref="B322:C322"/>
    <mergeCell ref="C325:C328"/>
    <mergeCell ref="D331:E331"/>
    <mergeCell ref="D332:E332"/>
    <mergeCell ref="B347:H347"/>
    <mergeCell ref="B348:G348"/>
    <mergeCell ref="C351:C353"/>
    <mergeCell ref="D351:G351"/>
    <mergeCell ref="D352:G352"/>
    <mergeCell ref="D353:G353"/>
    <mergeCell ref="E355:F356"/>
    <mergeCell ref="G355:G356"/>
    <mergeCell ref="B362:C362"/>
    <mergeCell ref="E362:F362"/>
    <mergeCell ref="B363:C363"/>
    <mergeCell ref="H363:H372"/>
    <mergeCell ref="B364:C364"/>
    <mergeCell ref="B365:C365"/>
    <mergeCell ref="B366:C366"/>
    <mergeCell ref="B367:C367"/>
    <mergeCell ref="B368:C368"/>
    <mergeCell ref="B369:C369"/>
    <mergeCell ref="B370:C370"/>
    <mergeCell ref="B371:C371"/>
    <mergeCell ref="B372:C372"/>
    <mergeCell ref="C375:C378"/>
    <mergeCell ref="D381:E381"/>
    <mergeCell ref="D382:E382"/>
    <mergeCell ref="B397:H397"/>
    <mergeCell ref="B398:G398"/>
    <mergeCell ref="C401:C403"/>
    <mergeCell ref="D401:G401"/>
    <mergeCell ref="D402:G402"/>
    <mergeCell ref="D403:G403"/>
    <mergeCell ref="E405:F406"/>
    <mergeCell ref="G405:G406"/>
    <mergeCell ref="B412:C412"/>
    <mergeCell ref="E412:F412"/>
    <mergeCell ref="B413:C413"/>
    <mergeCell ref="H413:H422"/>
    <mergeCell ref="B414:C414"/>
    <mergeCell ref="B415:C415"/>
    <mergeCell ref="B416:C416"/>
    <mergeCell ref="B417:C417"/>
    <mergeCell ref="B418:C418"/>
    <mergeCell ref="B419:C419"/>
    <mergeCell ref="B420:C420"/>
    <mergeCell ref="B421:C421"/>
    <mergeCell ref="B422:C422"/>
    <mergeCell ref="C425:C428"/>
    <mergeCell ref="D431:E431"/>
    <mergeCell ref="D432:E432"/>
    <mergeCell ref="B447:H447"/>
    <mergeCell ref="B448:G448"/>
    <mergeCell ref="C451:C453"/>
    <mergeCell ref="D451:G451"/>
    <mergeCell ref="D452:G452"/>
    <mergeCell ref="D453:G453"/>
    <mergeCell ref="E455:F456"/>
    <mergeCell ref="G455:G456"/>
    <mergeCell ref="B462:C462"/>
    <mergeCell ref="E462:F462"/>
    <mergeCell ref="B463:C463"/>
    <mergeCell ref="H463:H472"/>
    <mergeCell ref="B464:C464"/>
    <mergeCell ref="B465:C465"/>
    <mergeCell ref="B466:C466"/>
    <mergeCell ref="B467:C467"/>
    <mergeCell ref="B468:C468"/>
    <mergeCell ref="B469:C469"/>
    <mergeCell ref="B470:C470"/>
    <mergeCell ref="B471:C471"/>
    <mergeCell ref="B472:C472"/>
    <mergeCell ref="C475:C478"/>
    <mergeCell ref="D481:E481"/>
    <mergeCell ref="D482:E482"/>
    <mergeCell ref="B497:H497"/>
    <mergeCell ref="B498:G498"/>
    <mergeCell ref="C501:C503"/>
    <mergeCell ref="D501:G501"/>
    <mergeCell ref="D502:G502"/>
    <mergeCell ref="D503:G503"/>
    <mergeCell ref="E505:F506"/>
    <mergeCell ref="G505:G506"/>
    <mergeCell ref="B512:C512"/>
    <mergeCell ref="E512:F512"/>
    <mergeCell ref="B513:C513"/>
    <mergeCell ref="H513:H522"/>
    <mergeCell ref="B514:C514"/>
    <mergeCell ref="B515:C515"/>
    <mergeCell ref="B516:C516"/>
    <mergeCell ref="B517:C517"/>
    <mergeCell ref="B518:C518"/>
    <mergeCell ref="B519:C519"/>
    <mergeCell ref="B520:C520"/>
    <mergeCell ref="B521:C521"/>
    <mergeCell ref="B522:C522"/>
    <mergeCell ref="B547:H547"/>
    <mergeCell ref="B548:G548"/>
    <mergeCell ref="C551:C553"/>
    <mergeCell ref="D551:G551"/>
    <mergeCell ref="D552:G552"/>
    <mergeCell ref="D553:G553"/>
    <mergeCell ref="C525:C528"/>
    <mergeCell ref="D531:E531"/>
    <mergeCell ref="D532:E532"/>
    <mergeCell ref="E555:F556"/>
    <mergeCell ref="G555:G556"/>
    <mergeCell ref="B562:C562"/>
    <mergeCell ref="E562:F562"/>
    <mergeCell ref="B563:C563"/>
    <mergeCell ref="H563:H572"/>
    <mergeCell ref="B564:C564"/>
    <mergeCell ref="B565:C565"/>
    <mergeCell ref="B566:C566"/>
    <mergeCell ref="B567:C567"/>
    <mergeCell ref="B568:C568"/>
    <mergeCell ref="B569:C569"/>
    <mergeCell ref="B570:C570"/>
    <mergeCell ref="B571:C571"/>
    <mergeCell ref="B572:C572"/>
    <mergeCell ref="C575:C578"/>
    <mergeCell ref="D581:E581"/>
    <mergeCell ref="D582:E582"/>
    <mergeCell ref="B599:H599"/>
    <mergeCell ref="B600:G600"/>
    <mergeCell ref="C603:C605"/>
    <mergeCell ref="D603:G603"/>
    <mergeCell ref="D604:G604"/>
    <mergeCell ref="D605:G605"/>
    <mergeCell ref="E607:F608"/>
    <mergeCell ref="G607:G608"/>
    <mergeCell ref="B614:C614"/>
    <mergeCell ref="E614:F614"/>
    <mergeCell ref="B615:C615"/>
    <mergeCell ref="H615:H624"/>
    <mergeCell ref="B616:C616"/>
    <mergeCell ref="B617:C617"/>
    <mergeCell ref="B618:C618"/>
    <mergeCell ref="B619:C619"/>
    <mergeCell ref="B620:C620"/>
    <mergeCell ref="B621:C621"/>
    <mergeCell ref="B622:C622"/>
    <mergeCell ref="B623:C623"/>
    <mergeCell ref="B624:C624"/>
    <mergeCell ref="B647:H647"/>
    <mergeCell ref="B648:G648"/>
    <mergeCell ref="C651:C653"/>
    <mergeCell ref="D651:G651"/>
    <mergeCell ref="D652:G652"/>
    <mergeCell ref="D653:G653"/>
    <mergeCell ref="C627:C630"/>
    <mergeCell ref="D633:E633"/>
    <mergeCell ref="D634:E634"/>
    <mergeCell ref="E655:F656"/>
    <mergeCell ref="G655:G656"/>
    <mergeCell ref="B662:C662"/>
    <mergeCell ref="E662:F662"/>
    <mergeCell ref="B663:C663"/>
    <mergeCell ref="H663:H672"/>
    <mergeCell ref="B664:C664"/>
    <mergeCell ref="B665:C665"/>
    <mergeCell ref="B666:C666"/>
    <mergeCell ref="B667:C667"/>
    <mergeCell ref="B668:C668"/>
    <mergeCell ref="B669:C669"/>
    <mergeCell ref="B670:C670"/>
    <mergeCell ref="B671:C671"/>
    <mergeCell ref="B672:C672"/>
    <mergeCell ref="C675:C678"/>
    <mergeCell ref="D681:E681"/>
    <mergeCell ref="D682:E682"/>
    <mergeCell ref="B697:H697"/>
    <mergeCell ref="B698:G698"/>
    <mergeCell ref="C701:C703"/>
    <mergeCell ref="D701:G701"/>
    <mergeCell ref="D702:G702"/>
    <mergeCell ref="D703:G703"/>
    <mergeCell ref="E705:F706"/>
    <mergeCell ref="G705:G706"/>
    <mergeCell ref="B712:C712"/>
    <mergeCell ref="E712:F712"/>
    <mergeCell ref="B713:C713"/>
    <mergeCell ref="H713:H722"/>
    <mergeCell ref="B714:C714"/>
    <mergeCell ref="B715:C715"/>
    <mergeCell ref="B716:C716"/>
    <mergeCell ref="B717:C717"/>
    <mergeCell ref="B718:C718"/>
    <mergeCell ref="B719:C719"/>
    <mergeCell ref="B720:C720"/>
    <mergeCell ref="B721:C721"/>
    <mergeCell ref="B722:C722"/>
    <mergeCell ref="C725:C728"/>
    <mergeCell ref="D731:E731"/>
    <mergeCell ref="D732:E732"/>
    <mergeCell ref="B749:H749"/>
    <mergeCell ref="B750:G750"/>
    <mergeCell ref="C753:C755"/>
    <mergeCell ref="D753:G753"/>
    <mergeCell ref="D754:G754"/>
    <mergeCell ref="D755:G755"/>
    <mergeCell ref="E757:F758"/>
    <mergeCell ref="G757:G758"/>
    <mergeCell ref="B764:C764"/>
    <mergeCell ref="E764:F764"/>
    <mergeCell ref="B765:C765"/>
    <mergeCell ref="H765:H774"/>
    <mergeCell ref="B766:C766"/>
    <mergeCell ref="B767:C767"/>
    <mergeCell ref="B768:C768"/>
    <mergeCell ref="B769:C769"/>
    <mergeCell ref="B770:C770"/>
    <mergeCell ref="B771:C771"/>
    <mergeCell ref="B772:C772"/>
    <mergeCell ref="B773:C773"/>
    <mergeCell ref="B774:C774"/>
    <mergeCell ref="C777:C780"/>
    <mergeCell ref="D783:E783"/>
    <mergeCell ref="D784:E784"/>
    <mergeCell ref="B797:H797"/>
    <mergeCell ref="B798:G798"/>
    <mergeCell ref="C801:C803"/>
    <mergeCell ref="D801:G801"/>
    <mergeCell ref="D802:G802"/>
    <mergeCell ref="D803:G803"/>
    <mergeCell ref="E805:F806"/>
    <mergeCell ref="G805:G806"/>
    <mergeCell ref="B812:C812"/>
    <mergeCell ref="E812:F812"/>
    <mergeCell ref="B813:C813"/>
    <mergeCell ref="H813:H822"/>
    <mergeCell ref="B814:C814"/>
    <mergeCell ref="B815:C815"/>
    <mergeCell ref="B816:C816"/>
    <mergeCell ref="B817:C817"/>
    <mergeCell ref="B818:C818"/>
    <mergeCell ref="B819:C819"/>
    <mergeCell ref="B820:C820"/>
    <mergeCell ref="B821:C821"/>
    <mergeCell ref="B822:C822"/>
    <mergeCell ref="C825:C828"/>
    <mergeCell ref="D831:E831"/>
    <mergeCell ref="D832:E832"/>
    <mergeCell ref="B847:H847"/>
    <mergeCell ref="B848:G848"/>
    <mergeCell ref="C851:C853"/>
    <mergeCell ref="D851:G851"/>
    <mergeCell ref="D852:G852"/>
    <mergeCell ref="D853:G853"/>
    <mergeCell ref="E855:F856"/>
    <mergeCell ref="G855:G856"/>
    <mergeCell ref="B862:C862"/>
    <mergeCell ref="E862:F862"/>
    <mergeCell ref="B863:C863"/>
    <mergeCell ref="H863:H872"/>
    <mergeCell ref="B864:C864"/>
    <mergeCell ref="B865:C865"/>
    <mergeCell ref="B866:C866"/>
    <mergeCell ref="B867:C867"/>
    <mergeCell ref="B868:C868"/>
    <mergeCell ref="B869:C869"/>
    <mergeCell ref="B870:C870"/>
    <mergeCell ref="B871:C871"/>
    <mergeCell ref="B872:C872"/>
    <mergeCell ref="C875:C878"/>
    <mergeCell ref="D881:E881"/>
    <mergeCell ref="D882:E882"/>
    <mergeCell ref="B897:H897"/>
    <mergeCell ref="B898:G898"/>
    <mergeCell ref="C901:C903"/>
    <mergeCell ref="D901:G901"/>
    <mergeCell ref="D902:G902"/>
    <mergeCell ref="D903:G903"/>
    <mergeCell ref="E905:F906"/>
    <mergeCell ref="G905:G906"/>
    <mergeCell ref="B912:C912"/>
    <mergeCell ref="E912:F912"/>
    <mergeCell ref="B913:C913"/>
    <mergeCell ref="H913:H922"/>
    <mergeCell ref="B914:C914"/>
    <mergeCell ref="B915:C915"/>
    <mergeCell ref="B916:C916"/>
    <mergeCell ref="B917:C917"/>
    <mergeCell ref="B918:C918"/>
    <mergeCell ref="B919:C919"/>
    <mergeCell ref="B920:C920"/>
    <mergeCell ref="B921:C921"/>
    <mergeCell ref="B922:C922"/>
    <mergeCell ref="C925:C928"/>
    <mergeCell ref="D931:E931"/>
    <mergeCell ref="D932:E932"/>
    <mergeCell ref="B949:H949"/>
    <mergeCell ref="B950:G950"/>
    <mergeCell ref="C953:C955"/>
    <mergeCell ref="D953:G953"/>
    <mergeCell ref="D954:G954"/>
    <mergeCell ref="D955:G955"/>
    <mergeCell ref="E957:F958"/>
    <mergeCell ref="G957:G958"/>
    <mergeCell ref="B964:C964"/>
    <mergeCell ref="E964:F964"/>
    <mergeCell ref="B965:C965"/>
    <mergeCell ref="H965:H974"/>
    <mergeCell ref="B966:C966"/>
    <mergeCell ref="B967:C967"/>
    <mergeCell ref="B968:C968"/>
    <mergeCell ref="B969:C969"/>
    <mergeCell ref="B970:C970"/>
    <mergeCell ref="B971:C971"/>
    <mergeCell ref="B972:C972"/>
    <mergeCell ref="B973:C973"/>
    <mergeCell ref="B974:C974"/>
    <mergeCell ref="C977:C980"/>
    <mergeCell ref="D983:E983"/>
    <mergeCell ref="D984:E984"/>
    <mergeCell ref="B997:H997"/>
    <mergeCell ref="B998:G998"/>
    <mergeCell ref="C1001:C1003"/>
    <mergeCell ref="D1001:G1001"/>
    <mergeCell ref="D1002:G1002"/>
    <mergeCell ref="D1003:G1003"/>
    <mergeCell ref="E1005:F1006"/>
    <mergeCell ref="G1005:G1006"/>
    <mergeCell ref="B1012:C1012"/>
    <mergeCell ref="E1012:F1012"/>
    <mergeCell ref="B1013:C1013"/>
    <mergeCell ref="H1013:H1022"/>
    <mergeCell ref="B1014:C1014"/>
    <mergeCell ref="B1015:C1015"/>
    <mergeCell ref="B1016:C1016"/>
    <mergeCell ref="B1017:C1017"/>
    <mergeCell ref="B1018:C1018"/>
    <mergeCell ref="B1019:C1019"/>
    <mergeCell ref="B1020:C1020"/>
    <mergeCell ref="B1021:C1021"/>
    <mergeCell ref="B1022:C1022"/>
    <mergeCell ref="B1047:H1047"/>
    <mergeCell ref="B1048:G1048"/>
    <mergeCell ref="C1051:C1053"/>
    <mergeCell ref="D1051:G1051"/>
    <mergeCell ref="D1052:G1052"/>
    <mergeCell ref="D1053:G1053"/>
    <mergeCell ref="C1025:C1028"/>
    <mergeCell ref="D1031:E1031"/>
    <mergeCell ref="D1032:E1032"/>
    <mergeCell ref="E1055:F1056"/>
    <mergeCell ref="G1055:G1056"/>
    <mergeCell ref="B1062:C1062"/>
    <mergeCell ref="E1062:F1062"/>
    <mergeCell ref="B1063:C1063"/>
    <mergeCell ref="H1063:H1072"/>
    <mergeCell ref="B1064:C1064"/>
    <mergeCell ref="B1065:C1065"/>
    <mergeCell ref="B1066:C1066"/>
    <mergeCell ref="B1067:C1067"/>
    <mergeCell ref="B1068:C1068"/>
    <mergeCell ref="B1069:C1069"/>
    <mergeCell ref="B1070:C1070"/>
    <mergeCell ref="B1071:C1071"/>
    <mergeCell ref="B1072:C1072"/>
    <mergeCell ref="C1075:C1078"/>
    <mergeCell ref="D1081:E1081"/>
    <mergeCell ref="D1082:E1082"/>
    <mergeCell ref="B1099:H1099"/>
    <mergeCell ref="B1100:G1100"/>
    <mergeCell ref="C1103:C1105"/>
    <mergeCell ref="D1103:G1103"/>
    <mergeCell ref="D1104:G1104"/>
    <mergeCell ref="D1105:G1105"/>
    <mergeCell ref="E1107:F1108"/>
    <mergeCell ref="G1107:G1108"/>
    <mergeCell ref="B1114:C1114"/>
    <mergeCell ref="E1114:F1114"/>
    <mergeCell ref="B1115:C1115"/>
    <mergeCell ref="H1115:H1124"/>
    <mergeCell ref="B1116:C1116"/>
    <mergeCell ref="B1117:C1117"/>
    <mergeCell ref="B1118:C1118"/>
    <mergeCell ref="B1119:C1119"/>
    <mergeCell ref="B1120:C1120"/>
    <mergeCell ref="B1121:C1121"/>
    <mergeCell ref="B1122:C1122"/>
    <mergeCell ref="B1123:C1123"/>
    <mergeCell ref="B1124:C1124"/>
    <mergeCell ref="B1147:H1147"/>
    <mergeCell ref="B1148:G1148"/>
    <mergeCell ref="C1151:C1153"/>
    <mergeCell ref="D1151:G1151"/>
    <mergeCell ref="D1152:G1152"/>
    <mergeCell ref="D1153:G1153"/>
    <mergeCell ref="C1127:C1130"/>
    <mergeCell ref="D1133:E1133"/>
    <mergeCell ref="D1134:E1134"/>
    <mergeCell ref="E1155:F1156"/>
    <mergeCell ref="G1155:G1156"/>
    <mergeCell ref="B1162:C1162"/>
    <mergeCell ref="E1162:F1162"/>
    <mergeCell ref="B1163:C1163"/>
    <mergeCell ref="H1163:H1172"/>
    <mergeCell ref="B1164:C1164"/>
    <mergeCell ref="B1165:C1165"/>
    <mergeCell ref="B1166:C1166"/>
    <mergeCell ref="B1167:C1167"/>
    <mergeCell ref="B1168:C1168"/>
    <mergeCell ref="B1169:C1169"/>
    <mergeCell ref="B1170:C1170"/>
    <mergeCell ref="B1171:C1171"/>
    <mergeCell ref="B1172:C1172"/>
    <mergeCell ref="C1175:C1178"/>
    <mergeCell ref="D1181:E1181"/>
    <mergeCell ref="D1182:E1182"/>
    <mergeCell ref="B1197:H1197"/>
    <mergeCell ref="B1198:G1198"/>
    <mergeCell ref="C1201:C1203"/>
    <mergeCell ref="D1201:G1201"/>
    <mergeCell ref="D1202:G1202"/>
    <mergeCell ref="D1203:G1203"/>
    <mergeCell ref="C1225:C1228"/>
    <mergeCell ref="D1231:E1231"/>
    <mergeCell ref="D1232:E1232"/>
    <mergeCell ref="E1205:F1206"/>
    <mergeCell ref="G1205:G1206"/>
    <mergeCell ref="B1212:C1212"/>
    <mergeCell ref="E1212:F1212"/>
    <mergeCell ref="B1213:C1213"/>
    <mergeCell ref="H1213:H1222"/>
    <mergeCell ref="B1214:C1214"/>
    <mergeCell ref="B1215:C1215"/>
    <mergeCell ref="B1216:C1216"/>
    <mergeCell ref="B1217:C1217"/>
    <mergeCell ref="B1218:C1218"/>
    <mergeCell ref="B1219:C1219"/>
    <mergeCell ref="B1220:C1220"/>
    <mergeCell ref="B1221:C1221"/>
    <mergeCell ref="B1222:C1222"/>
    <mergeCell ref="B1249:H1249"/>
    <mergeCell ref="B1250:G1250"/>
    <mergeCell ref="C1253:C1255"/>
    <mergeCell ref="D1253:G1253"/>
    <mergeCell ref="D1254:G1254"/>
    <mergeCell ref="D1255:G1255"/>
    <mergeCell ref="E1257:F1258"/>
    <mergeCell ref="G1257:G1258"/>
    <mergeCell ref="B1264:C1264"/>
    <mergeCell ref="E1264:F1264"/>
    <mergeCell ref="B1265:C1265"/>
    <mergeCell ref="H1265:H1274"/>
    <mergeCell ref="B1266:C1266"/>
    <mergeCell ref="B1267:C1267"/>
    <mergeCell ref="B1268:C1268"/>
    <mergeCell ref="B1269:C1269"/>
    <mergeCell ref="B1270:C1270"/>
    <mergeCell ref="B1271:C1271"/>
    <mergeCell ref="B1272:C1272"/>
    <mergeCell ref="B1273:C1273"/>
    <mergeCell ref="B1274:C1274"/>
    <mergeCell ref="C1277:C1280"/>
    <mergeCell ref="D1283:E1283"/>
    <mergeCell ref="D1284:E1284"/>
    <mergeCell ref="B1299:H1299"/>
    <mergeCell ref="B1300:G1300"/>
    <mergeCell ref="C1303:C1305"/>
    <mergeCell ref="D1303:G1303"/>
    <mergeCell ref="D1304:G1304"/>
    <mergeCell ref="D1305:G1305"/>
    <mergeCell ref="E1307:F1308"/>
    <mergeCell ref="G1307:G1308"/>
    <mergeCell ref="B1314:C1314"/>
    <mergeCell ref="E1314:F1314"/>
    <mergeCell ref="B1315:C1315"/>
    <mergeCell ref="H1315:H1324"/>
    <mergeCell ref="B1316:C1316"/>
    <mergeCell ref="B1317:C1317"/>
    <mergeCell ref="B1318:C1318"/>
    <mergeCell ref="B1319:C1319"/>
    <mergeCell ref="B1320:C1320"/>
    <mergeCell ref="B1321:C1321"/>
    <mergeCell ref="B1322:C1322"/>
    <mergeCell ref="B1323:C1323"/>
    <mergeCell ref="B1324:C1324"/>
    <mergeCell ref="C1327:C1330"/>
    <mergeCell ref="D1333:E1333"/>
    <mergeCell ref="D1334:E1334"/>
    <mergeCell ref="B1349:H1349"/>
    <mergeCell ref="B1350:G1350"/>
    <mergeCell ref="C1353:C1355"/>
    <mergeCell ref="D1353:G1353"/>
    <mergeCell ref="D1354:G1354"/>
    <mergeCell ref="D1355:G1355"/>
    <mergeCell ref="E1357:F1358"/>
    <mergeCell ref="G1357:G1358"/>
    <mergeCell ref="B1364:C1364"/>
    <mergeCell ref="E1364:F1364"/>
    <mergeCell ref="B1365:C1365"/>
    <mergeCell ref="H1365:H1374"/>
    <mergeCell ref="B1366:C1366"/>
    <mergeCell ref="B1367:C1367"/>
    <mergeCell ref="B1368:C1368"/>
    <mergeCell ref="B1369:C1369"/>
    <mergeCell ref="B1370:C1370"/>
    <mergeCell ref="B1371:C1371"/>
    <mergeCell ref="B1372:C1372"/>
    <mergeCell ref="B1373:C1373"/>
    <mergeCell ref="B1374:C1374"/>
    <mergeCell ref="C1377:C1380"/>
    <mergeCell ref="D1383:E1383"/>
    <mergeCell ref="D1384:E1384"/>
    <mergeCell ref="B1399:H1399"/>
    <mergeCell ref="B1400:G1400"/>
    <mergeCell ref="C1403:C1405"/>
    <mergeCell ref="D1403:G1403"/>
    <mergeCell ref="D1404:G1404"/>
    <mergeCell ref="D1405:G1405"/>
    <mergeCell ref="E1407:F1408"/>
    <mergeCell ref="G1407:G1408"/>
    <mergeCell ref="B1414:C1414"/>
    <mergeCell ref="E1414:F1414"/>
    <mergeCell ref="B1415:C1415"/>
    <mergeCell ref="H1415:H1424"/>
    <mergeCell ref="B1416:C1416"/>
    <mergeCell ref="B1417:C1417"/>
    <mergeCell ref="B1418:C1418"/>
    <mergeCell ref="B1419:C1419"/>
    <mergeCell ref="B1420:C1420"/>
    <mergeCell ref="B1421:C1421"/>
    <mergeCell ref="B1422:C1422"/>
    <mergeCell ref="B1423:C1423"/>
    <mergeCell ref="B1424:C1424"/>
    <mergeCell ref="C1427:C1430"/>
    <mergeCell ref="D1433:E1433"/>
    <mergeCell ref="D1434:E1434"/>
    <mergeCell ref="B1449:H1449"/>
    <mergeCell ref="B1450:G1450"/>
    <mergeCell ref="C1453:C1455"/>
    <mergeCell ref="D1453:G1453"/>
    <mergeCell ref="D1454:G1454"/>
    <mergeCell ref="D1455:G1455"/>
    <mergeCell ref="E1457:F1458"/>
    <mergeCell ref="G1457:G1458"/>
    <mergeCell ref="B1464:C1464"/>
    <mergeCell ref="E1464:F1464"/>
    <mergeCell ref="B1465:C1465"/>
    <mergeCell ref="H1465:H1474"/>
    <mergeCell ref="B1466:C1466"/>
    <mergeCell ref="B1467:C1467"/>
    <mergeCell ref="B1468:C1468"/>
    <mergeCell ref="B1469:C1469"/>
    <mergeCell ref="B1470:C1470"/>
    <mergeCell ref="B1471:C1471"/>
    <mergeCell ref="B1472:C1472"/>
    <mergeCell ref="B1473:C1473"/>
    <mergeCell ref="B1474:C1474"/>
    <mergeCell ref="C1477:C1480"/>
    <mergeCell ref="D1483:E1483"/>
    <mergeCell ref="D1484:E1484"/>
    <mergeCell ref="B1499:H1499"/>
    <mergeCell ref="B1500:G1500"/>
    <mergeCell ref="C1503:C1505"/>
    <mergeCell ref="D1503:G1503"/>
    <mergeCell ref="D1504:G1504"/>
    <mergeCell ref="D1505:G1505"/>
    <mergeCell ref="E1507:F1508"/>
    <mergeCell ref="G1507:G1508"/>
    <mergeCell ref="B1514:C1514"/>
    <mergeCell ref="E1514:F1514"/>
    <mergeCell ref="B1515:C1515"/>
    <mergeCell ref="H1515:H1524"/>
    <mergeCell ref="B1516:C1516"/>
    <mergeCell ref="B1517:C1517"/>
    <mergeCell ref="B1518:C1518"/>
    <mergeCell ref="B1519:C1519"/>
    <mergeCell ref="B1520:C1520"/>
    <mergeCell ref="B1521:C1521"/>
    <mergeCell ref="B1522:C1522"/>
    <mergeCell ref="B1523:C1523"/>
    <mergeCell ref="B1524:C1524"/>
    <mergeCell ref="C1527:C1530"/>
    <mergeCell ref="D1533:E1533"/>
    <mergeCell ref="D1534:E1534"/>
    <mergeCell ref="B1549:H1549"/>
    <mergeCell ref="B1550:G1550"/>
    <mergeCell ref="C1553:C1555"/>
    <mergeCell ref="D1553:G1553"/>
    <mergeCell ref="D1554:G1554"/>
    <mergeCell ref="D1555:G1555"/>
    <mergeCell ref="E1557:F1558"/>
    <mergeCell ref="G1557:G1558"/>
    <mergeCell ref="B1564:C1564"/>
    <mergeCell ref="E1564:F1564"/>
    <mergeCell ref="B1565:C1565"/>
    <mergeCell ref="H1565:H1574"/>
    <mergeCell ref="B1566:C1566"/>
    <mergeCell ref="B1567:C1567"/>
    <mergeCell ref="B1568:C1568"/>
    <mergeCell ref="B1569:C1569"/>
    <mergeCell ref="B1570:C1570"/>
    <mergeCell ref="B1571:C1571"/>
    <mergeCell ref="B1572:C1572"/>
    <mergeCell ref="B1573:C1573"/>
    <mergeCell ref="B1574:C1574"/>
    <mergeCell ref="C1577:C1580"/>
    <mergeCell ref="D1583:E1583"/>
    <mergeCell ref="D1584:E1584"/>
    <mergeCell ref="B1599:H1599"/>
    <mergeCell ref="B1600:G1600"/>
    <mergeCell ref="C1603:C1605"/>
    <mergeCell ref="D1603:G1603"/>
    <mergeCell ref="D1604:G1604"/>
    <mergeCell ref="D1605:G1605"/>
    <mergeCell ref="C1627:C1630"/>
    <mergeCell ref="D1633:E1633"/>
    <mergeCell ref="D1634:E1634"/>
    <mergeCell ref="E1607:F1608"/>
    <mergeCell ref="G1607:G1608"/>
    <mergeCell ref="B1614:C1614"/>
    <mergeCell ref="E1614:F1614"/>
    <mergeCell ref="B1615:C1615"/>
    <mergeCell ref="H1615:H1624"/>
    <mergeCell ref="B1616:C1616"/>
    <mergeCell ref="B1617:C1617"/>
    <mergeCell ref="B1618:C1618"/>
    <mergeCell ref="B1619:C1619"/>
    <mergeCell ref="B1620:C1620"/>
    <mergeCell ref="B1621:C1621"/>
    <mergeCell ref="B1622:C1622"/>
    <mergeCell ref="B1623:C1623"/>
    <mergeCell ref="B1624:C1624"/>
  </mergeCells>
  <dataValidations count="1">
    <dataValidation type="list" allowBlank="1" showInputMessage="1" showErrorMessage="1" sqref="D16 D64 D112 D162 D210 D310 D360 D410 D460 D510 D560 D612 D660 D710 D762 D810 D860 D910 D962 D1010 D1060 D1112 D1160 D1210 D260 D1262 D1312 D1362 D1412 D1462 D1512 D1562 D1612">
      <formula1>д1</formula1>
    </dataValidation>
  </dataValidations>
  <pageMargins left="0.25" right="0.25" top="0.54166666666666663" bottom="0.75" header="0.3" footer="0.3"/>
  <pageSetup paperSize="9" scale="65"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Расчет стоимости по Методике</vt:lpstr>
      <vt:lpstr>'Расчет стоимости по Методике'!Область_печати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Imamova</dc:creator>
  <cp:lastModifiedBy>Ильнар</cp:lastModifiedBy>
  <cp:lastPrinted>2017-07-19T08:02:59Z</cp:lastPrinted>
  <dcterms:created xsi:type="dcterms:W3CDTF">2016-01-18T14:22:10Z</dcterms:created>
  <dcterms:modified xsi:type="dcterms:W3CDTF">2017-07-19T08:21:35Z</dcterms:modified>
</cp:coreProperties>
</file>