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50" windowWidth="19320" windowHeight="12060"/>
  </bookViews>
  <sheets>
    <sheet name="Расчет стоимости по Методике" sheetId="4" r:id="rId1"/>
  </sheets>
  <definedNames>
    <definedName name="д1">'Расчет стоимости по Методике'!$K$1:$K$2</definedName>
    <definedName name="_xlnm.Print_Area" localSheetId="0">'Расчет стоимости по Методике'!$A$1:$H$121</definedName>
  </definedNames>
  <calcPr calcId="145621" iterate="1"/>
</workbook>
</file>

<file path=xl/calcChain.xml><?xml version="1.0" encoding="utf-8"?>
<calcChain xmlns="http://schemas.openxmlformats.org/spreadsheetml/2006/main">
  <c r="E1485" i="4" l="1"/>
  <c r="G1482" i="4"/>
  <c r="G1481" i="4"/>
  <c r="G1480" i="4"/>
  <c r="G1479" i="4"/>
  <c r="G1478" i="4"/>
  <c r="G1477" i="4"/>
  <c r="E1488" i="4" s="1"/>
  <c r="G1476" i="4"/>
  <c r="E1487" i="4" s="1"/>
  <c r="G1475" i="4"/>
  <c r="E1486" i="4" s="1"/>
  <c r="G1474" i="4"/>
  <c r="G1473" i="4"/>
  <c r="G1465" i="4"/>
  <c r="E1447" i="4"/>
  <c r="G1444" i="4"/>
  <c r="G1443" i="4"/>
  <c r="G1442" i="4"/>
  <c r="G1441" i="4"/>
  <c r="G1440" i="4"/>
  <c r="G1439" i="4"/>
  <c r="E1450" i="4" s="1"/>
  <c r="G1438" i="4"/>
  <c r="E1449" i="4" s="1"/>
  <c r="G1437" i="4"/>
  <c r="E1448" i="4" s="1"/>
  <c r="G1436" i="4"/>
  <c r="G1435" i="4"/>
  <c r="G1427" i="4"/>
  <c r="G1406" i="4"/>
  <c r="G1405" i="4"/>
  <c r="G1404" i="4"/>
  <c r="G1403" i="4"/>
  <c r="G1402" i="4"/>
  <c r="G1401" i="4"/>
  <c r="E1412" i="4" s="1"/>
  <c r="G1400" i="4"/>
  <c r="E1411" i="4" s="1"/>
  <c r="G1399" i="4"/>
  <c r="G1398" i="4"/>
  <c r="G1397" i="4"/>
  <c r="E1409" i="4" s="1"/>
  <c r="G1389" i="4"/>
  <c r="G1369" i="4"/>
  <c r="G1368" i="4"/>
  <c r="G1367" i="4"/>
  <c r="G1366" i="4"/>
  <c r="G1365" i="4"/>
  <c r="G1364" i="4"/>
  <c r="E1375" i="4" s="1"/>
  <c r="G1363" i="4"/>
  <c r="E1374" i="4" s="1"/>
  <c r="G1362" i="4"/>
  <c r="G1361" i="4"/>
  <c r="G1360" i="4"/>
  <c r="E1372" i="4" s="1"/>
  <c r="G1352" i="4"/>
  <c r="G1332" i="4"/>
  <c r="G1331" i="4"/>
  <c r="G1330" i="4"/>
  <c r="G1329" i="4"/>
  <c r="G1328" i="4"/>
  <c r="G1327" i="4"/>
  <c r="E1338" i="4" s="1"/>
  <c r="G1326" i="4"/>
  <c r="E1337" i="4" s="1"/>
  <c r="G1325" i="4"/>
  <c r="G1324" i="4"/>
  <c r="G1323" i="4"/>
  <c r="E1335" i="4" s="1"/>
  <c r="G1315" i="4"/>
  <c r="G1295" i="4"/>
  <c r="G1294" i="4"/>
  <c r="G1293" i="4"/>
  <c r="G1292" i="4"/>
  <c r="G1291" i="4"/>
  <c r="G1290" i="4"/>
  <c r="G1289" i="4"/>
  <c r="E1300" i="4" s="1"/>
  <c r="G1288" i="4"/>
  <c r="G1287" i="4"/>
  <c r="G1286" i="4"/>
  <c r="E1298" i="4" s="1"/>
  <c r="G1278" i="4"/>
  <c r="G1259" i="4"/>
  <c r="G1258" i="4"/>
  <c r="G1257" i="4"/>
  <c r="G1256" i="4"/>
  <c r="G1255" i="4"/>
  <c r="G1254" i="4"/>
  <c r="G1253" i="4"/>
  <c r="E1264" i="4" s="1"/>
  <c r="G1252" i="4"/>
  <c r="G1251" i="4"/>
  <c r="G1250" i="4"/>
  <c r="E1262" i="4" s="1"/>
  <c r="G1242" i="4"/>
  <c r="G1221" i="4"/>
  <c r="G1220" i="4"/>
  <c r="G1219" i="4"/>
  <c r="G1218" i="4"/>
  <c r="G1217" i="4"/>
  <c r="G1216" i="4"/>
  <c r="G1215" i="4"/>
  <c r="E1226" i="4" s="1"/>
  <c r="G1214" i="4"/>
  <c r="G1213" i="4"/>
  <c r="G1212" i="4"/>
  <c r="E1224" i="4" s="1"/>
  <c r="G1204" i="4"/>
  <c r="E1489" i="4" l="1"/>
  <c r="D1491" i="4" s="1"/>
  <c r="D1492" i="4" s="1"/>
  <c r="E1451" i="4"/>
  <c r="D1453" i="4" s="1"/>
  <c r="D1454" i="4" s="1"/>
  <c r="E1336" i="4"/>
  <c r="E1373" i="4"/>
  <c r="E1376" i="4" s="1"/>
  <c r="D1378" i="4" s="1"/>
  <c r="D1379" i="4" s="1"/>
  <c r="E1410" i="4"/>
  <c r="E1413" i="4" s="1"/>
  <c r="D1415" i="4" s="1"/>
  <c r="D1416" i="4" s="1"/>
  <c r="E1339" i="4"/>
  <c r="D1341" i="4" s="1"/>
  <c r="D1342" i="4" s="1"/>
  <c r="E1227" i="4"/>
  <c r="E1265" i="4"/>
  <c r="E1301" i="4"/>
  <c r="E1225" i="4"/>
  <c r="E1263" i="4"/>
  <c r="E1266" i="4" s="1"/>
  <c r="D1268" i="4" s="1"/>
  <c r="D1269" i="4" s="1"/>
  <c r="E1299" i="4"/>
  <c r="E1302" i="4" l="1"/>
  <c r="D1304" i="4" s="1"/>
  <c r="D1305" i="4" s="1"/>
  <c r="E1228" i="4"/>
  <c r="D1230" i="4" s="1"/>
  <c r="D1231" i="4" s="1"/>
  <c r="G1184" i="4"/>
  <c r="G1183" i="4"/>
  <c r="G1182" i="4"/>
  <c r="G1181" i="4"/>
  <c r="G1180" i="4"/>
  <c r="G1179" i="4"/>
  <c r="G1178" i="4"/>
  <c r="E1189" i="4" s="1"/>
  <c r="G1177" i="4"/>
  <c r="G1176" i="4"/>
  <c r="G1175" i="4"/>
  <c r="E1187" i="4" s="1"/>
  <c r="G1167" i="4"/>
  <c r="G1146" i="4"/>
  <c r="G1145" i="4"/>
  <c r="G1144" i="4"/>
  <c r="G1143" i="4"/>
  <c r="G1142" i="4"/>
  <c r="G1141" i="4"/>
  <c r="G1140" i="4"/>
  <c r="E1151" i="4" s="1"/>
  <c r="G1139" i="4"/>
  <c r="G1138" i="4"/>
  <c r="G1137" i="4"/>
  <c r="E1149" i="4" s="1"/>
  <c r="G1129" i="4"/>
  <c r="G1110" i="4"/>
  <c r="G1109" i="4"/>
  <c r="G1108" i="4"/>
  <c r="G1107" i="4"/>
  <c r="G1106" i="4"/>
  <c r="G1105" i="4"/>
  <c r="G1104" i="4"/>
  <c r="E1115" i="4" s="1"/>
  <c r="G1103" i="4"/>
  <c r="G1102" i="4"/>
  <c r="G1101" i="4"/>
  <c r="E1113" i="4" s="1"/>
  <c r="G1093" i="4"/>
  <c r="G1073" i="4"/>
  <c r="G1072" i="4"/>
  <c r="G1071" i="4"/>
  <c r="G1070" i="4"/>
  <c r="G1069" i="4"/>
  <c r="G1068" i="4"/>
  <c r="G1067" i="4"/>
  <c r="E1078" i="4" s="1"/>
  <c r="G1066" i="4"/>
  <c r="G1065" i="4"/>
  <c r="E1077" i="4" s="1"/>
  <c r="G1064" i="4"/>
  <c r="E1076" i="4" s="1"/>
  <c r="G1056" i="4"/>
  <c r="E1079" i="4" l="1"/>
  <c r="E1080" i="4" s="1"/>
  <c r="D1082" i="4" s="1"/>
  <c r="D1083" i="4" s="1"/>
  <c r="E1116" i="4"/>
  <c r="E1117" i="4" s="1"/>
  <c r="D1119" i="4" s="1"/>
  <c r="D1120" i="4" s="1"/>
  <c r="E1152" i="4"/>
  <c r="E1190" i="4"/>
  <c r="E1114" i="4"/>
  <c r="E1150" i="4"/>
  <c r="E1188" i="4"/>
  <c r="E1153" i="4" l="1"/>
  <c r="D1155" i="4" s="1"/>
  <c r="D1156" i="4" s="1"/>
  <c r="E1191" i="4"/>
  <c r="D1193" i="4" s="1"/>
  <c r="D1194" i="4" s="1"/>
  <c r="G1035" i="4"/>
  <c r="G1034" i="4"/>
  <c r="G1033" i="4"/>
  <c r="G1032" i="4"/>
  <c r="G1031" i="4"/>
  <c r="G1030" i="4"/>
  <c r="G1029" i="4"/>
  <c r="E1040" i="4" s="1"/>
  <c r="G1028" i="4"/>
  <c r="G1027" i="4"/>
  <c r="G1026" i="4"/>
  <c r="E1038" i="4" s="1"/>
  <c r="G1018" i="4"/>
  <c r="G998" i="4"/>
  <c r="G997" i="4"/>
  <c r="G996" i="4"/>
  <c r="G995" i="4"/>
  <c r="G994" i="4"/>
  <c r="G993" i="4"/>
  <c r="E1004" i="4" s="1"/>
  <c r="G992" i="4"/>
  <c r="E1003" i="4" s="1"/>
  <c r="G991" i="4"/>
  <c r="G990" i="4"/>
  <c r="G989" i="4"/>
  <c r="E1001" i="4" s="1"/>
  <c r="G981" i="4"/>
  <c r="G961" i="4"/>
  <c r="G960" i="4"/>
  <c r="G959" i="4"/>
  <c r="G958" i="4"/>
  <c r="G957" i="4"/>
  <c r="G956" i="4"/>
  <c r="G955" i="4"/>
  <c r="E966" i="4" s="1"/>
  <c r="G954" i="4"/>
  <c r="G953" i="4"/>
  <c r="G952" i="4"/>
  <c r="E964" i="4" s="1"/>
  <c r="G944" i="4"/>
  <c r="G924" i="4"/>
  <c r="G923" i="4"/>
  <c r="G922" i="4"/>
  <c r="G921" i="4"/>
  <c r="G920" i="4"/>
  <c r="G919" i="4"/>
  <c r="G918" i="4"/>
  <c r="E929" i="4" s="1"/>
  <c r="G917" i="4"/>
  <c r="G916" i="4"/>
  <c r="G915" i="4"/>
  <c r="E927" i="4" s="1"/>
  <c r="G907" i="4"/>
  <c r="E892" i="4"/>
  <c r="G887" i="4"/>
  <c r="G886" i="4"/>
  <c r="G885" i="4"/>
  <c r="G884" i="4"/>
  <c r="G883" i="4"/>
  <c r="G882" i="4"/>
  <c r="G881" i="4"/>
  <c r="G880" i="4"/>
  <c r="G879" i="4"/>
  <c r="G878" i="4"/>
  <c r="E890" i="4" s="1"/>
  <c r="G870" i="4"/>
  <c r="E930" i="4" l="1"/>
  <c r="E967" i="4"/>
  <c r="E893" i="4"/>
  <c r="E891" i="4"/>
  <c r="E1041" i="4"/>
  <c r="E928" i="4"/>
  <c r="E965" i="4"/>
  <c r="E1002" i="4"/>
  <c r="E1005" i="4" s="1"/>
  <c r="D1007" i="4" s="1"/>
  <c r="D1008" i="4" s="1"/>
  <c r="E1039" i="4"/>
  <c r="E1042" i="4" s="1"/>
  <c r="D1044" i="4" s="1"/>
  <c r="D1045" i="4" s="1"/>
  <c r="E968" i="4" l="1"/>
  <c r="D970" i="4" s="1"/>
  <c r="D971" i="4" s="1"/>
  <c r="E894" i="4"/>
  <c r="D896" i="4" s="1"/>
  <c r="D897" i="4" s="1"/>
  <c r="E931" i="4"/>
  <c r="D933" i="4" s="1"/>
  <c r="D934" i="4" s="1"/>
  <c r="G850" i="4"/>
  <c r="G849" i="4"/>
  <c r="G848" i="4"/>
  <c r="G847" i="4"/>
  <c r="G846" i="4"/>
  <c r="G845" i="4"/>
  <c r="G844" i="4"/>
  <c r="E855" i="4" s="1"/>
  <c r="G843" i="4"/>
  <c r="G842" i="4"/>
  <c r="G841" i="4"/>
  <c r="E853" i="4" s="1"/>
  <c r="G833" i="4"/>
  <c r="G813" i="4"/>
  <c r="G812" i="4"/>
  <c r="G811" i="4"/>
  <c r="G810" i="4"/>
  <c r="G809" i="4"/>
  <c r="G808" i="4"/>
  <c r="G807" i="4"/>
  <c r="E818" i="4" s="1"/>
  <c r="G806" i="4"/>
  <c r="G805" i="4"/>
  <c r="G804" i="4"/>
  <c r="E816" i="4" s="1"/>
  <c r="G796" i="4"/>
  <c r="E819" i="4" l="1"/>
  <c r="E854" i="4"/>
  <c r="E817" i="4"/>
  <c r="E820" i="4" s="1"/>
  <c r="D822" i="4" s="1"/>
  <c r="D823" i="4" s="1"/>
  <c r="E856" i="4"/>
  <c r="E857" i="4" l="1"/>
  <c r="D859" i="4" s="1"/>
  <c r="D860" i="4" s="1"/>
  <c r="G776" i="4"/>
  <c r="G775" i="4"/>
  <c r="G774" i="4"/>
  <c r="G773" i="4"/>
  <c r="G772" i="4"/>
  <c r="G771" i="4"/>
  <c r="G770" i="4"/>
  <c r="E781" i="4" s="1"/>
  <c r="G769" i="4"/>
  <c r="G768" i="4"/>
  <c r="G767" i="4"/>
  <c r="E779" i="4" s="1"/>
  <c r="G759" i="4"/>
  <c r="E780" i="4" l="1"/>
  <c r="E782" i="4"/>
  <c r="E783" i="4" l="1"/>
  <c r="D785" i="4" s="1"/>
  <c r="D786" i="4" s="1"/>
  <c r="G740" i="4"/>
  <c r="G739" i="4"/>
  <c r="G738" i="4"/>
  <c r="G737" i="4"/>
  <c r="G736" i="4"/>
  <c r="G735" i="4"/>
  <c r="G734" i="4"/>
  <c r="E745" i="4" s="1"/>
  <c r="G733" i="4"/>
  <c r="G732" i="4"/>
  <c r="G731" i="4"/>
  <c r="E743" i="4" s="1"/>
  <c r="G723" i="4"/>
  <c r="G703" i="4"/>
  <c r="G702" i="4"/>
  <c r="G701" i="4"/>
  <c r="G700" i="4"/>
  <c r="G699" i="4"/>
  <c r="G698" i="4"/>
  <c r="G697" i="4"/>
  <c r="E708" i="4" s="1"/>
  <c r="G696" i="4"/>
  <c r="G695" i="4"/>
  <c r="G694" i="4"/>
  <c r="E706" i="4" s="1"/>
  <c r="G686" i="4"/>
  <c r="G666" i="4"/>
  <c r="G665" i="4"/>
  <c r="G664" i="4"/>
  <c r="G663" i="4"/>
  <c r="G662" i="4"/>
  <c r="G661" i="4"/>
  <c r="G660" i="4"/>
  <c r="E671" i="4" s="1"/>
  <c r="G659" i="4"/>
  <c r="G658" i="4"/>
  <c r="G657" i="4"/>
  <c r="E669" i="4" s="1"/>
  <c r="G649" i="4"/>
  <c r="G629" i="4"/>
  <c r="G628" i="4"/>
  <c r="G627" i="4"/>
  <c r="G626" i="4"/>
  <c r="G625" i="4"/>
  <c r="G624" i="4"/>
  <c r="G623" i="4"/>
  <c r="E634" i="4" s="1"/>
  <c r="G622" i="4"/>
  <c r="G621" i="4"/>
  <c r="G620" i="4"/>
  <c r="E632" i="4" s="1"/>
  <c r="G612" i="4"/>
  <c r="G592" i="4"/>
  <c r="G591" i="4"/>
  <c r="G590" i="4"/>
  <c r="G589" i="4"/>
  <c r="G588" i="4"/>
  <c r="G587" i="4"/>
  <c r="G586" i="4"/>
  <c r="E597" i="4" s="1"/>
  <c r="G585" i="4"/>
  <c r="G584" i="4"/>
  <c r="G583" i="4"/>
  <c r="E595" i="4" s="1"/>
  <c r="G575" i="4"/>
  <c r="G555" i="4"/>
  <c r="G554" i="4"/>
  <c r="G553" i="4"/>
  <c r="G552" i="4"/>
  <c r="G551" i="4"/>
  <c r="G550" i="4"/>
  <c r="G549" i="4"/>
  <c r="E560" i="4" s="1"/>
  <c r="G548" i="4"/>
  <c r="G547" i="4"/>
  <c r="G546" i="4"/>
  <c r="E558" i="4" s="1"/>
  <c r="G538" i="4"/>
  <c r="G518" i="4"/>
  <c r="G517" i="4"/>
  <c r="G516" i="4"/>
  <c r="G515" i="4"/>
  <c r="G514" i="4"/>
  <c r="G513" i="4"/>
  <c r="G512" i="4"/>
  <c r="E523" i="4" s="1"/>
  <c r="G511" i="4"/>
  <c r="G510" i="4"/>
  <c r="G509" i="4"/>
  <c r="E521" i="4" s="1"/>
  <c r="G501" i="4"/>
  <c r="G480" i="4"/>
  <c r="G479" i="4"/>
  <c r="G478" i="4"/>
  <c r="G477" i="4"/>
  <c r="G476" i="4"/>
  <c r="G475" i="4"/>
  <c r="G474" i="4"/>
  <c r="E485" i="4" s="1"/>
  <c r="G473" i="4"/>
  <c r="G472" i="4"/>
  <c r="G471" i="4"/>
  <c r="E483" i="4" s="1"/>
  <c r="G463" i="4"/>
  <c r="G443" i="4"/>
  <c r="G442" i="4"/>
  <c r="G441" i="4"/>
  <c r="G440" i="4"/>
  <c r="G439" i="4"/>
  <c r="G438" i="4"/>
  <c r="G437" i="4"/>
  <c r="E448" i="4" s="1"/>
  <c r="G436" i="4"/>
  <c r="G435" i="4"/>
  <c r="G434" i="4"/>
  <c r="E446" i="4" s="1"/>
  <c r="G426" i="4"/>
  <c r="E670" i="4" l="1"/>
  <c r="E522" i="4"/>
  <c r="E447" i="4"/>
  <c r="E596" i="4"/>
  <c r="E744" i="4"/>
  <c r="E449" i="4"/>
  <c r="E450" i="4" s="1"/>
  <c r="D452" i="4" s="1"/>
  <c r="D453" i="4" s="1"/>
  <c r="E524" i="4"/>
  <c r="E598" i="4"/>
  <c r="E672" i="4"/>
  <c r="E746" i="4"/>
  <c r="E747" i="4" s="1"/>
  <c r="D749" i="4" s="1"/>
  <c r="D750" i="4" s="1"/>
  <c r="E484" i="4"/>
  <c r="E486" i="4"/>
  <c r="E559" i="4"/>
  <c r="E561" i="4"/>
  <c r="E562" i="4" s="1"/>
  <c r="D564" i="4" s="1"/>
  <c r="D565" i="4" s="1"/>
  <c r="E633" i="4"/>
  <c r="E635" i="4"/>
  <c r="E707" i="4"/>
  <c r="E709" i="4"/>
  <c r="E673" i="4"/>
  <c r="D675" i="4" s="1"/>
  <c r="D676" i="4" s="1"/>
  <c r="E599" i="4"/>
  <c r="D601" i="4" s="1"/>
  <c r="D602" i="4" s="1"/>
  <c r="E525" i="4" l="1"/>
  <c r="D527" i="4" s="1"/>
  <c r="D528" i="4" s="1"/>
  <c r="E710" i="4"/>
  <c r="D712" i="4" s="1"/>
  <c r="D713" i="4" s="1"/>
  <c r="E636" i="4"/>
  <c r="D638" i="4" s="1"/>
  <c r="D639" i="4" s="1"/>
  <c r="E487" i="4"/>
  <c r="D489" i="4" s="1"/>
  <c r="D490" i="4" s="1"/>
  <c r="G397" i="4"/>
  <c r="E409" i="4" s="1"/>
  <c r="G398" i="4"/>
  <c r="G399" i="4"/>
  <c r="G400" i="4"/>
  <c r="E411" i="4" s="1"/>
  <c r="G401" i="4"/>
  <c r="G402" i="4"/>
  <c r="G403" i="4"/>
  <c r="G404" i="4"/>
  <c r="G405" i="4"/>
  <c r="G406" i="4"/>
  <c r="G389" i="4"/>
  <c r="G360" i="4"/>
  <c r="E372" i="4" s="1"/>
  <c r="G361" i="4"/>
  <c r="G362" i="4"/>
  <c r="G363" i="4"/>
  <c r="E374" i="4" s="1"/>
  <c r="G364" i="4"/>
  <c r="G365" i="4"/>
  <c r="G366" i="4"/>
  <c r="G367" i="4"/>
  <c r="G368" i="4"/>
  <c r="G369" i="4"/>
  <c r="G352" i="4"/>
  <c r="G323" i="4"/>
  <c r="E335" i="4" s="1"/>
  <c r="G324" i="4"/>
  <c r="G325" i="4"/>
  <c r="G326" i="4"/>
  <c r="E337" i="4" s="1"/>
  <c r="G327" i="4"/>
  <c r="G328" i="4"/>
  <c r="G329" i="4"/>
  <c r="G330" i="4"/>
  <c r="G331" i="4"/>
  <c r="G332" i="4"/>
  <c r="G315" i="4"/>
  <c r="G286" i="4"/>
  <c r="E298" i="4" s="1"/>
  <c r="G287" i="4"/>
  <c r="G288" i="4"/>
  <c r="G289" i="4"/>
  <c r="E300" i="4" s="1"/>
  <c r="G290" i="4"/>
  <c r="G291" i="4"/>
  <c r="G292" i="4"/>
  <c r="G293" i="4"/>
  <c r="G294" i="4"/>
  <c r="G295" i="4"/>
  <c r="G278" i="4"/>
  <c r="G249" i="4"/>
  <c r="E261" i="4" s="1"/>
  <c r="G250" i="4"/>
  <c r="G251" i="4"/>
  <c r="G252" i="4"/>
  <c r="E263" i="4" s="1"/>
  <c r="G253" i="4"/>
  <c r="G254" i="4"/>
  <c r="G255" i="4"/>
  <c r="G256" i="4"/>
  <c r="G257" i="4"/>
  <c r="G258" i="4"/>
  <c r="G241" i="4"/>
  <c r="G212" i="4"/>
  <c r="E224" i="4" s="1"/>
  <c r="G213" i="4"/>
  <c r="G214" i="4"/>
  <c r="G215" i="4"/>
  <c r="E226" i="4" s="1"/>
  <c r="G216" i="4"/>
  <c r="G217" i="4"/>
  <c r="G218" i="4"/>
  <c r="G219" i="4"/>
  <c r="G220" i="4"/>
  <c r="G221" i="4"/>
  <c r="G204" i="4"/>
  <c r="G175" i="4"/>
  <c r="E187" i="4" s="1"/>
  <c r="G176" i="4"/>
  <c r="G177" i="4"/>
  <c r="G178" i="4"/>
  <c r="E189" i="4" s="1"/>
  <c r="G179" i="4"/>
  <c r="G180" i="4"/>
  <c r="G181" i="4"/>
  <c r="G182" i="4"/>
  <c r="G183" i="4"/>
  <c r="G184" i="4"/>
  <c r="G167" i="4"/>
  <c r="G138" i="4"/>
  <c r="E150" i="4" s="1"/>
  <c r="G139" i="4"/>
  <c r="G140" i="4"/>
  <c r="G141" i="4"/>
  <c r="E152" i="4" s="1"/>
  <c r="G142" i="4"/>
  <c r="G143" i="4"/>
  <c r="G144" i="4"/>
  <c r="G145" i="4"/>
  <c r="G146" i="4"/>
  <c r="G147" i="4"/>
  <c r="G130" i="4"/>
  <c r="G101" i="4"/>
  <c r="E113" i="4" s="1"/>
  <c r="G102" i="4"/>
  <c r="G103" i="4"/>
  <c r="G104" i="4"/>
  <c r="E115" i="4" s="1"/>
  <c r="G105" i="4"/>
  <c r="G106" i="4"/>
  <c r="G107" i="4"/>
  <c r="G108" i="4"/>
  <c r="G109" i="4"/>
  <c r="G110" i="4"/>
  <c r="G93" i="4"/>
  <c r="G55" i="4"/>
  <c r="G72" i="4"/>
  <c r="G71" i="4"/>
  <c r="G70" i="4"/>
  <c r="G69" i="4"/>
  <c r="G68" i="4"/>
  <c r="G67" i="4"/>
  <c r="G66" i="4"/>
  <c r="E77" i="4" s="1"/>
  <c r="G65" i="4"/>
  <c r="G64" i="4"/>
  <c r="G63" i="4"/>
  <c r="E75" i="4" s="1"/>
  <c r="G9" i="4"/>
  <c r="G20" i="4"/>
  <c r="E31" i="4" s="1"/>
  <c r="G26" i="4"/>
  <c r="G25" i="4"/>
  <c r="G22" i="4"/>
  <c r="G23" i="4"/>
  <c r="G24" i="4"/>
  <c r="G21" i="4"/>
  <c r="G19" i="4"/>
  <c r="G18" i="4"/>
  <c r="G17" i="4"/>
  <c r="E29" i="4" s="1"/>
  <c r="E225" i="4" l="1"/>
  <c r="E301" i="4"/>
  <c r="E227" i="4"/>
  <c r="E151" i="4"/>
  <c r="E78" i="4"/>
  <c r="E153" i="4"/>
  <c r="E373" i="4"/>
  <c r="E299" i="4"/>
  <c r="E302" i="4" s="1"/>
  <c r="D304" i="4" s="1"/>
  <c r="D305" i="4" s="1"/>
  <c r="E30" i="4"/>
  <c r="E32" i="4"/>
  <c r="E76" i="4"/>
  <c r="E116" i="4"/>
  <c r="E114" i="4"/>
  <c r="E190" i="4"/>
  <c r="E188" i="4"/>
  <c r="E264" i="4"/>
  <c r="E262" i="4"/>
  <c r="E338" i="4"/>
  <c r="E339" i="4" s="1"/>
  <c r="D341" i="4" s="1"/>
  <c r="D342" i="4" s="1"/>
  <c r="E336" i="4"/>
  <c r="E375" i="4"/>
  <c r="E376" i="4" s="1"/>
  <c r="D378" i="4" s="1"/>
  <c r="D379" i="4" s="1"/>
  <c r="E412" i="4"/>
  <c r="E410" i="4"/>
  <c r="E413" i="4" s="1"/>
  <c r="D415" i="4" s="1"/>
  <c r="D416" i="4" s="1"/>
  <c r="E228" i="4"/>
  <c r="D230" i="4" s="1"/>
  <c r="D231" i="4" s="1"/>
  <c r="E265" i="4"/>
  <c r="D267" i="4" s="1"/>
  <c r="D268" i="4" s="1"/>
  <c r="E191" i="4" l="1"/>
  <c r="D193" i="4" s="1"/>
  <c r="D194" i="4" s="1"/>
  <c r="E154" i="4"/>
  <c r="D156" i="4" s="1"/>
  <c r="D157" i="4" s="1"/>
  <c r="E33" i="4"/>
  <c r="D35" i="4" s="1"/>
  <c r="D36" i="4" s="1"/>
  <c r="E117" i="4"/>
  <c r="D119" i="4" s="1"/>
  <c r="D120" i="4" s="1"/>
  <c r="E79" i="4"/>
  <c r="D81" i="4" s="1"/>
  <c r="D82" i="4" s="1"/>
</calcChain>
</file>

<file path=xl/sharedStrings.xml><?xml version="1.0" encoding="utf-8"?>
<sst xmlns="http://schemas.openxmlformats.org/spreadsheetml/2006/main" count="1962" uniqueCount="140">
  <si>
    <t>K1=</t>
  </si>
  <si>
    <t>К2=</t>
  </si>
  <si>
    <t>К3=</t>
  </si>
  <si>
    <t>K4=</t>
  </si>
  <si>
    <t>K=</t>
  </si>
  <si>
    <t>Исходные данные:</t>
  </si>
  <si>
    <t>Расчет коэффициентов</t>
  </si>
  <si>
    <t>Состав лесных насаждений</t>
  </si>
  <si>
    <t>за 1 куб.м., руб.</t>
  </si>
  <si>
    <t xml:space="preserve">Объем древесины, куб.м. </t>
  </si>
  <si>
    <t>Минимальная ставка платы, руб.</t>
  </si>
  <si>
    <t>возраст</t>
  </si>
  <si>
    <t>Площадь лесного участка, га.</t>
  </si>
  <si>
    <t>способ рубки</t>
  </si>
  <si>
    <t>Расчет коэффициента:</t>
  </si>
  <si>
    <t>Место расположения лесосеки</t>
  </si>
  <si>
    <t>стоимость 
за 1 куб.м., руб.</t>
  </si>
  <si>
    <t>Мероприятия</t>
  </si>
  <si>
    <t>Прочистка и обновление противопожарных минерализованных полос</t>
  </si>
  <si>
    <t>Устройство противопожарных минерализованных полос</t>
  </si>
  <si>
    <t>Затраты на 
единицу 
работ</t>
  </si>
  <si>
    <t>Затраты 
всего</t>
  </si>
  <si>
    <t>Объем работ 
по регламенту</t>
  </si>
  <si>
    <t>Начальная цена Лота составит, руб.:</t>
  </si>
  <si>
    <t>ЛОТ №1</t>
  </si>
  <si>
    <t>га</t>
  </si>
  <si>
    <t>км</t>
  </si>
  <si>
    <t>Содействие естественному восстановлению</t>
  </si>
  <si>
    <t>Очистка от захламленности</t>
  </si>
  <si>
    <t>Создание лесных культур</t>
  </si>
  <si>
    <t>Подготовка почвы под лесные культуры</t>
  </si>
  <si>
    <t>Агротехнический уход</t>
  </si>
  <si>
    <t>Дополнение лесных культур</t>
  </si>
  <si>
    <t xml:space="preserve">Проведение рубок ухода за молодняками 
(осветления, прочистки) </t>
  </si>
  <si>
    <t>Сплошная</t>
  </si>
  <si>
    <t>Выборочная</t>
  </si>
  <si>
    <t>Выполнение работ по отводу и таксации лесосеки</t>
  </si>
  <si>
    <t>Расчет начальной цены Лота на право заключения договора купли-продажи лесных насаждений 
с представителями малого и среднего предпринимательства</t>
  </si>
  <si>
    <t>ЛОТ №2</t>
  </si>
  <si>
    <t>ЛОТ №3</t>
  </si>
  <si>
    <t>ЛОТ №4</t>
  </si>
  <si>
    <t>ЛОТ №5</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</si>
  <si>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</si>
  <si>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ГКУ "Бугульминское  лесничество"</t>
  </si>
  <si>
    <t>Бугульминское  участковое лесничество</t>
  </si>
  <si>
    <t>Актюбинское  участковое лесничество</t>
  </si>
  <si>
    <t>кв. 5, выд. 2, делянка 1</t>
  </si>
  <si>
    <t>7Ос2Б1Лпн</t>
  </si>
  <si>
    <t>кв. 5, выд. 2, делянка 2</t>
  </si>
  <si>
    <t>кв. 5, выд. 2, делянка 3</t>
  </si>
  <si>
    <t>кв. 5, выд. 2, делянка 4</t>
  </si>
  <si>
    <t>кв. 22, выд. 4, делянка 1</t>
  </si>
  <si>
    <t>6Дн3Ос1Б</t>
  </si>
  <si>
    <t>ЛОТ №6</t>
  </si>
  <si>
    <t>кв. 22, выд. 4, делянка 2</t>
  </si>
  <si>
    <t>ЛОТ №7</t>
  </si>
  <si>
    <t>кв. 22, выд. 4, делянка 3</t>
  </si>
  <si>
    <t>ЛОТ №8</t>
  </si>
  <si>
    <t>кв. 29, выд. 33 делянка 1</t>
  </si>
  <si>
    <t>7Ос1Б2Дн</t>
  </si>
  <si>
    <t>кв. 29, выд. 33 делянка 2</t>
  </si>
  <si>
    <t>ЛОТ №9</t>
  </si>
  <si>
    <t>ЛОТ №10</t>
  </si>
  <si>
    <t>кв. 29, выд. 33 делянка 3</t>
  </si>
  <si>
    <t>ЛОТ №11</t>
  </si>
  <si>
    <t>кв. 29, выд. 33 делянка 4</t>
  </si>
  <si>
    <t>ЛОТ №12</t>
  </si>
  <si>
    <t>ЛОТ №13</t>
  </si>
  <si>
    <t>ЛОТ №14</t>
  </si>
  <si>
    <t>ЛОТ №15</t>
  </si>
  <si>
    <t>7Б2Дн1Ос</t>
  </si>
  <si>
    <t>ЛОТ №16</t>
  </si>
  <si>
    <t>ЛОТ №17</t>
  </si>
  <si>
    <t>кв. 35, выд. 10 делянка 1</t>
  </si>
  <si>
    <t>5Дн4Б1Ос</t>
  </si>
  <si>
    <t>ЛОТ №18</t>
  </si>
  <si>
    <t>10Б+Дн</t>
  </si>
  <si>
    <t>ЛОТ №19</t>
  </si>
  <si>
    <t>ЛОТ №20</t>
  </si>
  <si>
    <t>7Б3Дн</t>
  </si>
  <si>
    <t>ЛОТ №21</t>
  </si>
  <si>
    <t>6Б4Дн</t>
  </si>
  <si>
    <t>ЛОТ №22</t>
  </si>
  <si>
    <t>кв. 56, выд. 1 делянка 1</t>
  </si>
  <si>
    <t>ЛОТ №23</t>
  </si>
  <si>
    <t>ЛОТ №24</t>
  </si>
  <si>
    <t>9Б1Дн+Ос</t>
  </si>
  <si>
    <t>ЛОТ №25</t>
  </si>
  <si>
    <t>ЛОТ №26</t>
  </si>
  <si>
    <t>ЛОТ №27</t>
  </si>
  <si>
    <t>ЛОТ №28</t>
  </si>
  <si>
    <t>Петровское  участковое лесничество</t>
  </si>
  <si>
    <t>7Ос3Б+Лпн</t>
  </si>
  <si>
    <t>ЛОТ №29</t>
  </si>
  <si>
    <t>кв. 8, выд. 4 делянка 1</t>
  </si>
  <si>
    <t>ЛОТ №30</t>
  </si>
  <si>
    <t>кв. 8, выд. 4 делянка 2</t>
  </si>
  <si>
    <t>ЛОТ №31</t>
  </si>
  <si>
    <t>ЛОТ №32</t>
  </si>
  <si>
    <t>ЛОТ №33</t>
  </si>
  <si>
    <t>ЛОТ №34</t>
  </si>
  <si>
    <t>ЛОТ №35</t>
  </si>
  <si>
    <t>ЛОТ №36</t>
  </si>
  <si>
    <t>ЛОТ №37</t>
  </si>
  <si>
    <t>ЛОТ №38</t>
  </si>
  <si>
    <t>ЛОТ №39</t>
  </si>
  <si>
    <t>8Б1Ос1Дн</t>
  </si>
  <si>
    <t>ЛОТ №40</t>
  </si>
  <si>
    <t>6Б2Ос2Дн</t>
  </si>
  <si>
    <t>кв. 54, выд. 22 делянка 1</t>
  </si>
  <si>
    <t>5Б3ДН2Б</t>
  </si>
  <si>
    <t>кв. 77 выд. 19 делянка 1</t>
  </si>
  <si>
    <t>6Б2Дн2Кл</t>
  </si>
  <si>
    <t>кв. 1, выд. 35, делянка 1</t>
  </si>
  <si>
    <t>5Ос4Б1Дн</t>
  </si>
  <si>
    <t>кв. 1, выд. 35, делянка 2</t>
  </si>
  <si>
    <t>кв. 1, выд. 35, делянка 3</t>
  </si>
  <si>
    <t>кв. 18, выд. 7, делянка 1</t>
  </si>
  <si>
    <t>кв. 18, выд. 7, делянка 2</t>
  </si>
  <si>
    <t>кв. 18, выд. 7, делянка 3</t>
  </si>
  <si>
    <t>кв. 43, выд. 29, делянка 1</t>
  </si>
  <si>
    <t>6Б2Дн2Ос</t>
  </si>
  <si>
    <t>кв. 45, выд. 40 делянка 1</t>
  </si>
  <si>
    <t>6Б3Ос1Дн</t>
  </si>
  <si>
    <t>кв. 28, выд. 17 делянка 1</t>
  </si>
  <si>
    <t>кв. 28, выд. 17 делянка 2</t>
  </si>
  <si>
    <t>кв. 30, выд. 8 делянка 1</t>
  </si>
  <si>
    <t>кв. 82, выд. 38 делянка 1</t>
  </si>
  <si>
    <t>кв. 88, выд. 32 делянка 1</t>
  </si>
  <si>
    <t>кв. 32, выд. 8 делянка 1</t>
  </si>
  <si>
    <t>7Б1Ос1Дн1Д</t>
  </si>
  <si>
    <t>кв. 70, выд. 5 делянка 1</t>
  </si>
  <si>
    <t>кв. 75, выд. 1 делянка 1</t>
  </si>
  <si>
    <t>кв. 75, выд. 1 делянка 2</t>
  </si>
  <si>
    <t>кв. 77, выд. 36 делянка 1</t>
  </si>
  <si>
    <t>кв. 43, выд. 13 делянка 2</t>
  </si>
  <si>
    <t>кв. 55, выд. 16 делянка 1</t>
  </si>
  <si>
    <t>кв. 41, выд. 30 делянка 1</t>
  </si>
  <si>
    <t>кв. 41, выд. 30 делянка 2</t>
  </si>
  <si>
    <t>кв. 41, выд. 30 делянка 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</si>
</sst>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_-;\-* #,##0.00\ _₽_-;_-* &quot;-&quot;??\ _₽_-;_-@_-"/>
  </numFmts>
  <fonts count="24" x14ac:knownFonts="1">
    <font>
      <sz val="11"/>
      <color theme="1"/>
      <name val="Calibri"/>
      <family val="2"/>
      <charset val="204"/>
      <scheme val="minor"/>
    </font>
    <font>
      <sz val="12"/>
      <color indexed="8"/>
      <name val="Times New Roman"/>
      <family val="1"/>
      <charset val="204"/>
    </font>
    <font>
      <sz val="14"/>
      <color indexed="8"/>
      <name val="Times New Roman"/>
      <family val="1"/>
      <charset val="204"/>
    </font>
    <font>
      <sz val="16"/>
      <color indexed="8"/>
      <name val="Times New Roman"/>
      <family val="1"/>
      <charset val="204"/>
    </font>
    <font>
      <sz val="18"/>
      <color indexed="8"/>
      <name val="Times New Roman"/>
      <family val="1"/>
      <charset val="204"/>
    </font>
    <font>
      <b/>
      <sz val="20"/>
      <color indexed="10"/>
      <name val="Times New Roman"/>
      <family val="1"/>
      <charset val="204"/>
    </font>
    <font>
      <sz val="14"/>
      <color indexed="23"/>
      <name val="Times New Roman"/>
      <family val="1"/>
      <charset val="204"/>
    </font>
    <font>
      <sz val="18"/>
      <color indexed="23"/>
      <name val="Times New Roman"/>
      <family val="1"/>
      <charset val="204"/>
    </font>
    <font>
      <b/>
      <sz val="20"/>
      <color indexed="8"/>
      <name val="Times New Roman"/>
      <family val="1"/>
      <charset val="204"/>
    </font>
    <font>
      <b/>
      <sz val="16"/>
      <color indexed="8"/>
      <name val="Times New Roman"/>
      <family val="1"/>
      <charset val="204"/>
    </font>
    <font>
      <b/>
      <sz val="15"/>
      <color indexed="8"/>
      <name val="Times New Roman"/>
      <family val="1"/>
      <charset val="204"/>
    </font>
    <font>
      <sz val="13"/>
      <color indexed="8"/>
      <name val="Times New Roman"/>
      <family val="1"/>
      <charset val="204"/>
    </font>
    <font>
      <b/>
      <sz val="16"/>
      <color indexed="17"/>
      <name val="Times New Roman"/>
      <family val="1"/>
      <charset val="204"/>
    </font>
    <font>
      <b/>
      <sz val="12"/>
      <color indexed="23"/>
      <name val="Arial"/>
      <family val="2"/>
      <charset val="204"/>
    </font>
    <font>
      <sz val="17"/>
      <color indexed="8"/>
      <name val="Arial"/>
      <family val="2"/>
      <charset val="204"/>
    </font>
    <font>
      <sz val="18"/>
      <color indexed="60"/>
      <name val="Times New Roman"/>
      <family val="1"/>
      <charset val="204"/>
    </font>
    <font>
      <sz val="17"/>
      <color indexed="60"/>
      <name val="Times New Roman"/>
      <family val="1"/>
      <charset val="204"/>
    </font>
    <font>
      <sz val="16"/>
      <color indexed="60"/>
      <name val="Times New Roman"/>
      <family val="1"/>
      <charset val="204"/>
    </font>
    <font>
      <b/>
      <sz val="48"/>
      <color indexed="8"/>
      <name val="Times New Roman"/>
      <family val="1"/>
      <charset val="204"/>
    </font>
    <font>
      <sz val="17"/>
      <color indexed="8"/>
      <name val="Times New Roman"/>
      <family val="1"/>
      <charset val="204"/>
    </font>
    <font>
      <sz val="17"/>
      <name val="Times New Roman"/>
      <family val="1"/>
      <charset val="204"/>
    </font>
    <font>
      <sz val="16"/>
      <name val="Times New Roman"/>
      <family val="1"/>
      <charset val="204"/>
    </font>
    <font>
      <sz val="8"/>
      <name val="Calibri"/>
      <family val="2"/>
      <charset val="204"/>
    </font>
    <font>
      <sz val="14"/>
      <name val="Times New Roman"/>
      <family val="1"/>
      <charset val="204"/>
    </font>
  </fonts>
  <fills count="4">
    <fill>
      <patternFill patternType="none"/>
    </fill>
    <fill>
      <patternFill patternType="gray125"/>
    </fill>
    <fill>
      <patternFill patternType="solid">
        <fgColor indexed="42"/>
        <bgColor indexed="64"/>
      </patternFill>
    </fill>
    <fill>
      <patternFill patternType="solid">
        <fgColor indexed="9"/>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style="thin">
        <color indexed="64"/>
      </right>
      <top style="thin">
        <color indexed="64"/>
      </top>
      <bottom style="thin">
        <color indexed="64"/>
      </bottom>
      <diagonal/>
    </border>
  </borders>
  <cellStyleXfs count="1">
    <xf numFmtId="0" fontId="0" fillId="0" borderId="0"/>
  </cellStyleXfs>
  <cellXfs count="108">
    <xf numFmtId="0" fontId="0" fillId="0" borderId="0" xfId="0"/>
    <xf numFmtId="0" fontId="3" fillId="2" borderId="1" xfId="0" applyFont="1" applyFill="1" applyBorder="1" applyAlignment="1">
      <alignment horizontal="right" vertical="center"/>
    </xf>
    <xf numFmtId="0" fontId="13" fillId="2" borderId="2" xfId="0" applyFont="1" applyFill="1" applyBorder="1" applyAlignment="1">
      <alignment horizontal="center" vertical="center" wrapText="1"/>
    </xf>
    <xf numFmtId="0" fontId="2" fillId="2" borderId="0" xfId="0" applyFont="1" applyFill="1" applyBorder="1" applyAlignment="1">
      <alignment horizontal="left" vertical="center" wrapText="1"/>
    </xf>
    <xf numFmtId="164" fontId="3" fillId="2" borderId="0" xfId="0" applyNumberFormat="1" applyFont="1" applyFill="1" applyBorder="1" applyAlignment="1">
      <alignment horizontal="center" vertical="center" wrapText="1"/>
    </xf>
    <xf numFmtId="0" fontId="4" fillId="2" borderId="0" xfId="0" applyFont="1" applyFill="1" applyAlignment="1">
      <alignment horizontal="center" vertical="center"/>
    </xf>
    <xf numFmtId="0" fontId="8" fillId="2" borderId="0" xfId="0" applyFont="1" applyFill="1" applyAlignment="1">
      <alignment horizontal="right" vertical="center"/>
    </xf>
    <xf numFmtId="0" fontId="2" fillId="2" borderId="0" xfId="0" applyFont="1" applyFill="1" applyAlignment="1">
      <alignment horizontal="center" vertical="center"/>
    </xf>
    <xf numFmtId="0" fontId="6" fillId="2" borderId="0" xfId="0" applyFont="1" applyFill="1" applyBorder="1" applyAlignment="1">
      <alignment horizontal="right" vertical="center"/>
    </xf>
    <xf numFmtId="2" fontId="2" fillId="2" borderId="0" xfId="0" applyNumberFormat="1" applyFont="1" applyFill="1" applyBorder="1" applyAlignment="1">
      <alignment horizontal="left" vertical="center"/>
    </xf>
    <xf numFmtId="0" fontId="2" fillId="2" borderId="0" xfId="0" applyFont="1" applyFill="1" applyBorder="1" applyAlignment="1">
      <alignment horizontal="center" vertical="center"/>
    </xf>
    <xf numFmtId="0" fontId="4" fillId="2" borderId="0" xfId="0" applyFont="1" applyFill="1" applyBorder="1" applyAlignment="1">
      <alignment horizontal="center" vertical="center"/>
    </xf>
    <xf numFmtId="0" fontId="2" fillId="2" borderId="0" xfId="0" applyFont="1" applyFill="1" applyBorder="1" applyAlignment="1">
      <alignment vertical="center"/>
    </xf>
    <xf numFmtId="0" fontId="6" fillId="2" borderId="3" xfId="0" applyFont="1" applyFill="1" applyBorder="1" applyAlignment="1">
      <alignment horizontal="right" vertical="center"/>
    </xf>
    <xf numFmtId="0" fontId="5" fillId="2" borderId="0" xfId="0" applyFont="1" applyFill="1" applyAlignment="1">
      <alignment horizontal="right" vertical="center"/>
    </xf>
    <xf numFmtId="4" fontId="2" fillId="2" borderId="0" xfId="0" applyNumberFormat="1" applyFont="1" applyFill="1" applyAlignment="1">
      <alignment horizontal="right" vertical="center"/>
    </xf>
    <xf numFmtId="0" fontId="8" fillId="2" borderId="0" xfId="0" applyFont="1" applyFill="1" applyAlignment="1">
      <alignment horizontal="right"/>
    </xf>
    <xf numFmtId="0" fontId="1" fillId="2" borderId="0" xfId="0" applyFont="1" applyFill="1" applyBorder="1" applyAlignment="1">
      <alignment horizontal="right"/>
    </xf>
    <xf numFmtId="4" fontId="3" fillId="2" borderId="4" xfId="0" applyNumberFormat="1" applyFont="1" applyFill="1" applyBorder="1" applyAlignment="1">
      <alignment horizontal="center" vertical="top" wrapText="1"/>
    </xf>
    <xf numFmtId="4" fontId="3" fillId="2" borderId="5" xfId="0" applyNumberFormat="1" applyFont="1" applyFill="1" applyBorder="1" applyAlignment="1">
      <alignment horizontal="center" vertical="top" wrapText="1"/>
    </xf>
    <xf numFmtId="4" fontId="3" fillId="2" borderId="6" xfId="0" applyNumberFormat="1" applyFont="1" applyFill="1" applyBorder="1" applyAlignment="1">
      <alignment horizontal="center" vertical="top" wrapText="1"/>
    </xf>
    <xf numFmtId="4" fontId="3" fillId="2" borderId="7" xfId="0" applyNumberFormat="1" applyFont="1" applyFill="1" applyBorder="1" applyAlignment="1">
      <alignment horizontal="center" vertical="top" wrapText="1"/>
    </xf>
    <xf numFmtId="0" fontId="2" fillId="2" borderId="0" xfId="0" applyFont="1" applyFill="1" applyAlignment="1">
      <alignment horizontal="center"/>
    </xf>
    <xf numFmtId="0" fontId="13" fillId="2" borderId="4" xfId="0" applyFont="1" applyFill="1" applyBorder="1" applyAlignment="1">
      <alignment horizontal="center" vertical="center" wrapText="1"/>
    </xf>
    <xf numFmtId="4" fontId="3" fillId="2" borderId="8" xfId="0" applyNumberFormat="1" applyFont="1" applyFill="1" applyBorder="1" applyAlignment="1">
      <alignment horizontal="center" vertical="top" wrapText="1"/>
    </xf>
    <xf numFmtId="2" fontId="5" fillId="2" borderId="0" xfId="0" applyNumberFormat="1" applyFont="1" applyFill="1" applyAlignment="1">
      <alignment vertical="center"/>
    </xf>
    <xf numFmtId="2" fontId="15" fillId="2" borderId="9" xfId="0" applyNumberFormat="1" applyFont="1" applyFill="1" applyBorder="1" applyAlignment="1">
      <alignment horizontal="center" vertical="top" wrapText="1"/>
    </xf>
    <xf numFmtId="2" fontId="15" fillId="2" borderId="10" xfId="0" applyNumberFormat="1" applyFont="1" applyFill="1" applyBorder="1" applyAlignment="1">
      <alignment horizontal="center" vertical="top" wrapText="1"/>
    </xf>
    <xf numFmtId="2" fontId="15" fillId="2" borderId="11" xfId="0" applyNumberFormat="1" applyFont="1" applyFill="1" applyBorder="1" applyAlignment="1">
      <alignment horizontal="center" vertical="top" wrapText="1"/>
    </xf>
    <xf numFmtId="2" fontId="15" fillId="2" borderId="2" xfId="0" applyNumberFormat="1" applyFont="1" applyFill="1" applyBorder="1" applyAlignment="1">
      <alignment horizontal="center" vertical="top" wrapText="1"/>
    </xf>
    <xf numFmtId="2" fontId="15" fillId="2" borderId="12" xfId="0" applyNumberFormat="1" applyFont="1" applyFill="1" applyBorder="1" applyAlignment="1">
      <alignment horizontal="center" vertical="top" wrapText="1"/>
    </xf>
    <xf numFmtId="2" fontId="15" fillId="2" borderId="13" xfId="0" applyNumberFormat="1" applyFont="1" applyFill="1" applyBorder="1" applyAlignment="1">
      <alignment horizontal="center" vertical="top" wrapText="1"/>
    </xf>
    <xf numFmtId="0" fontId="15" fillId="3" borderId="4" xfId="0" applyFont="1" applyFill="1" applyBorder="1" applyAlignment="1">
      <alignment vertical="top" wrapText="1"/>
    </xf>
    <xf numFmtId="0" fontId="15" fillId="3" borderId="4" xfId="0" applyFont="1" applyFill="1" applyBorder="1" applyAlignment="1">
      <alignment horizontal="center" vertical="top" wrapText="1"/>
    </xf>
    <xf numFmtId="0" fontId="15" fillId="3" borderId="5" xfId="0" applyFont="1" applyFill="1" applyBorder="1" applyAlignment="1">
      <alignment vertical="top" wrapText="1"/>
    </xf>
    <xf numFmtId="0" fontId="15" fillId="3" borderId="5" xfId="0" applyFont="1" applyFill="1" applyBorder="1" applyAlignment="1">
      <alignment horizontal="center" vertical="top" wrapText="1"/>
    </xf>
    <xf numFmtId="0" fontId="15" fillId="3" borderId="6" xfId="0" applyFont="1" applyFill="1" applyBorder="1" applyAlignment="1">
      <alignment vertical="top" wrapText="1"/>
    </xf>
    <xf numFmtId="0" fontId="15" fillId="3" borderId="6" xfId="0" applyFont="1" applyFill="1" applyBorder="1" applyAlignment="1">
      <alignment horizontal="center" vertical="top" wrapText="1"/>
    </xf>
    <xf numFmtId="0" fontId="15" fillId="3" borderId="8" xfId="0" applyFont="1" applyFill="1" applyBorder="1" applyAlignment="1">
      <alignment vertical="top" wrapText="1"/>
    </xf>
    <xf numFmtId="0" fontId="15" fillId="3" borderId="8" xfId="0" applyFont="1" applyFill="1" applyBorder="1" applyAlignment="1">
      <alignment horizontal="center" vertical="top" wrapText="1"/>
    </xf>
    <xf numFmtId="0" fontId="15" fillId="3" borderId="14" xfId="0" applyFont="1" applyFill="1" applyBorder="1" applyAlignment="1">
      <alignment vertical="top" wrapText="1"/>
    </xf>
    <xf numFmtId="0" fontId="15" fillId="3" borderId="14" xfId="0" applyFont="1" applyFill="1" applyBorder="1" applyAlignment="1">
      <alignment horizontal="center" vertical="top" wrapText="1"/>
    </xf>
    <xf numFmtId="0" fontId="15" fillId="3" borderId="7" xfId="0" applyFont="1" applyFill="1" applyBorder="1" applyAlignment="1">
      <alignment vertical="top" wrapText="1"/>
    </xf>
    <xf numFmtId="0" fontId="15" fillId="3" borderId="7" xfId="0" applyFont="1" applyFill="1" applyBorder="1" applyAlignment="1">
      <alignment horizontal="center" vertical="top" wrapText="1"/>
    </xf>
    <xf numFmtId="4" fontId="16" fillId="3" borderId="7" xfId="0" applyNumberFormat="1" applyFont="1" applyFill="1" applyBorder="1" applyAlignment="1">
      <alignment horizontal="center" vertical="center"/>
    </xf>
    <xf numFmtId="2" fontId="2" fillId="2" borderId="3" xfId="0" applyNumberFormat="1" applyFont="1" applyFill="1" applyBorder="1" applyAlignment="1">
      <alignment horizontal="left" vertical="center"/>
    </xf>
    <xf numFmtId="0" fontId="5" fillId="2" borderId="15" xfId="0" applyFont="1" applyFill="1" applyBorder="1" applyAlignment="1">
      <alignment horizontal="right" vertical="center"/>
    </xf>
    <xf numFmtId="2" fontId="5" fillId="2" borderId="15" xfId="0" applyNumberFormat="1" applyFont="1" applyFill="1" applyBorder="1" applyAlignment="1">
      <alignment horizontal="left" vertical="center"/>
    </xf>
    <xf numFmtId="0" fontId="3" fillId="2" borderId="16" xfId="0" applyFont="1" applyFill="1" applyBorder="1" applyAlignment="1">
      <alignment horizontal="right" vertical="center"/>
    </xf>
    <xf numFmtId="4" fontId="16" fillId="3" borderId="14" xfId="0" applyNumberFormat="1" applyFont="1" applyFill="1" applyBorder="1" applyAlignment="1">
      <alignment horizontal="center" vertical="center"/>
    </xf>
    <xf numFmtId="4" fontId="4" fillId="2" borderId="0" xfId="0" applyNumberFormat="1" applyFont="1" applyFill="1" applyBorder="1" applyAlignment="1">
      <alignment vertical="center"/>
    </xf>
    <xf numFmtId="0" fontId="17" fillId="3" borderId="7" xfId="0" applyFont="1" applyFill="1" applyBorder="1" applyAlignment="1">
      <alignment horizontal="center"/>
    </xf>
    <xf numFmtId="0" fontId="9" fillId="3" borderId="7" xfId="0" applyFont="1" applyFill="1" applyBorder="1" applyAlignment="1">
      <alignment horizontal="center"/>
    </xf>
    <xf numFmtId="0" fontId="12" fillId="2" borderId="7" xfId="0" applyFont="1" applyFill="1" applyBorder="1" applyAlignment="1">
      <alignment horizontal="right"/>
    </xf>
    <xf numFmtId="0" fontId="1" fillId="2" borderId="0" xfId="0" applyFont="1" applyFill="1" applyBorder="1" applyAlignment="1">
      <alignment horizontal="right" vertical="center"/>
    </xf>
    <xf numFmtId="4" fontId="2" fillId="2" borderId="0" xfId="0" applyNumberFormat="1" applyFont="1" applyFill="1" applyBorder="1" applyAlignment="1">
      <alignment horizontal="center" vertical="center"/>
    </xf>
    <xf numFmtId="4" fontId="4" fillId="2" borderId="0" xfId="0" applyNumberFormat="1" applyFont="1" applyFill="1" applyAlignment="1">
      <alignment vertical="center"/>
    </xf>
    <xf numFmtId="0" fontId="2" fillId="2" borderId="0" xfId="0" applyFont="1" applyFill="1" applyAlignment="1">
      <alignment horizontal="center" vertical="center" wrapText="1"/>
    </xf>
    <xf numFmtId="0" fontId="9" fillId="2" borderId="0" xfId="0" applyFont="1" applyFill="1" applyBorder="1" applyAlignment="1">
      <alignment vertical="center"/>
    </xf>
    <xf numFmtId="0" fontId="2" fillId="2" borderId="0" xfId="0" applyFont="1" applyFill="1" applyAlignment="1">
      <alignment vertical="center"/>
    </xf>
    <xf numFmtId="0" fontId="2" fillId="2" borderId="0" xfId="0" applyFont="1" applyFill="1" applyAlignment="1">
      <alignment horizontal="right" vertical="center"/>
    </xf>
    <xf numFmtId="0" fontId="4" fillId="2" borderId="0" xfId="0" applyFont="1" applyFill="1" applyAlignment="1">
      <alignment horizontal="left" vertical="center" wrapText="1"/>
    </xf>
    <xf numFmtId="0" fontId="4" fillId="2" borderId="0" xfId="0" applyFont="1" applyFill="1" applyAlignment="1">
      <alignment horizontal="left" vertical="top" wrapText="1"/>
    </xf>
    <xf numFmtId="164" fontId="4" fillId="2" borderId="0" xfId="0" applyNumberFormat="1" applyFont="1" applyFill="1" applyBorder="1" applyAlignment="1">
      <alignment horizontal="center" vertical="center" wrapText="1"/>
    </xf>
    <xf numFmtId="0" fontId="2" fillId="2" borderId="0" xfId="0" applyFont="1" applyFill="1" applyAlignment="1">
      <alignment horizontal="center" vertical="top"/>
    </xf>
    <xf numFmtId="0" fontId="2" fillId="2" borderId="0" xfId="0" applyFont="1" applyFill="1" applyAlignment="1">
      <alignment horizontal="left" vertical="top" wrapText="1"/>
    </xf>
    <xf numFmtId="2" fontId="4" fillId="2" borderId="0" xfId="0" applyNumberFormat="1" applyFont="1" applyFill="1" applyAlignment="1">
      <alignment horizontal="center" vertical="center"/>
    </xf>
    <xf numFmtId="4" fontId="2" fillId="2" borderId="3" xfId="0" applyNumberFormat="1" applyFont="1" applyFill="1" applyBorder="1" applyAlignment="1"/>
    <xf numFmtId="0" fontId="19" fillId="2" borderId="0" xfId="0" applyFont="1" applyFill="1" applyBorder="1" applyAlignment="1">
      <alignment horizontal="center" vertical="center"/>
    </xf>
    <xf numFmtId="2" fontId="20" fillId="0" borderId="7" xfId="0" applyNumberFormat="1" applyFont="1" applyFill="1" applyBorder="1" applyAlignment="1">
      <alignment horizontal="center" vertical="center" wrapText="1"/>
    </xf>
    <xf numFmtId="2" fontId="21" fillId="0" borderId="7" xfId="0" applyNumberFormat="1" applyFont="1" applyFill="1" applyBorder="1" applyAlignment="1">
      <alignment horizontal="center" wrapText="1"/>
    </xf>
    <xf numFmtId="2" fontId="23" fillId="0" borderId="7" xfId="0" applyNumberFormat="1" applyFont="1" applyFill="1" applyBorder="1" applyAlignment="1">
      <alignment horizontal="center" wrapText="1"/>
    </xf>
    <xf numFmtId="2" fontId="23" fillId="0" borderId="7" xfId="0" applyNumberFormat="1" applyFont="1" applyFill="1" applyBorder="1" applyAlignment="1">
      <alignment horizontal="center" vertical="center" wrapText="1"/>
    </xf>
    <xf numFmtId="0" fontId="6" fillId="2" borderId="0" xfId="0" applyFont="1" applyFill="1" applyBorder="1" applyAlignment="1">
      <alignment horizontal="right" vertical="center"/>
    </xf>
    <xf numFmtId="0" fontId="2" fillId="2" borderId="0" xfId="0" applyFont="1" applyFill="1" applyAlignment="1">
      <alignment horizontal="center" vertical="center" wrapText="1"/>
    </xf>
    <xf numFmtId="0" fontId="18" fillId="2" borderId="0" xfId="0" applyFont="1" applyFill="1" applyAlignment="1">
      <alignment horizontal="center" wrapText="1"/>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4"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30" xfId="0" applyFont="1" applyFill="1" applyBorder="1" applyAlignment="1">
      <alignment horizontal="center" vertical="center" wrapText="1"/>
    </xf>
    <xf numFmtId="0" fontId="14" fillId="2" borderId="20" xfId="0" applyFont="1" applyFill="1" applyBorder="1" applyAlignment="1">
      <alignment horizontal="left" vertical="top" wrapText="1"/>
    </xf>
    <xf numFmtId="0" fontId="14" fillId="2" borderId="6" xfId="0" applyFont="1" applyFill="1" applyBorder="1" applyAlignment="1">
      <alignment horizontal="left" vertical="top" wrapText="1"/>
    </xf>
    <xf numFmtId="0" fontId="2" fillId="2" borderId="0" xfId="0" applyFont="1" applyFill="1" applyAlignment="1">
      <alignment horizontal="center" vertical="center" wrapText="1"/>
    </xf>
    <xf numFmtId="0" fontId="14" fillId="2" borderId="19" xfId="0" applyFont="1" applyFill="1" applyBorder="1" applyAlignment="1">
      <alignment horizontal="left" vertical="top" wrapText="1"/>
    </xf>
    <xf numFmtId="0" fontId="14" fillId="2" borderId="7" xfId="0" applyFont="1" applyFill="1" applyBorder="1" applyAlignment="1">
      <alignment horizontal="left" vertical="top" wrapText="1"/>
    </xf>
    <xf numFmtId="2" fontId="2" fillId="2" borderId="17" xfId="0" applyNumberFormat="1" applyFont="1" applyFill="1" applyBorder="1" applyAlignment="1">
      <alignment horizontal="center" vertical="center"/>
    </xf>
    <xf numFmtId="2" fontId="2" fillId="2" borderId="14" xfId="0" applyNumberFormat="1" applyFont="1" applyFill="1" applyBorder="1" applyAlignment="1">
      <alignment horizontal="center" vertical="center"/>
    </xf>
    <xf numFmtId="0" fontId="13" fillId="2" borderId="21" xfId="0" applyFont="1" applyFill="1" applyBorder="1" applyAlignment="1">
      <alignment horizontal="center" vertical="center" wrapText="1"/>
    </xf>
    <xf numFmtId="0" fontId="13" fillId="2" borderId="22" xfId="0" applyFont="1" applyFill="1" applyBorder="1" applyAlignment="1">
      <alignment horizontal="center" vertical="center" wrapText="1"/>
    </xf>
    <xf numFmtId="4" fontId="11" fillId="2" borderId="23" xfId="0" applyNumberFormat="1" applyFont="1" applyFill="1" applyBorder="1" applyAlignment="1">
      <alignment horizontal="center" vertical="center" wrapText="1"/>
    </xf>
    <xf numFmtId="4" fontId="11" fillId="2" borderId="24" xfId="0" applyNumberFormat="1" applyFont="1" applyFill="1" applyBorder="1" applyAlignment="1">
      <alignment horizontal="center" vertical="center" wrapText="1"/>
    </xf>
    <xf numFmtId="4" fontId="11" fillId="2" borderId="3" xfId="0" applyNumberFormat="1" applyFont="1" applyFill="1" applyBorder="1" applyAlignment="1">
      <alignment horizontal="center" vertical="center" wrapText="1"/>
    </xf>
    <xf numFmtId="4" fontId="11" fillId="2" borderId="25" xfId="0" applyNumberFormat="1" applyFont="1" applyFill="1" applyBorder="1" applyAlignment="1">
      <alignment horizontal="center" vertical="center" wrapText="1"/>
    </xf>
    <xf numFmtId="0" fontId="13" fillId="2" borderId="26" xfId="0" applyFont="1" applyFill="1" applyBorder="1" applyAlignment="1">
      <alignment horizontal="center" vertical="center"/>
    </xf>
    <xf numFmtId="0" fontId="13" fillId="2" borderId="27" xfId="0" applyFont="1" applyFill="1" applyBorder="1" applyAlignment="1">
      <alignment horizontal="center" vertical="center"/>
    </xf>
    <xf numFmtId="0" fontId="14" fillId="2" borderId="26" xfId="0" applyFont="1" applyFill="1" applyBorder="1" applyAlignment="1">
      <alignment horizontal="left" vertical="top" wrapText="1"/>
    </xf>
    <xf numFmtId="0" fontId="14" fillId="2" borderId="4" xfId="0" applyFont="1" applyFill="1" applyBorder="1" applyAlignment="1">
      <alignment horizontal="left" vertical="top" wrapText="1"/>
    </xf>
    <xf numFmtId="0" fontId="14" fillId="2" borderId="28" xfId="0" applyFont="1" applyFill="1" applyBorder="1" applyAlignment="1">
      <alignment horizontal="left" vertical="top" wrapText="1"/>
    </xf>
    <xf numFmtId="0" fontId="14" fillId="2" borderId="5" xfId="0" applyFont="1" applyFill="1" applyBorder="1" applyAlignment="1">
      <alignment horizontal="left" vertical="top" wrapText="1"/>
    </xf>
    <xf numFmtId="0" fontId="14" fillId="2" borderId="29" xfId="0" applyFont="1" applyFill="1" applyBorder="1" applyAlignment="1">
      <alignment horizontal="left" vertical="top" wrapText="1"/>
    </xf>
    <xf numFmtId="0" fontId="14" fillId="2" borderId="8" xfId="0" applyFont="1" applyFill="1" applyBorder="1" applyAlignment="1">
      <alignment horizontal="left" vertical="top" wrapText="1"/>
    </xf>
    <xf numFmtId="0" fontId="7" fillId="2" borderId="0" xfId="0" applyFont="1" applyFill="1" applyBorder="1" applyAlignment="1">
      <alignment horizontal="center" vertical="center" textRotation="90" wrapText="1"/>
    </xf>
    <xf numFmtId="0" fontId="6" fillId="2" borderId="0" xfId="0" applyFont="1" applyFill="1" applyBorder="1" applyAlignment="1">
      <alignment horizontal="right" vertical="center"/>
    </xf>
    <xf numFmtId="4" fontId="2" fillId="2" borderId="0" xfId="0" applyNumberFormat="1" applyFont="1" applyFill="1" applyBorder="1" applyAlignment="1">
      <alignment horizontal="center"/>
    </xf>
    <xf numFmtId="4" fontId="8" fillId="2" borderId="0" xfId="0" applyNumberFormat="1" applyFont="1" applyFill="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770"/>
  <sheetViews>
    <sheetView tabSelected="1" view="pageLayout" topLeftCell="A1483" zoomScale="70" zoomScaleNormal="90" zoomScaleSheetLayoutView="85" zoomScalePageLayoutView="70" workbookViewId="0">
      <selection activeCell="I1466" sqref="I1466"/>
    </sheetView>
  </sheetViews>
  <sheetFormatPr defaultRowHeight="23.25" x14ac:dyDescent="0.25"/>
  <cols>
    <col min="1" max="1" width="1.28515625" style="7" customWidth="1"/>
    <col min="2" max="2" width="37.28515625" style="7" customWidth="1"/>
    <col min="3" max="3" width="46.140625" style="7" customWidth="1"/>
    <col min="4" max="4" width="23.28515625" style="7" customWidth="1"/>
    <col min="5" max="5" width="14.5703125" style="7" customWidth="1"/>
    <col min="6" max="6" width="4.85546875" style="7" customWidth="1"/>
    <col min="7" max="7" width="23.28515625" style="5" customWidth="1"/>
    <col min="8" max="8" width="1" style="5" customWidth="1"/>
    <col min="9" max="10" width="23.5703125" style="7" customWidth="1"/>
    <col min="11" max="11" width="23.5703125" style="7" hidden="1" customWidth="1"/>
    <col min="12" max="12" width="23.5703125" style="7" customWidth="1"/>
    <col min="13" max="13" width="11.140625" style="7" bestFit="1" customWidth="1"/>
    <col min="14" max="16384" width="9.140625" style="7"/>
  </cols>
  <sheetData>
    <row r="1" spans="2:11" s="22" customFormat="1" ht="54.75" customHeight="1" x14ac:dyDescent="0.8">
      <c r="B1" s="75" t="s">
        <v>24</v>
      </c>
      <c r="C1" s="75"/>
      <c r="D1" s="75"/>
      <c r="E1" s="75"/>
      <c r="F1" s="75"/>
      <c r="G1" s="75"/>
      <c r="H1" s="75"/>
      <c r="K1" s="22" t="s">
        <v>34</v>
      </c>
    </row>
    <row r="2" spans="2:11" ht="46.5" customHeight="1" x14ac:dyDescent="0.25">
      <c r="B2" s="85" t="s">
        <v>42</v>
      </c>
      <c r="C2" s="85"/>
      <c r="D2" s="85"/>
      <c r="E2" s="85"/>
      <c r="F2" s="85"/>
      <c r="G2" s="85"/>
      <c r="K2" s="7" t="s">
        <v>35</v>
      </c>
    </row>
    <row r="3" spans="2:11" x14ac:dyDescent="0.25">
      <c r="C3" s="57"/>
      <c r="G3" s="7"/>
    </row>
    <row r="4" spans="2:11" ht="25.5" x14ac:dyDescent="0.25">
      <c r="C4" s="14" t="s">
        <v>5</v>
      </c>
      <c r="D4" s="6"/>
    </row>
    <row r="5" spans="2:11" s="10" customFormat="1" ht="22.5" x14ac:dyDescent="0.25">
      <c r="B5" s="68"/>
      <c r="C5" s="76" t="s">
        <v>15</v>
      </c>
      <c r="D5" s="79" t="s">
        <v>43</v>
      </c>
      <c r="E5" s="79"/>
      <c r="F5" s="79"/>
      <c r="G5" s="79"/>
      <c r="H5" s="58"/>
    </row>
    <row r="6" spans="2:11" s="10" customFormat="1" ht="20.25" x14ac:dyDescent="0.25">
      <c r="C6" s="77"/>
      <c r="D6" s="79" t="s">
        <v>45</v>
      </c>
      <c r="E6" s="79"/>
      <c r="F6" s="79"/>
      <c r="G6" s="79"/>
      <c r="H6" s="58"/>
    </row>
    <row r="7" spans="2:11" s="10" customFormat="1" ht="20.25" customHeight="1" x14ac:dyDescent="0.25">
      <c r="C7" s="78"/>
      <c r="D7" s="80" t="s">
        <v>46</v>
      </c>
      <c r="E7" s="81"/>
      <c r="F7" s="81"/>
      <c r="G7" s="82"/>
      <c r="H7" s="58"/>
    </row>
    <row r="8" spans="2:11" ht="28.5" customHeight="1" x14ac:dyDescent="0.25">
      <c r="C8" s="48" t="s">
        <v>12</v>
      </c>
      <c r="D8" s="49">
        <v>3.4</v>
      </c>
      <c r="E8" s="50"/>
      <c r="F8" s="10"/>
    </row>
    <row r="9" spans="2:11" ht="28.5" customHeight="1" x14ac:dyDescent="0.25">
      <c r="C9" s="1" t="s">
        <v>9</v>
      </c>
      <c r="D9" s="44">
        <v>471</v>
      </c>
      <c r="E9" s="92" t="s">
        <v>16</v>
      </c>
      <c r="F9" s="93"/>
      <c r="G9" s="88">
        <f>D10/D9</f>
        <v>3.4786836518046709</v>
      </c>
    </row>
    <row r="10" spans="2:11" ht="28.5" customHeight="1" x14ac:dyDescent="0.25">
      <c r="C10" s="1" t="s">
        <v>10</v>
      </c>
      <c r="D10" s="44">
        <v>1638.46</v>
      </c>
      <c r="E10" s="94"/>
      <c r="F10" s="95"/>
      <c r="G10" s="89"/>
    </row>
    <row r="11" spans="2:11" x14ac:dyDescent="0.25">
      <c r="C11" s="54"/>
      <c r="D11" s="55"/>
      <c r="E11" s="56"/>
    </row>
    <row r="12" spans="2:11" x14ac:dyDescent="0.3">
      <c r="C12" s="53" t="s">
        <v>7</v>
      </c>
      <c r="D12" s="69" t="s">
        <v>47</v>
      </c>
      <c r="E12" s="59"/>
    </row>
    <row r="13" spans="2:11" x14ac:dyDescent="0.3">
      <c r="C13" s="53" t="s">
        <v>11</v>
      </c>
      <c r="D13" s="51">
        <v>60</v>
      </c>
      <c r="E13" s="59"/>
    </row>
    <row r="14" spans="2:11" x14ac:dyDescent="0.3">
      <c r="C14" s="53" t="s">
        <v>13</v>
      </c>
      <c r="D14" s="52" t="s">
        <v>34</v>
      </c>
      <c r="E14" s="59"/>
    </row>
    <row r="15" spans="2:11" ht="24" thickBot="1" x14ac:dyDescent="0.3">
      <c r="C15" s="60"/>
      <c r="D15" s="60"/>
    </row>
    <row r="16" spans="2:11" ht="48" thickBot="1" x14ac:dyDescent="0.3">
      <c r="B16" s="96" t="s">
        <v>17</v>
      </c>
      <c r="C16" s="97"/>
      <c r="D16" s="23" t="s">
        <v>20</v>
      </c>
      <c r="E16" s="90" t="s">
        <v>22</v>
      </c>
      <c r="F16" s="91"/>
      <c r="G16" s="2" t="s">
        <v>21</v>
      </c>
    </row>
    <row r="17" spans="2:11" s="61" customFormat="1" ht="24" thickBot="1" x14ac:dyDescent="0.3">
      <c r="B17" s="98" t="s">
        <v>36</v>
      </c>
      <c r="C17" s="99"/>
      <c r="D17" s="32">
        <v>50.01</v>
      </c>
      <c r="E17" s="33">
        <v>3.4</v>
      </c>
      <c r="F17" s="18" t="s">
        <v>25</v>
      </c>
      <c r="G17" s="26">
        <f t="shared" ref="G17:G22" si="0">D17*E17</f>
        <v>170.03399999999999</v>
      </c>
      <c r="H17" s="104"/>
    </row>
    <row r="18" spans="2:11" s="62" customFormat="1" ht="46.5" customHeight="1" x14ac:dyDescent="0.25">
      <c r="B18" s="100" t="s">
        <v>18</v>
      </c>
      <c r="C18" s="101"/>
      <c r="D18" s="34">
        <v>70.41</v>
      </c>
      <c r="E18" s="35">
        <v>1.4</v>
      </c>
      <c r="F18" s="19" t="s">
        <v>26</v>
      </c>
      <c r="G18" s="27">
        <f t="shared" si="0"/>
        <v>98.573999999999984</v>
      </c>
      <c r="H18" s="104"/>
    </row>
    <row r="19" spans="2:11" s="62" customFormat="1" ht="24" thickBot="1" x14ac:dyDescent="0.3">
      <c r="B19" s="83" t="s">
        <v>19</v>
      </c>
      <c r="C19" s="84"/>
      <c r="D19" s="36">
        <v>222.31</v>
      </c>
      <c r="E19" s="37">
        <v>1.4</v>
      </c>
      <c r="F19" s="20" t="s">
        <v>26</v>
      </c>
      <c r="G19" s="28">
        <f t="shared" si="0"/>
        <v>311.23399999999998</v>
      </c>
      <c r="H19" s="104"/>
    </row>
    <row r="20" spans="2:11" s="62" customFormat="1" ht="24" thickBot="1" x14ac:dyDescent="0.3">
      <c r="B20" s="102" t="s">
        <v>28</v>
      </c>
      <c r="C20" s="103"/>
      <c r="D20" s="38">
        <v>696.9</v>
      </c>
      <c r="E20" s="39">
        <v>3.4</v>
      </c>
      <c r="F20" s="24" t="s">
        <v>25</v>
      </c>
      <c r="G20" s="29">
        <f t="shared" si="0"/>
        <v>2369.46</v>
      </c>
      <c r="H20" s="104"/>
    </row>
    <row r="21" spans="2:11" s="62" customFormat="1" ht="48" customHeight="1" x14ac:dyDescent="0.25">
      <c r="B21" s="100" t="s">
        <v>33</v>
      </c>
      <c r="C21" s="101"/>
      <c r="D21" s="34">
        <v>665.33</v>
      </c>
      <c r="E21" s="35">
        <v>3.4</v>
      </c>
      <c r="F21" s="19" t="s">
        <v>25</v>
      </c>
      <c r="G21" s="27">
        <f t="shared" si="0"/>
        <v>2262.1220000000003</v>
      </c>
      <c r="H21" s="104"/>
    </row>
    <row r="22" spans="2:11" s="62" customFormat="1" x14ac:dyDescent="0.25">
      <c r="B22" s="86" t="s">
        <v>27</v>
      </c>
      <c r="C22" s="87"/>
      <c r="D22" s="40">
        <v>1300.21</v>
      </c>
      <c r="E22" s="41"/>
      <c r="F22" s="21" t="s">
        <v>25</v>
      </c>
      <c r="G22" s="30">
        <f t="shared" si="0"/>
        <v>0</v>
      </c>
      <c r="H22" s="104"/>
    </row>
    <row r="23" spans="2:11" s="62" customFormat="1" x14ac:dyDescent="0.25">
      <c r="B23" s="86" t="s">
        <v>29</v>
      </c>
      <c r="C23" s="87"/>
      <c r="D23" s="42">
        <v>2425.1</v>
      </c>
      <c r="E23" s="43">
        <v>3.4</v>
      </c>
      <c r="F23" s="21" t="s">
        <v>25</v>
      </c>
      <c r="G23" s="30">
        <f>D23*E23</f>
        <v>8245.34</v>
      </c>
      <c r="H23" s="104"/>
    </row>
    <row r="24" spans="2:11" s="62" customFormat="1" x14ac:dyDescent="0.25">
      <c r="B24" s="86" t="s">
        <v>30</v>
      </c>
      <c r="C24" s="87"/>
      <c r="D24" s="42">
        <v>1718.79</v>
      </c>
      <c r="E24" s="43">
        <v>3.4</v>
      </c>
      <c r="F24" s="21" t="s">
        <v>25</v>
      </c>
      <c r="G24" s="30">
        <f>D24*E24</f>
        <v>5843.8859999999995</v>
      </c>
      <c r="H24" s="104"/>
    </row>
    <row r="25" spans="2:11" s="62" customFormat="1" x14ac:dyDescent="0.25">
      <c r="B25" s="86" t="s">
        <v>32</v>
      </c>
      <c r="C25" s="87"/>
      <c r="D25" s="42">
        <v>473.91</v>
      </c>
      <c r="E25" s="43">
        <v>3.4</v>
      </c>
      <c r="F25" s="21" t="s">
        <v>25</v>
      </c>
      <c r="G25" s="30">
        <f>D25*E25</f>
        <v>1611.2940000000001</v>
      </c>
      <c r="H25" s="104"/>
    </row>
    <row r="26" spans="2:11" s="62" customFormat="1" ht="24" thickBot="1" x14ac:dyDescent="0.3">
      <c r="B26" s="83" t="s">
        <v>31</v>
      </c>
      <c r="C26" s="84"/>
      <c r="D26" s="36">
        <v>320.5</v>
      </c>
      <c r="E26" s="37">
        <v>17</v>
      </c>
      <c r="F26" s="20" t="s">
        <v>25</v>
      </c>
      <c r="G26" s="31">
        <f>D26*E26</f>
        <v>5448.5</v>
      </c>
      <c r="H26" s="104"/>
    </row>
    <row r="27" spans="2:11" ht="11.25" customHeight="1" x14ac:dyDescent="0.25">
      <c r="C27" s="3"/>
      <c r="D27" s="3"/>
      <c r="E27" s="4"/>
      <c r="F27" s="4"/>
      <c r="H27" s="63"/>
      <c r="I27" s="64"/>
      <c r="J27" s="65"/>
      <c r="K27" s="65"/>
    </row>
    <row r="28" spans="2:11" ht="25.5" x14ac:dyDescent="0.25">
      <c r="C28" s="14" t="s">
        <v>14</v>
      </c>
      <c r="D28" s="6"/>
    </row>
    <row r="29" spans="2:11" ht="18.75" x14ac:dyDescent="0.25">
      <c r="C29" s="105" t="s">
        <v>6</v>
      </c>
      <c r="D29" s="8" t="s">
        <v>0</v>
      </c>
      <c r="E29" s="9">
        <f>ROUND((G17+D10)/D10,2)</f>
        <v>1.1000000000000001</v>
      </c>
      <c r="F29" s="9"/>
      <c r="G29" s="10"/>
      <c r="H29" s="7"/>
    </row>
    <row r="30" spans="2:11" x14ac:dyDescent="0.25">
      <c r="C30" s="105"/>
      <c r="D30" s="8" t="s">
        <v>1</v>
      </c>
      <c r="E30" s="9">
        <f>ROUND((G18+G19+D10)/D10,2)</f>
        <v>1.25</v>
      </c>
      <c r="F30" s="9"/>
      <c r="G30" s="11"/>
      <c r="H30" s="66"/>
    </row>
    <row r="31" spans="2:11" x14ac:dyDescent="0.25">
      <c r="C31" s="105"/>
      <c r="D31" s="8" t="s">
        <v>2</v>
      </c>
      <c r="E31" s="9">
        <f>ROUND((G20+D10)/D10,2)</f>
        <v>2.4500000000000002</v>
      </c>
      <c r="F31" s="12"/>
      <c r="G31" s="11"/>
    </row>
    <row r="32" spans="2:11" x14ac:dyDescent="0.25">
      <c r="C32" s="105"/>
      <c r="D32" s="13" t="s">
        <v>3</v>
      </c>
      <c r="E32" s="45">
        <f>ROUND((SUM(G21:G26)+D10)/D10,2)</f>
        <v>15.29</v>
      </c>
      <c r="F32" s="10"/>
      <c r="G32" s="11"/>
    </row>
    <row r="33" spans="2:8" ht="25.5" x14ac:dyDescent="0.25">
      <c r="D33" s="46" t="s">
        <v>4</v>
      </c>
      <c r="E33" s="47">
        <f>SUM(E29:E32)-IF(D14="сплошная",3,2)</f>
        <v>17.09</v>
      </c>
      <c r="F33" s="25"/>
    </row>
    <row r="34" spans="2:8" ht="14.25" customHeight="1" x14ac:dyDescent="0.25">
      <c r="E34" s="15"/>
    </row>
    <row r="35" spans="2:8" s="22" customFormat="1" ht="26.25" customHeight="1" x14ac:dyDescent="0.35">
      <c r="C35" s="16" t="s">
        <v>23</v>
      </c>
      <c r="D35" s="107">
        <f>E33*D10</f>
        <v>28001.2814</v>
      </c>
      <c r="E35" s="107"/>
      <c r="F35" s="7"/>
      <c r="G35" s="5"/>
      <c r="H35" s="5"/>
    </row>
    <row r="36" spans="2:8" ht="18.75" x14ac:dyDescent="0.3">
      <c r="C36" s="17" t="s">
        <v>8</v>
      </c>
      <c r="D36" s="106">
        <f>D35/D9</f>
        <v>59.450703609341822</v>
      </c>
      <c r="E36" s="106"/>
      <c r="G36" s="7"/>
      <c r="H36" s="67"/>
    </row>
    <row r="47" spans="2:8" ht="60.75" x14ac:dyDescent="0.8">
      <c r="B47" s="75" t="s">
        <v>38</v>
      </c>
      <c r="C47" s="75"/>
      <c r="D47" s="75"/>
      <c r="E47" s="75"/>
      <c r="F47" s="75"/>
      <c r="G47" s="75"/>
      <c r="H47" s="75"/>
    </row>
    <row r="48" spans="2:8" ht="46.5" customHeight="1" x14ac:dyDescent="0.25">
      <c r="B48" s="85" t="s">
        <v>37</v>
      </c>
      <c r="C48" s="85"/>
      <c r="D48" s="85"/>
      <c r="E48" s="85"/>
      <c r="F48" s="85"/>
      <c r="G48" s="85"/>
    </row>
    <row r="49" spans="2:8" x14ac:dyDescent="0.25">
      <c r="C49" s="57"/>
      <c r="G49" s="7"/>
    </row>
    <row r="50" spans="2:8" ht="25.5" x14ac:dyDescent="0.25">
      <c r="C50" s="14" t="s">
        <v>5</v>
      </c>
      <c r="D50" s="6"/>
    </row>
    <row r="51" spans="2:8" ht="20.25" customHeight="1" x14ac:dyDescent="0.25">
      <c r="B51" s="10"/>
      <c r="C51" s="76" t="s">
        <v>15</v>
      </c>
      <c r="D51" s="79" t="s">
        <v>43</v>
      </c>
      <c r="E51" s="79"/>
      <c r="F51" s="79"/>
      <c r="G51" s="79"/>
      <c r="H51" s="58"/>
    </row>
    <row r="52" spans="2:8" ht="20.25" customHeight="1" x14ac:dyDescent="0.25">
      <c r="B52" s="10"/>
      <c r="C52" s="77"/>
      <c r="D52" s="79" t="s">
        <v>45</v>
      </c>
      <c r="E52" s="79"/>
      <c r="F52" s="79"/>
      <c r="G52" s="79"/>
      <c r="H52" s="58"/>
    </row>
    <row r="53" spans="2:8" ht="20.25" customHeight="1" x14ac:dyDescent="0.25">
      <c r="B53" s="10"/>
      <c r="C53" s="78"/>
      <c r="D53" s="80" t="s">
        <v>48</v>
      </c>
      <c r="E53" s="81"/>
      <c r="F53" s="81"/>
      <c r="G53" s="82"/>
      <c r="H53" s="58"/>
    </row>
    <row r="54" spans="2:8" x14ac:dyDescent="0.25">
      <c r="C54" s="48" t="s">
        <v>12</v>
      </c>
      <c r="D54" s="49">
        <v>3.7</v>
      </c>
      <c r="E54" s="50"/>
      <c r="F54" s="10"/>
    </row>
    <row r="55" spans="2:8" ht="23.25" customHeight="1" x14ac:dyDescent="0.25">
      <c r="C55" s="1" t="s">
        <v>9</v>
      </c>
      <c r="D55" s="44">
        <v>511</v>
      </c>
      <c r="E55" s="92" t="s">
        <v>16</v>
      </c>
      <c r="F55" s="93"/>
      <c r="G55" s="88">
        <f>D56/D55</f>
        <v>3.4335812133072405</v>
      </c>
    </row>
    <row r="56" spans="2:8" x14ac:dyDescent="0.25">
      <c r="C56" s="1" t="s">
        <v>10</v>
      </c>
      <c r="D56" s="44">
        <v>1754.56</v>
      </c>
      <c r="E56" s="94"/>
      <c r="F56" s="95"/>
      <c r="G56" s="89"/>
    </row>
    <row r="57" spans="2:8" x14ac:dyDescent="0.25">
      <c r="C57" s="54"/>
      <c r="D57" s="55"/>
      <c r="E57" s="56"/>
    </row>
    <row r="58" spans="2:8" x14ac:dyDescent="0.3">
      <c r="C58" s="53" t="s">
        <v>7</v>
      </c>
      <c r="D58" s="69" t="s">
        <v>47</v>
      </c>
      <c r="E58" s="59"/>
    </row>
    <row r="59" spans="2:8" x14ac:dyDescent="0.3">
      <c r="C59" s="53" t="s">
        <v>11</v>
      </c>
      <c r="D59" s="51">
        <v>60</v>
      </c>
      <c r="E59" s="59"/>
    </row>
    <row r="60" spans="2:8" x14ac:dyDescent="0.3">
      <c r="C60" s="53" t="s">
        <v>13</v>
      </c>
      <c r="D60" s="52" t="s">
        <v>34</v>
      </c>
      <c r="E60" s="59"/>
    </row>
    <row r="61" spans="2:8" ht="24" thickBot="1" x14ac:dyDescent="0.3">
      <c r="C61" s="60"/>
      <c r="D61" s="60"/>
    </row>
    <row r="62" spans="2:8" ht="48" thickBot="1" x14ac:dyDescent="0.3">
      <c r="B62" s="96" t="s">
        <v>17</v>
      </c>
      <c r="C62" s="97"/>
      <c r="D62" s="23" t="s">
        <v>20</v>
      </c>
      <c r="E62" s="90" t="s">
        <v>22</v>
      </c>
      <c r="F62" s="91"/>
      <c r="G62" s="2" t="s">
        <v>21</v>
      </c>
    </row>
    <row r="63" spans="2:8" ht="24" thickBot="1" x14ac:dyDescent="0.3">
      <c r="B63" s="98" t="s">
        <v>36</v>
      </c>
      <c r="C63" s="99"/>
      <c r="D63" s="32">
        <v>50.01</v>
      </c>
      <c r="E63" s="33">
        <v>3.7</v>
      </c>
      <c r="F63" s="18" t="s">
        <v>25</v>
      </c>
      <c r="G63" s="26">
        <f t="shared" ref="G63:G68" si="1">D63*E63</f>
        <v>185.03700000000001</v>
      </c>
      <c r="H63" s="104"/>
    </row>
    <row r="64" spans="2:8" x14ac:dyDescent="0.25">
      <c r="B64" s="100" t="s">
        <v>18</v>
      </c>
      <c r="C64" s="101"/>
      <c r="D64" s="34">
        <v>70.41</v>
      </c>
      <c r="E64" s="35">
        <v>1.5</v>
      </c>
      <c r="F64" s="19" t="s">
        <v>26</v>
      </c>
      <c r="G64" s="27">
        <f t="shared" si="1"/>
        <v>105.61499999999999</v>
      </c>
      <c r="H64" s="104"/>
    </row>
    <row r="65" spans="2:8" ht="24" thickBot="1" x14ac:dyDescent="0.3">
      <c r="B65" s="83" t="s">
        <v>19</v>
      </c>
      <c r="C65" s="84"/>
      <c r="D65" s="36">
        <v>222.31</v>
      </c>
      <c r="E65" s="37">
        <v>1.5</v>
      </c>
      <c r="F65" s="20" t="s">
        <v>26</v>
      </c>
      <c r="G65" s="28">
        <f t="shared" si="1"/>
        <v>333.46500000000003</v>
      </c>
      <c r="H65" s="104"/>
    </row>
    <row r="66" spans="2:8" ht="24" thickBot="1" x14ac:dyDescent="0.3">
      <c r="B66" s="102" t="s">
        <v>28</v>
      </c>
      <c r="C66" s="103"/>
      <c r="D66" s="38">
        <v>696.9</v>
      </c>
      <c r="E66" s="39">
        <v>3.7</v>
      </c>
      <c r="F66" s="24" t="s">
        <v>25</v>
      </c>
      <c r="G66" s="29">
        <f t="shared" si="1"/>
        <v>2578.5300000000002</v>
      </c>
      <c r="H66" s="104"/>
    </row>
    <row r="67" spans="2:8" x14ac:dyDescent="0.25">
      <c r="B67" s="100" t="s">
        <v>33</v>
      </c>
      <c r="C67" s="101"/>
      <c r="D67" s="34">
        <v>665.33</v>
      </c>
      <c r="E67" s="35">
        <v>3.7</v>
      </c>
      <c r="F67" s="19" t="s">
        <v>25</v>
      </c>
      <c r="G67" s="27">
        <f t="shared" si="1"/>
        <v>2461.7210000000005</v>
      </c>
      <c r="H67" s="104"/>
    </row>
    <row r="68" spans="2:8" ht="24" thickBot="1" x14ac:dyDescent="0.3">
      <c r="B68" s="86" t="s">
        <v>27</v>
      </c>
      <c r="C68" s="87"/>
      <c r="D68" s="40">
        <v>1300.21</v>
      </c>
      <c r="E68" s="41"/>
      <c r="F68" s="21" t="s">
        <v>25</v>
      </c>
      <c r="G68" s="30">
        <f t="shared" si="1"/>
        <v>0</v>
      </c>
      <c r="H68" s="104"/>
    </row>
    <row r="69" spans="2:8" ht="24" thickBot="1" x14ac:dyDescent="0.3">
      <c r="B69" s="86" t="s">
        <v>29</v>
      </c>
      <c r="C69" s="87"/>
      <c r="D69" s="42">
        <v>2425.1</v>
      </c>
      <c r="E69" s="35">
        <v>3.7</v>
      </c>
      <c r="F69" s="21" t="s">
        <v>25</v>
      </c>
      <c r="G69" s="30">
        <f>D69*E69</f>
        <v>8972.8700000000008</v>
      </c>
      <c r="H69" s="104"/>
    </row>
    <row r="70" spans="2:8" ht="24" thickBot="1" x14ac:dyDescent="0.3">
      <c r="B70" s="86" t="s">
        <v>30</v>
      </c>
      <c r="C70" s="87"/>
      <c r="D70" s="42">
        <v>1718.79</v>
      </c>
      <c r="E70" s="35">
        <v>3.7</v>
      </c>
      <c r="F70" s="21" t="s">
        <v>25</v>
      </c>
      <c r="G70" s="30">
        <f>D70*E70</f>
        <v>6359.5230000000001</v>
      </c>
      <c r="H70" s="104"/>
    </row>
    <row r="71" spans="2:8" x14ac:dyDescent="0.25">
      <c r="B71" s="86" t="s">
        <v>32</v>
      </c>
      <c r="C71" s="87"/>
      <c r="D71" s="42">
        <v>473.91</v>
      </c>
      <c r="E71" s="35">
        <v>3.7</v>
      </c>
      <c r="F71" s="21" t="s">
        <v>25</v>
      </c>
      <c r="G71" s="30">
        <f>D71*E71</f>
        <v>1753.4670000000001</v>
      </c>
      <c r="H71" s="104"/>
    </row>
    <row r="72" spans="2:8" ht="24" thickBot="1" x14ac:dyDescent="0.3">
      <c r="B72" s="83" t="s">
        <v>31</v>
      </c>
      <c r="C72" s="84"/>
      <c r="D72" s="36">
        <v>320.5</v>
      </c>
      <c r="E72" s="37">
        <v>18.5</v>
      </c>
      <c r="F72" s="20" t="s">
        <v>25</v>
      </c>
      <c r="G72" s="31">
        <f>D72*E72</f>
        <v>5929.25</v>
      </c>
      <c r="H72" s="104"/>
    </row>
    <row r="73" spans="2:8" x14ac:dyDescent="0.25">
      <c r="C73" s="3"/>
      <c r="D73" s="3"/>
      <c r="E73" s="4"/>
      <c r="F73" s="4"/>
      <c r="H73" s="63"/>
    </row>
    <row r="74" spans="2:8" ht="25.5" x14ac:dyDescent="0.25">
      <c r="C74" s="14" t="s">
        <v>14</v>
      </c>
      <c r="D74" s="6"/>
    </row>
    <row r="75" spans="2:8" ht="18.75" x14ac:dyDescent="0.25">
      <c r="C75" s="105" t="s">
        <v>6</v>
      </c>
      <c r="D75" s="8" t="s">
        <v>0</v>
      </c>
      <c r="E75" s="9">
        <f>ROUND((G63+D56)/D56,2)</f>
        <v>1.1100000000000001</v>
      </c>
      <c r="F75" s="9"/>
      <c r="G75" s="10"/>
      <c r="H75" s="7"/>
    </row>
    <row r="76" spans="2:8" x14ac:dyDescent="0.25">
      <c r="C76" s="105"/>
      <c r="D76" s="8" t="s">
        <v>1</v>
      </c>
      <c r="E76" s="9">
        <f>ROUND((G64+G65+D56)/D56,2)</f>
        <v>1.25</v>
      </c>
      <c r="F76" s="9"/>
      <c r="G76" s="11"/>
      <c r="H76" s="66"/>
    </row>
    <row r="77" spans="2:8" x14ac:dyDescent="0.25">
      <c r="C77" s="105"/>
      <c r="D77" s="8" t="s">
        <v>2</v>
      </c>
      <c r="E77" s="9">
        <f>ROUND((G66+D56)/D56,2)</f>
        <v>2.4700000000000002</v>
      </c>
      <c r="F77" s="12"/>
      <c r="G77" s="11"/>
    </row>
    <row r="78" spans="2:8" x14ac:dyDescent="0.25">
      <c r="C78" s="105"/>
      <c r="D78" s="13" t="s">
        <v>3</v>
      </c>
      <c r="E78" s="45">
        <f>ROUND((SUM(G67:G72)+D56)/D56,2)</f>
        <v>15.52</v>
      </c>
      <c r="F78" s="10"/>
      <c r="G78" s="11"/>
    </row>
    <row r="79" spans="2:8" ht="25.5" x14ac:dyDescent="0.25">
      <c r="D79" s="46" t="s">
        <v>4</v>
      </c>
      <c r="E79" s="47">
        <f>SUM(E75:E78)-IF(D60="сплошная",3,2)</f>
        <v>17.350000000000001</v>
      </c>
      <c r="F79" s="25"/>
    </row>
    <row r="80" spans="2:8" x14ac:dyDescent="0.25">
      <c r="E80" s="15"/>
    </row>
    <row r="81" spans="2:8" ht="25.5" x14ac:dyDescent="0.35">
      <c r="B81" s="22"/>
      <c r="C81" s="16" t="s">
        <v>23</v>
      </c>
      <c r="D81" s="107">
        <f>E79*D56</f>
        <v>30441.616000000002</v>
      </c>
      <c r="E81" s="107"/>
    </row>
    <row r="82" spans="2:8" ht="18.75" x14ac:dyDescent="0.3">
      <c r="C82" s="17" t="s">
        <v>8</v>
      </c>
      <c r="D82" s="106">
        <f>D81/D55</f>
        <v>59.57263405088063</v>
      </c>
      <c r="E82" s="106"/>
      <c r="G82" s="7"/>
      <c r="H82" s="67"/>
    </row>
    <row r="84" spans="2:8" ht="218.25" customHeight="1" x14ac:dyDescent="0.25"/>
    <row r="85" spans="2:8" ht="60.75" x14ac:dyDescent="0.8">
      <c r="B85" s="75" t="s">
        <v>39</v>
      </c>
      <c r="C85" s="75"/>
      <c r="D85" s="75"/>
      <c r="E85" s="75"/>
      <c r="F85" s="75"/>
      <c r="G85" s="75"/>
      <c r="H85" s="75"/>
    </row>
    <row r="86" spans="2:8" ht="43.5" customHeight="1" x14ac:dyDescent="0.25">
      <c r="B86" s="85" t="s">
        <v>37</v>
      </c>
      <c r="C86" s="85"/>
      <c r="D86" s="85"/>
      <c r="E86" s="85"/>
      <c r="F86" s="85"/>
      <c r="G86" s="85"/>
    </row>
    <row r="87" spans="2:8" x14ac:dyDescent="0.25">
      <c r="C87" s="57"/>
      <c r="G87" s="7"/>
    </row>
    <row r="88" spans="2:8" ht="25.5" x14ac:dyDescent="0.25">
      <c r="C88" s="14" t="s">
        <v>5</v>
      </c>
      <c r="D88" s="6"/>
    </row>
    <row r="89" spans="2:8" ht="20.25" x14ac:dyDescent="0.25">
      <c r="B89" s="10"/>
      <c r="C89" s="76" t="s">
        <v>15</v>
      </c>
      <c r="D89" s="79" t="s">
        <v>43</v>
      </c>
      <c r="E89" s="79"/>
      <c r="F89" s="79"/>
      <c r="G89" s="79"/>
      <c r="H89" s="58"/>
    </row>
    <row r="90" spans="2:8" ht="20.25" x14ac:dyDescent="0.25">
      <c r="B90" s="10"/>
      <c r="C90" s="77"/>
      <c r="D90" s="79" t="s">
        <v>45</v>
      </c>
      <c r="E90" s="79"/>
      <c r="F90" s="79"/>
      <c r="G90" s="79"/>
      <c r="H90" s="58"/>
    </row>
    <row r="91" spans="2:8" ht="20.25" x14ac:dyDescent="0.25">
      <c r="B91" s="10"/>
      <c r="C91" s="78"/>
      <c r="D91" s="80" t="s">
        <v>49</v>
      </c>
      <c r="E91" s="81"/>
      <c r="F91" s="81"/>
      <c r="G91" s="82"/>
      <c r="H91" s="58"/>
    </row>
    <row r="92" spans="2:8" x14ac:dyDescent="0.25">
      <c r="C92" s="48" t="s">
        <v>12</v>
      </c>
      <c r="D92" s="49">
        <v>4.8</v>
      </c>
      <c r="E92" s="50"/>
      <c r="F92" s="10"/>
    </row>
    <row r="93" spans="2:8" x14ac:dyDescent="0.25">
      <c r="C93" s="1" t="s">
        <v>9</v>
      </c>
      <c r="D93" s="44">
        <v>666</v>
      </c>
      <c r="E93" s="92" t="s">
        <v>16</v>
      </c>
      <c r="F93" s="93"/>
      <c r="G93" s="88">
        <f>D94/D93</f>
        <v>3.4780180180180182</v>
      </c>
    </row>
    <row r="94" spans="2:8" x14ac:dyDescent="0.25">
      <c r="C94" s="1" t="s">
        <v>10</v>
      </c>
      <c r="D94" s="44">
        <v>2316.36</v>
      </c>
      <c r="E94" s="94"/>
      <c r="F94" s="95"/>
      <c r="G94" s="89"/>
    </row>
    <row r="95" spans="2:8" ht="60.75" customHeight="1" x14ac:dyDescent="0.25">
      <c r="C95" s="54"/>
      <c r="D95" s="55"/>
      <c r="E95" s="56"/>
    </row>
    <row r="96" spans="2:8" ht="46.5" customHeight="1" x14ac:dyDescent="0.3">
      <c r="C96" s="53" t="s">
        <v>7</v>
      </c>
      <c r="D96" s="69" t="s">
        <v>47</v>
      </c>
      <c r="E96" s="59"/>
    </row>
    <row r="97" spans="2:8" x14ac:dyDescent="0.3">
      <c r="C97" s="53" t="s">
        <v>11</v>
      </c>
      <c r="D97" s="51">
        <v>60</v>
      </c>
      <c r="E97" s="59"/>
    </row>
    <row r="98" spans="2:8" x14ac:dyDescent="0.3">
      <c r="C98" s="53" t="s">
        <v>13</v>
      </c>
      <c r="D98" s="52" t="s">
        <v>34</v>
      </c>
      <c r="E98" s="59"/>
    </row>
    <row r="99" spans="2:8" ht="20.25" customHeight="1" thickBot="1" x14ac:dyDescent="0.3">
      <c r="C99" s="60"/>
      <c r="D99" s="60"/>
    </row>
    <row r="100" spans="2:8" ht="53.25" customHeight="1" thickBot="1" x14ac:dyDescent="0.3">
      <c r="B100" s="96" t="s">
        <v>17</v>
      </c>
      <c r="C100" s="97"/>
      <c r="D100" s="23" t="s">
        <v>20</v>
      </c>
      <c r="E100" s="90" t="s">
        <v>22</v>
      </c>
      <c r="F100" s="91"/>
      <c r="G100" s="2" t="s">
        <v>21</v>
      </c>
    </row>
    <row r="101" spans="2:8" ht="20.25" customHeight="1" thickBot="1" x14ac:dyDescent="0.3">
      <c r="B101" s="98" t="s">
        <v>36</v>
      </c>
      <c r="C101" s="99"/>
      <c r="D101" s="32">
        <v>50.01</v>
      </c>
      <c r="E101" s="33">
        <v>4.8</v>
      </c>
      <c r="F101" s="18" t="s">
        <v>25</v>
      </c>
      <c r="G101" s="26">
        <f t="shared" ref="G101:G106" si="2">D101*E101</f>
        <v>240.04799999999997</v>
      </c>
      <c r="H101" s="104"/>
    </row>
    <row r="102" spans="2:8" ht="24" thickBot="1" x14ac:dyDescent="0.3">
      <c r="B102" s="100" t="s">
        <v>18</v>
      </c>
      <c r="C102" s="101"/>
      <c r="D102" s="34">
        <v>70.41</v>
      </c>
      <c r="E102" s="35">
        <v>1.9</v>
      </c>
      <c r="F102" s="19" t="s">
        <v>26</v>
      </c>
      <c r="G102" s="27">
        <f t="shared" si="2"/>
        <v>133.779</v>
      </c>
      <c r="H102" s="104"/>
    </row>
    <row r="103" spans="2:8" ht="23.25" customHeight="1" thickBot="1" x14ac:dyDescent="0.3">
      <c r="B103" s="83" t="s">
        <v>19</v>
      </c>
      <c r="C103" s="84"/>
      <c r="D103" s="36">
        <v>222.31</v>
      </c>
      <c r="E103" s="35">
        <v>1.9</v>
      </c>
      <c r="F103" s="20" t="s">
        <v>26</v>
      </c>
      <c r="G103" s="28">
        <f t="shared" si="2"/>
        <v>422.38900000000001</v>
      </c>
      <c r="H103" s="104"/>
    </row>
    <row r="104" spans="2:8" ht="24" thickBot="1" x14ac:dyDescent="0.3">
      <c r="B104" s="102" t="s">
        <v>28</v>
      </c>
      <c r="C104" s="103"/>
      <c r="D104" s="38">
        <v>696.9</v>
      </c>
      <c r="E104" s="33">
        <v>4.8</v>
      </c>
      <c r="F104" s="24" t="s">
        <v>25</v>
      </c>
      <c r="G104" s="29">
        <f t="shared" si="2"/>
        <v>3345.12</v>
      </c>
      <c r="H104" s="104"/>
    </row>
    <row r="105" spans="2:8" ht="24" thickBot="1" x14ac:dyDescent="0.3">
      <c r="B105" s="100" t="s">
        <v>33</v>
      </c>
      <c r="C105" s="101"/>
      <c r="D105" s="34">
        <v>665.33</v>
      </c>
      <c r="E105" s="33">
        <v>4.8</v>
      </c>
      <c r="F105" s="19" t="s">
        <v>25</v>
      </c>
      <c r="G105" s="27">
        <f t="shared" si="2"/>
        <v>3193.5840000000003</v>
      </c>
      <c r="H105" s="104"/>
    </row>
    <row r="106" spans="2:8" ht="24" thickBot="1" x14ac:dyDescent="0.3">
      <c r="B106" s="86" t="s">
        <v>27</v>
      </c>
      <c r="C106" s="87"/>
      <c r="D106" s="40">
        <v>1300.21</v>
      </c>
      <c r="E106" s="33"/>
      <c r="F106" s="21" t="s">
        <v>25</v>
      </c>
      <c r="G106" s="30">
        <f t="shared" si="2"/>
        <v>0</v>
      </c>
      <c r="H106" s="104"/>
    </row>
    <row r="107" spans="2:8" ht="24" thickBot="1" x14ac:dyDescent="0.3">
      <c r="B107" s="86" t="s">
        <v>29</v>
      </c>
      <c r="C107" s="87"/>
      <c r="D107" s="42">
        <v>2425.1</v>
      </c>
      <c r="E107" s="33">
        <v>4.8</v>
      </c>
      <c r="F107" s="21" t="s">
        <v>25</v>
      </c>
      <c r="G107" s="30">
        <f>D107*E107</f>
        <v>11640.48</v>
      </c>
      <c r="H107" s="104"/>
    </row>
    <row r="108" spans="2:8" ht="24" thickBot="1" x14ac:dyDescent="0.3">
      <c r="B108" s="86" t="s">
        <v>30</v>
      </c>
      <c r="C108" s="87"/>
      <c r="D108" s="42">
        <v>1718.79</v>
      </c>
      <c r="E108" s="33">
        <v>4.8</v>
      </c>
      <c r="F108" s="21" t="s">
        <v>25</v>
      </c>
      <c r="G108" s="30">
        <f>D108*E108</f>
        <v>8250.1919999999991</v>
      </c>
      <c r="H108" s="104"/>
    </row>
    <row r="109" spans="2:8" ht="24" thickBot="1" x14ac:dyDescent="0.3">
      <c r="B109" s="86" t="s">
        <v>32</v>
      </c>
      <c r="C109" s="87"/>
      <c r="D109" s="42">
        <v>473.91</v>
      </c>
      <c r="E109" s="33">
        <v>4.8</v>
      </c>
      <c r="F109" s="21" t="s">
        <v>25</v>
      </c>
      <c r="G109" s="30">
        <f>D109*E109</f>
        <v>2274.768</v>
      </c>
      <c r="H109" s="104"/>
    </row>
    <row r="110" spans="2:8" ht="48" customHeight="1" thickBot="1" x14ac:dyDescent="0.3">
      <c r="B110" s="83" t="s">
        <v>31</v>
      </c>
      <c r="C110" s="84"/>
      <c r="D110" s="36">
        <v>320.5</v>
      </c>
      <c r="E110" s="37">
        <v>24</v>
      </c>
      <c r="F110" s="20" t="s">
        <v>25</v>
      </c>
      <c r="G110" s="31">
        <f>D110*E110</f>
        <v>7692</v>
      </c>
      <c r="H110" s="104"/>
    </row>
    <row r="111" spans="2:8" ht="24" customHeight="1" x14ac:dyDescent="0.25">
      <c r="C111" s="3"/>
      <c r="D111" s="3"/>
      <c r="E111" s="4"/>
      <c r="F111" s="4"/>
      <c r="H111" s="63"/>
    </row>
    <row r="112" spans="2:8" ht="23.25" customHeight="1" x14ac:dyDescent="0.25">
      <c r="C112" s="14" t="s">
        <v>14</v>
      </c>
      <c r="D112" s="6"/>
    </row>
    <row r="113" spans="2:8" ht="24" customHeight="1" x14ac:dyDescent="0.25">
      <c r="C113" s="105" t="s">
        <v>6</v>
      </c>
      <c r="D113" s="8" t="s">
        <v>0</v>
      </c>
      <c r="E113" s="9">
        <f>ROUND((G101+D94)/D94,2)</f>
        <v>1.1000000000000001</v>
      </c>
      <c r="F113" s="9"/>
      <c r="G113" s="10"/>
      <c r="H113" s="7"/>
    </row>
    <row r="114" spans="2:8" ht="24" customHeight="1" x14ac:dyDescent="0.25">
      <c r="C114" s="105"/>
      <c r="D114" s="8" t="s">
        <v>1</v>
      </c>
      <c r="E114" s="9">
        <f>ROUND((G102+G103+D94)/D94,2)</f>
        <v>1.24</v>
      </c>
      <c r="F114" s="9"/>
      <c r="G114" s="11"/>
      <c r="H114" s="66"/>
    </row>
    <row r="115" spans="2:8" ht="23.25" customHeight="1" x14ac:dyDescent="0.25">
      <c r="C115" s="105"/>
      <c r="D115" s="8" t="s">
        <v>2</v>
      </c>
      <c r="E115" s="9">
        <f>ROUND((G104+D94)/D94,2)</f>
        <v>2.44</v>
      </c>
      <c r="F115" s="12"/>
      <c r="G115" s="11"/>
    </row>
    <row r="116" spans="2:8" ht="23.25" customHeight="1" x14ac:dyDescent="0.25">
      <c r="C116" s="105"/>
      <c r="D116" s="13" t="s">
        <v>3</v>
      </c>
      <c r="E116" s="45">
        <f>ROUND((SUM(G105:G110)+D94)/D94,2)</f>
        <v>15.27</v>
      </c>
      <c r="F116" s="10"/>
      <c r="G116" s="11"/>
    </row>
    <row r="117" spans="2:8" ht="23.25" customHeight="1" x14ac:dyDescent="0.25">
      <c r="D117" s="46" t="s">
        <v>4</v>
      </c>
      <c r="E117" s="47">
        <f>SUM(E113:E116)-IF(D98="сплошная",3,2)</f>
        <v>17.049999999999997</v>
      </c>
      <c r="F117" s="25"/>
    </row>
    <row r="118" spans="2:8" ht="23.25" customHeight="1" x14ac:dyDescent="0.25">
      <c r="E118" s="15"/>
    </row>
    <row r="119" spans="2:8" ht="23.25" customHeight="1" x14ac:dyDescent="0.35">
      <c r="B119" s="22"/>
      <c r="C119" s="16" t="s">
        <v>23</v>
      </c>
      <c r="D119" s="107">
        <f>E117*D94</f>
        <v>39493.937999999995</v>
      </c>
      <c r="E119" s="107"/>
    </row>
    <row r="120" spans="2:8" ht="18.75" x14ac:dyDescent="0.3">
      <c r="C120" s="17" t="s">
        <v>8</v>
      </c>
      <c r="D120" s="106">
        <f>D119/D93</f>
        <v>59.300207207207201</v>
      </c>
      <c r="E120" s="106"/>
      <c r="G120" s="7"/>
      <c r="H120" s="67"/>
    </row>
    <row r="121" spans="2:8" ht="186" customHeight="1" x14ac:dyDescent="0.25">
      <c r="C121" s="3"/>
      <c r="D121" s="3"/>
      <c r="E121" s="4"/>
      <c r="F121" s="4"/>
      <c r="H121" s="63"/>
    </row>
    <row r="122" spans="2:8" ht="60.75" x14ac:dyDescent="0.8">
      <c r="B122" s="75" t="s">
        <v>40</v>
      </c>
      <c r="C122" s="75"/>
      <c r="D122" s="75"/>
      <c r="E122" s="75"/>
      <c r="F122" s="75"/>
      <c r="G122" s="75"/>
      <c r="H122" s="75"/>
    </row>
    <row r="123" spans="2:8" ht="50.25" customHeight="1" x14ac:dyDescent="0.25">
      <c r="B123" s="85" t="s">
        <v>37</v>
      </c>
      <c r="C123" s="85"/>
      <c r="D123" s="85"/>
      <c r="E123" s="85"/>
      <c r="F123" s="85"/>
      <c r="G123" s="85"/>
    </row>
    <row r="124" spans="2:8" x14ac:dyDescent="0.25">
      <c r="C124" s="57"/>
      <c r="G124" s="7"/>
    </row>
    <row r="125" spans="2:8" ht="25.5" x14ac:dyDescent="0.25">
      <c r="C125" s="14" t="s">
        <v>5</v>
      </c>
      <c r="D125" s="6"/>
    </row>
    <row r="126" spans="2:8" ht="20.25" x14ac:dyDescent="0.25">
      <c r="B126" s="10"/>
      <c r="C126" s="76" t="s">
        <v>15</v>
      </c>
      <c r="D126" s="79" t="s">
        <v>43</v>
      </c>
      <c r="E126" s="79"/>
      <c r="F126" s="79"/>
      <c r="G126" s="79"/>
      <c r="H126" s="58"/>
    </row>
    <row r="127" spans="2:8" ht="20.25" x14ac:dyDescent="0.25">
      <c r="B127" s="10"/>
      <c r="C127" s="77"/>
      <c r="D127" s="79" t="s">
        <v>45</v>
      </c>
      <c r="E127" s="79"/>
      <c r="F127" s="79"/>
      <c r="G127" s="79"/>
      <c r="H127" s="58"/>
    </row>
    <row r="128" spans="2:8" ht="20.25" x14ac:dyDescent="0.25">
      <c r="B128" s="10"/>
      <c r="C128" s="78"/>
      <c r="D128" s="80" t="s">
        <v>50</v>
      </c>
      <c r="E128" s="81"/>
      <c r="F128" s="81"/>
      <c r="G128" s="82"/>
      <c r="H128" s="58"/>
    </row>
    <row r="129" spans="2:8" x14ac:dyDescent="0.25">
      <c r="C129" s="48" t="s">
        <v>12</v>
      </c>
      <c r="D129" s="49">
        <v>4.5999999999999996</v>
      </c>
      <c r="E129" s="50"/>
      <c r="F129" s="10"/>
    </row>
    <row r="130" spans="2:8" x14ac:dyDescent="0.25">
      <c r="C130" s="1" t="s">
        <v>9</v>
      </c>
      <c r="D130" s="44">
        <v>630</v>
      </c>
      <c r="E130" s="92" t="s">
        <v>16</v>
      </c>
      <c r="F130" s="93"/>
      <c r="G130" s="88">
        <f>D131/D130</f>
        <v>3.3849682539682542</v>
      </c>
    </row>
    <row r="131" spans="2:8" x14ac:dyDescent="0.25">
      <c r="C131" s="1" t="s">
        <v>10</v>
      </c>
      <c r="D131" s="44">
        <v>2132.5300000000002</v>
      </c>
      <c r="E131" s="94"/>
      <c r="F131" s="95"/>
      <c r="G131" s="89"/>
    </row>
    <row r="132" spans="2:8" x14ac:dyDescent="0.25">
      <c r="C132" s="54"/>
      <c r="D132" s="55"/>
      <c r="E132" s="56"/>
    </row>
    <row r="133" spans="2:8" x14ac:dyDescent="0.3">
      <c r="C133" s="53" t="s">
        <v>7</v>
      </c>
      <c r="D133" s="69" t="s">
        <v>47</v>
      </c>
      <c r="E133" s="59"/>
    </row>
    <row r="134" spans="2:8" x14ac:dyDescent="0.3">
      <c r="C134" s="53" t="s">
        <v>11</v>
      </c>
      <c r="D134" s="51">
        <v>60</v>
      </c>
      <c r="E134" s="59"/>
    </row>
    <row r="135" spans="2:8" x14ac:dyDescent="0.3">
      <c r="C135" s="53" t="s">
        <v>13</v>
      </c>
      <c r="D135" s="52" t="s">
        <v>34</v>
      </c>
      <c r="E135" s="59"/>
    </row>
    <row r="136" spans="2:8" ht="24" thickBot="1" x14ac:dyDescent="0.3">
      <c r="C136" s="60"/>
      <c r="D136" s="60"/>
    </row>
    <row r="137" spans="2:8" ht="48" thickBot="1" x14ac:dyDescent="0.3">
      <c r="B137" s="96" t="s">
        <v>17</v>
      </c>
      <c r="C137" s="97"/>
      <c r="D137" s="23" t="s">
        <v>20</v>
      </c>
      <c r="E137" s="90" t="s">
        <v>22</v>
      </c>
      <c r="F137" s="91"/>
      <c r="G137" s="2" t="s">
        <v>21</v>
      </c>
    </row>
    <row r="138" spans="2:8" ht="24" thickBot="1" x14ac:dyDescent="0.3">
      <c r="B138" s="98" t="s">
        <v>36</v>
      </c>
      <c r="C138" s="99"/>
      <c r="D138" s="32">
        <v>50.01</v>
      </c>
      <c r="E138" s="49">
        <v>4.5999999999999996</v>
      </c>
      <c r="F138" s="18" t="s">
        <v>25</v>
      </c>
      <c r="G138" s="26">
        <f t="shared" ref="G138:G143" si="3">D138*E138</f>
        <v>230.04599999999996</v>
      </c>
      <c r="H138" s="104"/>
    </row>
    <row r="139" spans="2:8" ht="24" thickBot="1" x14ac:dyDescent="0.3">
      <c r="B139" s="100" t="s">
        <v>18</v>
      </c>
      <c r="C139" s="101"/>
      <c r="D139" s="34">
        <v>70.41</v>
      </c>
      <c r="E139" s="35">
        <v>1.8</v>
      </c>
      <c r="F139" s="19" t="s">
        <v>26</v>
      </c>
      <c r="G139" s="27">
        <f t="shared" si="3"/>
        <v>126.738</v>
      </c>
      <c r="H139" s="104"/>
    </row>
    <row r="140" spans="2:8" ht="24" thickBot="1" x14ac:dyDescent="0.3">
      <c r="B140" s="83" t="s">
        <v>19</v>
      </c>
      <c r="C140" s="84"/>
      <c r="D140" s="36">
        <v>222.31</v>
      </c>
      <c r="E140" s="35">
        <v>1.8</v>
      </c>
      <c r="F140" s="20" t="s">
        <v>26</v>
      </c>
      <c r="G140" s="28">
        <f t="shared" si="3"/>
        <v>400.15800000000002</v>
      </c>
      <c r="H140" s="104"/>
    </row>
    <row r="141" spans="2:8" ht="24" thickBot="1" x14ac:dyDescent="0.3">
      <c r="B141" s="102" t="s">
        <v>28</v>
      </c>
      <c r="C141" s="103"/>
      <c r="D141" s="38">
        <v>696.9</v>
      </c>
      <c r="E141" s="49">
        <v>4.5999999999999996</v>
      </c>
      <c r="F141" s="24" t="s">
        <v>25</v>
      </c>
      <c r="G141" s="29">
        <f t="shared" si="3"/>
        <v>3205.74</v>
      </c>
      <c r="H141" s="104"/>
    </row>
    <row r="142" spans="2:8" ht="24" thickBot="1" x14ac:dyDescent="0.3">
      <c r="B142" s="100" t="s">
        <v>33</v>
      </c>
      <c r="C142" s="101"/>
      <c r="D142" s="34">
        <v>665.33</v>
      </c>
      <c r="E142" s="49">
        <v>4.5999999999999996</v>
      </c>
      <c r="F142" s="19" t="s">
        <v>25</v>
      </c>
      <c r="G142" s="27">
        <f t="shared" si="3"/>
        <v>3060.518</v>
      </c>
      <c r="H142" s="104"/>
    </row>
    <row r="143" spans="2:8" ht="24" thickBot="1" x14ac:dyDescent="0.3">
      <c r="B143" s="86" t="s">
        <v>27</v>
      </c>
      <c r="C143" s="87"/>
      <c r="D143" s="40">
        <v>1300.21</v>
      </c>
      <c r="E143" s="33"/>
      <c r="F143" s="21" t="s">
        <v>25</v>
      </c>
      <c r="G143" s="30">
        <f t="shared" si="3"/>
        <v>0</v>
      </c>
      <c r="H143" s="104"/>
    </row>
    <row r="144" spans="2:8" x14ac:dyDescent="0.25">
      <c r="B144" s="86" t="s">
        <v>29</v>
      </c>
      <c r="C144" s="87"/>
      <c r="D144" s="42">
        <v>2425.1</v>
      </c>
      <c r="E144" s="49">
        <v>4.5999999999999996</v>
      </c>
      <c r="F144" s="21" t="s">
        <v>25</v>
      </c>
      <c r="G144" s="30">
        <f>D144*E144</f>
        <v>11155.46</v>
      </c>
      <c r="H144" s="104"/>
    </row>
    <row r="145" spans="2:8" x14ac:dyDescent="0.25">
      <c r="B145" s="86" t="s">
        <v>30</v>
      </c>
      <c r="C145" s="87"/>
      <c r="D145" s="42">
        <v>1718.79</v>
      </c>
      <c r="E145" s="49">
        <v>4.5999999999999996</v>
      </c>
      <c r="F145" s="21" t="s">
        <v>25</v>
      </c>
      <c r="G145" s="30">
        <f>D145*E145</f>
        <v>7906.4339999999993</v>
      </c>
      <c r="H145" s="104"/>
    </row>
    <row r="146" spans="2:8" x14ac:dyDescent="0.25">
      <c r="B146" s="86" t="s">
        <v>32</v>
      </c>
      <c r="C146" s="87"/>
      <c r="D146" s="42">
        <v>473.91</v>
      </c>
      <c r="E146" s="49">
        <v>4.5999999999999996</v>
      </c>
      <c r="F146" s="21" t="s">
        <v>25</v>
      </c>
      <c r="G146" s="30">
        <f>D146*E146</f>
        <v>2179.9859999999999</v>
      </c>
      <c r="H146" s="104"/>
    </row>
    <row r="147" spans="2:8" ht="24" thickBot="1" x14ac:dyDescent="0.3">
      <c r="B147" s="83" t="s">
        <v>31</v>
      </c>
      <c r="C147" s="84"/>
      <c r="D147" s="36">
        <v>320.5</v>
      </c>
      <c r="E147" s="37">
        <v>23</v>
      </c>
      <c r="F147" s="20" t="s">
        <v>25</v>
      </c>
      <c r="G147" s="31">
        <f>D147*E147</f>
        <v>7371.5</v>
      </c>
      <c r="H147" s="104"/>
    </row>
    <row r="148" spans="2:8" x14ac:dyDescent="0.25">
      <c r="C148" s="3"/>
      <c r="D148" s="3"/>
      <c r="E148" s="4"/>
      <c r="F148" s="4"/>
      <c r="H148" s="63"/>
    </row>
    <row r="149" spans="2:8" ht="25.5" x14ac:dyDescent="0.25">
      <c r="C149" s="14" t="s">
        <v>14</v>
      </c>
      <c r="D149" s="6"/>
    </row>
    <row r="150" spans="2:8" ht="18.75" x14ac:dyDescent="0.25">
      <c r="C150" s="105" t="s">
        <v>6</v>
      </c>
      <c r="D150" s="8" t="s">
        <v>0</v>
      </c>
      <c r="E150" s="9">
        <f>ROUND((G138+D131)/D131,2)</f>
        <v>1.1100000000000001</v>
      </c>
      <c r="F150" s="9"/>
      <c r="G150" s="10"/>
      <c r="H150" s="7"/>
    </row>
    <row r="151" spans="2:8" x14ac:dyDescent="0.25">
      <c r="C151" s="105"/>
      <c r="D151" s="8" t="s">
        <v>1</v>
      </c>
      <c r="E151" s="9">
        <f>ROUND((G139+G140+D131)/D131,2)</f>
        <v>1.25</v>
      </c>
      <c r="F151" s="9"/>
      <c r="G151" s="11"/>
      <c r="H151" s="66"/>
    </row>
    <row r="152" spans="2:8" x14ac:dyDescent="0.25">
      <c r="C152" s="105"/>
      <c r="D152" s="8" t="s">
        <v>2</v>
      </c>
      <c r="E152" s="9">
        <f>ROUND((G141+D131)/D131,2)</f>
        <v>2.5</v>
      </c>
      <c r="F152" s="12"/>
      <c r="G152" s="11"/>
    </row>
    <row r="153" spans="2:8" x14ac:dyDescent="0.25">
      <c r="C153" s="105"/>
      <c r="D153" s="13" t="s">
        <v>3</v>
      </c>
      <c r="E153" s="45">
        <f>ROUND((SUM(G142:G147)+D131)/D131,2)</f>
        <v>15.85</v>
      </c>
      <c r="F153" s="10"/>
      <c r="G153" s="11"/>
    </row>
    <row r="154" spans="2:8" ht="25.5" x14ac:dyDescent="0.25">
      <c r="D154" s="46" t="s">
        <v>4</v>
      </c>
      <c r="E154" s="47">
        <f>SUM(E150:E153)-IF(D135="сплошная",3,2)</f>
        <v>17.71</v>
      </c>
      <c r="F154" s="25"/>
    </row>
    <row r="155" spans="2:8" x14ac:dyDescent="0.25">
      <c r="E155" s="15"/>
    </row>
    <row r="156" spans="2:8" ht="25.5" x14ac:dyDescent="0.35">
      <c r="B156" s="22"/>
      <c r="C156" s="16" t="s">
        <v>23</v>
      </c>
      <c r="D156" s="107">
        <f>E154*D131</f>
        <v>37767.106300000007</v>
      </c>
      <c r="E156" s="107"/>
    </row>
    <row r="157" spans="2:8" ht="18.75" x14ac:dyDescent="0.3">
      <c r="C157" s="17" t="s">
        <v>8</v>
      </c>
      <c r="D157" s="106">
        <f>D156/D130</f>
        <v>59.947787777777791</v>
      </c>
      <c r="E157" s="106"/>
      <c r="G157" s="7"/>
      <c r="H157" s="67"/>
    </row>
    <row r="158" spans="2:8" ht="263.25" customHeight="1" x14ac:dyDescent="0.25"/>
    <row r="159" spans="2:8" ht="66" customHeight="1" x14ac:dyDescent="0.8">
      <c r="B159" s="75" t="s">
        <v>41</v>
      </c>
      <c r="C159" s="75"/>
      <c r="D159" s="75"/>
      <c r="E159" s="75"/>
      <c r="F159" s="75"/>
      <c r="G159" s="75"/>
      <c r="H159" s="75"/>
    </row>
    <row r="160" spans="2:8" ht="46.5" customHeight="1" x14ac:dyDescent="0.25">
      <c r="B160" s="85" t="s">
        <v>37</v>
      </c>
      <c r="C160" s="85"/>
      <c r="D160" s="85"/>
      <c r="E160" s="85"/>
      <c r="F160" s="85"/>
      <c r="G160" s="85"/>
    </row>
    <row r="161" spans="2:8" x14ac:dyDescent="0.25">
      <c r="C161" s="57"/>
      <c r="G161" s="7"/>
    </row>
    <row r="162" spans="2:8" ht="25.5" x14ac:dyDescent="0.25">
      <c r="C162" s="14" t="s">
        <v>5</v>
      </c>
      <c r="D162" s="6"/>
    </row>
    <row r="163" spans="2:8" ht="20.25" x14ac:dyDescent="0.25">
      <c r="B163" s="10"/>
      <c r="C163" s="76" t="s">
        <v>15</v>
      </c>
      <c r="D163" s="79" t="s">
        <v>43</v>
      </c>
      <c r="E163" s="79"/>
      <c r="F163" s="79"/>
      <c r="G163" s="79"/>
      <c r="H163" s="58"/>
    </row>
    <row r="164" spans="2:8" ht="20.25" x14ac:dyDescent="0.25">
      <c r="B164" s="10"/>
      <c r="C164" s="77"/>
      <c r="D164" s="79" t="s">
        <v>45</v>
      </c>
      <c r="E164" s="79"/>
      <c r="F164" s="79"/>
      <c r="G164" s="79"/>
      <c r="H164" s="58"/>
    </row>
    <row r="165" spans="2:8" ht="20.25" x14ac:dyDescent="0.25">
      <c r="B165" s="10"/>
      <c r="C165" s="78"/>
      <c r="D165" s="80" t="s">
        <v>51</v>
      </c>
      <c r="E165" s="81"/>
      <c r="F165" s="81"/>
      <c r="G165" s="82"/>
      <c r="H165" s="58"/>
    </row>
    <row r="166" spans="2:8" x14ac:dyDescent="0.25">
      <c r="C166" s="48" t="s">
        <v>12</v>
      </c>
      <c r="D166" s="49">
        <v>4.0999999999999996</v>
      </c>
      <c r="E166" s="50"/>
      <c r="F166" s="10"/>
    </row>
    <row r="167" spans="2:8" x14ac:dyDescent="0.25">
      <c r="C167" s="1" t="s">
        <v>9</v>
      </c>
      <c r="D167" s="44">
        <v>424</v>
      </c>
      <c r="E167" s="92" t="s">
        <v>16</v>
      </c>
      <c r="F167" s="93"/>
      <c r="G167" s="88">
        <f>D168/D167</f>
        <v>49.634009433962262</v>
      </c>
    </row>
    <row r="168" spans="2:8" x14ac:dyDescent="0.25">
      <c r="C168" s="1" t="s">
        <v>10</v>
      </c>
      <c r="D168" s="44">
        <v>21044.82</v>
      </c>
      <c r="E168" s="94"/>
      <c r="F168" s="95"/>
      <c r="G168" s="89"/>
    </row>
    <row r="169" spans="2:8" x14ac:dyDescent="0.25">
      <c r="C169" s="54"/>
      <c r="D169" s="55"/>
      <c r="E169" s="56"/>
    </row>
    <row r="170" spans="2:8" x14ac:dyDescent="0.3">
      <c r="C170" s="53" t="s">
        <v>7</v>
      </c>
      <c r="D170" s="70" t="s">
        <v>52</v>
      </c>
      <c r="E170" s="59"/>
    </row>
    <row r="171" spans="2:8" x14ac:dyDescent="0.3">
      <c r="C171" s="53" t="s">
        <v>11</v>
      </c>
      <c r="D171" s="51">
        <v>80</v>
      </c>
      <c r="E171" s="59"/>
    </row>
    <row r="172" spans="2:8" x14ac:dyDescent="0.3">
      <c r="C172" s="53" t="s">
        <v>13</v>
      </c>
      <c r="D172" s="52" t="s">
        <v>34</v>
      </c>
      <c r="E172" s="59"/>
    </row>
    <row r="173" spans="2:8" ht="24" thickBot="1" x14ac:dyDescent="0.3">
      <c r="C173" s="60"/>
      <c r="D173" s="60"/>
    </row>
    <row r="174" spans="2:8" ht="48" thickBot="1" x14ac:dyDescent="0.3">
      <c r="B174" s="96" t="s">
        <v>17</v>
      </c>
      <c r="C174" s="97"/>
      <c r="D174" s="23" t="s">
        <v>20</v>
      </c>
      <c r="E174" s="90" t="s">
        <v>22</v>
      </c>
      <c r="F174" s="91"/>
      <c r="G174" s="2" t="s">
        <v>21</v>
      </c>
    </row>
    <row r="175" spans="2:8" ht="24" thickBot="1" x14ac:dyDescent="0.3">
      <c r="B175" s="98" t="s">
        <v>36</v>
      </c>
      <c r="C175" s="99"/>
      <c r="D175" s="32">
        <v>50.01</v>
      </c>
      <c r="E175" s="49">
        <v>4.0999999999999996</v>
      </c>
      <c r="F175" s="18" t="s">
        <v>25</v>
      </c>
      <c r="G175" s="26">
        <f t="shared" ref="G175:G180" si="4">D175*E175</f>
        <v>205.04099999999997</v>
      </c>
      <c r="H175" s="104"/>
    </row>
    <row r="176" spans="2:8" ht="24" thickBot="1" x14ac:dyDescent="0.3">
      <c r="B176" s="100" t="s">
        <v>18</v>
      </c>
      <c r="C176" s="101"/>
      <c r="D176" s="34">
        <v>70.41</v>
      </c>
      <c r="E176" s="35">
        <v>1.6</v>
      </c>
      <c r="F176" s="19" t="s">
        <v>26</v>
      </c>
      <c r="G176" s="27">
        <f t="shared" si="4"/>
        <v>112.65600000000001</v>
      </c>
      <c r="H176" s="104"/>
    </row>
    <row r="177" spans="2:8" ht="24" thickBot="1" x14ac:dyDescent="0.3">
      <c r="B177" s="83" t="s">
        <v>19</v>
      </c>
      <c r="C177" s="84"/>
      <c r="D177" s="36">
        <v>222.31</v>
      </c>
      <c r="E177" s="35">
        <v>1.6</v>
      </c>
      <c r="F177" s="20" t="s">
        <v>26</v>
      </c>
      <c r="G177" s="28">
        <f t="shared" si="4"/>
        <v>355.69600000000003</v>
      </c>
      <c r="H177" s="104"/>
    </row>
    <row r="178" spans="2:8" ht="24" thickBot="1" x14ac:dyDescent="0.3">
      <c r="B178" s="102" t="s">
        <v>28</v>
      </c>
      <c r="C178" s="103"/>
      <c r="D178" s="38">
        <v>696.9</v>
      </c>
      <c r="E178" s="49">
        <v>4.0999999999999996</v>
      </c>
      <c r="F178" s="24" t="s">
        <v>25</v>
      </c>
      <c r="G178" s="29">
        <f t="shared" si="4"/>
        <v>2857.2899999999995</v>
      </c>
      <c r="H178" s="104"/>
    </row>
    <row r="179" spans="2:8" ht="24" thickBot="1" x14ac:dyDescent="0.3">
      <c r="B179" s="100" t="s">
        <v>33</v>
      </c>
      <c r="C179" s="101"/>
      <c r="D179" s="34">
        <v>665.33</v>
      </c>
      <c r="E179" s="49">
        <v>4.0999999999999996</v>
      </c>
      <c r="F179" s="19" t="s">
        <v>25</v>
      </c>
      <c r="G179" s="27">
        <f t="shared" si="4"/>
        <v>2727.8530000000001</v>
      </c>
      <c r="H179" s="104"/>
    </row>
    <row r="180" spans="2:8" ht="24" thickBot="1" x14ac:dyDescent="0.3">
      <c r="B180" s="86" t="s">
        <v>27</v>
      </c>
      <c r="C180" s="87"/>
      <c r="D180" s="40">
        <v>1300.21</v>
      </c>
      <c r="E180" s="33"/>
      <c r="F180" s="21" t="s">
        <v>25</v>
      </c>
      <c r="G180" s="30">
        <f t="shared" si="4"/>
        <v>0</v>
      </c>
      <c r="H180" s="104"/>
    </row>
    <row r="181" spans="2:8" x14ac:dyDescent="0.25">
      <c r="B181" s="86" t="s">
        <v>29</v>
      </c>
      <c r="C181" s="87"/>
      <c r="D181" s="42">
        <v>2425.1</v>
      </c>
      <c r="E181" s="49">
        <v>4.0999999999999996</v>
      </c>
      <c r="F181" s="21" t="s">
        <v>25</v>
      </c>
      <c r="G181" s="30">
        <f>D181*E181</f>
        <v>9942.909999999998</v>
      </c>
      <c r="H181" s="104"/>
    </row>
    <row r="182" spans="2:8" x14ac:dyDescent="0.25">
      <c r="B182" s="86" t="s">
        <v>30</v>
      </c>
      <c r="C182" s="87"/>
      <c r="D182" s="42">
        <v>1718.79</v>
      </c>
      <c r="E182" s="49">
        <v>4.0999999999999996</v>
      </c>
      <c r="F182" s="21" t="s">
        <v>25</v>
      </c>
      <c r="G182" s="30">
        <f>D182*E182</f>
        <v>7047.0389999999989</v>
      </c>
      <c r="H182" s="104"/>
    </row>
    <row r="183" spans="2:8" x14ac:dyDescent="0.25">
      <c r="B183" s="86" t="s">
        <v>32</v>
      </c>
      <c r="C183" s="87"/>
      <c r="D183" s="42">
        <v>473.91</v>
      </c>
      <c r="E183" s="49">
        <v>4.0999999999999996</v>
      </c>
      <c r="F183" s="21" t="s">
        <v>25</v>
      </c>
      <c r="G183" s="30">
        <f>D183*E183</f>
        <v>1943.0309999999999</v>
      </c>
      <c r="H183" s="104"/>
    </row>
    <row r="184" spans="2:8" ht="24" thickBot="1" x14ac:dyDescent="0.3">
      <c r="B184" s="83" t="s">
        <v>31</v>
      </c>
      <c r="C184" s="84"/>
      <c r="D184" s="36">
        <v>320.5</v>
      </c>
      <c r="E184" s="37">
        <v>20.5</v>
      </c>
      <c r="F184" s="20" t="s">
        <v>25</v>
      </c>
      <c r="G184" s="31">
        <f>D184*E184</f>
        <v>6570.25</v>
      </c>
      <c r="H184" s="104"/>
    </row>
    <row r="185" spans="2:8" x14ac:dyDescent="0.25">
      <c r="C185" s="3"/>
      <c r="D185" s="3"/>
      <c r="E185" s="4"/>
      <c r="F185" s="4"/>
      <c r="H185" s="63"/>
    </row>
    <row r="186" spans="2:8" ht="25.5" x14ac:dyDescent="0.25">
      <c r="C186" s="14" t="s">
        <v>14</v>
      </c>
      <c r="D186" s="6"/>
    </row>
    <row r="187" spans="2:8" ht="18.75" x14ac:dyDescent="0.25">
      <c r="C187" s="105" t="s">
        <v>6</v>
      </c>
      <c r="D187" s="8" t="s">
        <v>0</v>
      </c>
      <c r="E187" s="9">
        <f>ROUND((G175+D168)/D168,2)</f>
        <v>1.01</v>
      </c>
      <c r="F187" s="9"/>
      <c r="G187" s="10"/>
      <c r="H187" s="7"/>
    </row>
    <row r="188" spans="2:8" x14ac:dyDescent="0.25">
      <c r="C188" s="105"/>
      <c r="D188" s="8" t="s">
        <v>1</v>
      </c>
      <c r="E188" s="9">
        <f>ROUND((G176+G177+D168)/D168,2)</f>
        <v>1.02</v>
      </c>
      <c r="F188" s="9"/>
      <c r="G188" s="11"/>
      <c r="H188" s="66"/>
    </row>
    <row r="189" spans="2:8" x14ac:dyDescent="0.25">
      <c r="C189" s="105"/>
      <c r="D189" s="8" t="s">
        <v>2</v>
      </c>
      <c r="E189" s="9">
        <f>ROUND((G178+D168)/D168,2)</f>
        <v>1.1399999999999999</v>
      </c>
      <c r="F189" s="12"/>
      <c r="G189" s="11"/>
    </row>
    <row r="190" spans="2:8" x14ac:dyDescent="0.25">
      <c r="C190" s="105"/>
      <c r="D190" s="13" t="s">
        <v>3</v>
      </c>
      <c r="E190" s="45">
        <f>ROUND((SUM(G179:G184)+D168)/D168,2)</f>
        <v>2.34</v>
      </c>
      <c r="F190" s="10"/>
      <c r="G190" s="11"/>
    </row>
    <row r="191" spans="2:8" ht="25.5" x14ac:dyDescent="0.25">
      <c r="D191" s="46" t="s">
        <v>4</v>
      </c>
      <c r="E191" s="47">
        <f>SUM(E187:E190)-IF(D172="сплошная",3,2)</f>
        <v>2.5099999999999998</v>
      </c>
      <c r="F191" s="25"/>
    </row>
    <row r="192" spans="2:8" x14ac:dyDescent="0.25">
      <c r="E192" s="15"/>
    </row>
    <row r="193" spans="2:8" ht="25.5" x14ac:dyDescent="0.35">
      <c r="B193" s="22"/>
      <c r="C193" s="16" t="s">
        <v>23</v>
      </c>
      <c r="D193" s="107">
        <f>E191*D168</f>
        <v>52822.498199999995</v>
      </c>
      <c r="E193" s="107"/>
    </row>
    <row r="194" spans="2:8" ht="18.75" x14ac:dyDescent="0.3">
      <c r="C194" s="17" t="s">
        <v>8</v>
      </c>
      <c r="D194" s="106">
        <f>D193/D167</f>
        <v>124.58136367924527</v>
      </c>
      <c r="E194" s="106"/>
      <c r="G194" s="7"/>
      <c r="H194" s="67"/>
    </row>
    <row r="195" spans="2:8" ht="243.75" customHeight="1" x14ac:dyDescent="0.25"/>
    <row r="196" spans="2:8" ht="60.75" x14ac:dyDescent="0.8">
      <c r="B196" s="75" t="s">
        <v>53</v>
      </c>
      <c r="C196" s="75"/>
      <c r="D196" s="75"/>
      <c r="E196" s="75"/>
      <c r="F196" s="75"/>
      <c r="G196" s="75"/>
      <c r="H196" s="75"/>
    </row>
    <row r="197" spans="2:8" ht="51" customHeight="1" x14ac:dyDescent="0.25">
      <c r="B197" s="85" t="s">
        <v>37</v>
      </c>
      <c r="C197" s="85"/>
      <c r="D197" s="85"/>
      <c r="E197" s="85"/>
      <c r="F197" s="85"/>
      <c r="G197" s="85"/>
    </row>
    <row r="198" spans="2:8" x14ac:dyDescent="0.25">
      <c r="C198" s="57"/>
      <c r="G198" s="7"/>
    </row>
    <row r="199" spans="2:8" ht="25.5" x14ac:dyDescent="0.25">
      <c r="C199" s="14" t="s">
        <v>5</v>
      </c>
      <c r="D199" s="6"/>
    </row>
    <row r="200" spans="2:8" ht="20.25" x14ac:dyDescent="0.25">
      <c r="B200" s="10"/>
      <c r="C200" s="76" t="s">
        <v>15</v>
      </c>
      <c r="D200" s="79" t="s">
        <v>43</v>
      </c>
      <c r="E200" s="79"/>
      <c r="F200" s="79"/>
      <c r="G200" s="79"/>
      <c r="H200" s="58"/>
    </row>
    <row r="201" spans="2:8" ht="20.25" x14ac:dyDescent="0.25">
      <c r="B201" s="10"/>
      <c r="C201" s="77"/>
      <c r="D201" s="79" t="s">
        <v>45</v>
      </c>
      <c r="E201" s="79"/>
      <c r="F201" s="79"/>
      <c r="G201" s="79"/>
      <c r="H201" s="58"/>
    </row>
    <row r="202" spans="2:8" ht="20.25" x14ac:dyDescent="0.25">
      <c r="B202" s="10"/>
      <c r="C202" s="78"/>
      <c r="D202" s="80" t="s">
        <v>54</v>
      </c>
      <c r="E202" s="81"/>
      <c r="F202" s="81"/>
      <c r="G202" s="82"/>
      <c r="H202" s="58"/>
    </row>
    <row r="203" spans="2:8" x14ac:dyDescent="0.25">
      <c r="C203" s="48" t="s">
        <v>12</v>
      </c>
      <c r="D203" s="49">
        <v>4.8</v>
      </c>
      <c r="E203" s="50"/>
      <c r="F203" s="10"/>
    </row>
    <row r="204" spans="2:8" x14ac:dyDescent="0.25">
      <c r="C204" s="1" t="s">
        <v>9</v>
      </c>
      <c r="D204" s="44">
        <v>493</v>
      </c>
      <c r="E204" s="92" t="s">
        <v>16</v>
      </c>
      <c r="F204" s="93"/>
      <c r="G204" s="88">
        <f>D205/D204</f>
        <v>47.719675456389453</v>
      </c>
    </row>
    <row r="205" spans="2:8" x14ac:dyDescent="0.25">
      <c r="C205" s="1" t="s">
        <v>10</v>
      </c>
      <c r="D205" s="44">
        <v>23525.8</v>
      </c>
      <c r="E205" s="94"/>
      <c r="F205" s="95"/>
      <c r="G205" s="89"/>
    </row>
    <row r="206" spans="2:8" x14ac:dyDescent="0.25">
      <c r="C206" s="54"/>
      <c r="D206" s="55"/>
      <c r="E206" s="56"/>
    </row>
    <row r="207" spans="2:8" x14ac:dyDescent="0.3">
      <c r="C207" s="53" t="s">
        <v>7</v>
      </c>
      <c r="D207" s="70" t="s">
        <v>52</v>
      </c>
      <c r="E207" s="59"/>
    </row>
    <row r="208" spans="2:8" x14ac:dyDescent="0.3">
      <c r="C208" s="53" t="s">
        <v>11</v>
      </c>
      <c r="D208" s="51">
        <v>80</v>
      </c>
      <c r="E208" s="59"/>
    </row>
    <row r="209" spans="2:8" x14ac:dyDescent="0.3">
      <c r="C209" s="53" t="s">
        <v>13</v>
      </c>
      <c r="D209" s="52" t="s">
        <v>34</v>
      </c>
      <c r="E209" s="59"/>
    </row>
    <row r="210" spans="2:8" ht="24" thickBot="1" x14ac:dyDescent="0.3">
      <c r="C210" s="60"/>
      <c r="D210" s="60"/>
    </row>
    <row r="211" spans="2:8" ht="48" thickBot="1" x14ac:dyDescent="0.3">
      <c r="B211" s="96" t="s">
        <v>17</v>
      </c>
      <c r="C211" s="97"/>
      <c r="D211" s="23" t="s">
        <v>20</v>
      </c>
      <c r="E211" s="90" t="s">
        <v>22</v>
      </c>
      <c r="F211" s="91"/>
      <c r="G211" s="2" t="s">
        <v>21</v>
      </c>
    </row>
    <row r="212" spans="2:8" ht="24" thickBot="1" x14ac:dyDescent="0.3">
      <c r="B212" s="98" t="s">
        <v>36</v>
      </c>
      <c r="C212" s="99"/>
      <c r="D212" s="32">
        <v>50.01</v>
      </c>
      <c r="E212" s="49">
        <v>4.8</v>
      </c>
      <c r="F212" s="18" t="s">
        <v>25</v>
      </c>
      <c r="G212" s="26">
        <f t="shared" ref="G212:G217" si="5">D212*E212</f>
        <v>240.04799999999997</v>
      </c>
      <c r="H212" s="104"/>
    </row>
    <row r="213" spans="2:8" ht="24" thickBot="1" x14ac:dyDescent="0.3">
      <c r="B213" s="100" t="s">
        <v>18</v>
      </c>
      <c r="C213" s="101"/>
      <c r="D213" s="34">
        <v>70.41</v>
      </c>
      <c r="E213" s="35">
        <v>1.9</v>
      </c>
      <c r="F213" s="19" t="s">
        <v>26</v>
      </c>
      <c r="G213" s="27">
        <f t="shared" si="5"/>
        <v>133.779</v>
      </c>
      <c r="H213" s="104"/>
    </row>
    <row r="214" spans="2:8" ht="24" thickBot="1" x14ac:dyDescent="0.3">
      <c r="B214" s="83" t="s">
        <v>19</v>
      </c>
      <c r="C214" s="84"/>
      <c r="D214" s="36">
        <v>222.31</v>
      </c>
      <c r="E214" s="35">
        <v>1.9</v>
      </c>
      <c r="F214" s="20" t="s">
        <v>26</v>
      </c>
      <c r="G214" s="28">
        <f t="shared" si="5"/>
        <v>422.38900000000001</v>
      </c>
      <c r="H214" s="104"/>
    </row>
    <row r="215" spans="2:8" ht="24" thickBot="1" x14ac:dyDescent="0.3">
      <c r="B215" s="102" t="s">
        <v>28</v>
      </c>
      <c r="C215" s="103"/>
      <c r="D215" s="38">
        <v>696.9</v>
      </c>
      <c r="E215" s="49">
        <v>4.8</v>
      </c>
      <c r="F215" s="24" t="s">
        <v>25</v>
      </c>
      <c r="G215" s="29">
        <f t="shared" si="5"/>
        <v>3345.12</v>
      </c>
      <c r="H215" s="104"/>
    </row>
    <row r="216" spans="2:8" ht="24" thickBot="1" x14ac:dyDescent="0.3">
      <c r="B216" s="100" t="s">
        <v>33</v>
      </c>
      <c r="C216" s="101"/>
      <c r="D216" s="34">
        <v>665.33</v>
      </c>
      <c r="E216" s="49">
        <v>4.8</v>
      </c>
      <c r="F216" s="19" t="s">
        <v>25</v>
      </c>
      <c r="G216" s="27">
        <f t="shared" si="5"/>
        <v>3193.5840000000003</v>
      </c>
      <c r="H216" s="104"/>
    </row>
    <row r="217" spans="2:8" ht="24" thickBot="1" x14ac:dyDescent="0.3">
      <c r="B217" s="86" t="s">
        <v>27</v>
      </c>
      <c r="C217" s="87"/>
      <c r="D217" s="40">
        <v>1300.21</v>
      </c>
      <c r="E217" s="33"/>
      <c r="F217" s="21" t="s">
        <v>25</v>
      </c>
      <c r="G217" s="30">
        <f t="shared" si="5"/>
        <v>0</v>
      </c>
      <c r="H217" s="104"/>
    </row>
    <row r="218" spans="2:8" x14ac:dyDescent="0.25">
      <c r="B218" s="86" t="s">
        <v>29</v>
      </c>
      <c r="C218" s="87"/>
      <c r="D218" s="42">
        <v>2425.1</v>
      </c>
      <c r="E218" s="49">
        <v>4.8</v>
      </c>
      <c r="F218" s="21" t="s">
        <v>25</v>
      </c>
      <c r="G218" s="30">
        <f>D218*E218</f>
        <v>11640.48</v>
      </c>
      <c r="H218" s="104"/>
    </row>
    <row r="219" spans="2:8" x14ac:dyDescent="0.25">
      <c r="B219" s="86" t="s">
        <v>30</v>
      </c>
      <c r="C219" s="87"/>
      <c r="D219" s="42">
        <v>1718.79</v>
      </c>
      <c r="E219" s="49">
        <v>4.8</v>
      </c>
      <c r="F219" s="21" t="s">
        <v>25</v>
      </c>
      <c r="G219" s="30">
        <f>D219*E219</f>
        <v>8250.1919999999991</v>
      </c>
      <c r="H219" s="104"/>
    </row>
    <row r="220" spans="2:8" x14ac:dyDescent="0.25">
      <c r="B220" s="86" t="s">
        <v>32</v>
      </c>
      <c r="C220" s="87"/>
      <c r="D220" s="42">
        <v>473.91</v>
      </c>
      <c r="E220" s="49">
        <v>4.8</v>
      </c>
      <c r="F220" s="21" t="s">
        <v>25</v>
      </c>
      <c r="G220" s="30">
        <f>D220*E220</f>
        <v>2274.768</v>
      </c>
      <c r="H220" s="104"/>
    </row>
    <row r="221" spans="2:8" ht="24" thickBot="1" x14ac:dyDescent="0.3">
      <c r="B221" s="83" t="s">
        <v>31</v>
      </c>
      <c r="C221" s="84"/>
      <c r="D221" s="36">
        <v>320.5</v>
      </c>
      <c r="E221" s="37">
        <v>24</v>
      </c>
      <c r="F221" s="20" t="s">
        <v>25</v>
      </c>
      <c r="G221" s="31">
        <f>D221*E221</f>
        <v>7692</v>
      </c>
      <c r="H221" s="104"/>
    </row>
    <row r="222" spans="2:8" x14ac:dyDescent="0.25">
      <c r="C222" s="3"/>
      <c r="D222" s="3"/>
      <c r="E222" s="4"/>
      <c r="F222" s="4"/>
      <c r="H222" s="63"/>
    </row>
    <row r="223" spans="2:8" ht="25.5" x14ac:dyDescent="0.25">
      <c r="C223" s="14" t="s">
        <v>14</v>
      </c>
      <c r="D223" s="6"/>
    </row>
    <row r="224" spans="2:8" ht="18.75" x14ac:dyDescent="0.25">
      <c r="C224" s="105" t="s">
        <v>6</v>
      </c>
      <c r="D224" s="8" t="s">
        <v>0</v>
      </c>
      <c r="E224" s="9">
        <f>ROUND((G212+D205)/D205,2)</f>
        <v>1.01</v>
      </c>
      <c r="F224" s="9"/>
      <c r="G224" s="10"/>
      <c r="H224" s="7"/>
    </row>
    <row r="225" spans="2:8" x14ac:dyDescent="0.25">
      <c r="C225" s="105"/>
      <c r="D225" s="8" t="s">
        <v>1</v>
      </c>
      <c r="E225" s="9">
        <f>ROUND((G213+G214+D205)/D205,2)</f>
        <v>1.02</v>
      </c>
      <c r="F225" s="9"/>
      <c r="G225" s="11"/>
      <c r="H225" s="66"/>
    </row>
    <row r="226" spans="2:8" x14ac:dyDescent="0.25">
      <c r="C226" s="105"/>
      <c r="D226" s="8" t="s">
        <v>2</v>
      </c>
      <c r="E226" s="9">
        <f>ROUND((G215+D205)/D205,2)</f>
        <v>1.1399999999999999</v>
      </c>
      <c r="F226" s="12"/>
      <c r="G226" s="11"/>
    </row>
    <row r="227" spans="2:8" x14ac:dyDescent="0.25">
      <c r="C227" s="105"/>
      <c r="D227" s="13" t="s">
        <v>3</v>
      </c>
      <c r="E227" s="45">
        <f>ROUND((SUM(G216:G221)+D205)/D205,2)</f>
        <v>2.4</v>
      </c>
      <c r="F227" s="10"/>
      <c r="G227" s="11"/>
    </row>
    <row r="228" spans="2:8" ht="25.5" x14ac:dyDescent="0.25">
      <c r="D228" s="46" t="s">
        <v>4</v>
      </c>
      <c r="E228" s="47">
        <f>SUM(E224:E227)-IF(D209="сплошная",3,2)</f>
        <v>2.5700000000000003</v>
      </c>
      <c r="F228" s="25"/>
    </row>
    <row r="229" spans="2:8" x14ac:dyDescent="0.25">
      <c r="E229" s="15"/>
    </row>
    <row r="230" spans="2:8" ht="25.5" x14ac:dyDescent="0.35">
      <c r="B230" s="22"/>
      <c r="C230" s="16" t="s">
        <v>23</v>
      </c>
      <c r="D230" s="107">
        <f>E228*D205</f>
        <v>60461.306000000004</v>
      </c>
      <c r="E230" s="107"/>
    </row>
    <row r="231" spans="2:8" ht="18.75" x14ac:dyDescent="0.3">
      <c r="C231" s="17" t="s">
        <v>8</v>
      </c>
      <c r="D231" s="106">
        <f>D230/D204</f>
        <v>122.63956592292089</v>
      </c>
      <c r="E231" s="106"/>
      <c r="G231" s="7"/>
      <c r="H231" s="67"/>
    </row>
    <row r="232" spans="2:8" ht="265.5" customHeight="1" x14ac:dyDescent="0.25"/>
    <row r="233" spans="2:8" ht="60.75" x14ac:dyDescent="0.8">
      <c r="B233" s="75" t="s">
        <v>55</v>
      </c>
      <c r="C233" s="75"/>
      <c r="D233" s="75"/>
      <c r="E233" s="75"/>
      <c r="F233" s="75"/>
      <c r="G233" s="75"/>
      <c r="H233" s="75"/>
    </row>
    <row r="234" spans="2:8" ht="41.25" customHeight="1" x14ac:dyDescent="0.25">
      <c r="B234" s="85" t="s">
        <v>37</v>
      </c>
      <c r="C234" s="85"/>
      <c r="D234" s="85"/>
      <c r="E234" s="85"/>
      <c r="F234" s="85"/>
      <c r="G234" s="85"/>
    </row>
    <row r="235" spans="2:8" x14ac:dyDescent="0.25">
      <c r="C235" s="57"/>
      <c r="G235" s="7"/>
    </row>
    <row r="236" spans="2:8" ht="25.5" x14ac:dyDescent="0.25">
      <c r="C236" s="14" t="s">
        <v>5</v>
      </c>
      <c r="D236" s="6"/>
    </row>
    <row r="237" spans="2:8" ht="20.25" x14ac:dyDescent="0.25">
      <c r="B237" s="10"/>
      <c r="C237" s="76" t="s">
        <v>15</v>
      </c>
      <c r="D237" s="79" t="s">
        <v>43</v>
      </c>
      <c r="E237" s="79"/>
      <c r="F237" s="79"/>
      <c r="G237" s="79"/>
      <c r="H237" s="58"/>
    </row>
    <row r="238" spans="2:8" ht="20.25" x14ac:dyDescent="0.25">
      <c r="B238" s="10"/>
      <c r="C238" s="77"/>
      <c r="D238" s="79" t="s">
        <v>45</v>
      </c>
      <c r="E238" s="79"/>
      <c r="F238" s="79"/>
      <c r="G238" s="79"/>
      <c r="H238" s="58"/>
    </row>
    <row r="239" spans="2:8" ht="20.25" x14ac:dyDescent="0.25">
      <c r="B239" s="10"/>
      <c r="C239" s="78"/>
      <c r="D239" s="80" t="s">
        <v>56</v>
      </c>
      <c r="E239" s="81"/>
      <c r="F239" s="81"/>
      <c r="G239" s="82"/>
      <c r="H239" s="58"/>
    </row>
    <row r="240" spans="2:8" x14ac:dyDescent="0.25">
      <c r="C240" s="48" t="s">
        <v>12</v>
      </c>
      <c r="D240" s="49">
        <v>5</v>
      </c>
      <c r="E240" s="50"/>
      <c r="F240" s="10"/>
    </row>
    <row r="241" spans="2:8" x14ac:dyDescent="0.25">
      <c r="C241" s="1" t="s">
        <v>9</v>
      </c>
      <c r="D241" s="44">
        <v>515</v>
      </c>
      <c r="E241" s="92" t="s">
        <v>16</v>
      </c>
      <c r="F241" s="93"/>
      <c r="G241" s="88">
        <f>D242/D241</f>
        <v>48.274194174757277</v>
      </c>
    </row>
    <row r="242" spans="2:8" x14ac:dyDescent="0.25">
      <c r="C242" s="1" t="s">
        <v>10</v>
      </c>
      <c r="D242" s="44">
        <v>24861.21</v>
      </c>
      <c r="E242" s="94"/>
      <c r="F242" s="95"/>
      <c r="G242" s="89"/>
    </row>
    <row r="243" spans="2:8" x14ac:dyDescent="0.25">
      <c r="C243" s="54"/>
      <c r="D243" s="55"/>
      <c r="E243" s="56"/>
    </row>
    <row r="244" spans="2:8" x14ac:dyDescent="0.3">
      <c r="C244" s="53" t="s">
        <v>7</v>
      </c>
      <c r="D244" s="70" t="s">
        <v>52</v>
      </c>
      <c r="E244" s="59"/>
    </row>
    <row r="245" spans="2:8" x14ac:dyDescent="0.3">
      <c r="C245" s="53" t="s">
        <v>11</v>
      </c>
      <c r="D245" s="51">
        <v>80</v>
      </c>
      <c r="E245" s="59"/>
    </row>
    <row r="246" spans="2:8" x14ac:dyDescent="0.3">
      <c r="C246" s="53" t="s">
        <v>13</v>
      </c>
      <c r="D246" s="52" t="s">
        <v>34</v>
      </c>
      <c r="E246" s="59"/>
    </row>
    <row r="247" spans="2:8" ht="24" thickBot="1" x14ac:dyDescent="0.3">
      <c r="C247" s="60"/>
      <c r="D247" s="60"/>
    </row>
    <row r="248" spans="2:8" ht="48" thickBot="1" x14ac:dyDescent="0.3">
      <c r="B248" s="96" t="s">
        <v>17</v>
      </c>
      <c r="C248" s="97"/>
      <c r="D248" s="23" t="s">
        <v>20</v>
      </c>
      <c r="E248" s="90" t="s">
        <v>22</v>
      </c>
      <c r="F248" s="91"/>
      <c r="G248" s="2" t="s">
        <v>21</v>
      </c>
    </row>
    <row r="249" spans="2:8" ht="24" thickBot="1" x14ac:dyDescent="0.3">
      <c r="B249" s="98" t="s">
        <v>36</v>
      </c>
      <c r="C249" s="99"/>
      <c r="D249" s="32">
        <v>50.01</v>
      </c>
      <c r="E249" s="49">
        <v>5</v>
      </c>
      <c r="F249" s="18" t="s">
        <v>25</v>
      </c>
      <c r="G249" s="26">
        <f t="shared" ref="G249:G254" si="6">D249*E249</f>
        <v>250.04999999999998</v>
      </c>
      <c r="H249" s="104"/>
    </row>
    <row r="250" spans="2:8" ht="24" thickBot="1" x14ac:dyDescent="0.3">
      <c r="B250" s="100" t="s">
        <v>18</v>
      </c>
      <c r="C250" s="101"/>
      <c r="D250" s="34">
        <v>70.41</v>
      </c>
      <c r="E250" s="35">
        <v>2</v>
      </c>
      <c r="F250" s="19" t="s">
        <v>26</v>
      </c>
      <c r="G250" s="27">
        <f t="shared" si="6"/>
        <v>140.82</v>
      </c>
      <c r="H250" s="104"/>
    </row>
    <row r="251" spans="2:8" ht="24" thickBot="1" x14ac:dyDescent="0.3">
      <c r="B251" s="83" t="s">
        <v>19</v>
      </c>
      <c r="C251" s="84"/>
      <c r="D251" s="36">
        <v>222.31</v>
      </c>
      <c r="E251" s="35">
        <v>2</v>
      </c>
      <c r="F251" s="20" t="s">
        <v>26</v>
      </c>
      <c r="G251" s="28">
        <f t="shared" si="6"/>
        <v>444.62</v>
      </c>
      <c r="H251" s="104"/>
    </row>
    <row r="252" spans="2:8" ht="24" thickBot="1" x14ac:dyDescent="0.3">
      <c r="B252" s="102" t="s">
        <v>28</v>
      </c>
      <c r="C252" s="103"/>
      <c r="D252" s="38">
        <v>696.9</v>
      </c>
      <c r="E252" s="49">
        <v>5</v>
      </c>
      <c r="F252" s="24" t="s">
        <v>25</v>
      </c>
      <c r="G252" s="29">
        <f t="shared" si="6"/>
        <v>3484.5</v>
      </c>
      <c r="H252" s="104"/>
    </row>
    <row r="253" spans="2:8" ht="24" thickBot="1" x14ac:dyDescent="0.3">
      <c r="B253" s="100" t="s">
        <v>33</v>
      </c>
      <c r="C253" s="101"/>
      <c r="D253" s="34">
        <v>665.33</v>
      </c>
      <c r="E253" s="49">
        <v>5</v>
      </c>
      <c r="F253" s="19" t="s">
        <v>25</v>
      </c>
      <c r="G253" s="27">
        <f t="shared" si="6"/>
        <v>3326.65</v>
      </c>
      <c r="H253" s="104"/>
    </row>
    <row r="254" spans="2:8" ht="24" thickBot="1" x14ac:dyDescent="0.3">
      <c r="B254" s="86" t="s">
        <v>27</v>
      </c>
      <c r="C254" s="87"/>
      <c r="D254" s="40">
        <v>1300.21</v>
      </c>
      <c r="E254" s="33"/>
      <c r="F254" s="21" t="s">
        <v>25</v>
      </c>
      <c r="G254" s="30">
        <f t="shared" si="6"/>
        <v>0</v>
      </c>
      <c r="H254" s="104"/>
    </row>
    <row r="255" spans="2:8" x14ac:dyDescent="0.25">
      <c r="B255" s="86" t="s">
        <v>29</v>
      </c>
      <c r="C255" s="87"/>
      <c r="D255" s="42">
        <v>2425.1</v>
      </c>
      <c r="E255" s="49">
        <v>5</v>
      </c>
      <c r="F255" s="21" t="s">
        <v>25</v>
      </c>
      <c r="G255" s="30">
        <f>D255*E255</f>
        <v>12125.5</v>
      </c>
      <c r="H255" s="104"/>
    </row>
    <row r="256" spans="2:8" x14ac:dyDescent="0.25">
      <c r="B256" s="86" t="s">
        <v>30</v>
      </c>
      <c r="C256" s="87"/>
      <c r="D256" s="42">
        <v>1718.79</v>
      </c>
      <c r="E256" s="49">
        <v>5</v>
      </c>
      <c r="F256" s="21" t="s">
        <v>25</v>
      </c>
      <c r="G256" s="30">
        <f>D256*E256</f>
        <v>8593.9500000000007</v>
      </c>
      <c r="H256" s="104"/>
    </row>
    <row r="257" spans="2:8" x14ac:dyDescent="0.25">
      <c r="B257" s="86" t="s">
        <v>32</v>
      </c>
      <c r="C257" s="87"/>
      <c r="D257" s="42">
        <v>473.91</v>
      </c>
      <c r="E257" s="49">
        <v>5</v>
      </c>
      <c r="F257" s="21" t="s">
        <v>25</v>
      </c>
      <c r="G257" s="30">
        <f>D257*E257</f>
        <v>2369.5500000000002</v>
      </c>
      <c r="H257" s="104"/>
    </row>
    <row r="258" spans="2:8" ht="24" thickBot="1" x14ac:dyDescent="0.3">
      <c r="B258" s="83" t="s">
        <v>31</v>
      </c>
      <c r="C258" s="84"/>
      <c r="D258" s="36">
        <v>320.5</v>
      </c>
      <c r="E258" s="37">
        <v>25</v>
      </c>
      <c r="F258" s="20" t="s">
        <v>25</v>
      </c>
      <c r="G258" s="31">
        <f>D258*E258</f>
        <v>8012.5</v>
      </c>
      <c r="H258" s="104"/>
    </row>
    <row r="259" spans="2:8" x14ac:dyDescent="0.25">
      <c r="C259" s="3"/>
      <c r="D259" s="3"/>
      <c r="E259" s="4"/>
      <c r="F259" s="4"/>
      <c r="H259" s="63"/>
    </row>
    <row r="260" spans="2:8" ht="25.5" x14ac:dyDescent="0.25">
      <c r="C260" s="14" t="s">
        <v>14</v>
      </c>
      <c r="D260" s="6"/>
    </row>
    <row r="261" spans="2:8" ht="18.75" x14ac:dyDescent="0.25">
      <c r="C261" s="105" t="s">
        <v>6</v>
      </c>
      <c r="D261" s="8" t="s">
        <v>0</v>
      </c>
      <c r="E261" s="9">
        <f>ROUND((G249+D242)/D242,2)</f>
        <v>1.01</v>
      </c>
      <c r="F261" s="9"/>
      <c r="G261" s="10"/>
      <c r="H261" s="7"/>
    </row>
    <row r="262" spans="2:8" x14ac:dyDescent="0.25">
      <c r="C262" s="105"/>
      <c r="D262" s="8" t="s">
        <v>1</v>
      </c>
      <c r="E262" s="9">
        <f>ROUND((G250+G251+D242)/D242,2)</f>
        <v>1.02</v>
      </c>
      <c r="F262" s="9"/>
      <c r="G262" s="11"/>
      <c r="H262" s="66"/>
    </row>
    <row r="263" spans="2:8" x14ac:dyDescent="0.25">
      <c r="C263" s="105"/>
      <c r="D263" s="8" t="s">
        <v>2</v>
      </c>
      <c r="E263" s="9">
        <f>ROUND((G252+D242)/D242,2)</f>
        <v>1.1399999999999999</v>
      </c>
      <c r="F263" s="12"/>
      <c r="G263" s="11"/>
    </row>
    <row r="264" spans="2:8" x14ac:dyDescent="0.25">
      <c r="C264" s="105"/>
      <c r="D264" s="13" t="s">
        <v>3</v>
      </c>
      <c r="E264" s="45">
        <f>ROUND((SUM(G253:G258)+D242)/D242,2)</f>
        <v>2.38</v>
      </c>
      <c r="F264" s="10"/>
      <c r="G264" s="11"/>
    </row>
    <row r="265" spans="2:8" ht="25.5" x14ac:dyDescent="0.25">
      <c r="D265" s="46" t="s">
        <v>4</v>
      </c>
      <c r="E265" s="47">
        <f>SUM(E261:E264)-IF(D246="сплошная",3,2)</f>
        <v>2.5499999999999998</v>
      </c>
      <c r="F265" s="25"/>
    </row>
    <row r="266" spans="2:8" x14ac:dyDescent="0.25">
      <c r="E266" s="15"/>
    </row>
    <row r="267" spans="2:8" ht="25.5" x14ac:dyDescent="0.35">
      <c r="B267" s="22"/>
      <c r="C267" s="16" t="s">
        <v>23</v>
      </c>
      <c r="D267" s="107">
        <f>E265*D242</f>
        <v>63396.085499999994</v>
      </c>
      <c r="E267" s="107"/>
    </row>
    <row r="268" spans="2:8" ht="18.75" x14ac:dyDescent="0.3">
      <c r="C268" s="17" t="s">
        <v>8</v>
      </c>
      <c r="D268" s="106">
        <f>D267/D241</f>
        <v>123.09919514563106</v>
      </c>
      <c r="E268" s="106"/>
      <c r="G268" s="7"/>
      <c r="H268" s="67"/>
    </row>
    <row r="269" spans="2:8" ht="261" customHeight="1" x14ac:dyDescent="0.25"/>
    <row r="270" spans="2:8" ht="60.75" x14ac:dyDescent="0.8">
      <c r="B270" s="75" t="s">
        <v>57</v>
      </c>
      <c r="C270" s="75"/>
      <c r="D270" s="75"/>
      <c r="E270" s="75"/>
      <c r="F270" s="75"/>
      <c r="G270" s="75"/>
      <c r="H270" s="75"/>
    </row>
    <row r="271" spans="2:8" ht="45" customHeight="1" x14ac:dyDescent="0.25">
      <c r="B271" s="85" t="s">
        <v>37</v>
      </c>
      <c r="C271" s="85"/>
      <c r="D271" s="85"/>
      <c r="E271" s="85"/>
      <c r="F271" s="85"/>
      <c r="G271" s="85"/>
    </row>
    <row r="272" spans="2:8" x14ac:dyDescent="0.25">
      <c r="C272" s="57"/>
      <c r="G272" s="7"/>
    </row>
    <row r="273" spans="2:8" ht="25.5" x14ac:dyDescent="0.25">
      <c r="C273" s="14" t="s">
        <v>5</v>
      </c>
      <c r="D273" s="6"/>
    </row>
    <row r="274" spans="2:8" ht="20.25" x14ac:dyDescent="0.25">
      <c r="B274" s="10"/>
      <c r="C274" s="76" t="s">
        <v>15</v>
      </c>
      <c r="D274" s="79" t="s">
        <v>43</v>
      </c>
      <c r="E274" s="79"/>
      <c r="F274" s="79"/>
      <c r="G274" s="79"/>
      <c r="H274" s="58"/>
    </row>
    <row r="275" spans="2:8" ht="20.25" x14ac:dyDescent="0.25">
      <c r="B275" s="10"/>
      <c r="C275" s="77"/>
      <c r="D275" s="79" t="s">
        <v>45</v>
      </c>
      <c r="E275" s="79"/>
      <c r="F275" s="79"/>
      <c r="G275" s="79"/>
      <c r="H275" s="58"/>
    </row>
    <row r="276" spans="2:8" ht="20.25" x14ac:dyDescent="0.25">
      <c r="B276" s="10"/>
      <c r="C276" s="78"/>
      <c r="D276" s="80" t="s">
        <v>58</v>
      </c>
      <c r="E276" s="81"/>
      <c r="F276" s="81"/>
      <c r="G276" s="82"/>
      <c r="H276" s="58"/>
    </row>
    <row r="277" spans="2:8" x14ac:dyDescent="0.25">
      <c r="C277" s="48" t="s">
        <v>12</v>
      </c>
      <c r="D277" s="49">
        <v>4.3</v>
      </c>
      <c r="E277" s="50"/>
      <c r="F277" s="10"/>
    </row>
    <row r="278" spans="2:8" x14ac:dyDescent="0.25">
      <c r="C278" s="1" t="s">
        <v>9</v>
      </c>
      <c r="D278" s="44">
        <v>325</v>
      </c>
      <c r="E278" s="92" t="s">
        <v>16</v>
      </c>
      <c r="F278" s="93"/>
      <c r="G278" s="88">
        <f>D279/D278</f>
        <v>10.2052</v>
      </c>
    </row>
    <row r="279" spans="2:8" x14ac:dyDescent="0.25">
      <c r="C279" s="1" t="s">
        <v>10</v>
      </c>
      <c r="D279" s="44">
        <v>3316.69</v>
      </c>
      <c r="E279" s="94"/>
      <c r="F279" s="95"/>
      <c r="G279" s="89"/>
    </row>
    <row r="280" spans="2:8" x14ac:dyDescent="0.25">
      <c r="C280" s="54"/>
      <c r="D280" s="55"/>
      <c r="E280" s="56"/>
    </row>
    <row r="281" spans="2:8" x14ac:dyDescent="0.3">
      <c r="C281" s="53" t="s">
        <v>7</v>
      </c>
      <c r="D281" s="70" t="s">
        <v>59</v>
      </c>
      <c r="E281" s="59"/>
    </row>
    <row r="282" spans="2:8" x14ac:dyDescent="0.3">
      <c r="C282" s="53" t="s">
        <v>11</v>
      </c>
      <c r="D282" s="51">
        <v>50</v>
      </c>
      <c r="E282" s="59"/>
    </row>
    <row r="283" spans="2:8" x14ac:dyDescent="0.3">
      <c r="C283" s="53" t="s">
        <v>13</v>
      </c>
      <c r="D283" s="52" t="s">
        <v>34</v>
      </c>
      <c r="E283" s="59"/>
    </row>
    <row r="284" spans="2:8" ht="24" thickBot="1" x14ac:dyDescent="0.3">
      <c r="C284" s="60"/>
      <c r="D284" s="60"/>
    </row>
    <row r="285" spans="2:8" ht="48" thickBot="1" x14ac:dyDescent="0.3">
      <c r="B285" s="96" t="s">
        <v>17</v>
      </c>
      <c r="C285" s="97"/>
      <c r="D285" s="23" t="s">
        <v>20</v>
      </c>
      <c r="E285" s="90" t="s">
        <v>22</v>
      </c>
      <c r="F285" s="91"/>
      <c r="G285" s="2" t="s">
        <v>21</v>
      </c>
    </row>
    <row r="286" spans="2:8" ht="24" thickBot="1" x14ac:dyDescent="0.3">
      <c r="B286" s="98" t="s">
        <v>36</v>
      </c>
      <c r="C286" s="99"/>
      <c r="D286" s="32">
        <v>50.01</v>
      </c>
      <c r="E286" s="49">
        <v>4.3</v>
      </c>
      <c r="F286" s="18" t="s">
        <v>25</v>
      </c>
      <c r="G286" s="26">
        <f t="shared" ref="G286:G291" si="7">D286*E286</f>
        <v>215.04299999999998</v>
      </c>
      <c r="H286" s="104"/>
    </row>
    <row r="287" spans="2:8" ht="24" thickBot="1" x14ac:dyDescent="0.3">
      <c r="B287" s="100" t="s">
        <v>18</v>
      </c>
      <c r="C287" s="101"/>
      <c r="D287" s="34">
        <v>70.41</v>
      </c>
      <c r="E287" s="35">
        <v>1.7</v>
      </c>
      <c r="F287" s="19" t="s">
        <v>26</v>
      </c>
      <c r="G287" s="27">
        <f t="shared" si="7"/>
        <v>119.69699999999999</v>
      </c>
      <c r="H287" s="104"/>
    </row>
    <row r="288" spans="2:8" ht="24" thickBot="1" x14ac:dyDescent="0.3">
      <c r="B288" s="83" t="s">
        <v>19</v>
      </c>
      <c r="C288" s="84"/>
      <c r="D288" s="36">
        <v>222.31</v>
      </c>
      <c r="E288" s="35">
        <v>1.7</v>
      </c>
      <c r="F288" s="20" t="s">
        <v>26</v>
      </c>
      <c r="G288" s="28">
        <f t="shared" si="7"/>
        <v>377.92700000000002</v>
      </c>
      <c r="H288" s="104"/>
    </row>
    <row r="289" spans="2:8" ht="24" thickBot="1" x14ac:dyDescent="0.3">
      <c r="B289" s="102" t="s">
        <v>28</v>
      </c>
      <c r="C289" s="103"/>
      <c r="D289" s="38">
        <v>696.9</v>
      </c>
      <c r="E289" s="49">
        <v>4.3</v>
      </c>
      <c r="F289" s="24" t="s">
        <v>25</v>
      </c>
      <c r="G289" s="29">
        <f t="shared" si="7"/>
        <v>2996.6699999999996</v>
      </c>
      <c r="H289" s="104"/>
    </row>
    <row r="290" spans="2:8" ht="24" thickBot="1" x14ac:dyDescent="0.3">
      <c r="B290" s="100" t="s">
        <v>33</v>
      </c>
      <c r="C290" s="101"/>
      <c r="D290" s="34">
        <v>665.33</v>
      </c>
      <c r="E290" s="49">
        <v>4.3</v>
      </c>
      <c r="F290" s="19" t="s">
        <v>25</v>
      </c>
      <c r="G290" s="27">
        <f t="shared" si="7"/>
        <v>2860.9189999999999</v>
      </c>
      <c r="H290" s="104"/>
    </row>
    <row r="291" spans="2:8" ht="24" thickBot="1" x14ac:dyDescent="0.3">
      <c r="B291" s="86" t="s">
        <v>27</v>
      </c>
      <c r="C291" s="87"/>
      <c r="D291" s="40">
        <v>1300.21</v>
      </c>
      <c r="E291" s="33"/>
      <c r="F291" s="21" t="s">
        <v>25</v>
      </c>
      <c r="G291" s="30">
        <f t="shared" si="7"/>
        <v>0</v>
      </c>
      <c r="H291" s="104"/>
    </row>
    <row r="292" spans="2:8" x14ac:dyDescent="0.25">
      <c r="B292" s="86" t="s">
        <v>29</v>
      </c>
      <c r="C292" s="87"/>
      <c r="D292" s="42">
        <v>2425.1</v>
      </c>
      <c r="E292" s="49">
        <v>4.3</v>
      </c>
      <c r="F292" s="21" t="s">
        <v>25</v>
      </c>
      <c r="G292" s="30">
        <f>D292*E292</f>
        <v>10427.929999999998</v>
      </c>
      <c r="H292" s="104"/>
    </row>
    <row r="293" spans="2:8" x14ac:dyDescent="0.25">
      <c r="B293" s="86" t="s">
        <v>30</v>
      </c>
      <c r="C293" s="87"/>
      <c r="D293" s="42">
        <v>1718.79</v>
      </c>
      <c r="E293" s="49">
        <v>4.3</v>
      </c>
      <c r="F293" s="21" t="s">
        <v>25</v>
      </c>
      <c r="G293" s="30">
        <f>D293*E293</f>
        <v>7390.7969999999996</v>
      </c>
      <c r="H293" s="104"/>
    </row>
    <row r="294" spans="2:8" x14ac:dyDescent="0.25">
      <c r="B294" s="86" t="s">
        <v>32</v>
      </c>
      <c r="C294" s="87"/>
      <c r="D294" s="42">
        <v>473.91</v>
      </c>
      <c r="E294" s="49">
        <v>4.3</v>
      </c>
      <c r="F294" s="21" t="s">
        <v>25</v>
      </c>
      <c r="G294" s="30">
        <f>D294*E294</f>
        <v>2037.8130000000001</v>
      </c>
      <c r="H294" s="104"/>
    </row>
    <row r="295" spans="2:8" ht="24" thickBot="1" x14ac:dyDescent="0.3">
      <c r="B295" s="83" t="s">
        <v>31</v>
      </c>
      <c r="C295" s="84"/>
      <c r="D295" s="36">
        <v>320.5</v>
      </c>
      <c r="E295" s="37">
        <v>21.5</v>
      </c>
      <c r="F295" s="20" t="s">
        <v>25</v>
      </c>
      <c r="G295" s="31">
        <f>D295*E295</f>
        <v>6890.75</v>
      </c>
      <c r="H295" s="104"/>
    </row>
    <row r="296" spans="2:8" x14ac:dyDescent="0.25">
      <c r="C296" s="3"/>
      <c r="D296" s="3"/>
      <c r="E296" s="4"/>
      <c r="F296" s="4"/>
      <c r="H296" s="63"/>
    </row>
    <row r="297" spans="2:8" ht="25.5" x14ac:dyDescent="0.25">
      <c r="C297" s="14" t="s">
        <v>14</v>
      </c>
      <c r="D297" s="6"/>
    </row>
    <row r="298" spans="2:8" ht="18.75" x14ac:dyDescent="0.25">
      <c r="C298" s="105" t="s">
        <v>6</v>
      </c>
      <c r="D298" s="8" t="s">
        <v>0</v>
      </c>
      <c r="E298" s="9">
        <f>ROUND((G286+D279)/D279,2)</f>
        <v>1.06</v>
      </c>
      <c r="F298" s="9"/>
      <c r="G298" s="10"/>
      <c r="H298" s="7"/>
    </row>
    <row r="299" spans="2:8" x14ac:dyDescent="0.25">
      <c r="C299" s="105"/>
      <c r="D299" s="8" t="s">
        <v>1</v>
      </c>
      <c r="E299" s="9">
        <f>ROUND((G287+G288+D279)/D279,2)</f>
        <v>1.1499999999999999</v>
      </c>
      <c r="F299" s="9"/>
      <c r="G299" s="11"/>
      <c r="H299" s="66"/>
    </row>
    <row r="300" spans="2:8" x14ac:dyDescent="0.25">
      <c r="C300" s="105"/>
      <c r="D300" s="8" t="s">
        <v>2</v>
      </c>
      <c r="E300" s="9">
        <f>ROUND((G289+D279)/D279,2)</f>
        <v>1.9</v>
      </c>
      <c r="F300" s="12"/>
      <c r="G300" s="11"/>
    </row>
    <row r="301" spans="2:8" x14ac:dyDescent="0.25">
      <c r="C301" s="105"/>
      <c r="D301" s="13" t="s">
        <v>3</v>
      </c>
      <c r="E301" s="45">
        <f>ROUND((SUM(G290:G295)+D279)/D279,2)</f>
        <v>9.93</v>
      </c>
      <c r="F301" s="10"/>
      <c r="G301" s="11"/>
    </row>
    <row r="302" spans="2:8" ht="25.5" x14ac:dyDescent="0.25">
      <c r="D302" s="46" t="s">
        <v>4</v>
      </c>
      <c r="E302" s="47">
        <f>SUM(E298:E301)-IF(D283="сплошная",3,2)</f>
        <v>11.04</v>
      </c>
      <c r="F302" s="25"/>
    </row>
    <row r="303" spans="2:8" x14ac:dyDescent="0.25">
      <c r="E303" s="15"/>
    </row>
    <row r="304" spans="2:8" ht="25.5" x14ac:dyDescent="0.35">
      <c r="B304" s="22"/>
      <c r="C304" s="16" t="s">
        <v>23</v>
      </c>
      <c r="D304" s="107">
        <f>E302*D279</f>
        <v>36616.257599999997</v>
      </c>
      <c r="E304" s="107"/>
    </row>
    <row r="305" spans="2:8" ht="18.75" x14ac:dyDescent="0.3">
      <c r="C305" s="17" t="s">
        <v>8</v>
      </c>
      <c r="D305" s="106">
        <f>D304/D278</f>
        <v>112.66540799999999</v>
      </c>
      <c r="E305" s="106"/>
      <c r="G305" s="7"/>
      <c r="H305" s="67"/>
    </row>
    <row r="306" spans="2:8" ht="265.5" customHeight="1" x14ac:dyDescent="0.25"/>
    <row r="307" spans="2:8" ht="60.75" x14ac:dyDescent="0.8">
      <c r="B307" s="75" t="s">
        <v>61</v>
      </c>
      <c r="C307" s="75"/>
      <c r="D307" s="75"/>
      <c r="E307" s="75"/>
      <c r="F307" s="75"/>
      <c r="G307" s="75"/>
      <c r="H307" s="75"/>
    </row>
    <row r="308" spans="2:8" ht="48.75" customHeight="1" x14ac:dyDescent="0.25">
      <c r="B308" s="85" t="s">
        <v>37</v>
      </c>
      <c r="C308" s="85"/>
      <c r="D308" s="85"/>
      <c r="E308" s="85"/>
      <c r="F308" s="85"/>
      <c r="G308" s="85"/>
    </row>
    <row r="309" spans="2:8" x14ac:dyDescent="0.25">
      <c r="C309" s="57"/>
      <c r="G309" s="7"/>
    </row>
    <row r="310" spans="2:8" ht="25.5" x14ac:dyDescent="0.25">
      <c r="C310" s="14" t="s">
        <v>5</v>
      </c>
      <c r="D310" s="6"/>
    </row>
    <row r="311" spans="2:8" ht="20.25" x14ac:dyDescent="0.25">
      <c r="B311" s="10"/>
      <c r="C311" s="76" t="s">
        <v>15</v>
      </c>
      <c r="D311" s="79" t="s">
        <v>43</v>
      </c>
      <c r="E311" s="79"/>
      <c r="F311" s="79"/>
      <c r="G311" s="79"/>
      <c r="H311" s="58"/>
    </row>
    <row r="312" spans="2:8" ht="20.25" x14ac:dyDescent="0.25">
      <c r="B312" s="10"/>
      <c r="C312" s="77"/>
      <c r="D312" s="79" t="s">
        <v>45</v>
      </c>
      <c r="E312" s="79"/>
      <c r="F312" s="79"/>
      <c r="G312" s="79"/>
      <c r="H312" s="58"/>
    </row>
    <row r="313" spans="2:8" ht="20.25" x14ac:dyDescent="0.25">
      <c r="B313" s="10"/>
      <c r="C313" s="78"/>
      <c r="D313" s="80" t="s">
        <v>60</v>
      </c>
      <c r="E313" s="81"/>
      <c r="F313" s="81"/>
      <c r="G313" s="82"/>
      <c r="H313" s="58"/>
    </row>
    <row r="314" spans="2:8" x14ac:dyDescent="0.25">
      <c r="C314" s="48" t="s">
        <v>12</v>
      </c>
      <c r="D314" s="49">
        <v>5</v>
      </c>
      <c r="E314" s="50"/>
      <c r="F314" s="10"/>
    </row>
    <row r="315" spans="2:8" x14ac:dyDescent="0.25">
      <c r="C315" s="1" t="s">
        <v>9</v>
      </c>
      <c r="D315" s="44">
        <v>383</v>
      </c>
      <c r="E315" s="92" t="s">
        <v>16</v>
      </c>
      <c r="F315" s="93"/>
      <c r="G315" s="88">
        <f>D316/D315</f>
        <v>10.658955613577024</v>
      </c>
    </row>
    <row r="316" spans="2:8" x14ac:dyDescent="0.25">
      <c r="C316" s="1" t="s">
        <v>10</v>
      </c>
      <c r="D316" s="44">
        <v>4082.38</v>
      </c>
      <c r="E316" s="94"/>
      <c r="F316" s="95"/>
      <c r="G316" s="89"/>
    </row>
    <row r="317" spans="2:8" x14ac:dyDescent="0.25">
      <c r="C317" s="54"/>
      <c r="D317" s="55"/>
      <c r="E317" s="56"/>
    </row>
    <row r="318" spans="2:8" x14ac:dyDescent="0.3">
      <c r="C318" s="53" t="s">
        <v>7</v>
      </c>
      <c r="D318" s="70" t="s">
        <v>59</v>
      </c>
      <c r="E318" s="59"/>
    </row>
    <row r="319" spans="2:8" x14ac:dyDescent="0.3">
      <c r="C319" s="53" t="s">
        <v>11</v>
      </c>
      <c r="D319" s="51">
        <v>50</v>
      </c>
      <c r="E319" s="59"/>
    </row>
    <row r="320" spans="2:8" x14ac:dyDescent="0.3">
      <c r="C320" s="53" t="s">
        <v>13</v>
      </c>
      <c r="D320" s="52" t="s">
        <v>34</v>
      </c>
      <c r="E320" s="59"/>
    </row>
    <row r="321" spans="2:8" ht="24" thickBot="1" x14ac:dyDescent="0.3">
      <c r="C321" s="60"/>
      <c r="D321" s="60"/>
    </row>
    <row r="322" spans="2:8" ht="48" thickBot="1" x14ac:dyDescent="0.3">
      <c r="B322" s="96" t="s">
        <v>17</v>
      </c>
      <c r="C322" s="97"/>
      <c r="D322" s="23" t="s">
        <v>20</v>
      </c>
      <c r="E322" s="90" t="s">
        <v>22</v>
      </c>
      <c r="F322" s="91"/>
      <c r="G322" s="2" t="s">
        <v>21</v>
      </c>
    </row>
    <row r="323" spans="2:8" ht="24" thickBot="1" x14ac:dyDescent="0.3">
      <c r="B323" s="98" t="s">
        <v>36</v>
      </c>
      <c r="C323" s="99"/>
      <c r="D323" s="32">
        <v>50.01</v>
      </c>
      <c r="E323" s="49">
        <v>5</v>
      </c>
      <c r="F323" s="18" t="s">
        <v>25</v>
      </c>
      <c r="G323" s="26">
        <f t="shared" ref="G323:G328" si="8">D323*E323</f>
        <v>250.04999999999998</v>
      </c>
      <c r="H323" s="104"/>
    </row>
    <row r="324" spans="2:8" ht="24" thickBot="1" x14ac:dyDescent="0.3">
      <c r="B324" s="100" t="s">
        <v>18</v>
      </c>
      <c r="C324" s="101"/>
      <c r="D324" s="34">
        <v>70.41</v>
      </c>
      <c r="E324" s="35">
        <v>2</v>
      </c>
      <c r="F324" s="19" t="s">
        <v>26</v>
      </c>
      <c r="G324" s="27">
        <f t="shared" si="8"/>
        <v>140.82</v>
      </c>
      <c r="H324" s="104"/>
    </row>
    <row r="325" spans="2:8" ht="24" thickBot="1" x14ac:dyDescent="0.3">
      <c r="B325" s="83" t="s">
        <v>19</v>
      </c>
      <c r="C325" s="84"/>
      <c r="D325" s="36">
        <v>222.31</v>
      </c>
      <c r="E325" s="35">
        <v>2</v>
      </c>
      <c r="F325" s="20" t="s">
        <v>26</v>
      </c>
      <c r="G325" s="28">
        <f t="shared" si="8"/>
        <v>444.62</v>
      </c>
      <c r="H325" s="104"/>
    </row>
    <row r="326" spans="2:8" ht="24" thickBot="1" x14ac:dyDescent="0.3">
      <c r="B326" s="102" t="s">
        <v>28</v>
      </c>
      <c r="C326" s="103"/>
      <c r="D326" s="38">
        <v>696.9</v>
      </c>
      <c r="E326" s="49">
        <v>5</v>
      </c>
      <c r="F326" s="24" t="s">
        <v>25</v>
      </c>
      <c r="G326" s="29">
        <f t="shared" si="8"/>
        <v>3484.5</v>
      </c>
      <c r="H326" s="104"/>
    </row>
    <row r="327" spans="2:8" ht="24" thickBot="1" x14ac:dyDescent="0.3">
      <c r="B327" s="100" t="s">
        <v>33</v>
      </c>
      <c r="C327" s="101"/>
      <c r="D327" s="34">
        <v>665.33</v>
      </c>
      <c r="E327" s="49">
        <v>5</v>
      </c>
      <c r="F327" s="19" t="s">
        <v>25</v>
      </c>
      <c r="G327" s="27">
        <f t="shared" si="8"/>
        <v>3326.65</v>
      </c>
      <c r="H327" s="104"/>
    </row>
    <row r="328" spans="2:8" ht="24" thickBot="1" x14ac:dyDescent="0.3">
      <c r="B328" s="86" t="s">
        <v>27</v>
      </c>
      <c r="C328" s="87"/>
      <c r="D328" s="40">
        <v>1300.21</v>
      </c>
      <c r="E328" s="33"/>
      <c r="F328" s="21" t="s">
        <v>25</v>
      </c>
      <c r="G328" s="30">
        <f t="shared" si="8"/>
        <v>0</v>
      </c>
      <c r="H328" s="104"/>
    </row>
    <row r="329" spans="2:8" x14ac:dyDescent="0.25">
      <c r="B329" s="86" t="s">
        <v>29</v>
      </c>
      <c r="C329" s="87"/>
      <c r="D329" s="42">
        <v>2425.1</v>
      </c>
      <c r="E329" s="49">
        <v>5</v>
      </c>
      <c r="F329" s="21" t="s">
        <v>25</v>
      </c>
      <c r="G329" s="30">
        <f>D329*E329</f>
        <v>12125.5</v>
      </c>
      <c r="H329" s="104"/>
    </row>
    <row r="330" spans="2:8" x14ac:dyDescent="0.25">
      <c r="B330" s="86" t="s">
        <v>30</v>
      </c>
      <c r="C330" s="87"/>
      <c r="D330" s="42">
        <v>1718.79</v>
      </c>
      <c r="E330" s="49">
        <v>5</v>
      </c>
      <c r="F330" s="21" t="s">
        <v>25</v>
      </c>
      <c r="G330" s="30">
        <f>D330*E330</f>
        <v>8593.9500000000007</v>
      </c>
      <c r="H330" s="104"/>
    </row>
    <row r="331" spans="2:8" x14ac:dyDescent="0.25">
      <c r="B331" s="86" t="s">
        <v>32</v>
      </c>
      <c r="C331" s="87"/>
      <c r="D331" s="42">
        <v>473.91</v>
      </c>
      <c r="E331" s="49">
        <v>5</v>
      </c>
      <c r="F331" s="21" t="s">
        <v>25</v>
      </c>
      <c r="G331" s="30">
        <f>D331*E331</f>
        <v>2369.5500000000002</v>
      </c>
      <c r="H331" s="104"/>
    </row>
    <row r="332" spans="2:8" ht="24" thickBot="1" x14ac:dyDescent="0.3">
      <c r="B332" s="83" t="s">
        <v>31</v>
      </c>
      <c r="C332" s="84"/>
      <c r="D332" s="36">
        <v>320.5</v>
      </c>
      <c r="E332" s="37">
        <v>25</v>
      </c>
      <c r="F332" s="20" t="s">
        <v>25</v>
      </c>
      <c r="G332" s="31">
        <f>D332*E332</f>
        <v>8012.5</v>
      </c>
      <c r="H332" s="104"/>
    </row>
    <row r="333" spans="2:8" x14ac:dyDescent="0.25">
      <c r="C333" s="3"/>
      <c r="D333" s="3"/>
      <c r="E333" s="4"/>
      <c r="F333" s="4"/>
      <c r="H333" s="63"/>
    </row>
    <row r="334" spans="2:8" ht="25.5" x14ac:dyDescent="0.25">
      <c r="C334" s="14" t="s">
        <v>14</v>
      </c>
      <c r="D334" s="6"/>
    </row>
    <row r="335" spans="2:8" ht="18.75" x14ac:dyDescent="0.25">
      <c r="C335" s="105" t="s">
        <v>6</v>
      </c>
      <c r="D335" s="8" t="s">
        <v>0</v>
      </c>
      <c r="E335" s="9">
        <f>ROUND((G323+D316)/D316,2)</f>
        <v>1.06</v>
      </c>
      <c r="F335" s="9"/>
      <c r="G335" s="10"/>
      <c r="H335" s="7"/>
    </row>
    <row r="336" spans="2:8" x14ac:dyDescent="0.25">
      <c r="C336" s="105"/>
      <c r="D336" s="8" t="s">
        <v>1</v>
      </c>
      <c r="E336" s="9">
        <f>ROUND((G324+G325+D316)/D316,2)</f>
        <v>1.1399999999999999</v>
      </c>
      <c r="F336" s="9"/>
      <c r="G336" s="11"/>
      <c r="H336" s="66"/>
    </row>
    <row r="337" spans="2:8" x14ac:dyDescent="0.25">
      <c r="C337" s="105"/>
      <c r="D337" s="8" t="s">
        <v>2</v>
      </c>
      <c r="E337" s="9">
        <f>ROUND((G326+D316)/D316,2)</f>
        <v>1.85</v>
      </c>
      <c r="F337" s="12"/>
      <c r="G337" s="11"/>
    </row>
    <row r="338" spans="2:8" x14ac:dyDescent="0.25">
      <c r="C338" s="105"/>
      <c r="D338" s="13" t="s">
        <v>3</v>
      </c>
      <c r="E338" s="45">
        <f>ROUND((SUM(G327:G332)+D316)/D316,2)</f>
        <v>9.43</v>
      </c>
      <c r="F338" s="10"/>
      <c r="G338" s="11"/>
    </row>
    <row r="339" spans="2:8" ht="25.5" x14ac:dyDescent="0.25">
      <c r="D339" s="46" t="s">
        <v>4</v>
      </c>
      <c r="E339" s="47">
        <f>SUM(E335:E338)-IF(D320="сплошная",3,2)</f>
        <v>10.48</v>
      </c>
      <c r="F339" s="25"/>
    </row>
    <row r="340" spans="2:8" x14ac:dyDescent="0.25">
      <c r="E340" s="15"/>
    </row>
    <row r="341" spans="2:8" ht="25.5" x14ac:dyDescent="0.35">
      <c r="B341" s="22"/>
      <c r="C341" s="16" t="s">
        <v>23</v>
      </c>
      <c r="D341" s="107">
        <f>E339*D316</f>
        <v>42783.342400000001</v>
      </c>
      <c r="E341" s="107"/>
    </row>
    <row r="342" spans="2:8" ht="18.75" x14ac:dyDescent="0.3">
      <c r="C342" s="17" t="s">
        <v>8</v>
      </c>
      <c r="D342" s="106">
        <f>D341/D315</f>
        <v>111.70585483028721</v>
      </c>
      <c r="E342" s="106"/>
      <c r="G342" s="7"/>
      <c r="H342" s="67"/>
    </row>
    <row r="343" spans="2:8" ht="258.75" customHeight="1" x14ac:dyDescent="0.25"/>
    <row r="344" spans="2:8" ht="60.75" x14ac:dyDescent="0.8">
      <c r="B344" s="75" t="s">
        <v>62</v>
      </c>
      <c r="C344" s="75"/>
      <c r="D344" s="75"/>
      <c r="E344" s="75"/>
      <c r="F344" s="75"/>
      <c r="G344" s="75"/>
      <c r="H344" s="75"/>
    </row>
    <row r="345" spans="2:8" ht="43.5" customHeight="1" x14ac:dyDescent="0.25">
      <c r="B345" s="85" t="s">
        <v>37</v>
      </c>
      <c r="C345" s="85"/>
      <c r="D345" s="85"/>
      <c r="E345" s="85"/>
      <c r="F345" s="85"/>
      <c r="G345" s="85"/>
    </row>
    <row r="346" spans="2:8" x14ac:dyDescent="0.25">
      <c r="C346" s="57"/>
      <c r="G346" s="7"/>
    </row>
    <row r="347" spans="2:8" ht="25.5" x14ac:dyDescent="0.25">
      <c r="C347" s="14" t="s">
        <v>5</v>
      </c>
      <c r="D347" s="6"/>
    </row>
    <row r="348" spans="2:8" ht="20.25" x14ac:dyDescent="0.25">
      <c r="B348" s="10"/>
      <c r="C348" s="76" t="s">
        <v>15</v>
      </c>
      <c r="D348" s="79" t="s">
        <v>43</v>
      </c>
      <c r="E348" s="79"/>
      <c r="F348" s="79"/>
      <c r="G348" s="79"/>
      <c r="H348" s="58"/>
    </row>
    <row r="349" spans="2:8" ht="20.25" x14ac:dyDescent="0.25">
      <c r="B349" s="10"/>
      <c r="C349" s="77"/>
      <c r="D349" s="79" t="s">
        <v>45</v>
      </c>
      <c r="E349" s="79"/>
      <c r="F349" s="79"/>
      <c r="G349" s="79"/>
      <c r="H349" s="58"/>
    </row>
    <row r="350" spans="2:8" ht="20.25" x14ac:dyDescent="0.25">
      <c r="B350" s="10"/>
      <c r="C350" s="78"/>
      <c r="D350" s="80" t="s">
        <v>63</v>
      </c>
      <c r="E350" s="81"/>
      <c r="F350" s="81"/>
      <c r="G350" s="82"/>
      <c r="H350" s="58"/>
    </row>
    <row r="351" spans="2:8" x14ac:dyDescent="0.25">
      <c r="C351" s="48" t="s">
        <v>12</v>
      </c>
      <c r="D351" s="49">
        <v>4.8</v>
      </c>
      <c r="E351" s="50"/>
      <c r="F351" s="10"/>
    </row>
    <row r="352" spans="2:8" x14ac:dyDescent="0.25">
      <c r="C352" s="1" t="s">
        <v>9</v>
      </c>
      <c r="D352" s="44">
        <v>367</v>
      </c>
      <c r="E352" s="92" t="s">
        <v>16</v>
      </c>
      <c r="F352" s="93"/>
      <c r="G352" s="88">
        <f>D353/D352</f>
        <v>10.821825613079019</v>
      </c>
    </row>
    <row r="353" spans="2:8" x14ac:dyDescent="0.25">
      <c r="C353" s="1" t="s">
        <v>10</v>
      </c>
      <c r="D353" s="44">
        <v>3971.61</v>
      </c>
      <c r="E353" s="94"/>
      <c r="F353" s="95"/>
      <c r="G353" s="89"/>
    </row>
    <row r="354" spans="2:8" x14ac:dyDescent="0.25">
      <c r="C354" s="54"/>
      <c r="D354" s="55"/>
      <c r="E354" s="56"/>
    </row>
    <row r="355" spans="2:8" x14ac:dyDescent="0.3">
      <c r="C355" s="53" t="s">
        <v>7</v>
      </c>
      <c r="D355" s="70" t="s">
        <v>59</v>
      </c>
      <c r="E355" s="59"/>
    </row>
    <row r="356" spans="2:8" x14ac:dyDescent="0.3">
      <c r="C356" s="53" t="s">
        <v>11</v>
      </c>
      <c r="D356" s="51">
        <v>50</v>
      </c>
      <c r="E356" s="59"/>
    </row>
    <row r="357" spans="2:8" x14ac:dyDescent="0.3">
      <c r="C357" s="53" t="s">
        <v>13</v>
      </c>
      <c r="D357" s="52" t="s">
        <v>34</v>
      </c>
      <c r="E357" s="59"/>
    </row>
    <row r="358" spans="2:8" ht="24" thickBot="1" x14ac:dyDescent="0.3">
      <c r="C358" s="60"/>
      <c r="D358" s="60"/>
    </row>
    <row r="359" spans="2:8" ht="48" thickBot="1" x14ac:dyDescent="0.3">
      <c r="B359" s="96" t="s">
        <v>17</v>
      </c>
      <c r="C359" s="97"/>
      <c r="D359" s="23" t="s">
        <v>20</v>
      </c>
      <c r="E359" s="90" t="s">
        <v>22</v>
      </c>
      <c r="F359" s="91"/>
      <c r="G359" s="2" t="s">
        <v>21</v>
      </c>
    </row>
    <row r="360" spans="2:8" ht="24" thickBot="1" x14ac:dyDescent="0.3">
      <c r="B360" s="98" t="s">
        <v>36</v>
      </c>
      <c r="C360" s="99"/>
      <c r="D360" s="32">
        <v>50.01</v>
      </c>
      <c r="E360" s="49">
        <v>4.8</v>
      </c>
      <c r="F360" s="18" t="s">
        <v>25</v>
      </c>
      <c r="G360" s="26">
        <f t="shared" ref="G360:G365" si="9">D360*E360</f>
        <v>240.04799999999997</v>
      </c>
      <c r="H360" s="104"/>
    </row>
    <row r="361" spans="2:8" ht="24" thickBot="1" x14ac:dyDescent="0.3">
      <c r="B361" s="100" t="s">
        <v>18</v>
      </c>
      <c r="C361" s="101"/>
      <c r="D361" s="34">
        <v>70.41</v>
      </c>
      <c r="E361" s="35">
        <v>1.9</v>
      </c>
      <c r="F361" s="19" t="s">
        <v>26</v>
      </c>
      <c r="G361" s="27">
        <f t="shared" si="9"/>
        <v>133.779</v>
      </c>
      <c r="H361" s="104"/>
    </row>
    <row r="362" spans="2:8" ht="24" thickBot="1" x14ac:dyDescent="0.3">
      <c r="B362" s="83" t="s">
        <v>19</v>
      </c>
      <c r="C362" s="84"/>
      <c r="D362" s="36">
        <v>222.31</v>
      </c>
      <c r="E362" s="35">
        <v>1.9</v>
      </c>
      <c r="F362" s="20" t="s">
        <v>26</v>
      </c>
      <c r="G362" s="28">
        <f t="shared" si="9"/>
        <v>422.38900000000001</v>
      </c>
      <c r="H362" s="104"/>
    </row>
    <row r="363" spans="2:8" ht="24" thickBot="1" x14ac:dyDescent="0.3">
      <c r="B363" s="102" t="s">
        <v>28</v>
      </c>
      <c r="C363" s="103"/>
      <c r="D363" s="38">
        <v>696.9</v>
      </c>
      <c r="E363" s="49">
        <v>4.8</v>
      </c>
      <c r="F363" s="24" t="s">
        <v>25</v>
      </c>
      <c r="G363" s="29">
        <f t="shared" si="9"/>
        <v>3345.12</v>
      </c>
      <c r="H363" s="104"/>
    </row>
    <row r="364" spans="2:8" ht="24" thickBot="1" x14ac:dyDescent="0.3">
      <c r="B364" s="100" t="s">
        <v>33</v>
      </c>
      <c r="C364" s="101"/>
      <c r="D364" s="34">
        <v>665.33</v>
      </c>
      <c r="E364" s="49">
        <v>4.8</v>
      </c>
      <c r="F364" s="19" t="s">
        <v>25</v>
      </c>
      <c r="G364" s="27">
        <f t="shared" si="9"/>
        <v>3193.5840000000003</v>
      </c>
      <c r="H364" s="104"/>
    </row>
    <row r="365" spans="2:8" ht="24" thickBot="1" x14ac:dyDescent="0.3">
      <c r="B365" s="86" t="s">
        <v>27</v>
      </c>
      <c r="C365" s="87"/>
      <c r="D365" s="40">
        <v>1300.21</v>
      </c>
      <c r="E365" s="33"/>
      <c r="F365" s="21" t="s">
        <v>25</v>
      </c>
      <c r="G365" s="30">
        <f t="shared" si="9"/>
        <v>0</v>
      </c>
      <c r="H365" s="104"/>
    </row>
    <row r="366" spans="2:8" x14ac:dyDescent="0.25">
      <c r="B366" s="86" t="s">
        <v>29</v>
      </c>
      <c r="C366" s="87"/>
      <c r="D366" s="42">
        <v>2425.1</v>
      </c>
      <c r="E366" s="49">
        <v>4.8</v>
      </c>
      <c r="F366" s="21" t="s">
        <v>25</v>
      </c>
      <c r="G366" s="30">
        <f>D366*E366</f>
        <v>11640.48</v>
      </c>
      <c r="H366" s="104"/>
    </row>
    <row r="367" spans="2:8" x14ac:dyDescent="0.25">
      <c r="B367" s="86" t="s">
        <v>30</v>
      </c>
      <c r="C367" s="87"/>
      <c r="D367" s="42">
        <v>1718.79</v>
      </c>
      <c r="E367" s="49">
        <v>4.8</v>
      </c>
      <c r="F367" s="21" t="s">
        <v>25</v>
      </c>
      <c r="G367" s="30">
        <f>D367*E367</f>
        <v>8250.1919999999991</v>
      </c>
      <c r="H367" s="104"/>
    </row>
    <row r="368" spans="2:8" x14ac:dyDescent="0.25">
      <c r="B368" s="86" t="s">
        <v>32</v>
      </c>
      <c r="C368" s="87"/>
      <c r="D368" s="42">
        <v>473.91</v>
      </c>
      <c r="E368" s="49">
        <v>4.8</v>
      </c>
      <c r="F368" s="21" t="s">
        <v>25</v>
      </c>
      <c r="G368" s="30">
        <f>D368*E368</f>
        <v>2274.768</v>
      </c>
      <c r="H368" s="104"/>
    </row>
    <row r="369" spans="2:8" ht="24" thickBot="1" x14ac:dyDescent="0.3">
      <c r="B369" s="83" t="s">
        <v>31</v>
      </c>
      <c r="C369" s="84"/>
      <c r="D369" s="36">
        <v>320.5</v>
      </c>
      <c r="E369" s="37">
        <v>24</v>
      </c>
      <c r="F369" s="20" t="s">
        <v>25</v>
      </c>
      <c r="G369" s="31">
        <f>D369*E369</f>
        <v>7692</v>
      </c>
      <c r="H369" s="104"/>
    </row>
    <row r="370" spans="2:8" x14ac:dyDescent="0.25">
      <c r="C370" s="3"/>
      <c r="D370" s="3"/>
      <c r="E370" s="4"/>
      <c r="F370" s="4"/>
      <c r="H370" s="63"/>
    </row>
    <row r="371" spans="2:8" ht="25.5" x14ac:dyDescent="0.25">
      <c r="C371" s="14" t="s">
        <v>14</v>
      </c>
      <c r="D371" s="6"/>
    </row>
    <row r="372" spans="2:8" ht="18.75" x14ac:dyDescent="0.25">
      <c r="C372" s="105" t="s">
        <v>6</v>
      </c>
      <c r="D372" s="8" t="s">
        <v>0</v>
      </c>
      <c r="E372" s="9">
        <f>ROUND((G360+D353)/D353,2)</f>
        <v>1.06</v>
      </c>
      <c r="F372" s="9"/>
      <c r="G372" s="10"/>
      <c r="H372" s="7"/>
    </row>
    <row r="373" spans="2:8" x14ac:dyDescent="0.25">
      <c r="C373" s="105"/>
      <c r="D373" s="8" t="s">
        <v>1</v>
      </c>
      <c r="E373" s="9">
        <f>ROUND((G361+G362+D353)/D353,2)</f>
        <v>1.1399999999999999</v>
      </c>
      <c r="F373" s="9"/>
      <c r="G373" s="11"/>
      <c r="H373" s="66"/>
    </row>
    <row r="374" spans="2:8" x14ac:dyDescent="0.25">
      <c r="C374" s="105"/>
      <c r="D374" s="8" t="s">
        <v>2</v>
      </c>
      <c r="E374" s="9">
        <f>ROUND((G363+D353)/D353,2)</f>
        <v>1.84</v>
      </c>
      <c r="F374" s="12"/>
      <c r="G374" s="11"/>
    </row>
    <row r="375" spans="2:8" x14ac:dyDescent="0.25">
      <c r="C375" s="105"/>
      <c r="D375" s="13" t="s">
        <v>3</v>
      </c>
      <c r="E375" s="45">
        <f>ROUND((SUM(G364:G369)+D353)/D353,2)</f>
        <v>9.32</v>
      </c>
      <c r="F375" s="10"/>
      <c r="G375" s="11"/>
    </row>
    <row r="376" spans="2:8" ht="25.5" x14ac:dyDescent="0.25">
      <c r="D376" s="46" t="s">
        <v>4</v>
      </c>
      <c r="E376" s="47">
        <f>SUM(E372:E375)-IF(D357="сплошная",3,2)</f>
        <v>10.36</v>
      </c>
      <c r="F376" s="25"/>
    </row>
    <row r="377" spans="2:8" x14ac:dyDescent="0.25">
      <c r="E377" s="15"/>
    </row>
    <row r="378" spans="2:8" ht="25.5" x14ac:dyDescent="0.35">
      <c r="B378" s="22"/>
      <c r="C378" s="16" t="s">
        <v>23</v>
      </c>
      <c r="D378" s="107">
        <f>E376*D353</f>
        <v>41145.8796</v>
      </c>
      <c r="E378" s="107"/>
    </row>
    <row r="379" spans="2:8" ht="18.75" x14ac:dyDescent="0.3">
      <c r="C379" s="17" t="s">
        <v>8</v>
      </c>
      <c r="D379" s="106">
        <f>D378/D352</f>
        <v>112.11411335149864</v>
      </c>
      <c r="E379" s="106"/>
      <c r="G379" s="7"/>
      <c r="H379" s="67"/>
    </row>
    <row r="380" spans="2:8" ht="268.5" customHeight="1" x14ac:dyDescent="0.25"/>
    <row r="381" spans="2:8" ht="60.75" x14ac:dyDescent="0.8">
      <c r="B381" s="75" t="s">
        <v>64</v>
      </c>
      <c r="C381" s="75"/>
      <c r="D381" s="75"/>
      <c r="E381" s="75"/>
      <c r="F381" s="75"/>
      <c r="G381" s="75"/>
      <c r="H381" s="75"/>
    </row>
    <row r="382" spans="2:8" ht="50.25" customHeight="1" x14ac:dyDescent="0.25">
      <c r="B382" s="85" t="s">
        <v>37</v>
      </c>
      <c r="C382" s="85"/>
      <c r="D382" s="85"/>
      <c r="E382" s="85"/>
      <c r="F382" s="85"/>
      <c r="G382" s="85"/>
    </row>
    <row r="383" spans="2:8" x14ac:dyDescent="0.25">
      <c r="C383" s="57"/>
      <c r="G383" s="7"/>
    </row>
    <row r="384" spans="2:8" ht="25.5" x14ac:dyDescent="0.25">
      <c r="C384" s="14" t="s">
        <v>5</v>
      </c>
      <c r="D384" s="6"/>
    </row>
    <row r="385" spans="2:8" ht="20.25" x14ac:dyDescent="0.25">
      <c r="B385" s="10"/>
      <c r="C385" s="76" t="s">
        <v>15</v>
      </c>
      <c r="D385" s="79" t="s">
        <v>43</v>
      </c>
      <c r="E385" s="79"/>
      <c r="F385" s="79"/>
      <c r="G385" s="79"/>
      <c r="H385" s="58"/>
    </row>
    <row r="386" spans="2:8" ht="20.25" x14ac:dyDescent="0.25">
      <c r="B386" s="10"/>
      <c r="C386" s="77"/>
      <c r="D386" s="79" t="s">
        <v>45</v>
      </c>
      <c r="E386" s="79"/>
      <c r="F386" s="79"/>
      <c r="G386" s="79"/>
      <c r="H386" s="58"/>
    </row>
    <row r="387" spans="2:8" ht="20.25" x14ac:dyDescent="0.25">
      <c r="B387" s="10"/>
      <c r="C387" s="78"/>
      <c r="D387" s="80" t="s">
        <v>65</v>
      </c>
      <c r="E387" s="81"/>
      <c r="F387" s="81"/>
      <c r="G387" s="82"/>
      <c r="H387" s="58"/>
    </row>
    <row r="388" spans="2:8" x14ac:dyDescent="0.25">
      <c r="C388" s="48" t="s">
        <v>12</v>
      </c>
      <c r="D388" s="49">
        <v>4.7</v>
      </c>
      <c r="E388" s="50"/>
      <c r="F388" s="10"/>
    </row>
    <row r="389" spans="2:8" x14ac:dyDescent="0.25">
      <c r="C389" s="1" t="s">
        <v>9</v>
      </c>
      <c r="D389" s="44">
        <v>364</v>
      </c>
      <c r="E389" s="92" t="s">
        <v>16</v>
      </c>
      <c r="F389" s="93"/>
      <c r="G389" s="88">
        <f>D390/D389</f>
        <v>10.880192307692308</v>
      </c>
    </row>
    <row r="390" spans="2:8" x14ac:dyDescent="0.25">
      <c r="C390" s="1" t="s">
        <v>10</v>
      </c>
      <c r="D390" s="44">
        <v>3960.39</v>
      </c>
      <c r="E390" s="94"/>
      <c r="F390" s="95"/>
      <c r="G390" s="89"/>
    </row>
    <row r="391" spans="2:8" x14ac:dyDescent="0.25">
      <c r="C391" s="54"/>
      <c r="D391" s="55"/>
      <c r="E391" s="56"/>
    </row>
    <row r="392" spans="2:8" x14ac:dyDescent="0.3">
      <c r="C392" s="53" t="s">
        <v>7</v>
      </c>
      <c r="D392" s="70" t="s">
        <v>59</v>
      </c>
      <c r="E392" s="59"/>
    </row>
    <row r="393" spans="2:8" x14ac:dyDescent="0.3">
      <c r="C393" s="53" t="s">
        <v>11</v>
      </c>
      <c r="D393" s="51">
        <v>50</v>
      </c>
      <c r="E393" s="59"/>
    </row>
    <row r="394" spans="2:8" x14ac:dyDescent="0.3">
      <c r="C394" s="53" t="s">
        <v>13</v>
      </c>
      <c r="D394" s="52" t="s">
        <v>34</v>
      </c>
      <c r="E394" s="59"/>
    </row>
    <row r="395" spans="2:8" ht="24" thickBot="1" x14ac:dyDescent="0.3">
      <c r="C395" s="60"/>
      <c r="D395" s="60"/>
    </row>
    <row r="396" spans="2:8" ht="48" thickBot="1" x14ac:dyDescent="0.3">
      <c r="B396" s="96" t="s">
        <v>17</v>
      </c>
      <c r="C396" s="97"/>
      <c r="D396" s="23" t="s">
        <v>20</v>
      </c>
      <c r="E396" s="90" t="s">
        <v>22</v>
      </c>
      <c r="F396" s="91"/>
      <c r="G396" s="2" t="s">
        <v>21</v>
      </c>
    </row>
    <row r="397" spans="2:8" ht="24" thickBot="1" x14ac:dyDescent="0.3">
      <c r="B397" s="98" t="s">
        <v>36</v>
      </c>
      <c r="C397" s="99"/>
      <c r="D397" s="32">
        <v>50.01</v>
      </c>
      <c r="E397" s="49">
        <v>4.7</v>
      </c>
      <c r="F397" s="18" t="s">
        <v>25</v>
      </c>
      <c r="G397" s="26">
        <f t="shared" ref="G397:G402" si="10">D397*E397</f>
        <v>235.047</v>
      </c>
      <c r="H397" s="104"/>
    </row>
    <row r="398" spans="2:8" ht="24" thickBot="1" x14ac:dyDescent="0.3">
      <c r="B398" s="100" t="s">
        <v>18</v>
      </c>
      <c r="C398" s="101"/>
      <c r="D398" s="34">
        <v>70.41</v>
      </c>
      <c r="E398" s="35">
        <v>1.9</v>
      </c>
      <c r="F398" s="19" t="s">
        <v>26</v>
      </c>
      <c r="G398" s="27">
        <f t="shared" si="10"/>
        <v>133.779</v>
      </c>
      <c r="H398" s="104"/>
    </row>
    <row r="399" spans="2:8" ht="24" thickBot="1" x14ac:dyDescent="0.3">
      <c r="B399" s="83" t="s">
        <v>19</v>
      </c>
      <c r="C399" s="84"/>
      <c r="D399" s="36">
        <v>222.31</v>
      </c>
      <c r="E399" s="35">
        <v>1.9</v>
      </c>
      <c r="F399" s="20" t="s">
        <v>26</v>
      </c>
      <c r="G399" s="28">
        <f t="shared" si="10"/>
        <v>422.38900000000001</v>
      </c>
      <c r="H399" s="104"/>
    </row>
    <row r="400" spans="2:8" ht="24" thickBot="1" x14ac:dyDescent="0.3">
      <c r="B400" s="102" t="s">
        <v>28</v>
      </c>
      <c r="C400" s="103"/>
      <c r="D400" s="38">
        <v>696.9</v>
      </c>
      <c r="E400" s="49">
        <v>4.7</v>
      </c>
      <c r="F400" s="24" t="s">
        <v>25</v>
      </c>
      <c r="G400" s="29">
        <f t="shared" si="10"/>
        <v>3275.43</v>
      </c>
      <c r="H400" s="104"/>
    </row>
    <row r="401" spans="2:8" ht="24" thickBot="1" x14ac:dyDescent="0.3">
      <c r="B401" s="100" t="s">
        <v>33</v>
      </c>
      <c r="C401" s="101"/>
      <c r="D401" s="34">
        <v>665.33</v>
      </c>
      <c r="E401" s="49">
        <v>4.7</v>
      </c>
      <c r="F401" s="19" t="s">
        <v>25</v>
      </c>
      <c r="G401" s="27">
        <f t="shared" si="10"/>
        <v>3127.0510000000004</v>
      </c>
      <c r="H401" s="104"/>
    </row>
    <row r="402" spans="2:8" ht="24" thickBot="1" x14ac:dyDescent="0.3">
      <c r="B402" s="86" t="s">
        <v>27</v>
      </c>
      <c r="C402" s="87"/>
      <c r="D402" s="40">
        <v>1300.21</v>
      </c>
      <c r="E402" s="33"/>
      <c r="F402" s="21" t="s">
        <v>25</v>
      </c>
      <c r="G402" s="30">
        <f t="shared" si="10"/>
        <v>0</v>
      </c>
      <c r="H402" s="104"/>
    </row>
    <row r="403" spans="2:8" x14ac:dyDescent="0.25">
      <c r="B403" s="86" t="s">
        <v>29</v>
      </c>
      <c r="C403" s="87"/>
      <c r="D403" s="42">
        <v>2425.1</v>
      </c>
      <c r="E403" s="49">
        <v>4.7</v>
      </c>
      <c r="F403" s="21" t="s">
        <v>25</v>
      </c>
      <c r="G403" s="30">
        <f>D403*E403</f>
        <v>11397.97</v>
      </c>
      <c r="H403" s="104"/>
    </row>
    <row r="404" spans="2:8" x14ac:dyDescent="0.25">
      <c r="B404" s="86" t="s">
        <v>30</v>
      </c>
      <c r="C404" s="87"/>
      <c r="D404" s="42">
        <v>1718.79</v>
      </c>
      <c r="E404" s="49">
        <v>4.7</v>
      </c>
      <c r="F404" s="21" t="s">
        <v>25</v>
      </c>
      <c r="G404" s="30">
        <f>D404*E404</f>
        <v>8078.3130000000001</v>
      </c>
      <c r="H404" s="104"/>
    </row>
    <row r="405" spans="2:8" x14ac:dyDescent="0.25">
      <c r="B405" s="86" t="s">
        <v>32</v>
      </c>
      <c r="C405" s="87"/>
      <c r="D405" s="42">
        <v>473.91</v>
      </c>
      <c r="E405" s="49">
        <v>4.7</v>
      </c>
      <c r="F405" s="21" t="s">
        <v>25</v>
      </c>
      <c r="G405" s="30">
        <f>D405*E405</f>
        <v>2227.3770000000004</v>
      </c>
      <c r="H405" s="104"/>
    </row>
    <row r="406" spans="2:8" ht="24" thickBot="1" x14ac:dyDescent="0.3">
      <c r="B406" s="83" t="s">
        <v>31</v>
      </c>
      <c r="C406" s="84"/>
      <c r="D406" s="36">
        <v>320.5</v>
      </c>
      <c r="E406" s="37">
        <v>23.5</v>
      </c>
      <c r="F406" s="20" t="s">
        <v>25</v>
      </c>
      <c r="G406" s="31">
        <f>D406*E406</f>
        <v>7531.75</v>
      </c>
      <c r="H406" s="104"/>
    </row>
    <row r="407" spans="2:8" x14ac:dyDescent="0.25">
      <c r="C407" s="3"/>
      <c r="D407" s="3"/>
      <c r="E407" s="4"/>
      <c r="F407" s="4"/>
      <c r="H407" s="63"/>
    </row>
    <row r="408" spans="2:8" ht="25.5" x14ac:dyDescent="0.25">
      <c r="C408" s="14" t="s">
        <v>14</v>
      </c>
      <c r="D408" s="6"/>
    </row>
    <row r="409" spans="2:8" ht="18.75" x14ac:dyDescent="0.25">
      <c r="C409" s="105" t="s">
        <v>6</v>
      </c>
      <c r="D409" s="8" t="s">
        <v>0</v>
      </c>
      <c r="E409" s="9">
        <f>ROUND((G397+D390)/D390,2)</f>
        <v>1.06</v>
      </c>
      <c r="F409" s="9"/>
      <c r="G409" s="10"/>
      <c r="H409" s="7"/>
    </row>
    <row r="410" spans="2:8" x14ac:dyDescent="0.25">
      <c r="C410" s="105"/>
      <c r="D410" s="8" t="s">
        <v>1</v>
      </c>
      <c r="E410" s="9">
        <f>ROUND((G398+G399+D390)/D390,2)</f>
        <v>1.1399999999999999</v>
      </c>
      <c r="F410" s="9"/>
      <c r="G410" s="11"/>
      <c r="H410" s="66"/>
    </row>
    <row r="411" spans="2:8" x14ac:dyDescent="0.25">
      <c r="C411" s="105"/>
      <c r="D411" s="8" t="s">
        <v>2</v>
      </c>
      <c r="E411" s="9">
        <f>ROUND((G400+D390)/D390,2)</f>
        <v>1.83</v>
      </c>
      <c r="F411" s="12"/>
      <c r="G411" s="11"/>
    </row>
    <row r="412" spans="2:8" x14ac:dyDescent="0.25">
      <c r="C412" s="105"/>
      <c r="D412" s="13" t="s">
        <v>3</v>
      </c>
      <c r="E412" s="45">
        <f>ROUND((SUM(G401:G406)+D390)/D390,2)</f>
        <v>9.17</v>
      </c>
      <c r="F412" s="10"/>
      <c r="G412" s="11"/>
    </row>
    <row r="413" spans="2:8" ht="25.5" x14ac:dyDescent="0.25">
      <c r="D413" s="46" t="s">
        <v>4</v>
      </c>
      <c r="E413" s="47">
        <f>SUM(E409:E412)-IF(D394="сплошная",3,2)</f>
        <v>10.199999999999999</v>
      </c>
      <c r="F413" s="25"/>
    </row>
    <row r="414" spans="2:8" x14ac:dyDescent="0.25">
      <c r="E414" s="15"/>
    </row>
    <row r="415" spans="2:8" ht="25.5" x14ac:dyDescent="0.35">
      <c r="B415" s="22"/>
      <c r="C415" s="16" t="s">
        <v>23</v>
      </c>
      <c r="D415" s="107">
        <f>E413*D390</f>
        <v>40395.977999999996</v>
      </c>
      <c r="E415" s="107"/>
    </row>
    <row r="416" spans="2:8" ht="18.75" x14ac:dyDescent="0.3">
      <c r="C416" s="17" t="s">
        <v>8</v>
      </c>
      <c r="D416" s="106">
        <f>D415/D389</f>
        <v>110.97796153846153</v>
      </c>
      <c r="E416" s="106"/>
      <c r="G416" s="7"/>
      <c r="H416" s="67"/>
    </row>
    <row r="417" spans="2:8" ht="250.5" customHeight="1" x14ac:dyDescent="0.25"/>
    <row r="418" spans="2:8" ht="60.75" customHeight="1" x14ac:dyDescent="0.8">
      <c r="B418" s="75" t="s">
        <v>66</v>
      </c>
      <c r="C418" s="75"/>
      <c r="D418" s="75"/>
      <c r="E418" s="75"/>
      <c r="F418" s="75"/>
      <c r="G418" s="75"/>
      <c r="H418" s="75"/>
    </row>
    <row r="419" spans="2:8" ht="46.5" customHeight="1" x14ac:dyDescent="0.25">
      <c r="B419" s="85" t="s">
        <v>42</v>
      </c>
      <c r="C419" s="85"/>
      <c r="D419" s="85"/>
      <c r="E419" s="85"/>
      <c r="F419" s="85"/>
      <c r="G419" s="85"/>
    </row>
    <row r="420" spans="2:8" x14ac:dyDescent="0.25">
      <c r="C420" s="74"/>
      <c r="G420" s="7"/>
    </row>
    <row r="421" spans="2:8" ht="25.5" x14ac:dyDescent="0.25">
      <c r="C421" s="14" t="s">
        <v>5</v>
      </c>
      <c r="D421" s="6"/>
    </row>
    <row r="422" spans="2:8" ht="20.25" customHeight="1" x14ac:dyDescent="0.25">
      <c r="B422" s="68"/>
      <c r="C422" s="76" t="s">
        <v>15</v>
      </c>
      <c r="D422" s="79" t="s">
        <v>43</v>
      </c>
      <c r="E422" s="79"/>
      <c r="F422" s="79"/>
      <c r="G422" s="79"/>
      <c r="H422" s="58"/>
    </row>
    <row r="423" spans="2:8" ht="20.25" customHeight="1" x14ac:dyDescent="0.25">
      <c r="B423" s="10"/>
      <c r="C423" s="77"/>
      <c r="D423" s="79" t="s">
        <v>45</v>
      </c>
      <c r="E423" s="79"/>
      <c r="F423" s="79"/>
      <c r="G423" s="79"/>
      <c r="H423" s="58"/>
    </row>
    <row r="424" spans="2:8" ht="20.25" customHeight="1" x14ac:dyDescent="0.25">
      <c r="B424" s="10"/>
      <c r="C424" s="78"/>
      <c r="D424" s="80" t="s">
        <v>113</v>
      </c>
      <c r="E424" s="81"/>
      <c r="F424" s="81"/>
      <c r="G424" s="82"/>
      <c r="H424" s="58"/>
    </row>
    <row r="425" spans="2:8" x14ac:dyDescent="0.25">
      <c r="C425" s="48" t="s">
        <v>12</v>
      </c>
      <c r="D425" s="49">
        <v>1.8</v>
      </c>
      <c r="E425" s="50"/>
      <c r="F425" s="10"/>
    </row>
    <row r="426" spans="2:8" ht="23.25" customHeight="1" x14ac:dyDescent="0.25">
      <c r="C426" s="1" t="s">
        <v>9</v>
      </c>
      <c r="D426" s="44">
        <v>187</v>
      </c>
      <c r="E426" s="92" t="s">
        <v>16</v>
      </c>
      <c r="F426" s="93"/>
      <c r="G426" s="88">
        <f>D427/D426</f>
        <v>8.1858823529411762</v>
      </c>
    </row>
    <row r="427" spans="2:8" x14ac:dyDescent="0.25">
      <c r="C427" s="1" t="s">
        <v>10</v>
      </c>
      <c r="D427" s="44">
        <v>1530.76</v>
      </c>
      <c r="E427" s="94"/>
      <c r="F427" s="95"/>
      <c r="G427" s="89"/>
    </row>
    <row r="428" spans="2:8" x14ac:dyDescent="0.25">
      <c r="C428" s="54"/>
      <c r="D428" s="55"/>
      <c r="E428" s="56"/>
    </row>
    <row r="429" spans="2:8" x14ac:dyDescent="0.3">
      <c r="C429" s="53" t="s">
        <v>7</v>
      </c>
      <c r="D429" s="72" t="s">
        <v>114</v>
      </c>
      <c r="E429" s="59"/>
    </row>
    <row r="430" spans="2:8" x14ac:dyDescent="0.3">
      <c r="C430" s="53" t="s">
        <v>11</v>
      </c>
      <c r="D430" s="51">
        <v>65</v>
      </c>
      <c r="E430" s="59"/>
    </row>
    <row r="431" spans="2:8" x14ac:dyDescent="0.3">
      <c r="C431" s="53" t="s">
        <v>13</v>
      </c>
      <c r="D431" s="52" t="s">
        <v>34</v>
      </c>
      <c r="E431" s="59"/>
    </row>
    <row r="432" spans="2:8" ht="24" thickBot="1" x14ac:dyDescent="0.3">
      <c r="C432" s="60"/>
      <c r="D432" s="60"/>
    </row>
    <row r="433" spans="2:8" ht="48" customHeight="1" thickBot="1" x14ac:dyDescent="0.3">
      <c r="B433" s="96" t="s">
        <v>17</v>
      </c>
      <c r="C433" s="97"/>
      <c r="D433" s="23" t="s">
        <v>20</v>
      </c>
      <c r="E433" s="90" t="s">
        <v>22</v>
      </c>
      <c r="F433" s="91"/>
      <c r="G433" s="2" t="s">
        <v>21</v>
      </c>
    </row>
    <row r="434" spans="2:8" ht="24" customHeight="1" thickBot="1" x14ac:dyDescent="0.3">
      <c r="B434" s="98" t="s">
        <v>36</v>
      </c>
      <c r="C434" s="99"/>
      <c r="D434" s="32">
        <v>50.01</v>
      </c>
      <c r="E434" s="49">
        <v>1.8</v>
      </c>
      <c r="F434" s="18" t="s">
        <v>25</v>
      </c>
      <c r="G434" s="26">
        <f t="shared" ref="G434:G439" si="11">D434*E434</f>
        <v>90.018000000000001</v>
      </c>
      <c r="H434" s="104"/>
    </row>
    <row r="435" spans="2:8" ht="24" customHeight="1" x14ac:dyDescent="0.25">
      <c r="B435" s="100" t="s">
        <v>18</v>
      </c>
      <c r="C435" s="101"/>
      <c r="D435" s="34">
        <v>70.41</v>
      </c>
      <c r="E435" s="35">
        <v>0.7</v>
      </c>
      <c r="F435" s="19" t="s">
        <v>26</v>
      </c>
      <c r="G435" s="27">
        <f t="shared" si="11"/>
        <v>49.286999999999992</v>
      </c>
      <c r="H435" s="104"/>
    </row>
    <row r="436" spans="2:8" ht="24" customHeight="1" thickBot="1" x14ac:dyDescent="0.3">
      <c r="B436" s="83" t="s">
        <v>19</v>
      </c>
      <c r="C436" s="84"/>
      <c r="D436" s="36">
        <v>222.31</v>
      </c>
      <c r="E436" s="37">
        <v>0.7</v>
      </c>
      <c r="F436" s="20" t="s">
        <v>26</v>
      </c>
      <c r="G436" s="28">
        <f t="shared" si="11"/>
        <v>155.61699999999999</v>
      </c>
      <c r="H436" s="104"/>
    </row>
    <row r="437" spans="2:8" ht="24" customHeight="1" thickBot="1" x14ac:dyDescent="0.3">
      <c r="B437" s="102" t="s">
        <v>28</v>
      </c>
      <c r="C437" s="103"/>
      <c r="D437" s="38">
        <v>696.9</v>
      </c>
      <c r="E437" s="49">
        <v>1.8</v>
      </c>
      <c r="F437" s="24" t="s">
        <v>25</v>
      </c>
      <c r="G437" s="29">
        <f t="shared" si="11"/>
        <v>1254.42</v>
      </c>
      <c r="H437" s="104"/>
    </row>
    <row r="438" spans="2:8" ht="23.25" customHeight="1" x14ac:dyDescent="0.25">
      <c r="B438" s="100" t="s">
        <v>33</v>
      </c>
      <c r="C438" s="101"/>
      <c r="D438" s="34">
        <v>665.33</v>
      </c>
      <c r="E438" s="49">
        <v>1.8</v>
      </c>
      <c r="F438" s="19" t="s">
        <v>25</v>
      </c>
      <c r="G438" s="27">
        <f t="shared" si="11"/>
        <v>1197.5940000000001</v>
      </c>
      <c r="H438" s="104"/>
    </row>
    <row r="439" spans="2:8" ht="23.25" customHeight="1" x14ac:dyDescent="0.25">
      <c r="B439" s="86" t="s">
        <v>27</v>
      </c>
      <c r="C439" s="87"/>
      <c r="D439" s="40">
        <v>1300.21</v>
      </c>
      <c r="E439" s="41"/>
      <c r="F439" s="21" t="s">
        <v>25</v>
      </c>
      <c r="G439" s="30">
        <f t="shared" si="11"/>
        <v>0</v>
      </c>
      <c r="H439" s="104"/>
    </row>
    <row r="440" spans="2:8" ht="23.25" customHeight="1" x14ac:dyDescent="0.25">
      <c r="B440" s="86" t="s">
        <v>29</v>
      </c>
      <c r="C440" s="87"/>
      <c r="D440" s="42">
        <v>2425.1</v>
      </c>
      <c r="E440" s="49">
        <v>1.8</v>
      </c>
      <c r="F440" s="21" t="s">
        <v>25</v>
      </c>
      <c r="G440" s="30">
        <f>D440*E440</f>
        <v>4365.18</v>
      </c>
      <c r="H440" s="104"/>
    </row>
    <row r="441" spans="2:8" ht="23.25" customHeight="1" x14ac:dyDescent="0.25">
      <c r="B441" s="86" t="s">
        <v>30</v>
      </c>
      <c r="C441" s="87"/>
      <c r="D441" s="42">
        <v>1718.79</v>
      </c>
      <c r="E441" s="49">
        <v>1.8</v>
      </c>
      <c r="F441" s="21" t="s">
        <v>25</v>
      </c>
      <c r="G441" s="30">
        <f>D441*E441</f>
        <v>3093.8220000000001</v>
      </c>
      <c r="H441" s="104"/>
    </row>
    <row r="442" spans="2:8" ht="23.25" customHeight="1" x14ac:dyDescent="0.25">
      <c r="B442" s="86" t="s">
        <v>32</v>
      </c>
      <c r="C442" s="87"/>
      <c r="D442" s="42">
        <v>473.91</v>
      </c>
      <c r="E442" s="49">
        <v>1.8</v>
      </c>
      <c r="F442" s="21" t="s">
        <v>25</v>
      </c>
      <c r="G442" s="30">
        <f>D442*E442</f>
        <v>853.03800000000001</v>
      </c>
      <c r="H442" s="104"/>
    </row>
    <row r="443" spans="2:8" ht="24" thickBot="1" x14ac:dyDescent="0.3">
      <c r="B443" s="83" t="s">
        <v>31</v>
      </c>
      <c r="C443" s="84"/>
      <c r="D443" s="36">
        <v>320.5</v>
      </c>
      <c r="E443" s="37">
        <v>9</v>
      </c>
      <c r="F443" s="20" t="s">
        <v>25</v>
      </c>
      <c r="G443" s="31">
        <f>D443*E443</f>
        <v>2884.5</v>
      </c>
      <c r="H443" s="104"/>
    </row>
    <row r="444" spans="2:8" x14ac:dyDescent="0.25">
      <c r="C444" s="3"/>
      <c r="D444" s="3"/>
      <c r="E444" s="4"/>
      <c r="F444" s="4"/>
      <c r="H444" s="63"/>
    </row>
    <row r="445" spans="2:8" ht="25.5" x14ac:dyDescent="0.25">
      <c r="C445" s="14" t="s">
        <v>14</v>
      </c>
      <c r="D445" s="6"/>
    </row>
    <row r="446" spans="2:8" ht="18.75" x14ac:dyDescent="0.25">
      <c r="C446" s="105" t="s">
        <v>6</v>
      </c>
      <c r="D446" s="73" t="s">
        <v>0</v>
      </c>
      <c r="E446" s="9">
        <f>ROUND((G434+D427)/D427,2)</f>
        <v>1.06</v>
      </c>
      <c r="F446" s="9"/>
      <c r="G446" s="10"/>
      <c r="H446" s="7"/>
    </row>
    <row r="447" spans="2:8" x14ac:dyDescent="0.25">
      <c r="C447" s="105"/>
      <c r="D447" s="73" t="s">
        <v>1</v>
      </c>
      <c r="E447" s="9">
        <f>ROUND((G435+G436+D427)/D427,2)</f>
        <v>1.1299999999999999</v>
      </c>
      <c r="F447" s="9"/>
      <c r="G447" s="11"/>
      <c r="H447" s="66"/>
    </row>
    <row r="448" spans="2:8" x14ac:dyDescent="0.25">
      <c r="C448" s="105"/>
      <c r="D448" s="73" t="s">
        <v>2</v>
      </c>
      <c r="E448" s="9">
        <f>ROUND((G437+D427)/D427,2)</f>
        <v>1.82</v>
      </c>
      <c r="F448" s="12"/>
      <c r="G448" s="11"/>
    </row>
    <row r="449" spans="2:8" x14ac:dyDescent="0.25">
      <c r="C449" s="105"/>
      <c r="D449" s="13" t="s">
        <v>3</v>
      </c>
      <c r="E449" s="45">
        <f>ROUND((SUM(G438:G443)+D427)/D427,2)</f>
        <v>9.1</v>
      </c>
      <c r="F449" s="10"/>
      <c r="G449" s="11"/>
    </row>
    <row r="450" spans="2:8" ht="25.5" x14ac:dyDescent="0.25">
      <c r="D450" s="46" t="s">
        <v>4</v>
      </c>
      <c r="E450" s="47">
        <f>SUM(E446:E449)-IF(D431="сплошная",3,2)</f>
        <v>10.11</v>
      </c>
      <c r="F450" s="25"/>
    </row>
    <row r="451" spans="2:8" x14ac:dyDescent="0.25">
      <c r="E451" s="15"/>
    </row>
    <row r="452" spans="2:8" ht="25.5" x14ac:dyDescent="0.35">
      <c r="B452" s="22"/>
      <c r="C452" s="16" t="s">
        <v>23</v>
      </c>
      <c r="D452" s="107">
        <f>E450*D427</f>
        <v>15475.9836</v>
      </c>
      <c r="E452" s="107"/>
    </row>
    <row r="453" spans="2:8" ht="18.75" x14ac:dyDescent="0.3">
      <c r="C453" s="17" t="s">
        <v>8</v>
      </c>
      <c r="D453" s="106">
        <f>D452/D426</f>
        <v>82.759270588235296</v>
      </c>
      <c r="E453" s="106"/>
      <c r="G453" s="7"/>
      <c r="H453" s="67"/>
    </row>
    <row r="454" spans="2:8" ht="261" customHeight="1" x14ac:dyDescent="0.25"/>
    <row r="455" spans="2:8" ht="60.75" customHeight="1" x14ac:dyDescent="0.8">
      <c r="B455" s="75" t="s">
        <v>67</v>
      </c>
      <c r="C455" s="75"/>
      <c r="D455" s="75"/>
      <c r="E455" s="75"/>
      <c r="F455" s="75"/>
      <c r="G455" s="75"/>
      <c r="H455" s="75"/>
    </row>
    <row r="456" spans="2:8" ht="46.5" customHeight="1" x14ac:dyDescent="0.25">
      <c r="B456" s="85" t="s">
        <v>37</v>
      </c>
      <c r="C456" s="85"/>
      <c r="D456" s="85"/>
      <c r="E456" s="85"/>
      <c r="F456" s="85"/>
      <c r="G456" s="85"/>
    </row>
    <row r="457" spans="2:8" x14ac:dyDescent="0.25">
      <c r="C457" s="74"/>
      <c r="G457" s="7"/>
    </row>
    <row r="458" spans="2:8" ht="25.5" x14ac:dyDescent="0.25">
      <c r="C458" s="14" t="s">
        <v>5</v>
      </c>
      <c r="D458" s="6"/>
    </row>
    <row r="459" spans="2:8" ht="20.25" customHeight="1" x14ac:dyDescent="0.25">
      <c r="B459" s="10"/>
      <c r="C459" s="76" t="s">
        <v>15</v>
      </c>
      <c r="D459" s="79" t="s">
        <v>43</v>
      </c>
      <c r="E459" s="79"/>
      <c r="F459" s="79"/>
      <c r="G459" s="79"/>
      <c r="H459" s="58"/>
    </row>
    <row r="460" spans="2:8" ht="20.25" customHeight="1" x14ac:dyDescent="0.25">
      <c r="B460" s="10"/>
      <c r="C460" s="77"/>
      <c r="D460" s="79" t="s">
        <v>45</v>
      </c>
      <c r="E460" s="79"/>
      <c r="F460" s="79"/>
      <c r="G460" s="79"/>
      <c r="H460" s="58"/>
    </row>
    <row r="461" spans="2:8" ht="20.25" customHeight="1" x14ac:dyDescent="0.25">
      <c r="B461" s="10"/>
      <c r="C461" s="78"/>
      <c r="D461" s="80" t="s">
        <v>115</v>
      </c>
      <c r="E461" s="81"/>
      <c r="F461" s="81"/>
      <c r="G461" s="82"/>
      <c r="H461" s="58"/>
    </row>
    <row r="462" spans="2:8" x14ac:dyDescent="0.25">
      <c r="C462" s="48" t="s">
        <v>12</v>
      </c>
      <c r="D462" s="49">
        <v>4.5999999999999996</v>
      </c>
      <c r="E462" s="50"/>
      <c r="F462" s="10"/>
    </row>
    <row r="463" spans="2:8" ht="23.25" customHeight="1" x14ac:dyDescent="0.25">
      <c r="C463" s="1" t="s">
        <v>9</v>
      </c>
      <c r="D463" s="44">
        <v>481</v>
      </c>
      <c r="E463" s="92" t="s">
        <v>16</v>
      </c>
      <c r="F463" s="93"/>
      <c r="G463" s="88">
        <f>D464/D463</f>
        <v>9.2643243243243258</v>
      </c>
    </row>
    <row r="464" spans="2:8" x14ac:dyDescent="0.25">
      <c r="C464" s="1" t="s">
        <v>10</v>
      </c>
      <c r="D464" s="44">
        <v>4456.1400000000003</v>
      </c>
      <c r="E464" s="94"/>
      <c r="F464" s="95"/>
      <c r="G464" s="89"/>
    </row>
    <row r="465" spans="2:8" x14ac:dyDescent="0.25">
      <c r="C465" s="54"/>
      <c r="D465" s="55"/>
      <c r="E465" s="56"/>
    </row>
    <row r="466" spans="2:8" x14ac:dyDescent="0.3">
      <c r="C466" s="53" t="s">
        <v>7</v>
      </c>
      <c r="D466" s="72" t="s">
        <v>114</v>
      </c>
      <c r="E466" s="59"/>
    </row>
    <row r="467" spans="2:8" x14ac:dyDescent="0.3">
      <c r="C467" s="53" t="s">
        <v>11</v>
      </c>
      <c r="D467" s="51">
        <v>65</v>
      </c>
      <c r="E467" s="59"/>
    </row>
    <row r="468" spans="2:8" x14ac:dyDescent="0.3">
      <c r="C468" s="53" t="s">
        <v>13</v>
      </c>
      <c r="D468" s="52" t="s">
        <v>34</v>
      </c>
      <c r="E468" s="59"/>
    </row>
    <row r="469" spans="2:8" ht="24" thickBot="1" x14ac:dyDescent="0.3">
      <c r="C469" s="60"/>
      <c r="D469" s="60"/>
    </row>
    <row r="470" spans="2:8" ht="48" customHeight="1" thickBot="1" x14ac:dyDescent="0.3">
      <c r="B470" s="96" t="s">
        <v>17</v>
      </c>
      <c r="C470" s="97"/>
      <c r="D470" s="23" t="s">
        <v>20</v>
      </c>
      <c r="E470" s="90" t="s">
        <v>22</v>
      </c>
      <c r="F470" s="91"/>
      <c r="G470" s="2" t="s">
        <v>21</v>
      </c>
    </row>
    <row r="471" spans="2:8" ht="24" customHeight="1" thickBot="1" x14ac:dyDescent="0.3">
      <c r="B471" s="98" t="s">
        <v>36</v>
      </c>
      <c r="C471" s="99"/>
      <c r="D471" s="32">
        <v>50.01</v>
      </c>
      <c r="E471" s="33">
        <v>4.5999999999999996</v>
      </c>
      <c r="F471" s="18" t="s">
        <v>25</v>
      </c>
      <c r="G471" s="26">
        <f t="shared" ref="G471:G476" si="12">D471*E471</f>
        <v>230.04599999999996</v>
      </c>
      <c r="H471" s="104"/>
    </row>
    <row r="472" spans="2:8" ht="24" customHeight="1" x14ac:dyDescent="0.25">
      <c r="B472" s="100" t="s">
        <v>18</v>
      </c>
      <c r="C472" s="101"/>
      <c r="D472" s="34">
        <v>70.41</v>
      </c>
      <c r="E472" s="35">
        <v>1.8</v>
      </c>
      <c r="F472" s="19" t="s">
        <v>26</v>
      </c>
      <c r="G472" s="27">
        <f t="shared" si="12"/>
        <v>126.738</v>
      </c>
      <c r="H472" s="104"/>
    </row>
    <row r="473" spans="2:8" ht="24" customHeight="1" thickBot="1" x14ac:dyDescent="0.3">
      <c r="B473" s="83" t="s">
        <v>19</v>
      </c>
      <c r="C473" s="84"/>
      <c r="D473" s="36">
        <v>222.31</v>
      </c>
      <c r="E473" s="37">
        <v>1.8</v>
      </c>
      <c r="F473" s="20" t="s">
        <v>26</v>
      </c>
      <c r="G473" s="28">
        <f t="shared" si="12"/>
        <v>400.15800000000002</v>
      </c>
      <c r="H473" s="104"/>
    </row>
    <row r="474" spans="2:8" ht="24" customHeight="1" thickBot="1" x14ac:dyDescent="0.3">
      <c r="B474" s="102" t="s">
        <v>28</v>
      </c>
      <c r="C474" s="103"/>
      <c r="D474" s="38">
        <v>696.9</v>
      </c>
      <c r="E474" s="33">
        <v>4.5999999999999996</v>
      </c>
      <c r="F474" s="24" t="s">
        <v>25</v>
      </c>
      <c r="G474" s="29">
        <f t="shared" si="12"/>
        <v>3205.74</v>
      </c>
      <c r="H474" s="104"/>
    </row>
    <row r="475" spans="2:8" ht="23.25" customHeight="1" thickBot="1" x14ac:dyDescent="0.3">
      <c r="B475" s="100" t="s">
        <v>33</v>
      </c>
      <c r="C475" s="101"/>
      <c r="D475" s="34">
        <v>665.33</v>
      </c>
      <c r="E475" s="33">
        <v>4.5999999999999996</v>
      </c>
      <c r="F475" s="19" t="s">
        <v>25</v>
      </c>
      <c r="G475" s="27">
        <f t="shared" si="12"/>
        <v>3060.518</v>
      </c>
      <c r="H475" s="104"/>
    </row>
    <row r="476" spans="2:8" ht="23.25" customHeight="1" thickBot="1" x14ac:dyDescent="0.3">
      <c r="B476" s="86" t="s">
        <v>27</v>
      </c>
      <c r="C476" s="87"/>
      <c r="D476" s="40">
        <v>1300.21</v>
      </c>
      <c r="E476" s="41"/>
      <c r="F476" s="21" t="s">
        <v>25</v>
      </c>
      <c r="G476" s="30">
        <f t="shared" si="12"/>
        <v>0</v>
      </c>
      <c r="H476" s="104"/>
    </row>
    <row r="477" spans="2:8" ht="23.25" customHeight="1" thickBot="1" x14ac:dyDescent="0.3">
      <c r="B477" s="86" t="s">
        <v>29</v>
      </c>
      <c r="C477" s="87"/>
      <c r="D477" s="42">
        <v>2425.1</v>
      </c>
      <c r="E477" s="33">
        <v>4.5999999999999996</v>
      </c>
      <c r="F477" s="21" t="s">
        <v>25</v>
      </c>
      <c r="G477" s="30">
        <f>D477*E477</f>
        <v>11155.46</v>
      </c>
      <c r="H477" s="104"/>
    </row>
    <row r="478" spans="2:8" ht="23.25" customHeight="1" thickBot="1" x14ac:dyDescent="0.3">
      <c r="B478" s="86" t="s">
        <v>30</v>
      </c>
      <c r="C478" s="87"/>
      <c r="D478" s="42">
        <v>1718.79</v>
      </c>
      <c r="E478" s="33">
        <v>4.5999999999999996</v>
      </c>
      <c r="F478" s="21" t="s">
        <v>25</v>
      </c>
      <c r="G478" s="30">
        <f>D478*E478</f>
        <v>7906.4339999999993</v>
      </c>
      <c r="H478" s="104"/>
    </row>
    <row r="479" spans="2:8" ht="23.25" customHeight="1" thickBot="1" x14ac:dyDescent="0.3">
      <c r="B479" s="86" t="s">
        <v>32</v>
      </c>
      <c r="C479" s="87"/>
      <c r="D479" s="42">
        <v>473.91</v>
      </c>
      <c r="E479" s="33">
        <v>4.5999999999999996</v>
      </c>
      <c r="F479" s="21" t="s">
        <v>25</v>
      </c>
      <c r="G479" s="30">
        <f>D479*E479</f>
        <v>2179.9859999999999</v>
      </c>
      <c r="H479" s="104"/>
    </row>
    <row r="480" spans="2:8" ht="24" thickBot="1" x14ac:dyDescent="0.3">
      <c r="B480" s="83" t="s">
        <v>31</v>
      </c>
      <c r="C480" s="84"/>
      <c r="D480" s="36">
        <v>320.5</v>
      </c>
      <c r="E480" s="37">
        <v>23</v>
      </c>
      <c r="F480" s="20" t="s">
        <v>25</v>
      </c>
      <c r="G480" s="31">
        <f>D480*E480</f>
        <v>7371.5</v>
      </c>
      <c r="H480" s="104"/>
    </row>
    <row r="481" spans="2:8" x14ac:dyDescent="0.25">
      <c r="C481" s="3"/>
      <c r="D481" s="3"/>
      <c r="E481" s="4"/>
      <c r="F481" s="4"/>
      <c r="H481" s="63"/>
    </row>
    <row r="482" spans="2:8" ht="25.5" x14ac:dyDescent="0.25">
      <c r="C482" s="14" t="s">
        <v>14</v>
      </c>
      <c r="D482" s="6"/>
    </row>
    <row r="483" spans="2:8" ht="18.75" x14ac:dyDescent="0.25">
      <c r="C483" s="105" t="s">
        <v>6</v>
      </c>
      <c r="D483" s="73" t="s">
        <v>0</v>
      </c>
      <c r="E483" s="9">
        <f>ROUND((G471+D464)/D464,2)</f>
        <v>1.05</v>
      </c>
      <c r="F483" s="9"/>
      <c r="G483" s="10"/>
      <c r="H483" s="7"/>
    </row>
    <row r="484" spans="2:8" x14ac:dyDescent="0.25">
      <c r="C484" s="105"/>
      <c r="D484" s="73" t="s">
        <v>1</v>
      </c>
      <c r="E484" s="9">
        <f>ROUND((G472+G473+D464)/D464,2)</f>
        <v>1.1200000000000001</v>
      </c>
      <c r="F484" s="9"/>
      <c r="G484" s="11"/>
      <c r="H484" s="66"/>
    </row>
    <row r="485" spans="2:8" x14ac:dyDescent="0.25">
      <c r="C485" s="105"/>
      <c r="D485" s="73" t="s">
        <v>2</v>
      </c>
      <c r="E485" s="9">
        <f>ROUND((G474+D464)/D464,2)</f>
        <v>1.72</v>
      </c>
      <c r="F485" s="12"/>
      <c r="G485" s="11"/>
    </row>
    <row r="486" spans="2:8" x14ac:dyDescent="0.25">
      <c r="C486" s="105"/>
      <c r="D486" s="13" t="s">
        <v>3</v>
      </c>
      <c r="E486" s="45">
        <f>ROUND((SUM(G475:G480)+D464)/D464,2)</f>
        <v>8.11</v>
      </c>
      <c r="F486" s="10"/>
      <c r="G486" s="11"/>
    </row>
    <row r="487" spans="2:8" ht="25.5" x14ac:dyDescent="0.25">
      <c r="D487" s="46" t="s">
        <v>4</v>
      </c>
      <c r="E487" s="47">
        <f>SUM(E483:E486)-IF(D468="сплошная",3,2)</f>
        <v>9</v>
      </c>
      <c r="F487" s="25"/>
    </row>
    <row r="488" spans="2:8" x14ac:dyDescent="0.25">
      <c r="E488" s="15"/>
    </row>
    <row r="489" spans="2:8" ht="25.5" x14ac:dyDescent="0.35">
      <c r="B489" s="22"/>
      <c r="C489" s="16" t="s">
        <v>23</v>
      </c>
      <c r="D489" s="107">
        <f>E487*D464</f>
        <v>40105.26</v>
      </c>
      <c r="E489" s="107"/>
    </row>
    <row r="490" spans="2:8" ht="18.75" x14ac:dyDescent="0.3">
      <c r="C490" s="17" t="s">
        <v>8</v>
      </c>
      <c r="D490" s="106">
        <f>D489/D463</f>
        <v>83.378918918918927</v>
      </c>
      <c r="E490" s="106"/>
      <c r="G490" s="7"/>
      <c r="H490" s="67"/>
    </row>
    <row r="491" spans="2:8" ht="264" customHeight="1" x14ac:dyDescent="0.25"/>
    <row r="492" spans="2:8" ht="60.75" customHeight="1" x14ac:dyDescent="0.25"/>
    <row r="493" spans="2:8" ht="42.75" customHeight="1" x14ac:dyDescent="0.8">
      <c r="B493" s="75" t="s">
        <v>68</v>
      </c>
      <c r="C493" s="75"/>
      <c r="D493" s="75"/>
      <c r="E493" s="75"/>
      <c r="F493" s="75"/>
      <c r="G493" s="75"/>
      <c r="H493" s="75"/>
    </row>
    <row r="494" spans="2:8" x14ac:dyDescent="0.25">
      <c r="B494" s="85" t="s">
        <v>37</v>
      </c>
      <c r="C494" s="85"/>
      <c r="D494" s="85"/>
      <c r="E494" s="85"/>
      <c r="F494" s="85"/>
      <c r="G494" s="85"/>
    </row>
    <row r="495" spans="2:8" x14ac:dyDescent="0.25">
      <c r="C495" s="74"/>
      <c r="G495" s="7"/>
    </row>
    <row r="496" spans="2:8" ht="20.25" customHeight="1" x14ac:dyDescent="0.25">
      <c r="C496" s="14" t="s">
        <v>5</v>
      </c>
      <c r="D496" s="6"/>
    </row>
    <row r="497" spans="2:8" ht="20.25" customHeight="1" x14ac:dyDescent="0.25">
      <c r="B497" s="10"/>
      <c r="C497" s="76" t="s">
        <v>15</v>
      </c>
      <c r="D497" s="79" t="s">
        <v>43</v>
      </c>
      <c r="E497" s="79"/>
      <c r="F497" s="79"/>
      <c r="G497" s="79"/>
      <c r="H497" s="58"/>
    </row>
    <row r="498" spans="2:8" ht="20.25" customHeight="1" x14ac:dyDescent="0.25">
      <c r="B498" s="10"/>
      <c r="C498" s="77"/>
      <c r="D498" s="79" t="s">
        <v>45</v>
      </c>
      <c r="E498" s="79"/>
      <c r="F498" s="79"/>
      <c r="G498" s="79"/>
      <c r="H498" s="58"/>
    </row>
    <row r="499" spans="2:8" ht="20.25" x14ac:dyDescent="0.25">
      <c r="B499" s="10"/>
      <c r="C499" s="78"/>
      <c r="D499" s="80" t="s">
        <v>116</v>
      </c>
      <c r="E499" s="81"/>
      <c r="F499" s="81"/>
      <c r="G499" s="82"/>
      <c r="H499" s="58"/>
    </row>
    <row r="500" spans="2:8" ht="23.25" customHeight="1" x14ac:dyDescent="0.25">
      <c r="C500" s="48" t="s">
        <v>12</v>
      </c>
      <c r="D500" s="49">
        <v>4.9000000000000004</v>
      </c>
      <c r="E500" s="50"/>
      <c r="F500" s="10"/>
    </row>
    <row r="501" spans="2:8" x14ac:dyDescent="0.25">
      <c r="C501" s="1" t="s">
        <v>9</v>
      </c>
      <c r="D501" s="44">
        <v>509</v>
      </c>
      <c r="E501" s="92" t="s">
        <v>16</v>
      </c>
      <c r="F501" s="93"/>
      <c r="G501" s="88">
        <f>D502/D501</f>
        <v>8.497976424361493</v>
      </c>
    </row>
    <row r="502" spans="2:8" x14ac:dyDescent="0.25">
      <c r="C502" s="1" t="s">
        <v>10</v>
      </c>
      <c r="D502" s="44">
        <v>4325.47</v>
      </c>
      <c r="E502" s="94"/>
      <c r="F502" s="95"/>
      <c r="G502" s="89"/>
    </row>
    <row r="503" spans="2:8" x14ac:dyDescent="0.25">
      <c r="C503" s="54"/>
      <c r="D503" s="55"/>
      <c r="E503" s="56"/>
    </row>
    <row r="504" spans="2:8" x14ac:dyDescent="0.3">
      <c r="C504" s="53" t="s">
        <v>7</v>
      </c>
      <c r="D504" s="72" t="s">
        <v>114</v>
      </c>
      <c r="E504" s="59"/>
    </row>
    <row r="505" spans="2:8" x14ac:dyDescent="0.3">
      <c r="C505" s="53" t="s">
        <v>11</v>
      </c>
      <c r="D505" s="51">
        <v>65</v>
      </c>
      <c r="E505" s="59"/>
    </row>
    <row r="506" spans="2:8" x14ac:dyDescent="0.3">
      <c r="C506" s="53" t="s">
        <v>13</v>
      </c>
      <c r="D506" s="52" t="s">
        <v>34</v>
      </c>
      <c r="E506" s="59"/>
    </row>
    <row r="507" spans="2:8" ht="48" customHeight="1" thickBot="1" x14ac:dyDescent="0.3">
      <c r="C507" s="60"/>
      <c r="D507" s="60"/>
    </row>
    <row r="508" spans="2:8" ht="24" customHeight="1" thickBot="1" x14ac:dyDescent="0.3">
      <c r="B508" s="96" t="s">
        <v>17</v>
      </c>
      <c r="C508" s="97"/>
      <c r="D508" s="23" t="s">
        <v>20</v>
      </c>
      <c r="E508" s="90" t="s">
        <v>22</v>
      </c>
      <c r="F508" s="91"/>
      <c r="G508" s="2" t="s">
        <v>21</v>
      </c>
    </row>
    <row r="509" spans="2:8" ht="24" customHeight="1" thickBot="1" x14ac:dyDescent="0.3">
      <c r="B509" s="98" t="s">
        <v>36</v>
      </c>
      <c r="C509" s="99"/>
      <c r="D509" s="32">
        <v>50.01</v>
      </c>
      <c r="E509" s="33">
        <v>4.9000000000000004</v>
      </c>
      <c r="F509" s="18" t="s">
        <v>25</v>
      </c>
      <c r="G509" s="26">
        <f t="shared" ref="G509:G514" si="13">D509*E509</f>
        <v>245.04900000000001</v>
      </c>
      <c r="H509" s="104"/>
    </row>
    <row r="510" spans="2:8" ht="24" customHeight="1" thickBot="1" x14ac:dyDescent="0.3">
      <c r="B510" s="100" t="s">
        <v>18</v>
      </c>
      <c r="C510" s="101"/>
      <c r="D510" s="34">
        <v>70.41</v>
      </c>
      <c r="E510" s="35">
        <v>1.9</v>
      </c>
      <c r="F510" s="19" t="s">
        <v>26</v>
      </c>
      <c r="G510" s="27">
        <f t="shared" si="13"/>
        <v>133.779</v>
      </c>
      <c r="H510" s="104"/>
    </row>
    <row r="511" spans="2:8" ht="24" customHeight="1" thickBot="1" x14ac:dyDescent="0.3">
      <c r="B511" s="83" t="s">
        <v>19</v>
      </c>
      <c r="C511" s="84"/>
      <c r="D511" s="36">
        <v>222.31</v>
      </c>
      <c r="E511" s="35">
        <v>1.9</v>
      </c>
      <c r="F511" s="20" t="s">
        <v>26</v>
      </c>
      <c r="G511" s="28">
        <f t="shared" si="13"/>
        <v>422.38900000000001</v>
      </c>
      <c r="H511" s="104"/>
    </row>
    <row r="512" spans="2:8" ht="23.25" customHeight="1" thickBot="1" x14ac:dyDescent="0.3">
      <c r="B512" s="102" t="s">
        <v>28</v>
      </c>
      <c r="C512" s="103"/>
      <c r="D512" s="38">
        <v>696.9</v>
      </c>
      <c r="E512" s="49">
        <v>4.9000000000000004</v>
      </c>
      <c r="F512" s="24" t="s">
        <v>25</v>
      </c>
      <c r="G512" s="29">
        <f t="shared" si="13"/>
        <v>3414.81</v>
      </c>
      <c r="H512" s="104"/>
    </row>
    <row r="513" spans="2:8" ht="23.25" customHeight="1" thickBot="1" x14ac:dyDescent="0.3">
      <c r="B513" s="100" t="s">
        <v>33</v>
      </c>
      <c r="C513" s="101"/>
      <c r="D513" s="34">
        <v>665.33</v>
      </c>
      <c r="E513" s="49">
        <v>4.9000000000000004</v>
      </c>
      <c r="F513" s="19" t="s">
        <v>25</v>
      </c>
      <c r="G513" s="27">
        <f t="shared" si="13"/>
        <v>3260.1170000000006</v>
      </c>
      <c r="H513" s="104"/>
    </row>
    <row r="514" spans="2:8" ht="23.25" customHeight="1" thickBot="1" x14ac:dyDescent="0.3">
      <c r="B514" s="86" t="s">
        <v>27</v>
      </c>
      <c r="C514" s="87"/>
      <c r="D514" s="40">
        <v>1300.21</v>
      </c>
      <c r="E514" s="33"/>
      <c r="F514" s="21" t="s">
        <v>25</v>
      </c>
      <c r="G514" s="30">
        <f t="shared" si="13"/>
        <v>0</v>
      </c>
      <c r="H514" s="104"/>
    </row>
    <row r="515" spans="2:8" ht="23.25" customHeight="1" x14ac:dyDescent="0.25">
      <c r="B515" s="86" t="s">
        <v>29</v>
      </c>
      <c r="C515" s="87"/>
      <c r="D515" s="42">
        <v>2425.1</v>
      </c>
      <c r="E515" s="49">
        <v>4.9000000000000004</v>
      </c>
      <c r="F515" s="21" t="s">
        <v>25</v>
      </c>
      <c r="G515" s="30">
        <f>D515*E515</f>
        <v>11882.99</v>
      </c>
      <c r="H515" s="104"/>
    </row>
    <row r="516" spans="2:8" ht="23.25" customHeight="1" x14ac:dyDescent="0.25">
      <c r="B516" s="86" t="s">
        <v>30</v>
      </c>
      <c r="C516" s="87"/>
      <c r="D516" s="42">
        <v>1718.79</v>
      </c>
      <c r="E516" s="49">
        <v>4.9000000000000004</v>
      </c>
      <c r="F516" s="21" t="s">
        <v>25</v>
      </c>
      <c r="G516" s="30">
        <f>D516*E516</f>
        <v>8422.0709999999999</v>
      </c>
      <c r="H516" s="104"/>
    </row>
    <row r="517" spans="2:8" x14ac:dyDescent="0.25">
      <c r="B517" s="86" t="s">
        <v>32</v>
      </c>
      <c r="C517" s="87"/>
      <c r="D517" s="42">
        <v>473.91</v>
      </c>
      <c r="E517" s="49">
        <v>4.9000000000000004</v>
      </c>
      <c r="F517" s="21" t="s">
        <v>25</v>
      </c>
      <c r="G517" s="30">
        <f>D517*E517</f>
        <v>2322.1590000000001</v>
      </c>
      <c r="H517" s="104"/>
    </row>
    <row r="518" spans="2:8" ht="24" thickBot="1" x14ac:dyDescent="0.3">
      <c r="B518" s="83" t="s">
        <v>31</v>
      </c>
      <c r="C518" s="84"/>
      <c r="D518" s="36">
        <v>320.5</v>
      </c>
      <c r="E518" s="37">
        <v>24.5</v>
      </c>
      <c r="F518" s="20" t="s">
        <v>25</v>
      </c>
      <c r="G518" s="31">
        <f>D518*E518</f>
        <v>7852.25</v>
      </c>
      <c r="H518" s="104"/>
    </row>
    <row r="519" spans="2:8" x14ac:dyDescent="0.25">
      <c r="C519" s="3"/>
      <c r="D519" s="3"/>
      <c r="E519" s="4"/>
      <c r="F519" s="4"/>
      <c r="H519" s="63"/>
    </row>
    <row r="520" spans="2:8" ht="25.5" x14ac:dyDescent="0.25">
      <c r="C520" s="14" t="s">
        <v>14</v>
      </c>
      <c r="D520" s="6"/>
    </row>
    <row r="521" spans="2:8" ht="18.75" x14ac:dyDescent="0.25">
      <c r="C521" s="105" t="s">
        <v>6</v>
      </c>
      <c r="D521" s="73" t="s">
        <v>0</v>
      </c>
      <c r="E521" s="9">
        <f>ROUND((G509+D502)/D502,2)</f>
        <v>1.06</v>
      </c>
      <c r="F521" s="9"/>
      <c r="G521" s="10"/>
      <c r="H521" s="7"/>
    </row>
    <row r="522" spans="2:8" x14ac:dyDescent="0.25">
      <c r="C522" s="105"/>
      <c r="D522" s="73" t="s">
        <v>1</v>
      </c>
      <c r="E522" s="9">
        <f>ROUND((G510+G511+D502)/D502,2)</f>
        <v>1.1299999999999999</v>
      </c>
      <c r="F522" s="9"/>
      <c r="G522" s="11"/>
      <c r="H522" s="66"/>
    </row>
    <row r="523" spans="2:8" x14ac:dyDescent="0.25">
      <c r="C523" s="105"/>
      <c r="D523" s="73" t="s">
        <v>2</v>
      </c>
      <c r="E523" s="9">
        <f>ROUND((G512+D502)/D502,2)</f>
        <v>1.79</v>
      </c>
      <c r="F523" s="12"/>
      <c r="G523" s="11"/>
    </row>
    <row r="524" spans="2:8" x14ac:dyDescent="0.25">
      <c r="C524" s="105"/>
      <c r="D524" s="13" t="s">
        <v>3</v>
      </c>
      <c r="E524" s="45">
        <f>ROUND((SUM(G513:G518)+D502)/D502,2)</f>
        <v>8.8000000000000007</v>
      </c>
      <c r="F524" s="10"/>
      <c r="G524" s="11"/>
    </row>
    <row r="525" spans="2:8" ht="25.5" x14ac:dyDescent="0.25">
      <c r="D525" s="46" t="s">
        <v>4</v>
      </c>
      <c r="E525" s="47">
        <f>SUM(E521:E524)-IF(D506="сплошная",3,2)</f>
        <v>9.7800000000000011</v>
      </c>
      <c r="F525" s="25"/>
    </row>
    <row r="526" spans="2:8" x14ac:dyDescent="0.25">
      <c r="E526" s="15"/>
    </row>
    <row r="527" spans="2:8" ht="25.5" x14ac:dyDescent="0.35">
      <c r="B527" s="22"/>
      <c r="C527" s="16" t="s">
        <v>23</v>
      </c>
      <c r="D527" s="107">
        <f>E525*D502</f>
        <v>42303.096600000004</v>
      </c>
      <c r="E527" s="107"/>
    </row>
    <row r="528" spans="2:8" ht="263.25" customHeight="1" x14ac:dyDescent="0.3">
      <c r="C528" s="17" t="s">
        <v>8</v>
      </c>
      <c r="D528" s="106">
        <f>D527/D501</f>
        <v>83.110209430255409</v>
      </c>
      <c r="E528" s="106"/>
      <c r="G528" s="7"/>
      <c r="H528" s="67"/>
    </row>
    <row r="529" spans="2:8" ht="60.75" customHeight="1" x14ac:dyDescent="0.25">
      <c r="C529" s="3"/>
      <c r="D529" s="3"/>
      <c r="E529" s="4"/>
      <c r="F529" s="4"/>
      <c r="H529" s="63"/>
    </row>
    <row r="530" spans="2:8" ht="48" customHeight="1" x14ac:dyDescent="0.8">
      <c r="B530" s="75" t="s">
        <v>69</v>
      </c>
      <c r="C530" s="75"/>
      <c r="D530" s="75"/>
      <c r="E530" s="75"/>
      <c r="F530" s="75"/>
      <c r="G530" s="75"/>
      <c r="H530" s="75"/>
    </row>
    <row r="531" spans="2:8" x14ac:dyDescent="0.25">
      <c r="B531" s="85" t="s">
        <v>37</v>
      </c>
      <c r="C531" s="85"/>
      <c r="D531" s="85"/>
      <c r="E531" s="85"/>
      <c r="F531" s="85"/>
      <c r="G531" s="85"/>
    </row>
    <row r="532" spans="2:8" x14ac:dyDescent="0.25">
      <c r="C532" s="74"/>
      <c r="G532" s="7"/>
    </row>
    <row r="533" spans="2:8" ht="20.25" customHeight="1" x14ac:dyDescent="0.25">
      <c r="C533" s="14" t="s">
        <v>5</v>
      </c>
      <c r="D533" s="6"/>
    </row>
    <row r="534" spans="2:8" ht="20.25" customHeight="1" x14ac:dyDescent="0.25">
      <c r="B534" s="10"/>
      <c r="C534" s="76" t="s">
        <v>15</v>
      </c>
      <c r="D534" s="79" t="s">
        <v>43</v>
      </c>
      <c r="E534" s="79"/>
      <c r="F534" s="79"/>
      <c r="G534" s="79"/>
      <c r="H534" s="58"/>
    </row>
    <row r="535" spans="2:8" ht="20.25" customHeight="1" x14ac:dyDescent="0.25">
      <c r="B535" s="10"/>
      <c r="C535" s="77"/>
      <c r="D535" s="79" t="s">
        <v>45</v>
      </c>
      <c r="E535" s="79"/>
      <c r="F535" s="79"/>
      <c r="G535" s="79"/>
      <c r="H535" s="58"/>
    </row>
    <row r="536" spans="2:8" ht="20.25" x14ac:dyDescent="0.25">
      <c r="B536" s="10"/>
      <c r="C536" s="78"/>
      <c r="D536" s="80" t="s">
        <v>117</v>
      </c>
      <c r="E536" s="81"/>
      <c r="F536" s="81"/>
      <c r="G536" s="82"/>
      <c r="H536" s="58"/>
    </row>
    <row r="537" spans="2:8" ht="23.25" customHeight="1" x14ac:dyDescent="0.25">
      <c r="C537" s="48" t="s">
        <v>12</v>
      </c>
      <c r="D537" s="49">
        <v>3.9</v>
      </c>
      <c r="E537" s="50"/>
      <c r="F537" s="10"/>
    </row>
    <row r="538" spans="2:8" x14ac:dyDescent="0.25">
      <c r="C538" s="1" t="s">
        <v>9</v>
      </c>
      <c r="D538" s="44">
        <v>355</v>
      </c>
      <c r="E538" s="92" t="s">
        <v>16</v>
      </c>
      <c r="F538" s="93"/>
      <c r="G538" s="88">
        <f>D539/D538</f>
        <v>18.674619718309859</v>
      </c>
    </row>
    <row r="539" spans="2:8" x14ac:dyDescent="0.25">
      <c r="C539" s="1" t="s">
        <v>10</v>
      </c>
      <c r="D539" s="44">
        <v>6629.49</v>
      </c>
      <c r="E539" s="94"/>
      <c r="F539" s="95"/>
      <c r="G539" s="89"/>
    </row>
    <row r="540" spans="2:8" x14ac:dyDescent="0.25">
      <c r="C540" s="54"/>
      <c r="D540" s="55"/>
      <c r="E540" s="56"/>
    </row>
    <row r="541" spans="2:8" x14ac:dyDescent="0.3">
      <c r="C541" s="53" t="s">
        <v>7</v>
      </c>
      <c r="D541" s="71" t="s">
        <v>108</v>
      </c>
      <c r="E541" s="59"/>
    </row>
    <row r="542" spans="2:8" x14ac:dyDescent="0.3">
      <c r="C542" s="53" t="s">
        <v>11</v>
      </c>
      <c r="D542" s="51">
        <v>65</v>
      </c>
      <c r="E542" s="59"/>
    </row>
    <row r="543" spans="2:8" x14ac:dyDescent="0.3">
      <c r="C543" s="53" t="s">
        <v>13</v>
      </c>
      <c r="D543" s="52" t="s">
        <v>34</v>
      </c>
      <c r="E543" s="59"/>
    </row>
    <row r="544" spans="2:8" ht="48" customHeight="1" thickBot="1" x14ac:dyDescent="0.3">
      <c r="C544" s="60"/>
      <c r="D544" s="60"/>
    </row>
    <row r="545" spans="2:8" ht="24" customHeight="1" thickBot="1" x14ac:dyDescent="0.3">
      <c r="B545" s="96" t="s">
        <v>17</v>
      </c>
      <c r="C545" s="97"/>
      <c r="D545" s="23" t="s">
        <v>20</v>
      </c>
      <c r="E545" s="90" t="s">
        <v>22</v>
      </c>
      <c r="F545" s="91"/>
      <c r="G545" s="2" t="s">
        <v>21</v>
      </c>
    </row>
    <row r="546" spans="2:8" ht="24" customHeight="1" thickBot="1" x14ac:dyDescent="0.3">
      <c r="B546" s="98" t="s">
        <v>36</v>
      </c>
      <c r="C546" s="99"/>
      <c r="D546" s="32">
        <v>50.01</v>
      </c>
      <c r="E546" s="49">
        <v>3.9</v>
      </c>
      <c r="F546" s="18" t="s">
        <v>25</v>
      </c>
      <c r="G546" s="26">
        <f t="shared" ref="G546:G551" si="14">D546*E546</f>
        <v>195.03899999999999</v>
      </c>
      <c r="H546" s="104"/>
    </row>
    <row r="547" spans="2:8" ht="24" customHeight="1" thickBot="1" x14ac:dyDescent="0.3">
      <c r="B547" s="100" t="s">
        <v>18</v>
      </c>
      <c r="C547" s="101"/>
      <c r="D547" s="34">
        <v>70.41</v>
      </c>
      <c r="E547" s="35">
        <v>1.6</v>
      </c>
      <c r="F547" s="19" t="s">
        <v>26</v>
      </c>
      <c r="G547" s="27">
        <f t="shared" si="14"/>
        <v>112.65600000000001</v>
      </c>
      <c r="H547" s="104"/>
    </row>
    <row r="548" spans="2:8" ht="24" customHeight="1" thickBot="1" x14ac:dyDescent="0.3">
      <c r="B548" s="83" t="s">
        <v>19</v>
      </c>
      <c r="C548" s="84"/>
      <c r="D548" s="36">
        <v>222.31</v>
      </c>
      <c r="E548" s="35">
        <v>1.6</v>
      </c>
      <c r="F548" s="20" t="s">
        <v>26</v>
      </c>
      <c r="G548" s="28">
        <f t="shared" si="14"/>
        <v>355.69600000000003</v>
      </c>
      <c r="H548" s="104"/>
    </row>
    <row r="549" spans="2:8" ht="23.25" customHeight="1" thickBot="1" x14ac:dyDescent="0.3">
      <c r="B549" s="102" t="s">
        <v>28</v>
      </c>
      <c r="C549" s="103"/>
      <c r="D549" s="38">
        <v>696.9</v>
      </c>
      <c r="E549" s="49">
        <v>3.9</v>
      </c>
      <c r="F549" s="24" t="s">
        <v>25</v>
      </c>
      <c r="G549" s="29">
        <f t="shared" si="14"/>
        <v>2717.91</v>
      </c>
      <c r="H549" s="104"/>
    </row>
    <row r="550" spans="2:8" ht="23.25" customHeight="1" thickBot="1" x14ac:dyDescent="0.3">
      <c r="B550" s="100" t="s">
        <v>33</v>
      </c>
      <c r="C550" s="101"/>
      <c r="D550" s="34">
        <v>665.33</v>
      </c>
      <c r="E550" s="49">
        <v>3.9</v>
      </c>
      <c r="F550" s="19" t="s">
        <v>25</v>
      </c>
      <c r="G550" s="27">
        <f t="shared" si="14"/>
        <v>2594.7870000000003</v>
      </c>
      <c r="H550" s="104"/>
    </row>
    <row r="551" spans="2:8" ht="23.25" customHeight="1" thickBot="1" x14ac:dyDescent="0.3">
      <c r="B551" s="86" t="s">
        <v>27</v>
      </c>
      <c r="C551" s="87"/>
      <c r="D551" s="40">
        <v>1300.21</v>
      </c>
      <c r="E551" s="33"/>
      <c r="F551" s="21" t="s">
        <v>25</v>
      </c>
      <c r="G551" s="30">
        <f t="shared" si="14"/>
        <v>0</v>
      </c>
      <c r="H551" s="104"/>
    </row>
    <row r="552" spans="2:8" ht="23.25" customHeight="1" x14ac:dyDescent="0.25">
      <c r="B552" s="86" t="s">
        <v>29</v>
      </c>
      <c r="C552" s="87"/>
      <c r="D552" s="42">
        <v>2425.1</v>
      </c>
      <c r="E552" s="49">
        <v>3.9</v>
      </c>
      <c r="F552" s="21" t="s">
        <v>25</v>
      </c>
      <c r="G552" s="30">
        <f>D552*E552</f>
        <v>9457.89</v>
      </c>
      <c r="H552" s="104"/>
    </row>
    <row r="553" spans="2:8" ht="23.25" customHeight="1" x14ac:dyDescent="0.25">
      <c r="B553" s="86" t="s">
        <v>30</v>
      </c>
      <c r="C553" s="87"/>
      <c r="D553" s="42">
        <v>1718.79</v>
      </c>
      <c r="E553" s="49">
        <v>3.9</v>
      </c>
      <c r="F553" s="21" t="s">
        <v>25</v>
      </c>
      <c r="G553" s="30">
        <f>D553*E553</f>
        <v>6703.2809999999999</v>
      </c>
      <c r="H553" s="104"/>
    </row>
    <row r="554" spans="2:8" x14ac:dyDescent="0.25">
      <c r="B554" s="86" t="s">
        <v>32</v>
      </c>
      <c r="C554" s="87"/>
      <c r="D554" s="42">
        <v>473.91</v>
      </c>
      <c r="E554" s="49">
        <v>3.9</v>
      </c>
      <c r="F554" s="21" t="s">
        <v>25</v>
      </c>
      <c r="G554" s="30">
        <f>D554*E554</f>
        <v>1848.249</v>
      </c>
      <c r="H554" s="104"/>
    </row>
    <row r="555" spans="2:8" ht="24" thickBot="1" x14ac:dyDescent="0.3">
      <c r="B555" s="83" t="s">
        <v>31</v>
      </c>
      <c r="C555" s="84"/>
      <c r="D555" s="36">
        <v>320.5</v>
      </c>
      <c r="E555" s="37">
        <v>19.5</v>
      </c>
      <c r="F555" s="20" t="s">
        <v>25</v>
      </c>
      <c r="G555" s="31">
        <f>D555*E555</f>
        <v>6249.75</v>
      </c>
      <c r="H555" s="104"/>
    </row>
    <row r="556" spans="2:8" x14ac:dyDescent="0.25">
      <c r="C556" s="3"/>
      <c r="D556" s="3"/>
      <c r="E556" s="4"/>
      <c r="F556" s="4"/>
      <c r="H556" s="63"/>
    </row>
    <row r="557" spans="2:8" ht="25.5" x14ac:dyDescent="0.25">
      <c r="C557" s="14" t="s">
        <v>14</v>
      </c>
      <c r="D557" s="6"/>
    </row>
    <row r="558" spans="2:8" ht="18.75" x14ac:dyDescent="0.25">
      <c r="C558" s="105" t="s">
        <v>6</v>
      </c>
      <c r="D558" s="73" t="s">
        <v>0</v>
      </c>
      <c r="E558" s="9">
        <f>ROUND((G546+D539)/D539,2)</f>
        <v>1.03</v>
      </c>
      <c r="F558" s="9"/>
      <c r="G558" s="10"/>
      <c r="H558" s="7"/>
    </row>
    <row r="559" spans="2:8" x14ac:dyDescent="0.25">
      <c r="C559" s="105"/>
      <c r="D559" s="73" t="s">
        <v>1</v>
      </c>
      <c r="E559" s="9">
        <f>ROUND((G547+G548+D539)/D539,2)</f>
        <v>1.07</v>
      </c>
      <c r="F559" s="9"/>
      <c r="G559" s="11"/>
      <c r="H559" s="66"/>
    </row>
    <row r="560" spans="2:8" x14ac:dyDescent="0.25">
      <c r="C560" s="105"/>
      <c r="D560" s="73" t="s">
        <v>2</v>
      </c>
      <c r="E560" s="9">
        <f>ROUND((G549+D539)/D539,2)</f>
        <v>1.41</v>
      </c>
      <c r="F560" s="12"/>
      <c r="G560" s="11"/>
    </row>
    <row r="561" spans="2:8" x14ac:dyDescent="0.25">
      <c r="C561" s="105"/>
      <c r="D561" s="13" t="s">
        <v>3</v>
      </c>
      <c r="E561" s="45">
        <f>ROUND((SUM(G550:G555)+D539)/D539,2)</f>
        <v>5.05</v>
      </c>
      <c r="F561" s="10"/>
      <c r="G561" s="11"/>
    </row>
    <row r="562" spans="2:8" ht="25.5" x14ac:dyDescent="0.25">
      <c r="D562" s="46" t="s">
        <v>4</v>
      </c>
      <c r="E562" s="47">
        <f>SUM(E558:E561)-IF(D543="сплошная",3,2)</f>
        <v>5.5599999999999987</v>
      </c>
      <c r="F562" s="25"/>
    </row>
    <row r="563" spans="2:8" x14ac:dyDescent="0.25">
      <c r="E563" s="15"/>
    </row>
    <row r="564" spans="2:8" ht="25.5" x14ac:dyDescent="0.35">
      <c r="B564" s="22"/>
      <c r="C564" s="16" t="s">
        <v>23</v>
      </c>
      <c r="D564" s="107">
        <f>E562*D539</f>
        <v>36859.96439999999</v>
      </c>
      <c r="E564" s="107"/>
    </row>
    <row r="565" spans="2:8" ht="264" customHeight="1" x14ac:dyDescent="0.3">
      <c r="C565" s="17" t="s">
        <v>8</v>
      </c>
      <c r="D565" s="106">
        <f>D564/D538</f>
        <v>103.83088563380279</v>
      </c>
      <c r="E565" s="106"/>
      <c r="G565" s="7"/>
      <c r="H565" s="67"/>
    </row>
    <row r="566" spans="2:8" ht="60.75" customHeight="1" x14ac:dyDescent="0.25"/>
    <row r="567" spans="2:8" ht="46.5" customHeight="1" x14ac:dyDescent="0.8">
      <c r="B567" s="75" t="s">
        <v>71</v>
      </c>
      <c r="C567" s="75"/>
      <c r="D567" s="75"/>
      <c r="E567" s="75"/>
      <c r="F567" s="75"/>
      <c r="G567" s="75"/>
      <c r="H567" s="75"/>
    </row>
    <row r="568" spans="2:8" x14ac:dyDescent="0.25">
      <c r="B568" s="85" t="s">
        <v>37</v>
      </c>
      <c r="C568" s="85"/>
      <c r="D568" s="85"/>
      <c r="E568" s="85"/>
      <c r="F568" s="85"/>
      <c r="G568" s="85"/>
    </row>
    <row r="569" spans="2:8" x14ac:dyDescent="0.25">
      <c r="C569" s="74"/>
      <c r="G569" s="7"/>
    </row>
    <row r="570" spans="2:8" ht="20.25" customHeight="1" x14ac:dyDescent="0.25">
      <c r="C570" s="14" t="s">
        <v>5</v>
      </c>
      <c r="D570" s="6"/>
    </row>
    <row r="571" spans="2:8" ht="20.25" customHeight="1" x14ac:dyDescent="0.25">
      <c r="B571" s="10"/>
      <c r="C571" s="76" t="s">
        <v>15</v>
      </c>
      <c r="D571" s="79" t="s">
        <v>43</v>
      </c>
      <c r="E571" s="79"/>
      <c r="F571" s="79"/>
      <c r="G571" s="79"/>
      <c r="H571" s="58"/>
    </row>
    <row r="572" spans="2:8" ht="20.25" customHeight="1" x14ac:dyDescent="0.25">
      <c r="B572" s="10"/>
      <c r="C572" s="77"/>
      <c r="D572" s="79" t="s">
        <v>45</v>
      </c>
      <c r="E572" s="79"/>
      <c r="F572" s="79"/>
      <c r="G572" s="79"/>
      <c r="H572" s="58"/>
    </row>
    <row r="573" spans="2:8" ht="20.25" x14ac:dyDescent="0.25">
      <c r="B573" s="10"/>
      <c r="C573" s="78"/>
      <c r="D573" s="80" t="s">
        <v>118</v>
      </c>
      <c r="E573" s="81"/>
      <c r="F573" s="81"/>
      <c r="G573" s="82"/>
      <c r="H573" s="58"/>
    </row>
    <row r="574" spans="2:8" ht="23.25" customHeight="1" x14ac:dyDescent="0.25">
      <c r="C574" s="48" t="s">
        <v>12</v>
      </c>
      <c r="D574" s="49">
        <v>4.5</v>
      </c>
      <c r="E574" s="50"/>
      <c r="F574" s="10"/>
    </row>
    <row r="575" spans="2:8" x14ac:dyDescent="0.25">
      <c r="C575" s="1" t="s">
        <v>9</v>
      </c>
      <c r="D575" s="44">
        <v>446</v>
      </c>
      <c r="E575" s="92" t="s">
        <v>16</v>
      </c>
      <c r="F575" s="93"/>
      <c r="G575" s="88">
        <f>D576/D575</f>
        <v>18.633923766816142</v>
      </c>
    </row>
    <row r="576" spans="2:8" x14ac:dyDescent="0.25">
      <c r="C576" s="1" t="s">
        <v>10</v>
      </c>
      <c r="D576" s="44">
        <v>8310.73</v>
      </c>
      <c r="E576" s="94"/>
      <c r="F576" s="95"/>
      <c r="G576" s="89"/>
    </row>
    <row r="577" spans="2:8" x14ac:dyDescent="0.25">
      <c r="C577" s="54"/>
      <c r="D577" s="55"/>
      <c r="E577" s="56"/>
    </row>
    <row r="578" spans="2:8" x14ac:dyDescent="0.3">
      <c r="C578" s="53" t="s">
        <v>7</v>
      </c>
      <c r="D578" s="71" t="s">
        <v>108</v>
      </c>
      <c r="E578" s="59"/>
    </row>
    <row r="579" spans="2:8" x14ac:dyDescent="0.3">
      <c r="C579" s="53" t="s">
        <v>11</v>
      </c>
      <c r="D579" s="51">
        <v>65</v>
      </c>
      <c r="E579" s="59"/>
    </row>
    <row r="580" spans="2:8" x14ac:dyDescent="0.3">
      <c r="C580" s="53" t="s">
        <v>13</v>
      </c>
      <c r="D580" s="52" t="s">
        <v>34</v>
      </c>
      <c r="E580" s="59"/>
    </row>
    <row r="581" spans="2:8" ht="48" customHeight="1" thickBot="1" x14ac:dyDescent="0.3">
      <c r="C581" s="60"/>
      <c r="D581" s="60"/>
    </row>
    <row r="582" spans="2:8" ht="24" customHeight="1" thickBot="1" x14ac:dyDescent="0.3">
      <c r="B582" s="96" t="s">
        <v>17</v>
      </c>
      <c r="C582" s="97"/>
      <c r="D582" s="23" t="s">
        <v>20</v>
      </c>
      <c r="E582" s="90" t="s">
        <v>22</v>
      </c>
      <c r="F582" s="91"/>
      <c r="G582" s="2" t="s">
        <v>21</v>
      </c>
    </row>
    <row r="583" spans="2:8" ht="24" customHeight="1" thickBot="1" x14ac:dyDescent="0.3">
      <c r="B583" s="98" t="s">
        <v>36</v>
      </c>
      <c r="C583" s="99"/>
      <c r="D583" s="32">
        <v>50.01</v>
      </c>
      <c r="E583" s="49">
        <v>4.5</v>
      </c>
      <c r="F583" s="18" t="s">
        <v>25</v>
      </c>
      <c r="G583" s="26">
        <f t="shared" ref="G583:G588" si="15">D583*E583</f>
        <v>225.04499999999999</v>
      </c>
      <c r="H583" s="104"/>
    </row>
    <row r="584" spans="2:8" ht="24" customHeight="1" thickBot="1" x14ac:dyDescent="0.3">
      <c r="B584" s="100" t="s">
        <v>18</v>
      </c>
      <c r="C584" s="101"/>
      <c r="D584" s="34">
        <v>70.41</v>
      </c>
      <c r="E584" s="35">
        <v>1.8</v>
      </c>
      <c r="F584" s="19" t="s">
        <v>26</v>
      </c>
      <c r="G584" s="27">
        <f t="shared" si="15"/>
        <v>126.738</v>
      </c>
      <c r="H584" s="104"/>
    </row>
    <row r="585" spans="2:8" ht="24" customHeight="1" thickBot="1" x14ac:dyDescent="0.3">
      <c r="B585" s="83" t="s">
        <v>19</v>
      </c>
      <c r="C585" s="84"/>
      <c r="D585" s="36">
        <v>222.31</v>
      </c>
      <c r="E585" s="35">
        <v>1.8</v>
      </c>
      <c r="F585" s="20" t="s">
        <v>26</v>
      </c>
      <c r="G585" s="28">
        <f t="shared" si="15"/>
        <v>400.15800000000002</v>
      </c>
      <c r="H585" s="104"/>
    </row>
    <row r="586" spans="2:8" ht="23.25" customHeight="1" thickBot="1" x14ac:dyDescent="0.3">
      <c r="B586" s="102" t="s">
        <v>28</v>
      </c>
      <c r="C586" s="103"/>
      <c r="D586" s="38">
        <v>696.9</v>
      </c>
      <c r="E586" s="49">
        <v>4.5</v>
      </c>
      <c r="F586" s="24" t="s">
        <v>25</v>
      </c>
      <c r="G586" s="29">
        <f t="shared" si="15"/>
        <v>3136.0499999999997</v>
      </c>
      <c r="H586" s="104"/>
    </row>
    <row r="587" spans="2:8" ht="23.25" customHeight="1" thickBot="1" x14ac:dyDescent="0.3">
      <c r="B587" s="100" t="s">
        <v>33</v>
      </c>
      <c r="C587" s="101"/>
      <c r="D587" s="34">
        <v>665.33</v>
      </c>
      <c r="E587" s="49">
        <v>4.5</v>
      </c>
      <c r="F587" s="19" t="s">
        <v>25</v>
      </c>
      <c r="G587" s="27">
        <f t="shared" si="15"/>
        <v>2993.9850000000001</v>
      </c>
      <c r="H587" s="104"/>
    </row>
    <row r="588" spans="2:8" ht="23.25" customHeight="1" thickBot="1" x14ac:dyDescent="0.3">
      <c r="B588" s="86" t="s">
        <v>27</v>
      </c>
      <c r="C588" s="87"/>
      <c r="D588" s="40">
        <v>1300.21</v>
      </c>
      <c r="E588" s="33"/>
      <c r="F588" s="21" t="s">
        <v>25</v>
      </c>
      <c r="G588" s="30">
        <f t="shared" si="15"/>
        <v>0</v>
      </c>
      <c r="H588" s="104"/>
    </row>
    <row r="589" spans="2:8" ht="23.25" customHeight="1" x14ac:dyDescent="0.25">
      <c r="B589" s="86" t="s">
        <v>29</v>
      </c>
      <c r="C589" s="87"/>
      <c r="D589" s="42">
        <v>2425.1</v>
      </c>
      <c r="E589" s="49">
        <v>4.5</v>
      </c>
      <c r="F589" s="21" t="s">
        <v>25</v>
      </c>
      <c r="G589" s="30">
        <f>D589*E589</f>
        <v>10912.949999999999</v>
      </c>
      <c r="H589" s="104"/>
    </row>
    <row r="590" spans="2:8" ht="23.25" customHeight="1" x14ac:dyDescent="0.25">
      <c r="B590" s="86" t="s">
        <v>30</v>
      </c>
      <c r="C590" s="87"/>
      <c r="D590" s="42">
        <v>1718.79</v>
      </c>
      <c r="E590" s="49">
        <v>4.5</v>
      </c>
      <c r="F590" s="21" t="s">
        <v>25</v>
      </c>
      <c r="G590" s="30">
        <f>D590*E590</f>
        <v>7734.5550000000003</v>
      </c>
      <c r="H590" s="104"/>
    </row>
    <row r="591" spans="2:8" x14ac:dyDescent="0.25">
      <c r="B591" s="86" t="s">
        <v>32</v>
      </c>
      <c r="C591" s="87"/>
      <c r="D591" s="42">
        <v>473.91</v>
      </c>
      <c r="E591" s="49">
        <v>4.5</v>
      </c>
      <c r="F591" s="21" t="s">
        <v>25</v>
      </c>
      <c r="G591" s="30">
        <f>D591*E591</f>
        <v>2132.5950000000003</v>
      </c>
      <c r="H591" s="104"/>
    </row>
    <row r="592" spans="2:8" ht="24" thickBot="1" x14ac:dyDescent="0.3">
      <c r="B592" s="83" t="s">
        <v>31</v>
      </c>
      <c r="C592" s="84"/>
      <c r="D592" s="36">
        <v>320.5</v>
      </c>
      <c r="E592" s="37">
        <v>22.5</v>
      </c>
      <c r="F592" s="20" t="s">
        <v>25</v>
      </c>
      <c r="G592" s="31">
        <f>D592*E592</f>
        <v>7211.25</v>
      </c>
      <c r="H592" s="104"/>
    </row>
    <row r="593" spans="2:8" x14ac:dyDescent="0.25">
      <c r="C593" s="3"/>
      <c r="D593" s="3"/>
      <c r="E593" s="4"/>
      <c r="F593" s="4"/>
      <c r="H593" s="63"/>
    </row>
    <row r="594" spans="2:8" ht="25.5" x14ac:dyDescent="0.25">
      <c r="C594" s="14" t="s">
        <v>14</v>
      </c>
      <c r="D594" s="6"/>
    </row>
    <row r="595" spans="2:8" ht="18.75" x14ac:dyDescent="0.25">
      <c r="C595" s="105" t="s">
        <v>6</v>
      </c>
      <c r="D595" s="73" t="s">
        <v>0</v>
      </c>
      <c r="E595" s="9">
        <f>ROUND((G583+D576)/D576,2)</f>
        <v>1.03</v>
      </c>
      <c r="F595" s="9"/>
      <c r="G595" s="10"/>
      <c r="H595" s="7"/>
    </row>
    <row r="596" spans="2:8" x14ac:dyDescent="0.25">
      <c r="C596" s="105"/>
      <c r="D596" s="73" t="s">
        <v>1</v>
      </c>
      <c r="E596" s="9">
        <f>ROUND((G584+G585+D576)/D576,2)</f>
        <v>1.06</v>
      </c>
      <c r="F596" s="9"/>
      <c r="G596" s="11"/>
      <c r="H596" s="66"/>
    </row>
    <row r="597" spans="2:8" x14ac:dyDescent="0.25">
      <c r="C597" s="105"/>
      <c r="D597" s="73" t="s">
        <v>2</v>
      </c>
      <c r="E597" s="9">
        <f>ROUND((G586+D576)/D576,2)</f>
        <v>1.38</v>
      </c>
      <c r="F597" s="12"/>
      <c r="G597" s="11"/>
    </row>
    <row r="598" spans="2:8" x14ac:dyDescent="0.25">
      <c r="C598" s="105"/>
      <c r="D598" s="13" t="s">
        <v>3</v>
      </c>
      <c r="E598" s="45">
        <f>ROUND((SUM(G587:G592)+D576)/D576,2)</f>
        <v>4.7300000000000004</v>
      </c>
      <c r="F598" s="10"/>
      <c r="G598" s="11"/>
    </row>
    <row r="599" spans="2:8" ht="25.5" x14ac:dyDescent="0.25">
      <c r="D599" s="46" t="s">
        <v>4</v>
      </c>
      <c r="E599" s="47">
        <f>SUM(E595:E598)-IF(D580="сплошная",3,2)</f>
        <v>5.1999999999999993</v>
      </c>
      <c r="F599" s="25"/>
    </row>
    <row r="600" spans="2:8" x14ac:dyDescent="0.25">
      <c r="E600" s="15"/>
    </row>
    <row r="601" spans="2:8" ht="25.5" x14ac:dyDescent="0.35">
      <c r="B601" s="22"/>
      <c r="C601" s="16" t="s">
        <v>23</v>
      </c>
      <c r="D601" s="107">
        <f>E599*D576</f>
        <v>43215.795999999995</v>
      </c>
      <c r="E601" s="107"/>
    </row>
    <row r="602" spans="2:8" ht="264" customHeight="1" x14ac:dyDescent="0.3">
      <c r="C602" s="17" t="s">
        <v>8</v>
      </c>
      <c r="D602" s="106">
        <f>D601/D575</f>
        <v>96.896403587443928</v>
      </c>
      <c r="E602" s="106"/>
      <c r="G602" s="7"/>
      <c r="H602" s="67"/>
    </row>
    <row r="603" spans="2:8" ht="60.75" customHeight="1" x14ac:dyDescent="0.25"/>
    <row r="604" spans="2:8" ht="45.75" customHeight="1" x14ac:dyDescent="0.8">
      <c r="B604" s="75" t="s">
        <v>72</v>
      </c>
      <c r="C604" s="75"/>
      <c r="D604" s="75"/>
      <c r="E604" s="75"/>
      <c r="F604" s="75"/>
      <c r="G604" s="75"/>
      <c r="H604" s="75"/>
    </row>
    <row r="605" spans="2:8" x14ac:dyDescent="0.25">
      <c r="B605" s="85" t="s">
        <v>37</v>
      </c>
      <c r="C605" s="85"/>
      <c r="D605" s="85"/>
      <c r="E605" s="85"/>
      <c r="F605" s="85"/>
      <c r="G605" s="85"/>
    </row>
    <row r="606" spans="2:8" x14ac:dyDescent="0.25">
      <c r="C606" s="74"/>
      <c r="G606" s="7"/>
    </row>
    <row r="607" spans="2:8" ht="20.25" customHeight="1" x14ac:dyDescent="0.25">
      <c r="C607" s="14" t="s">
        <v>5</v>
      </c>
      <c r="D607" s="6"/>
    </row>
    <row r="608" spans="2:8" ht="20.25" customHeight="1" x14ac:dyDescent="0.25">
      <c r="B608" s="10"/>
      <c r="C608" s="76" t="s">
        <v>15</v>
      </c>
      <c r="D608" s="79" t="s">
        <v>43</v>
      </c>
      <c r="E608" s="79"/>
      <c r="F608" s="79"/>
      <c r="G608" s="79"/>
      <c r="H608" s="58"/>
    </row>
    <row r="609" spans="2:8" ht="20.25" customHeight="1" x14ac:dyDescent="0.25">
      <c r="B609" s="10"/>
      <c r="C609" s="77"/>
      <c r="D609" s="79" t="s">
        <v>45</v>
      </c>
      <c r="E609" s="79"/>
      <c r="F609" s="79"/>
      <c r="G609" s="79"/>
      <c r="H609" s="58"/>
    </row>
    <row r="610" spans="2:8" ht="20.25" x14ac:dyDescent="0.25">
      <c r="B610" s="10"/>
      <c r="C610" s="78"/>
      <c r="D610" s="80" t="s">
        <v>119</v>
      </c>
      <c r="E610" s="81"/>
      <c r="F610" s="81"/>
      <c r="G610" s="82"/>
      <c r="H610" s="58"/>
    </row>
    <row r="611" spans="2:8" ht="23.25" customHeight="1" x14ac:dyDescent="0.25">
      <c r="C611" s="48" t="s">
        <v>12</v>
      </c>
      <c r="D611" s="49">
        <v>3.5</v>
      </c>
      <c r="E611" s="50"/>
      <c r="F611" s="10"/>
    </row>
    <row r="612" spans="2:8" x14ac:dyDescent="0.25">
      <c r="C612" s="1" t="s">
        <v>9</v>
      </c>
      <c r="D612" s="44">
        <v>283</v>
      </c>
      <c r="E612" s="92" t="s">
        <v>16</v>
      </c>
      <c r="F612" s="93"/>
      <c r="G612" s="88">
        <f>D613/D612</f>
        <v>19.05798586572438</v>
      </c>
    </row>
    <row r="613" spans="2:8" x14ac:dyDescent="0.25">
      <c r="C613" s="1" t="s">
        <v>10</v>
      </c>
      <c r="D613" s="44">
        <v>5393.41</v>
      </c>
      <c r="E613" s="94"/>
      <c r="F613" s="95"/>
      <c r="G613" s="89"/>
    </row>
    <row r="614" spans="2:8" x14ac:dyDescent="0.25">
      <c r="C614" s="54"/>
      <c r="D614" s="55"/>
      <c r="E614" s="56"/>
    </row>
    <row r="615" spans="2:8" x14ac:dyDescent="0.3">
      <c r="C615" s="53" t="s">
        <v>7</v>
      </c>
      <c r="D615" s="71" t="s">
        <v>108</v>
      </c>
      <c r="E615" s="59"/>
    </row>
    <row r="616" spans="2:8" x14ac:dyDescent="0.3">
      <c r="C616" s="53" t="s">
        <v>11</v>
      </c>
      <c r="D616" s="51">
        <v>65</v>
      </c>
      <c r="E616" s="59"/>
    </row>
    <row r="617" spans="2:8" x14ac:dyDescent="0.3">
      <c r="C617" s="53" t="s">
        <v>13</v>
      </c>
      <c r="D617" s="52" t="s">
        <v>34</v>
      </c>
      <c r="E617" s="59"/>
    </row>
    <row r="618" spans="2:8" ht="48" customHeight="1" thickBot="1" x14ac:dyDescent="0.3">
      <c r="C618" s="60"/>
      <c r="D618" s="60"/>
    </row>
    <row r="619" spans="2:8" ht="24" customHeight="1" thickBot="1" x14ac:dyDescent="0.3">
      <c r="B619" s="96" t="s">
        <v>17</v>
      </c>
      <c r="C619" s="97"/>
      <c r="D619" s="23" t="s">
        <v>20</v>
      </c>
      <c r="E619" s="90" t="s">
        <v>22</v>
      </c>
      <c r="F619" s="91"/>
      <c r="G619" s="2" t="s">
        <v>21</v>
      </c>
    </row>
    <row r="620" spans="2:8" ht="24" customHeight="1" thickBot="1" x14ac:dyDescent="0.3">
      <c r="B620" s="98" t="s">
        <v>36</v>
      </c>
      <c r="C620" s="99"/>
      <c r="D620" s="32">
        <v>50.01</v>
      </c>
      <c r="E620" s="49">
        <v>3.5</v>
      </c>
      <c r="F620" s="18" t="s">
        <v>25</v>
      </c>
      <c r="G620" s="26">
        <f t="shared" ref="G620:G625" si="16">D620*E620</f>
        <v>175.035</v>
      </c>
      <c r="H620" s="104"/>
    </row>
    <row r="621" spans="2:8" ht="24" customHeight="1" thickBot="1" x14ac:dyDescent="0.3">
      <c r="B621" s="100" t="s">
        <v>18</v>
      </c>
      <c r="C621" s="101"/>
      <c r="D621" s="34">
        <v>70.41</v>
      </c>
      <c r="E621" s="35">
        <v>1.4</v>
      </c>
      <c r="F621" s="19" t="s">
        <v>26</v>
      </c>
      <c r="G621" s="27">
        <f t="shared" si="16"/>
        <v>98.573999999999984</v>
      </c>
      <c r="H621" s="104"/>
    </row>
    <row r="622" spans="2:8" ht="24" customHeight="1" thickBot="1" x14ac:dyDescent="0.3">
      <c r="B622" s="83" t="s">
        <v>19</v>
      </c>
      <c r="C622" s="84"/>
      <c r="D622" s="36">
        <v>222.31</v>
      </c>
      <c r="E622" s="35">
        <v>1.4</v>
      </c>
      <c r="F622" s="20" t="s">
        <v>26</v>
      </c>
      <c r="G622" s="28">
        <f t="shared" si="16"/>
        <v>311.23399999999998</v>
      </c>
      <c r="H622" s="104"/>
    </row>
    <row r="623" spans="2:8" ht="23.25" customHeight="1" thickBot="1" x14ac:dyDescent="0.3">
      <c r="B623" s="102" t="s">
        <v>28</v>
      </c>
      <c r="C623" s="103"/>
      <c r="D623" s="38">
        <v>696.9</v>
      </c>
      <c r="E623" s="49">
        <v>3.5</v>
      </c>
      <c r="F623" s="24" t="s">
        <v>25</v>
      </c>
      <c r="G623" s="29">
        <f t="shared" si="16"/>
        <v>2439.15</v>
      </c>
      <c r="H623" s="104"/>
    </row>
    <row r="624" spans="2:8" ht="23.25" customHeight="1" thickBot="1" x14ac:dyDescent="0.3">
      <c r="B624" s="100" t="s">
        <v>33</v>
      </c>
      <c r="C624" s="101"/>
      <c r="D624" s="34">
        <v>665.33</v>
      </c>
      <c r="E624" s="49">
        <v>3.5</v>
      </c>
      <c r="F624" s="19" t="s">
        <v>25</v>
      </c>
      <c r="G624" s="27">
        <f t="shared" si="16"/>
        <v>2328.6550000000002</v>
      </c>
      <c r="H624" s="104"/>
    </row>
    <row r="625" spans="2:8" ht="23.25" customHeight="1" thickBot="1" x14ac:dyDescent="0.3">
      <c r="B625" s="86" t="s">
        <v>27</v>
      </c>
      <c r="C625" s="87"/>
      <c r="D625" s="40">
        <v>1300.21</v>
      </c>
      <c r="E625" s="33"/>
      <c r="F625" s="21" t="s">
        <v>25</v>
      </c>
      <c r="G625" s="30">
        <f t="shared" si="16"/>
        <v>0</v>
      </c>
      <c r="H625" s="104"/>
    </row>
    <row r="626" spans="2:8" ht="23.25" customHeight="1" x14ac:dyDescent="0.25">
      <c r="B626" s="86" t="s">
        <v>29</v>
      </c>
      <c r="C626" s="87"/>
      <c r="D626" s="42">
        <v>2425.1</v>
      </c>
      <c r="E626" s="49">
        <v>3.5</v>
      </c>
      <c r="F626" s="21" t="s">
        <v>25</v>
      </c>
      <c r="G626" s="30">
        <f>D626*E626</f>
        <v>8487.85</v>
      </c>
      <c r="H626" s="104"/>
    </row>
    <row r="627" spans="2:8" ht="23.25" customHeight="1" x14ac:dyDescent="0.25">
      <c r="B627" s="86" t="s">
        <v>30</v>
      </c>
      <c r="C627" s="87"/>
      <c r="D627" s="42">
        <v>1718.79</v>
      </c>
      <c r="E627" s="49">
        <v>3.5</v>
      </c>
      <c r="F627" s="21" t="s">
        <v>25</v>
      </c>
      <c r="G627" s="30">
        <f>D627*E627</f>
        <v>6015.7649999999994</v>
      </c>
      <c r="H627" s="104"/>
    </row>
    <row r="628" spans="2:8" x14ac:dyDescent="0.25">
      <c r="B628" s="86" t="s">
        <v>32</v>
      </c>
      <c r="C628" s="87"/>
      <c r="D628" s="42">
        <v>473.91</v>
      </c>
      <c r="E628" s="49">
        <v>3.5</v>
      </c>
      <c r="F628" s="21" t="s">
        <v>25</v>
      </c>
      <c r="G628" s="30">
        <f>D628*E628</f>
        <v>1658.6850000000002</v>
      </c>
      <c r="H628" s="104"/>
    </row>
    <row r="629" spans="2:8" ht="24" thickBot="1" x14ac:dyDescent="0.3">
      <c r="B629" s="83" t="s">
        <v>31</v>
      </c>
      <c r="C629" s="84"/>
      <c r="D629" s="36">
        <v>320.5</v>
      </c>
      <c r="E629" s="37">
        <v>17.5</v>
      </c>
      <c r="F629" s="20" t="s">
        <v>25</v>
      </c>
      <c r="G629" s="31">
        <f>D629*E629</f>
        <v>5608.75</v>
      </c>
      <c r="H629" s="104"/>
    </row>
    <row r="630" spans="2:8" x14ac:dyDescent="0.25">
      <c r="C630" s="3"/>
      <c r="D630" s="3"/>
      <c r="E630" s="4"/>
      <c r="F630" s="4"/>
      <c r="H630" s="63"/>
    </row>
    <row r="631" spans="2:8" ht="25.5" x14ac:dyDescent="0.25">
      <c r="C631" s="14" t="s">
        <v>14</v>
      </c>
      <c r="D631" s="6"/>
    </row>
    <row r="632" spans="2:8" ht="18.75" x14ac:dyDescent="0.25">
      <c r="C632" s="105" t="s">
        <v>6</v>
      </c>
      <c r="D632" s="73" t="s">
        <v>0</v>
      </c>
      <c r="E632" s="9">
        <f>ROUND((G620+D613)/D613,2)</f>
        <v>1.03</v>
      </c>
      <c r="F632" s="9"/>
      <c r="G632" s="10"/>
      <c r="H632" s="7"/>
    </row>
    <row r="633" spans="2:8" x14ac:dyDescent="0.25">
      <c r="C633" s="105"/>
      <c r="D633" s="73" t="s">
        <v>1</v>
      </c>
      <c r="E633" s="9">
        <f>ROUND((G621+G622+D613)/D613,2)</f>
        <v>1.08</v>
      </c>
      <c r="F633" s="9"/>
      <c r="G633" s="11"/>
      <c r="H633" s="66"/>
    </row>
    <row r="634" spans="2:8" x14ac:dyDescent="0.25">
      <c r="C634" s="105"/>
      <c r="D634" s="73" t="s">
        <v>2</v>
      </c>
      <c r="E634" s="9">
        <f>ROUND((G623+D613)/D613,2)</f>
        <v>1.45</v>
      </c>
      <c r="F634" s="12"/>
      <c r="G634" s="11"/>
    </row>
    <row r="635" spans="2:8" x14ac:dyDescent="0.25">
      <c r="C635" s="105"/>
      <c r="D635" s="13" t="s">
        <v>3</v>
      </c>
      <c r="E635" s="45">
        <f>ROUND((SUM(G624:G629)+D613)/D613,2)</f>
        <v>5.47</v>
      </c>
      <c r="F635" s="10"/>
      <c r="G635" s="11"/>
    </row>
    <row r="636" spans="2:8" ht="25.5" x14ac:dyDescent="0.25">
      <c r="D636" s="46" t="s">
        <v>4</v>
      </c>
      <c r="E636" s="47">
        <f>SUM(E632:E635)-IF(D617="сплошная",3,2)</f>
        <v>6.0300000000000011</v>
      </c>
      <c r="F636" s="25"/>
    </row>
    <row r="637" spans="2:8" x14ac:dyDescent="0.25">
      <c r="E637" s="15"/>
    </row>
    <row r="638" spans="2:8" ht="25.5" x14ac:dyDescent="0.35">
      <c r="B638" s="22"/>
      <c r="C638" s="16" t="s">
        <v>23</v>
      </c>
      <c r="D638" s="107">
        <f>E636*D613</f>
        <v>32522.262300000006</v>
      </c>
      <c r="E638" s="107"/>
    </row>
    <row r="639" spans="2:8" ht="263.25" customHeight="1" x14ac:dyDescent="0.3">
      <c r="C639" s="17" t="s">
        <v>8</v>
      </c>
      <c r="D639" s="106">
        <f>D638/D612</f>
        <v>114.91965477031805</v>
      </c>
      <c r="E639" s="106"/>
      <c r="G639" s="7"/>
      <c r="H639" s="67"/>
    </row>
    <row r="640" spans="2:8" ht="60.75" customHeight="1" x14ac:dyDescent="0.25"/>
    <row r="641" spans="2:8" ht="45.75" customHeight="1" x14ac:dyDescent="0.8">
      <c r="B641" s="75" t="s">
        <v>75</v>
      </c>
      <c r="C641" s="75"/>
      <c r="D641" s="75"/>
      <c r="E641" s="75"/>
      <c r="F641" s="75"/>
      <c r="G641" s="75"/>
      <c r="H641" s="75"/>
    </row>
    <row r="642" spans="2:8" x14ac:dyDescent="0.25">
      <c r="B642" s="85" t="s">
        <v>37</v>
      </c>
      <c r="C642" s="85"/>
      <c r="D642" s="85"/>
      <c r="E642" s="85"/>
      <c r="F642" s="85"/>
      <c r="G642" s="85"/>
    </row>
    <row r="643" spans="2:8" x14ac:dyDescent="0.25">
      <c r="C643" s="74"/>
      <c r="G643" s="7"/>
    </row>
    <row r="644" spans="2:8" ht="20.25" customHeight="1" x14ac:dyDescent="0.25">
      <c r="C644" s="14" t="s">
        <v>5</v>
      </c>
      <c r="D644" s="6"/>
    </row>
    <row r="645" spans="2:8" ht="20.25" customHeight="1" x14ac:dyDescent="0.25">
      <c r="B645" s="10"/>
      <c r="C645" s="76" t="s">
        <v>15</v>
      </c>
      <c r="D645" s="79" t="s">
        <v>43</v>
      </c>
      <c r="E645" s="79"/>
      <c r="F645" s="79"/>
      <c r="G645" s="79"/>
      <c r="H645" s="58"/>
    </row>
    <row r="646" spans="2:8" ht="20.25" customHeight="1" x14ac:dyDescent="0.25">
      <c r="B646" s="10"/>
      <c r="C646" s="77"/>
      <c r="D646" s="79" t="s">
        <v>45</v>
      </c>
      <c r="E646" s="79"/>
      <c r="F646" s="79"/>
      <c r="G646" s="79"/>
      <c r="H646" s="58"/>
    </row>
    <row r="647" spans="2:8" ht="20.25" x14ac:dyDescent="0.25">
      <c r="B647" s="10"/>
      <c r="C647" s="78"/>
      <c r="D647" s="80" t="s">
        <v>120</v>
      </c>
      <c r="E647" s="81"/>
      <c r="F647" s="81"/>
      <c r="G647" s="82"/>
      <c r="H647" s="58"/>
    </row>
    <row r="648" spans="2:8" ht="23.25" customHeight="1" x14ac:dyDescent="0.25">
      <c r="C648" s="48" t="s">
        <v>12</v>
      </c>
      <c r="D648" s="49">
        <v>10</v>
      </c>
      <c r="E648" s="50"/>
      <c r="F648" s="10"/>
    </row>
    <row r="649" spans="2:8" x14ac:dyDescent="0.25">
      <c r="C649" s="1" t="s">
        <v>9</v>
      </c>
      <c r="D649" s="44">
        <v>178</v>
      </c>
      <c r="E649" s="92" t="s">
        <v>16</v>
      </c>
      <c r="F649" s="93"/>
      <c r="G649" s="88">
        <f>D650/D649</f>
        <v>13.391573033707864</v>
      </c>
    </row>
    <row r="650" spans="2:8" x14ac:dyDescent="0.25">
      <c r="C650" s="1" t="s">
        <v>10</v>
      </c>
      <c r="D650" s="44">
        <v>2383.6999999999998</v>
      </c>
      <c r="E650" s="94"/>
      <c r="F650" s="95"/>
      <c r="G650" s="89"/>
    </row>
    <row r="651" spans="2:8" x14ac:dyDescent="0.25">
      <c r="C651" s="54"/>
      <c r="D651" s="55"/>
      <c r="E651" s="56"/>
    </row>
    <row r="652" spans="2:8" x14ac:dyDescent="0.3">
      <c r="C652" s="53" t="s">
        <v>7</v>
      </c>
      <c r="D652" s="71" t="s">
        <v>121</v>
      </c>
      <c r="E652" s="59"/>
    </row>
    <row r="653" spans="2:8" x14ac:dyDescent="0.3">
      <c r="C653" s="53" t="s">
        <v>11</v>
      </c>
      <c r="D653" s="51">
        <v>80</v>
      </c>
      <c r="E653" s="59"/>
    </row>
    <row r="654" spans="2:8" x14ac:dyDescent="0.3">
      <c r="C654" s="53" t="s">
        <v>13</v>
      </c>
      <c r="D654" s="52" t="s">
        <v>35</v>
      </c>
      <c r="E654" s="59"/>
    </row>
    <row r="655" spans="2:8" ht="48" customHeight="1" thickBot="1" x14ac:dyDescent="0.3">
      <c r="C655" s="60"/>
      <c r="D655" s="60"/>
    </row>
    <row r="656" spans="2:8" ht="24" customHeight="1" thickBot="1" x14ac:dyDescent="0.3">
      <c r="B656" s="96" t="s">
        <v>17</v>
      </c>
      <c r="C656" s="97"/>
      <c r="D656" s="23" t="s">
        <v>20</v>
      </c>
      <c r="E656" s="90" t="s">
        <v>22</v>
      </c>
      <c r="F656" s="91"/>
      <c r="G656" s="2" t="s">
        <v>21</v>
      </c>
    </row>
    <row r="657" spans="2:8" ht="24" customHeight="1" thickBot="1" x14ac:dyDescent="0.3">
      <c r="B657" s="98" t="s">
        <v>36</v>
      </c>
      <c r="C657" s="99"/>
      <c r="D657" s="32">
        <v>50.01</v>
      </c>
      <c r="E657" s="49">
        <v>10</v>
      </c>
      <c r="F657" s="18" t="s">
        <v>25</v>
      </c>
      <c r="G657" s="26">
        <f t="shared" ref="G657:G662" si="17">D657*E657</f>
        <v>500.09999999999997</v>
      </c>
      <c r="H657" s="104"/>
    </row>
    <row r="658" spans="2:8" ht="24" customHeight="1" thickBot="1" x14ac:dyDescent="0.3">
      <c r="B658" s="100" t="s">
        <v>18</v>
      </c>
      <c r="C658" s="101"/>
      <c r="D658" s="34">
        <v>70.41</v>
      </c>
      <c r="E658" s="35">
        <v>4</v>
      </c>
      <c r="F658" s="19" t="s">
        <v>26</v>
      </c>
      <c r="G658" s="27">
        <f t="shared" si="17"/>
        <v>281.64</v>
      </c>
      <c r="H658" s="104"/>
    </row>
    <row r="659" spans="2:8" ht="24" customHeight="1" thickBot="1" x14ac:dyDescent="0.3">
      <c r="B659" s="83" t="s">
        <v>19</v>
      </c>
      <c r="C659" s="84"/>
      <c r="D659" s="36">
        <v>222.31</v>
      </c>
      <c r="E659" s="35">
        <v>4</v>
      </c>
      <c r="F659" s="20" t="s">
        <v>26</v>
      </c>
      <c r="G659" s="28">
        <f t="shared" si="17"/>
        <v>889.24</v>
      </c>
      <c r="H659" s="104"/>
    </row>
    <row r="660" spans="2:8" ht="23.25" customHeight="1" thickBot="1" x14ac:dyDescent="0.3">
      <c r="B660" s="102" t="s">
        <v>28</v>
      </c>
      <c r="C660" s="103"/>
      <c r="D660" s="38">
        <v>696.9</v>
      </c>
      <c r="E660" s="49"/>
      <c r="F660" s="24" t="s">
        <v>25</v>
      </c>
      <c r="G660" s="29">
        <f t="shared" si="17"/>
        <v>0</v>
      </c>
      <c r="H660" s="104"/>
    </row>
    <row r="661" spans="2:8" ht="23.25" customHeight="1" thickBot="1" x14ac:dyDescent="0.3">
      <c r="B661" s="100" t="s">
        <v>33</v>
      </c>
      <c r="C661" s="101"/>
      <c r="D661" s="34">
        <v>665.33</v>
      </c>
      <c r="E661" s="49"/>
      <c r="F661" s="19" t="s">
        <v>25</v>
      </c>
      <c r="G661" s="27">
        <f t="shared" si="17"/>
        <v>0</v>
      </c>
      <c r="H661" s="104"/>
    </row>
    <row r="662" spans="2:8" ht="23.25" customHeight="1" thickBot="1" x14ac:dyDescent="0.3">
      <c r="B662" s="86" t="s">
        <v>27</v>
      </c>
      <c r="C662" s="87"/>
      <c r="D662" s="40">
        <v>1300.21</v>
      </c>
      <c r="E662" s="33">
        <v>10</v>
      </c>
      <c r="F662" s="21" t="s">
        <v>25</v>
      </c>
      <c r="G662" s="30">
        <f t="shared" si="17"/>
        <v>13002.1</v>
      </c>
      <c r="H662" s="104"/>
    </row>
    <row r="663" spans="2:8" ht="23.25" customHeight="1" x14ac:dyDescent="0.25">
      <c r="B663" s="86" t="s">
        <v>29</v>
      </c>
      <c r="C663" s="87"/>
      <c r="D663" s="42">
        <v>2425.1</v>
      </c>
      <c r="E663" s="49"/>
      <c r="F663" s="21" t="s">
        <v>25</v>
      </c>
      <c r="G663" s="30">
        <f>D663*E663</f>
        <v>0</v>
      </c>
      <c r="H663" s="104"/>
    </row>
    <row r="664" spans="2:8" ht="23.25" customHeight="1" x14ac:dyDescent="0.25">
      <c r="B664" s="86" t="s">
        <v>30</v>
      </c>
      <c r="C664" s="87"/>
      <c r="D664" s="42">
        <v>1718.79</v>
      </c>
      <c r="E664" s="49"/>
      <c r="F664" s="21" t="s">
        <v>25</v>
      </c>
      <c r="G664" s="30">
        <f>D664*E664</f>
        <v>0</v>
      </c>
      <c r="H664" s="104"/>
    </row>
    <row r="665" spans="2:8" x14ac:dyDescent="0.25">
      <c r="B665" s="86" t="s">
        <v>32</v>
      </c>
      <c r="C665" s="87"/>
      <c r="D665" s="42">
        <v>473.91</v>
      </c>
      <c r="E665" s="49"/>
      <c r="F665" s="21" t="s">
        <v>25</v>
      </c>
      <c r="G665" s="30">
        <f>D665*E665</f>
        <v>0</v>
      </c>
      <c r="H665" s="104"/>
    </row>
    <row r="666" spans="2:8" ht="24" thickBot="1" x14ac:dyDescent="0.3">
      <c r="B666" s="83" t="s">
        <v>31</v>
      </c>
      <c r="C666" s="84"/>
      <c r="D666" s="36">
        <v>320.5</v>
      </c>
      <c r="E666" s="37"/>
      <c r="F666" s="20" t="s">
        <v>25</v>
      </c>
      <c r="G666" s="31">
        <f>D666*E666</f>
        <v>0</v>
      </c>
      <c r="H666" s="104"/>
    </row>
    <row r="667" spans="2:8" x14ac:dyDescent="0.25">
      <c r="C667" s="3"/>
      <c r="D667" s="3"/>
      <c r="E667" s="4"/>
      <c r="F667" s="4"/>
      <c r="H667" s="63"/>
    </row>
    <row r="668" spans="2:8" ht="25.5" x14ac:dyDescent="0.25">
      <c r="C668" s="14" t="s">
        <v>14</v>
      </c>
      <c r="D668" s="6"/>
    </row>
    <row r="669" spans="2:8" ht="18.75" x14ac:dyDescent="0.25">
      <c r="C669" s="105" t="s">
        <v>6</v>
      </c>
      <c r="D669" s="73" t="s">
        <v>0</v>
      </c>
      <c r="E669" s="9">
        <f>ROUND((G657+D650)/D650,2)</f>
        <v>1.21</v>
      </c>
      <c r="F669" s="9"/>
      <c r="G669" s="10"/>
      <c r="H669" s="7"/>
    </row>
    <row r="670" spans="2:8" x14ac:dyDescent="0.25">
      <c r="C670" s="105"/>
      <c r="D670" s="73" t="s">
        <v>1</v>
      </c>
      <c r="E670" s="9">
        <f>ROUND((G658+G659+D650)/D650,2)</f>
        <v>1.49</v>
      </c>
      <c r="F670" s="9"/>
      <c r="G670" s="11"/>
      <c r="H670" s="66"/>
    </row>
    <row r="671" spans="2:8" x14ac:dyDescent="0.25">
      <c r="C671" s="105"/>
      <c r="D671" s="73" t="s">
        <v>2</v>
      </c>
      <c r="E671" s="9">
        <f>ROUND((G660+D650)/D650,2)</f>
        <v>1</v>
      </c>
      <c r="F671" s="12"/>
      <c r="G671" s="11"/>
    </row>
    <row r="672" spans="2:8" x14ac:dyDescent="0.25">
      <c r="C672" s="105"/>
      <c r="D672" s="13" t="s">
        <v>3</v>
      </c>
      <c r="E672" s="45">
        <f>ROUND((SUM(G661:G666)+D650)/D650,2)</f>
        <v>6.45</v>
      </c>
      <c r="F672" s="10"/>
      <c r="G672" s="11"/>
    </row>
    <row r="673" spans="2:8" ht="25.5" x14ac:dyDescent="0.25">
      <c r="D673" s="46" t="s">
        <v>4</v>
      </c>
      <c r="E673" s="47">
        <f>SUM(E669:E672)-IF(D654="сплошная",3,2)</f>
        <v>8.15</v>
      </c>
      <c r="F673" s="25"/>
    </row>
    <row r="674" spans="2:8" x14ac:dyDescent="0.25">
      <c r="E674" s="15"/>
    </row>
    <row r="675" spans="2:8" ht="25.5" x14ac:dyDescent="0.35">
      <c r="B675" s="22"/>
      <c r="C675" s="16" t="s">
        <v>23</v>
      </c>
      <c r="D675" s="107">
        <f>E673*D650</f>
        <v>19427.154999999999</v>
      </c>
      <c r="E675" s="107"/>
    </row>
    <row r="676" spans="2:8" ht="262.5" customHeight="1" x14ac:dyDescent="0.3">
      <c r="C676" s="17" t="s">
        <v>8</v>
      </c>
      <c r="D676" s="106">
        <f>D675/D649</f>
        <v>109.1413202247191</v>
      </c>
      <c r="E676" s="106"/>
      <c r="G676" s="7"/>
      <c r="H676" s="67"/>
    </row>
    <row r="677" spans="2:8" ht="60.75" customHeight="1" x14ac:dyDescent="0.25"/>
    <row r="678" spans="2:8" ht="45" customHeight="1" x14ac:dyDescent="0.8">
      <c r="B678" s="75" t="s">
        <v>77</v>
      </c>
      <c r="C678" s="75"/>
      <c r="D678" s="75"/>
      <c r="E678" s="75"/>
      <c r="F678" s="75"/>
      <c r="G678" s="75"/>
      <c r="H678" s="75"/>
    </row>
    <row r="679" spans="2:8" x14ac:dyDescent="0.25">
      <c r="B679" s="85" t="s">
        <v>37</v>
      </c>
      <c r="C679" s="85"/>
      <c r="D679" s="85"/>
      <c r="E679" s="85"/>
      <c r="F679" s="85"/>
      <c r="G679" s="85"/>
    </row>
    <row r="680" spans="2:8" x14ac:dyDescent="0.25">
      <c r="C680" s="74"/>
      <c r="G680" s="7"/>
    </row>
    <row r="681" spans="2:8" ht="20.25" customHeight="1" x14ac:dyDescent="0.25">
      <c r="C681" s="14" t="s">
        <v>5</v>
      </c>
      <c r="D681" s="6"/>
    </row>
    <row r="682" spans="2:8" ht="20.25" customHeight="1" x14ac:dyDescent="0.25">
      <c r="B682" s="10"/>
      <c r="C682" s="76" t="s">
        <v>15</v>
      </c>
      <c r="D682" s="79" t="s">
        <v>43</v>
      </c>
      <c r="E682" s="79"/>
      <c r="F682" s="79"/>
      <c r="G682" s="79"/>
      <c r="H682" s="58"/>
    </row>
    <row r="683" spans="2:8" ht="20.25" customHeight="1" x14ac:dyDescent="0.25">
      <c r="B683" s="10"/>
      <c r="C683" s="77"/>
      <c r="D683" s="79" t="s">
        <v>45</v>
      </c>
      <c r="E683" s="79"/>
      <c r="F683" s="79"/>
      <c r="G683" s="79"/>
      <c r="H683" s="58"/>
    </row>
    <row r="684" spans="2:8" ht="20.25" x14ac:dyDescent="0.25">
      <c r="B684" s="10"/>
      <c r="C684" s="78"/>
      <c r="D684" s="80" t="s">
        <v>122</v>
      </c>
      <c r="E684" s="81"/>
      <c r="F684" s="81"/>
      <c r="G684" s="82"/>
      <c r="H684" s="58"/>
    </row>
    <row r="685" spans="2:8" ht="23.25" customHeight="1" x14ac:dyDescent="0.25">
      <c r="C685" s="48" t="s">
        <v>12</v>
      </c>
      <c r="D685" s="49">
        <v>14.8</v>
      </c>
      <c r="E685" s="50"/>
      <c r="F685" s="10"/>
    </row>
    <row r="686" spans="2:8" x14ac:dyDescent="0.25">
      <c r="C686" s="1" t="s">
        <v>9</v>
      </c>
      <c r="D686" s="44">
        <v>515</v>
      </c>
      <c r="E686" s="92" t="s">
        <v>16</v>
      </c>
      <c r="F686" s="93"/>
      <c r="G686" s="88">
        <f>D687/D686</f>
        <v>11.80706796116505</v>
      </c>
    </row>
    <row r="687" spans="2:8" x14ac:dyDescent="0.25">
      <c r="C687" s="1" t="s">
        <v>10</v>
      </c>
      <c r="D687" s="44">
        <v>6080.64</v>
      </c>
      <c r="E687" s="94"/>
      <c r="F687" s="95"/>
      <c r="G687" s="89"/>
    </row>
    <row r="688" spans="2:8" x14ac:dyDescent="0.25">
      <c r="C688" s="54"/>
      <c r="D688" s="55"/>
      <c r="E688" s="56"/>
    </row>
    <row r="689" spans="2:8" x14ac:dyDescent="0.3">
      <c r="C689" s="53" t="s">
        <v>7</v>
      </c>
      <c r="D689" s="71" t="s">
        <v>123</v>
      </c>
      <c r="E689" s="59"/>
    </row>
    <row r="690" spans="2:8" x14ac:dyDescent="0.3">
      <c r="C690" s="53" t="s">
        <v>11</v>
      </c>
      <c r="D690" s="51">
        <v>75</v>
      </c>
      <c r="E690" s="59"/>
    </row>
    <row r="691" spans="2:8" x14ac:dyDescent="0.3">
      <c r="C691" s="53" t="s">
        <v>13</v>
      </c>
      <c r="D691" s="52" t="s">
        <v>35</v>
      </c>
      <c r="E691" s="59"/>
    </row>
    <row r="692" spans="2:8" ht="48" customHeight="1" thickBot="1" x14ac:dyDescent="0.3">
      <c r="C692" s="60"/>
      <c r="D692" s="60"/>
    </row>
    <row r="693" spans="2:8" ht="24" customHeight="1" thickBot="1" x14ac:dyDescent="0.3">
      <c r="B693" s="96" t="s">
        <v>17</v>
      </c>
      <c r="C693" s="97"/>
      <c r="D693" s="23" t="s">
        <v>20</v>
      </c>
      <c r="E693" s="90" t="s">
        <v>22</v>
      </c>
      <c r="F693" s="91"/>
      <c r="G693" s="2" t="s">
        <v>21</v>
      </c>
    </row>
    <row r="694" spans="2:8" ht="24" customHeight="1" thickBot="1" x14ac:dyDescent="0.3">
      <c r="B694" s="98" t="s">
        <v>36</v>
      </c>
      <c r="C694" s="99"/>
      <c r="D694" s="32">
        <v>50.01</v>
      </c>
      <c r="E694" s="49">
        <v>14.8</v>
      </c>
      <c r="F694" s="18" t="s">
        <v>25</v>
      </c>
      <c r="G694" s="26">
        <f t="shared" ref="G694:G699" si="18">D694*E694</f>
        <v>740.14800000000002</v>
      </c>
      <c r="H694" s="104"/>
    </row>
    <row r="695" spans="2:8" ht="24" customHeight="1" thickBot="1" x14ac:dyDescent="0.3">
      <c r="B695" s="100" t="s">
        <v>18</v>
      </c>
      <c r="C695" s="101"/>
      <c r="D695" s="34">
        <v>70.41</v>
      </c>
      <c r="E695" s="35">
        <v>5.9</v>
      </c>
      <c r="F695" s="19" t="s">
        <v>26</v>
      </c>
      <c r="G695" s="27">
        <f t="shared" si="18"/>
        <v>415.41899999999998</v>
      </c>
      <c r="H695" s="104"/>
    </row>
    <row r="696" spans="2:8" ht="24" customHeight="1" thickBot="1" x14ac:dyDescent="0.3">
      <c r="B696" s="83" t="s">
        <v>19</v>
      </c>
      <c r="C696" s="84"/>
      <c r="D696" s="36">
        <v>222.31</v>
      </c>
      <c r="E696" s="35">
        <v>5.9</v>
      </c>
      <c r="F696" s="20" t="s">
        <v>26</v>
      </c>
      <c r="G696" s="28">
        <f t="shared" si="18"/>
        <v>1311.6290000000001</v>
      </c>
      <c r="H696" s="104"/>
    </row>
    <row r="697" spans="2:8" ht="23.25" customHeight="1" thickBot="1" x14ac:dyDescent="0.3">
      <c r="B697" s="102" t="s">
        <v>28</v>
      </c>
      <c r="C697" s="103"/>
      <c r="D697" s="38">
        <v>696.9</v>
      </c>
      <c r="E697" s="49"/>
      <c r="F697" s="24" t="s">
        <v>25</v>
      </c>
      <c r="G697" s="29">
        <f t="shared" si="18"/>
        <v>0</v>
      </c>
      <c r="H697" s="104"/>
    </row>
    <row r="698" spans="2:8" ht="23.25" customHeight="1" thickBot="1" x14ac:dyDescent="0.3">
      <c r="B698" s="100" t="s">
        <v>33</v>
      </c>
      <c r="C698" s="101"/>
      <c r="D698" s="34">
        <v>665.33</v>
      </c>
      <c r="E698" s="49"/>
      <c r="F698" s="19" t="s">
        <v>25</v>
      </c>
      <c r="G698" s="27">
        <f t="shared" si="18"/>
        <v>0</v>
      </c>
      <c r="H698" s="104"/>
    </row>
    <row r="699" spans="2:8" ht="23.25" customHeight="1" thickBot="1" x14ac:dyDescent="0.3">
      <c r="B699" s="86" t="s">
        <v>27</v>
      </c>
      <c r="C699" s="87"/>
      <c r="D699" s="40">
        <v>1300.21</v>
      </c>
      <c r="E699" s="33">
        <v>14.8</v>
      </c>
      <c r="F699" s="21" t="s">
        <v>25</v>
      </c>
      <c r="G699" s="30">
        <f t="shared" si="18"/>
        <v>19243.108</v>
      </c>
      <c r="H699" s="104"/>
    </row>
    <row r="700" spans="2:8" ht="23.25" customHeight="1" x14ac:dyDescent="0.25">
      <c r="B700" s="86" t="s">
        <v>29</v>
      </c>
      <c r="C700" s="87"/>
      <c r="D700" s="42">
        <v>2425.1</v>
      </c>
      <c r="E700" s="49"/>
      <c r="F700" s="21" t="s">
        <v>25</v>
      </c>
      <c r="G700" s="30">
        <f>D700*E700</f>
        <v>0</v>
      </c>
      <c r="H700" s="104"/>
    </row>
    <row r="701" spans="2:8" ht="23.25" customHeight="1" x14ac:dyDescent="0.25">
      <c r="B701" s="86" t="s">
        <v>30</v>
      </c>
      <c r="C701" s="87"/>
      <c r="D701" s="42">
        <v>1718.79</v>
      </c>
      <c r="E701" s="49"/>
      <c r="F701" s="21" t="s">
        <v>25</v>
      </c>
      <c r="G701" s="30">
        <f>D701*E701</f>
        <v>0</v>
      </c>
      <c r="H701" s="104"/>
    </row>
    <row r="702" spans="2:8" x14ac:dyDescent="0.25">
      <c r="B702" s="86" t="s">
        <v>32</v>
      </c>
      <c r="C702" s="87"/>
      <c r="D702" s="42">
        <v>473.91</v>
      </c>
      <c r="E702" s="49"/>
      <c r="F702" s="21" t="s">
        <v>25</v>
      </c>
      <c r="G702" s="30">
        <f>D702*E702</f>
        <v>0</v>
      </c>
      <c r="H702" s="104"/>
    </row>
    <row r="703" spans="2:8" ht="24" thickBot="1" x14ac:dyDescent="0.3">
      <c r="B703" s="83" t="s">
        <v>31</v>
      </c>
      <c r="C703" s="84"/>
      <c r="D703" s="36">
        <v>320.5</v>
      </c>
      <c r="E703" s="37"/>
      <c r="F703" s="20" t="s">
        <v>25</v>
      </c>
      <c r="G703" s="31">
        <f>D703*E703</f>
        <v>0</v>
      </c>
      <c r="H703" s="104"/>
    </row>
    <row r="704" spans="2:8" x14ac:dyDescent="0.25">
      <c r="C704" s="3"/>
      <c r="D704" s="3"/>
      <c r="E704" s="4"/>
      <c r="F704" s="4"/>
      <c r="H704" s="63"/>
    </row>
    <row r="705" spans="2:8" ht="25.5" x14ac:dyDescent="0.25">
      <c r="C705" s="14" t="s">
        <v>14</v>
      </c>
      <c r="D705" s="6"/>
    </row>
    <row r="706" spans="2:8" ht="18.75" x14ac:dyDescent="0.25">
      <c r="C706" s="105" t="s">
        <v>6</v>
      </c>
      <c r="D706" s="73" t="s">
        <v>0</v>
      </c>
      <c r="E706" s="9">
        <f>ROUND((G694+D687)/D687,2)</f>
        <v>1.1200000000000001</v>
      </c>
      <c r="F706" s="9"/>
      <c r="G706" s="10"/>
      <c r="H706" s="7"/>
    </row>
    <row r="707" spans="2:8" x14ac:dyDescent="0.25">
      <c r="C707" s="105"/>
      <c r="D707" s="73" t="s">
        <v>1</v>
      </c>
      <c r="E707" s="9">
        <f>ROUND((G695+G696+D687)/D687,2)</f>
        <v>1.28</v>
      </c>
      <c r="F707" s="9"/>
      <c r="G707" s="11"/>
      <c r="H707" s="66"/>
    </row>
    <row r="708" spans="2:8" x14ac:dyDescent="0.25">
      <c r="C708" s="105"/>
      <c r="D708" s="73" t="s">
        <v>2</v>
      </c>
      <c r="E708" s="9">
        <f>ROUND((G697+D687)/D687,2)</f>
        <v>1</v>
      </c>
      <c r="F708" s="12"/>
      <c r="G708" s="11"/>
    </row>
    <row r="709" spans="2:8" x14ac:dyDescent="0.25">
      <c r="C709" s="105"/>
      <c r="D709" s="13" t="s">
        <v>3</v>
      </c>
      <c r="E709" s="45">
        <f>ROUND((SUM(G698:G703)+D687)/D687,2)</f>
        <v>4.16</v>
      </c>
      <c r="F709" s="10"/>
      <c r="G709" s="11"/>
    </row>
    <row r="710" spans="2:8" ht="25.5" x14ac:dyDescent="0.25">
      <c r="D710" s="46" t="s">
        <v>4</v>
      </c>
      <c r="E710" s="47">
        <f>SUM(E706:E709)-IF(D691="сплошная",3,2)</f>
        <v>5.5600000000000005</v>
      </c>
      <c r="F710" s="25"/>
    </row>
    <row r="711" spans="2:8" x14ac:dyDescent="0.25">
      <c r="E711" s="15"/>
    </row>
    <row r="712" spans="2:8" ht="25.5" x14ac:dyDescent="0.35">
      <c r="B712" s="22"/>
      <c r="C712" s="16" t="s">
        <v>23</v>
      </c>
      <c r="D712" s="107">
        <f>E710*D687</f>
        <v>33808.358400000005</v>
      </c>
      <c r="E712" s="107"/>
    </row>
    <row r="713" spans="2:8" ht="265.5" customHeight="1" x14ac:dyDescent="0.3">
      <c r="C713" s="17" t="s">
        <v>8</v>
      </c>
      <c r="D713" s="106">
        <f>D712/D686</f>
        <v>65.647297864077686</v>
      </c>
      <c r="E713" s="106"/>
      <c r="G713" s="7"/>
      <c r="H713" s="67"/>
    </row>
    <row r="714" spans="2:8" ht="60.75" customHeight="1" x14ac:dyDescent="0.25"/>
    <row r="715" spans="2:8" ht="46.5" customHeight="1" x14ac:dyDescent="0.8">
      <c r="B715" s="75" t="s">
        <v>78</v>
      </c>
      <c r="C715" s="75"/>
      <c r="D715" s="75"/>
      <c r="E715" s="75"/>
      <c r="F715" s="75"/>
      <c r="G715" s="75"/>
      <c r="H715" s="75"/>
    </row>
    <row r="716" spans="2:8" x14ac:dyDescent="0.25">
      <c r="B716" s="85" t="s">
        <v>37</v>
      </c>
      <c r="C716" s="85"/>
      <c r="D716" s="85"/>
      <c r="E716" s="85"/>
      <c r="F716" s="85"/>
      <c r="G716" s="85"/>
    </row>
    <row r="717" spans="2:8" x14ac:dyDescent="0.25">
      <c r="C717" s="74"/>
      <c r="G717" s="7"/>
    </row>
    <row r="718" spans="2:8" ht="20.25" customHeight="1" x14ac:dyDescent="0.25">
      <c r="C718" s="14" t="s">
        <v>5</v>
      </c>
      <c r="D718" s="6"/>
    </row>
    <row r="719" spans="2:8" ht="20.25" customHeight="1" x14ac:dyDescent="0.25">
      <c r="B719" s="10"/>
      <c r="C719" s="76" t="s">
        <v>15</v>
      </c>
      <c r="D719" s="79" t="s">
        <v>43</v>
      </c>
      <c r="E719" s="79"/>
      <c r="F719" s="79"/>
      <c r="G719" s="79"/>
      <c r="H719" s="58"/>
    </row>
    <row r="720" spans="2:8" ht="20.25" customHeight="1" x14ac:dyDescent="0.25">
      <c r="B720" s="10"/>
      <c r="C720" s="77"/>
      <c r="D720" s="79" t="s">
        <v>45</v>
      </c>
      <c r="E720" s="79"/>
      <c r="F720" s="79"/>
      <c r="G720" s="79"/>
      <c r="H720" s="58"/>
    </row>
    <row r="721" spans="2:8" ht="20.25" x14ac:dyDescent="0.25">
      <c r="B721" s="10"/>
      <c r="C721" s="78"/>
      <c r="D721" s="80" t="s">
        <v>135</v>
      </c>
      <c r="E721" s="81"/>
      <c r="F721" s="81"/>
      <c r="G721" s="82"/>
      <c r="H721" s="58"/>
    </row>
    <row r="722" spans="2:8" ht="23.25" customHeight="1" x14ac:dyDescent="0.25">
      <c r="C722" s="48" t="s">
        <v>12</v>
      </c>
      <c r="D722" s="49">
        <v>11.8</v>
      </c>
      <c r="E722" s="50"/>
      <c r="F722" s="10"/>
    </row>
    <row r="723" spans="2:8" x14ac:dyDescent="0.25">
      <c r="C723" s="1" t="s">
        <v>9</v>
      </c>
      <c r="D723" s="44">
        <v>302</v>
      </c>
      <c r="E723" s="92" t="s">
        <v>16</v>
      </c>
      <c r="F723" s="93"/>
      <c r="G723" s="88">
        <f>D724/D723</f>
        <v>15.700562913907284</v>
      </c>
    </row>
    <row r="724" spans="2:8" x14ac:dyDescent="0.25">
      <c r="C724" s="1" t="s">
        <v>10</v>
      </c>
      <c r="D724" s="44">
        <v>4741.57</v>
      </c>
      <c r="E724" s="94"/>
      <c r="F724" s="95"/>
      <c r="G724" s="89"/>
    </row>
    <row r="725" spans="2:8" x14ac:dyDescent="0.25">
      <c r="C725" s="54"/>
      <c r="D725" s="55"/>
      <c r="E725" s="56"/>
    </row>
    <row r="726" spans="2:8" x14ac:dyDescent="0.3">
      <c r="C726" s="53" t="s">
        <v>7</v>
      </c>
      <c r="D726" s="71" t="s">
        <v>123</v>
      </c>
      <c r="E726" s="59"/>
    </row>
    <row r="727" spans="2:8" x14ac:dyDescent="0.3">
      <c r="C727" s="53" t="s">
        <v>11</v>
      </c>
      <c r="D727" s="51">
        <v>75</v>
      </c>
      <c r="E727" s="59"/>
    </row>
    <row r="728" spans="2:8" x14ac:dyDescent="0.3">
      <c r="C728" s="53" t="s">
        <v>13</v>
      </c>
      <c r="D728" s="52" t="s">
        <v>35</v>
      </c>
      <c r="E728" s="59"/>
    </row>
    <row r="729" spans="2:8" ht="48" customHeight="1" thickBot="1" x14ac:dyDescent="0.3">
      <c r="C729" s="60"/>
      <c r="D729" s="60"/>
    </row>
    <row r="730" spans="2:8" ht="24" customHeight="1" thickBot="1" x14ac:dyDescent="0.3">
      <c r="B730" s="96" t="s">
        <v>17</v>
      </c>
      <c r="C730" s="97"/>
      <c r="D730" s="23" t="s">
        <v>20</v>
      </c>
      <c r="E730" s="90" t="s">
        <v>22</v>
      </c>
      <c r="F730" s="91"/>
      <c r="G730" s="2" t="s">
        <v>21</v>
      </c>
    </row>
    <row r="731" spans="2:8" ht="24" customHeight="1" thickBot="1" x14ac:dyDescent="0.3">
      <c r="B731" s="98" t="s">
        <v>36</v>
      </c>
      <c r="C731" s="99"/>
      <c r="D731" s="32">
        <v>50.01</v>
      </c>
      <c r="E731" s="49">
        <v>11.8</v>
      </c>
      <c r="F731" s="18" t="s">
        <v>25</v>
      </c>
      <c r="G731" s="26">
        <f t="shared" ref="G731:G736" si="19">D731*E731</f>
        <v>590.11800000000005</v>
      </c>
      <c r="H731" s="104"/>
    </row>
    <row r="732" spans="2:8" ht="24" customHeight="1" thickBot="1" x14ac:dyDescent="0.3">
      <c r="B732" s="100" t="s">
        <v>18</v>
      </c>
      <c r="C732" s="101"/>
      <c r="D732" s="34">
        <v>70.41</v>
      </c>
      <c r="E732" s="35">
        <v>4.7</v>
      </c>
      <c r="F732" s="19" t="s">
        <v>26</v>
      </c>
      <c r="G732" s="27">
        <f t="shared" si="19"/>
        <v>330.92700000000002</v>
      </c>
      <c r="H732" s="104"/>
    </row>
    <row r="733" spans="2:8" ht="24" customHeight="1" thickBot="1" x14ac:dyDescent="0.3">
      <c r="B733" s="83" t="s">
        <v>19</v>
      </c>
      <c r="C733" s="84"/>
      <c r="D733" s="36">
        <v>222.31</v>
      </c>
      <c r="E733" s="35">
        <v>4.7</v>
      </c>
      <c r="F733" s="20" t="s">
        <v>26</v>
      </c>
      <c r="G733" s="28">
        <f t="shared" si="19"/>
        <v>1044.857</v>
      </c>
      <c r="H733" s="104"/>
    </row>
    <row r="734" spans="2:8" ht="23.25" customHeight="1" thickBot="1" x14ac:dyDescent="0.3">
      <c r="B734" s="102" t="s">
        <v>28</v>
      </c>
      <c r="C734" s="103"/>
      <c r="D734" s="38">
        <v>696.9</v>
      </c>
      <c r="E734" s="49"/>
      <c r="F734" s="24" t="s">
        <v>25</v>
      </c>
      <c r="G734" s="29">
        <f t="shared" si="19"/>
        <v>0</v>
      </c>
      <c r="H734" s="104"/>
    </row>
    <row r="735" spans="2:8" ht="23.25" customHeight="1" x14ac:dyDescent="0.25">
      <c r="B735" s="100" t="s">
        <v>33</v>
      </c>
      <c r="C735" s="101"/>
      <c r="D735" s="34">
        <v>665.33</v>
      </c>
      <c r="E735" s="49"/>
      <c r="F735" s="19" t="s">
        <v>25</v>
      </c>
      <c r="G735" s="27">
        <f t="shared" si="19"/>
        <v>0</v>
      </c>
      <c r="H735" s="104"/>
    </row>
    <row r="736" spans="2:8" ht="23.25" customHeight="1" x14ac:dyDescent="0.25">
      <c r="B736" s="86" t="s">
        <v>27</v>
      </c>
      <c r="C736" s="87"/>
      <c r="D736" s="40">
        <v>1300.21</v>
      </c>
      <c r="E736" s="49">
        <v>11.8</v>
      </c>
      <c r="F736" s="21" t="s">
        <v>25</v>
      </c>
      <c r="G736" s="30">
        <f t="shared" si="19"/>
        <v>15342.478000000001</v>
      </c>
      <c r="H736" s="104"/>
    </row>
    <row r="737" spans="2:8" ht="23.25" customHeight="1" x14ac:dyDescent="0.25">
      <c r="B737" s="86" t="s">
        <v>29</v>
      </c>
      <c r="C737" s="87"/>
      <c r="D737" s="42">
        <v>2425.1</v>
      </c>
      <c r="E737" s="49"/>
      <c r="F737" s="21" t="s">
        <v>25</v>
      </c>
      <c r="G737" s="30">
        <f>D737*E737</f>
        <v>0</v>
      </c>
      <c r="H737" s="104"/>
    </row>
    <row r="738" spans="2:8" ht="23.25" customHeight="1" x14ac:dyDescent="0.25">
      <c r="B738" s="86" t="s">
        <v>30</v>
      </c>
      <c r="C738" s="87"/>
      <c r="D738" s="42">
        <v>1718.79</v>
      </c>
      <c r="E738" s="49"/>
      <c r="F738" s="21" t="s">
        <v>25</v>
      </c>
      <c r="G738" s="30">
        <f>D738*E738</f>
        <v>0</v>
      </c>
      <c r="H738" s="104"/>
    </row>
    <row r="739" spans="2:8" x14ac:dyDescent="0.25">
      <c r="B739" s="86" t="s">
        <v>32</v>
      </c>
      <c r="C739" s="87"/>
      <c r="D739" s="42">
        <v>473.91</v>
      </c>
      <c r="E739" s="49"/>
      <c r="F739" s="21" t="s">
        <v>25</v>
      </c>
      <c r="G739" s="30">
        <f>D739*E739</f>
        <v>0</v>
      </c>
      <c r="H739" s="104"/>
    </row>
    <row r="740" spans="2:8" ht="24" thickBot="1" x14ac:dyDescent="0.3">
      <c r="B740" s="83" t="s">
        <v>31</v>
      </c>
      <c r="C740" s="84"/>
      <c r="D740" s="36">
        <v>320.5</v>
      </c>
      <c r="E740" s="37"/>
      <c r="F740" s="20" t="s">
        <v>25</v>
      </c>
      <c r="G740" s="31">
        <f>D740*E740</f>
        <v>0</v>
      </c>
      <c r="H740" s="104"/>
    </row>
    <row r="741" spans="2:8" x14ac:dyDescent="0.25">
      <c r="C741" s="3"/>
      <c r="D741" s="3"/>
      <c r="E741" s="4"/>
      <c r="F741" s="4"/>
      <c r="H741" s="63"/>
    </row>
    <row r="742" spans="2:8" ht="25.5" x14ac:dyDescent="0.25">
      <c r="C742" s="14" t="s">
        <v>14</v>
      </c>
      <c r="D742" s="6"/>
    </row>
    <row r="743" spans="2:8" ht="18.75" x14ac:dyDescent="0.25">
      <c r="C743" s="105" t="s">
        <v>6</v>
      </c>
      <c r="D743" s="73" t="s">
        <v>0</v>
      </c>
      <c r="E743" s="9">
        <f>ROUND((G731+D724)/D724,2)</f>
        <v>1.1200000000000001</v>
      </c>
      <c r="F743" s="9"/>
      <c r="G743" s="10"/>
      <c r="H743" s="7"/>
    </row>
    <row r="744" spans="2:8" x14ac:dyDescent="0.25">
      <c r="C744" s="105"/>
      <c r="D744" s="73" t="s">
        <v>1</v>
      </c>
      <c r="E744" s="9">
        <f>ROUND((G732+G733+D724)/D724,2)</f>
        <v>1.29</v>
      </c>
      <c r="F744" s="9"/>
      <c r="G744" s="11"/>
      <c r="H744" s="66"/>
    </row>
    <row r="745" spans="2:8" x14ac:dyDescent="0.25">
      <c r="C745" s="105"/>
      <c r="D745" s="73" t="s">
        <v>2</v>
      </c>
      <c r="E745" s="9">
        <f>ROUND((G734+D724)/D724,2)</f>
        <v>1</v>
      </c>
      <c r="F745" s="12"/>
      <c r="G745" s="11"/>
    </row>
    <row r="746" spans="2:8" x14ac:dyDescent="0.25">
      <c r="C746" s="105"/>
      <c r="D746" s="13" t="s">
        <v>3</v>
      </c>
      <c r="E746" s="45">
        <f>ROUND((SUM(G735:G740)+D724)/D724,2)</f>
        <v>4.24</v>
      </c>
      <c r="F746" s="10"/>
      <c r="G746" s="11"/>
    </row>
    <row r="747" spans="2:8" ht="25.5" x14ac:dyDescent="0.25">
      <c r="D747" s="46" t="s">
        <v>4</v>
      </c>
      <c r="E747" s="47">
        <f>SUM(E743:E746)-IF(D728="сплошная",3,2)</f>
        <v>5.65</v>
      </c>
      <c r="F747" s="25"/>
    </row>
    <row r="748" spans="2:8" x14ac:dyDescent="0.25">
      <c r="E748" s="15"/>
    </row>
    <row r="749" spans="2:8" ht="25.5" x14ac:dyDescent="0.35">
      <c r="B749" s="22"/>
      <c r="C749" s="16" t="s">
        <v>23</v>
      </c>
      <c r="D749" s="107">
        <f>E747*D724</f>
        <v>26789.870500000001</v>
      </c>
      <c r="E749" s="107"/>
    </row>
    <row r="750" spans="2:8" ht="251.25" customHeight="1" x14ac:dyDescent="0.3">
      <c r="C750" s="17" t="s">
        <v>8</v>
      </c>
      <c r="D750" s="106">
        <f>D749/D723</f>
        <v>88.708180463576156</v>
      </c>
      <c r="E750" s="106"/>
      <c r="G750" s="7"/>
      <c r="H750" s="67"/>
    </row>
    <row r="751" spans="2:8" ht="60.75" customHeight="1" x14ac:dyDescent="0.8">
      <c r="B751" s="75" t="s">
        <v>80</v>
      </c>
      <c r="C751" s="75"/>
      <c r="D751" s="75"/>
      <c r="E751" s="75"/>
      <c r="F751" s="75"/>
      <c r="G751" s="75"/>
      <c r="H751" s="75"/>
    </row>
    <row r="752" spans="2:8" ht="56.25" customHeight="1" x14ac:dyDescent="0.25">
      <c r="B752" s="85" t="s">
        <v>37</v>
      </c>
      <c r="C752" s="85"/>
      <c r="D752" s="85"/>
      <c r="E752" s="85"/>
      <c r="F752" s="85"/>
      <c r="G752" s="85"/>
    </row>
    <row r="753" spans="2:8" x14ac:dyDescent="0.25">
      <c r="C753" s="74"/>
      <c r="G753" s="7"/>
    </row>
    <row r="754" spans="2:8" ht="25.5" x14ac:dyDescent="0.25">
      <c r="C754" s="14" t="s">
        <v>5</v>
      </c>
      <c r="D754" s="6"/>
    </row>
    <row r="755" spans="2:8" ht="20.25" customHeight="1" x14ac:dyDescent="0.25">
      <c r="B755" s="10"/>
      <c r="C755" s="76" t="s">
        <v>15</v>
      </c>
      <c r="D755" s="79" t="s">
        <v>43</v>
      </c>
      <c r="E755" s="79"/>
      <c r="F755" s="79"/>
      <c r="G755" s="79"/>
      <c r="H755" s="58"/>
    </row>
    <row r="756" spans="2:8" ht="20.25" customHeight="1" x14ac:dyDescent="0.25">
      <c r="B756" s="10"/>
      <c r="C756" s="77"/>
      <c r="D756" s="79" t="s">
        <v>44</v>
      </c>
      <c r="E756" s="79"/>
      <c r="F756" s="79"/>
      <c r="G756" s="79"/>
      <c r="H756" s="58"/>
    </row>
    <row r="757" spans="2:8" ht="20.25" customHeight="1" x14ac:dyDescent="0.25">
      <c r="B757" s="10"/>
      <c r="C757" s="78"/>
      <c r="D757" s="80" t="s">
        <v>73</v>
      </c>
      <c r="E757" s="81"/>
      <c r="F757" s="81"/>
      <c r="G757" s="82"/>
      <c r="H757" s="58"/>
    </row>
    <row r="758" spans="2:8" x14ac:dyDescent="0.25">
      <c r="C758" s="48" t="s">
        <v>12</v>
      </c>
      <c r="D758" s="49">
        <v>3</v>
      </c>
      <c r="E758" s="50"/>
      <c r="F758" s="10"/>
    </row>
    <row r="759" spans="2:8" ht="23.25" customHeight="1" x14ac:dyDescent="0.25">
      <c r="C759" s="1" t="s">
        <v>9</v>
      </c>
      <c r="D759" s="44">
        <v>30</v>
      </c>
      <c r="E759" s="92" t="s">
        <v>16</v>
      </c>
      <c r="F759" s="93"/>
      <c r="G759" s="88">
        <f>D760/D759</f>
        <v>2.9433333333333334</v>
      </c>
    </row>
    <row r="760" spans="2:8" x14ac:dyDescent="0.25">
      <c r="C760" s="1" t="s">
        <v>10</v>
      </c>
      <c r="D760" s="44">
        <v>88.3</v>
      </c>
      <c r="E760" s="94"/>
      <c r="F760" s="95"/>
      <c r="G760" s="89"/>
    </row>
    <row r="761" spans="2:8" x14ac:dyDescent="0.25">
      <c r="C761" s="54"/>
      <c r="D761" s="55"/>
      <c r="E761" s="56"/>
    </row>
    <row r="762" spans="2:8" x14ac:dyDescent="0.3">
      <c r="C762" s="53" t="s">
        <v>7</v>
      </c>
      <c r="D762" s="70" t="s">
        <v>74</v>
      </c>
      <c r="E762" s="59"/>
    </row>
    <row r="763" spans="2:8" x14ac:dyDescent="0.3">
      <c r="C763" s="53" t="s">
        <v>11</v>
      </c>
      <c r="D763" s="51">
        <v>80</v>
      </c>
      <c r="E763" s="59"/>
    </row>
    <row r="764" spans="2:8" x14ac:dyDescent="0.3">
      <c r="C764" s="53" t="s">
        <v>13</v>
      </c>
      <c r="D764" s="52" t="s">
        <v>35</v>
      </c>
      <c r="E764" s="59"/>
    </row>
    <row r="765" spans="2:8" ht="24" thickBot="1" x14ac:dyDescent="0.3">
      <c r="C765" s="60"/>
      <c r="D765" s="60"/>
    </row>
    <row r="766" spans="2:8" ht="48" customHeight="1" thickBot="1" x14ac:dyDescent="0.3">
      <c r="B766" s="96" t="s">
        <v>17</v>
      </c>
      <c r="C766" s="97"/>
      <c r="D766" s="23" t="s">
        <v>20</v>
      </c>
      <c r="E766" s="90" t="s">
        <v>22</v>
      </c>
      <c r="F766" s="91"/>
      <c r="G766" s="2" t="s">
        <v>21</v>
      </c>
    </row>
    <row r="767" spans="2:8" ht="24" customHeight="1" thickBot="1" x14ac:dyDescent="0.3">
      <c r="B767" s="98" t="s">
        <v>36</v>
      </c>
      <c r="C767" s="99"/>
      <c r="D767" s="32">
        <v>50.01</v>
      </c>
      <c r="E767" s="49">
        <v>3</v>
      </c>
      <c r="F767" s="18" t="s">
        <v>25</v>
      </c>
      <c r="G767" s="26">
        <f t="shared" ref="G767:G772" si="20">D767*E767</f>
        <v>150.03</v>
      </c>
      <c r="H767" s="104"/>
    </row>
    <row r="768" spans="2:8" ht="24" customHeight="1" thickBot="1" x14ac:dyDescent="0.3">
      <c r="B768" s="100" t="s">
        <v>18</v>
      </c>
      <c r="C768" s="101"/>
      <c r="D768" s="34">
        <v>70.41</v>
      </c>
      <c r="E768" s="35">
        <v>1.2</v>
      </c>
      <c r="F768" s="19" t="s">
        <v>26</v>
      </c>
      <c r="G768" s="27">
        <f t="shared" si="20"/>
        <v>84.49199999999999</v>
      </c>
      <c r="H768" s="104"/>
    </row>
    <row r="769" spans="2:8" ht="24" customHeight="1" thickBot="1" x14ac:dyDescent="0.3">
      <c r="B769" s="83" t="s">
        <v>19</v>
      </c>
      <c r="C769" s="84"/>
      <c r="D769" s="36">
        <v>222.31</v>
      </c>
      <c r="E769" s="35">
        <v>1.2</v>
      </c>
      <c r="F769" s="20" t="s">
        <v>26</v>
      </c>
      <c r="G769" s="28">
        <f t="shared" si="20"/>
        <v>266.77199999999999</v>
      </c>
      <c r="H769" s="104"/>
    </row>
    <row r="770" spans="2:8" ht="24" customHeight="1" thickBot="1" x14ac:dyDescent="0.3">
      <c r="B770" s="102" t="s">
        <v>28</v>
      </c>
      <c r="C770" s="103"/>
      <c r="D770" s="38">
        <v>696.9</v>
      </c>
      <c r="E770" s="49"/>
      <c r="F770" s="24" t="s">
        <v>25</v>
      </c>
      <c r="G770" s="29">
        <f t="shared" si="20"/>
        <v>0</v>
      </c>
      <c r="H770" s="104"/>
    </row>
    <row r="771" spans="2:8" ht="23.25" customHeight="1" x14ac:dyDescent="0.25">
      <c r="B771" s="100" t="s">
        <v>33</v>
      </c>
      <c r="C771" s="101"/>
      <c r="D771" s="34">
        <v>665.33</v>
      </c>
      <c r="E771" s="49"/>
      <c r="F771" s="19" t="s">
        <v>25</v>
      </c>
      <c r="G771" s="27">
        <f t="shared" si="20"/>
        <v>0</v>
      </c>
      <c r="H771" s="104"/>
    </row>
    <row r="772" spans="2:8" ht="23.25" customHeight="1" x14ac:dyDescent="0.25">
      <c r="B772" s="86" t="s">
        <v>27</v>
      </c>
      <c r="C772" s="87"/>
      <c r="D772" s="40">
        <v>1300.21</v>
      </c>
      <c r="E772" s="49">
        <v>3</v>
      </c>
      <c r="F772" s="21" t="s">
        <v>25</v>
      </c>
      <c r="G772" s="30">
        <f t="shared" si="20"/>
        <v>3900.63</v>
      </c>
      <c r="H772" s="104"/>
    </row>
    <row r="773" spans="2:8" ht="23.25" customHeight="1" x14ac:dyDescent="0.25">
      <c r="B773" s="86" t="s">
        <v>29</v>
      </c>
      <c r="C773" s="87"/>
      <c r="D773" s="42">
        <v>2425.1</v>
      </c>
      <c r="E773" s="49"/>
      <c r="F773" s="21" t="s">
        <v>25</v>
      </c>
      <c r="G773" s="30">
        <f>D773*E773</f>
        <v>0</v>
      </c>
      <c r="H773" s="104"/>
    </row>
    <row r="774" spans="2:8" ht="23.25" customHeight="1" x14ac:dyDescent="0.25">
      <c r="B774" s="86" t="s">
        <v>30</v>
      </c>
      <c r="C774" s="87"/>
      <c r="D774" s="42">
        <v>1718.79</v>
      </c>
      <c r="E774" s="49"/>
      <c r="F774" s="21" t="s">
        <v>25</v>
      </c>
      <c r="G774" s="30">
        <f>D774*E774</f>
        <v>0</v>
      </c>
      <c r="H774" s="104"/>
    </row>
    <row r="775" spans="2:8" ht="23.25" customHeight="1" x14ac:dyDescent="0.25">
      <c r="B775" s="86" t="s">
        <v>32</v>
      </c>
      <c r="C775" s="87"/>
      <c r="D775" s="42">
        <v>473.91</v>
      </c>
      <c r="E775" s="49"/>
      <c r="F775" s="21" t="s">
        <v>25</v>
      </c>
      <c r="G775" s="30">
        <f>D775*E775</f>
        <v>0</v>
      </c>
      <c r="H775" s="104"/>
    </row>
    <row r="776" spans="2:8" ht="24" thickBot="1" x14ac:dyDescent="0.3">
      <c r="B776" s="83" t="s">
        <v>31</v>
      </c>
      <c r="C776" s="84"/>
      <c r="D776" s="36">
        <v>320.5</v>
      </c>
      <c r="E776" s="37"/>
      <c r="F776" s="20" t="s">
        <v>25</v>
      </c>
      <c r="G776" s="31">
        <f>D776*E776</f>
        <v>0</v>
      </c>
      <c r="H776" s="104"/>
    </row>
    <row r="777" spans="2:8" x14ac:dyDescent="0.25">
      <c r="C777" s="3"/>
      <c r="D777" s="3"/>
      <c r="E777" s="4"/>
      <c r="F777" s="4"/>
      <c r="H777" s="63"/>
    </row>
    <row r="778" spans="2:8" ht="25.5" x14ac:dyDescent="0.25">
      <c r="C778" s="14" t="s">
        <v>14</v>
      </c>
      <c r="D778" s="6"/>
    </row>
    <row r="779" spans="2:8" ht="18.75" x14ac:dyDescent="0.25">
      <c r="C779" s="105" t="s">
        <v>6</v>
      </c>
      <c r="D779" s="73" t="s">
        <v>0</v>
      </c>
      <c r="E779" s="9">
        <f>ROUND((G767+D760)/D760,2)</f>
        <v>2.7</v>
      </c>
      <c r="F779" s="9"/>
      <c r="G779" s="10"/>
      <c r="H779" s="7"/>
    </row>
    <row r="780" spans="2:8" x14ac:dyDescent="0.25">
      <c r="C780" s="105"/>
      <c r="D780" s="73" t="s">
        <v>1</v>
      </c>
      <c r="E780" s="9">
        <f>ROUND((G768+G769+D760)/D760,2)</f>
        <v>4.9800000000000004</v>
      </c>
      <c r="F780" s="9"/>
      <c r="G780" s="11"/>
      <c r="H780" s="66"/>
    </row>
    <row r="781" spans="2:8" x14ac:dyDescent="0.25">
      <c r="C781" s="105"/>
      <c r="D781" s="73" t="s">
        <v>2</v>
      </c>
      <c r="E781" s="9">
        <f>ROUND((G770+D760)/D760,2)</f>
        <v>1</v>
      </c>
      <c r="F781" s="12"/>
      <c r="G781" s="11"/>
    </row>
    <row r="782" spans="2:8" x14ac:dyDescent="0.25">
      <c r="C782" s="105"/>
      <c r="D782" s="13" t="s">
        <v>3</v>
      </c>
      <c r="E782" s="45">
        <f>ROUND((SUM(G771:G776)+D760)/D760,2)</f>
        <v>45.17</v>
      </c>
      <c r="F782" s="10"/>
      <c r="G782" s="11"/>
    </row>
    <row r="783" spans="2:8" ht="25.5" x14ac:dyDescent="0.25">
      <c r="D783" s="46" t="s">
        <v>4</v>
      </c>
      <c r="E783" s="47">
        <f>SUM(E779:E782)-IF(D764="сплошная",3,2)</f>
        <v>51.85</v>
      </c>
      <c r="F783" s="25"/>
    </row>
    <row r="784" spans="2:8" x14ac:dyDescent="0.25">
      <c r="E784" s="15"/>
    </row>
    <row r="785" spans="2:8" ht="25.5" x14ac:dyDescent="0.35">
      <c r="B785" s="22"/>
      <c r="C785" s="16" t="s">
        <v>23</v>
      </c>
      <c r="D785" s="107">
        <f>E783*D760</f>
        <v>4578.3549999999996</v>
      </c>
      <c r="E785" s="107"/>
    </row>
    <row r="786" spans="2:8" ht="18.75" x14ac:dyDescent="0.3">
      <c r="C786" s="17" t="s">
        <v>8</v>
      </c>
      <c r="D786" s="106">
        <f>D785/D759</f>
        <v>152.61183333333332</v>
      </c>
      <c r="E786" s="106"/>
      <c r="G786" s="7"/>
      <c r="H786" s="67"/>
    </row>
    <row r="787" spans="2:8" ht="258" customHeight="1" x14ac:dyDescent="0.25"/>
    <row r="788" spans="2:8" ht="60.75" x14ac:dyDescent="0.8">
      <c r="B788" s="75" t="s">
        <v>82</v>
      </c>
      <c r="C788" s="75"/>
      <c r="D788" s="75"/>
      <c r="E788" s="75"/>
      <c r="F788" s="75"/>
      <c r="G788" s="75"/>
      <c r="H788" s="75"/>
    </row>
    <row r="789" spans="2:8" ht="45" customHeight="1" x14ac:dyDescent="0.25">
      <c r="B789" s="85" t="s">
        <v>37</v>
      </c>
      <c r="C789" s="85"/>
      <c r="D789" s="85"/>
      <c r="E789" s="85"/>
      <c r="F789" s="85"/>
      <c r="G789" s="85"/>
    </row>
    <row r="790" spans="2:8" x14ac:dyDescent="0.25">
      <c r="C790" s="74"/>
      <c r="G790" s="7"/>
    </row>
    <row r="791" spans="2:8" ht="25.5" x14ac:dyDescent="0.25">
      <c r="C791" s="14" t="s">
        <v>5</v>
      </c>
      <c r="D791" s="6"/>
    </row>
    <row r="792" spans="2:8" ht="20.25" x14ac:dyDescent="0.25">
      <c r="B792" s="10"/>
      <c r="C792" s="76" t="s">
        <v>15</v>
      </c>
      <c r="D792" s="79" t="s">
        <v>43</v>
      </c>
      <c r="E792" s="79"/>
      <c r="F792" s="79"/>
      <c r="G792" s="79"/>
      <c r="H792" s="58"/>
    </row>
    <row r="793" spans="2:8" ht="20.25" x14ac:dyDescent="0.25">
      <c r="B793" s="10"/>
      <c r="C793" s="77"/>
      <c r="D793" s="79" t="s">
        <v>44</v>
      </c>
      <c r="E793" s="79"/>
      <c r="F793" s="79"/>
      <c r="G793" s="79"/>
      <c r="H793" s="58"/>
    </row>
    <row r="794" spans="2:8" ht="20.25" x14ac:dyDescent="0.25">
      <c r="B794" s="10"/>
      <c r="C794" s="78"/>
      <c r="D794" s="80" t="s">
        <v>136</v>
      </c>
      <c r="E794" s="81"/>
      <c r="F794" s="81"/>
      <c r="G794" s="82"/>
      <c r="H794" s="58"/>
    </row>
    <row r="795" spans="2:8" x14ac:dyDescent="0.25">
      <c r="C795" s="48" t="s">
        <v>12</v>
      </c>
      <c r="D795" s="49">
        <v>4.5999999999999996</v>
      </c>
      <c r="E795" s="50"/>
      <c r="F795" s="10"/>
    </row>
    <row r="796" spans="2:8" x14ac:dyDescent="0.25">
      <c r="C796" s="1" t="s">
        <v>9</v>
      </c>
      <c r="D796" s="44">
        <v>55</v>
      </c>
      <c r="E796" s="92" t="s">
        <v>16</v>
      </c>
      <c r="F796" s="93"/>
      <c r="G796" s="88">
        <f>D797/D796</f>
        <v>2.9472727272727273</v>
      </c>
    </row>
    <row r="797" spans="2:8" x14ac:dyDescent="0.25">
      <c r="C797" s="1" t="s">
        <v>10</v>
      </c>
      <c r="D797" s="44">
        <v>162.1</v>
      </c>
      <c r="E797" s="94"/>
      <c r="F797" s="95"/>
      <c r="G797" s="89"/>
    </row>
    <row r="798" spans="2:8" x14ac:dyDescent="0.25">
      <c r="C798" s="54"/>
      <c r="D798" s="55"/>
      <c r="E798" s="56"/>
    </row>
    <row r="799" spans="2:8" x14ac:dyDescent="0.3">
      <c r="C799" s="53" t="s">
        <v>7</v>
      </c>
      <c r="D799" s="70" t="s">
        <v>81</v>
      </c>
      <c r="E799" s="59"/>
    </row>
    <row r="800" spans="2:8" x14ac:dyDescent="0.3">
      <c r="C800" s="53" t="s">
        <v>11</v>
      </c>
      <c r="D800" s="51">
        <v>90</v>
      </c>
      <c r="E800" s="59"/>
    </row>
    <row r="801" spans="2:8" x14ac:dyDescent="0.3">
      <c r="C801" s="53" t="s">
        <v>13</v>
      </c>
      <c r="D801" s="52" t="s">
        <v>35</v>
      </c>
      <c r="E801" s="59"/>
    </row>
    <row r="802" spans="2:8" ht="24" thickBot="1" x14ac:dyDescent="0.3">
      <c r="C802" s="60"/>
      <c r="D802" s="60"/>
    </row>
    <row r="803" spans="2:8" ht="48" thickBot="1" x14ac:dyDescent="0.3">
      <c r="B803" s="96" t="s">
        <v>17</v>
      </c>
      <c r="C803" s="97"/>
      <c r="D803" s="23" t="s">
        <v>20</v>
      </c>
      <c r="E803" s="90" t="s">
        <v>22</v>
      </c>
      <c r="F803" s="91"/>
      <c r="G803" s="2" t="s">
        <v>21</v>
      </c>
    </row>
    <row r="804" spans="2:8" ht="24" thickBot="1" x14ac:dyDescent="0.3">
      <c r="B804" s="98" t="s">
        <v>36</v>
      </c>
      <c r="C804" s="99"/>
      <c r="D804" s="32">
        <v>50.01</v>
      </c>
      <c r="E804" s="49">
        <v>4.5999999999999996</v>
      </c>
      <c r="F804" s="18" t="s">
        <v>25</v>
      </c>
      <c r="G804" s="26">
        <f t="shared" ref="G804:G813" si="21">D804*E804</f>
        <v>230.04599999999996</v>
      </c>
      <c r="H804" s="104"/>
    </row>
    <row r="805" spans="2:8" ht="24" thickBot="1" x14ac:dyDescent="0.3">
      <c r="B805" s="100" t="s">
        <v>18</v>
      </c>
      <c r="C805" s="101"/>
      <c r="D805" s="34">
        <v>70.41</v>
      </c>
      <c r="E805" s="35">
        <v>1.8</v>
      </c>
      <c r="F805" s="19" t="s">
        <v>26</v>
      </c>
      <c r="G805" s="27">
        <f t="shared" si="21"/>
        <v>126.738</v>
      </c>
      <c r="H805" s="104"/>
    </row>
    <row r="806" spans="2:8" ht="24" thickBot="1" x14ac:dyDescent="0.3">
      <c r="B806" s="83" t="s">
        <v>19</v>
      </c>
      <c r="C806" s="84"/>
      <c r="D806" s="36">
        <v>222.31</v>
      </c>
      <c r="E806" s="35">
        <v>1.8</v>
      </c>
      <c r="F806" s="20" t="s">
        <v>26</v>
      </c>
      <c r="G806" s="28">
        <f t="shared" si="21"/>
        <v>400.15800000000002</v>
      </c>
      <c r="H806" s="104"/>
    </row>
    <row r="807" spans="2:8" ht="24" thickBot="1" x14ac:dyDescent="0.3">
      <c r="B807" s="102" t="s">
        <v>28</v>
      </c>
      <c r="C807" s="103"/>
      <c r="D807" s="38">
        <v>696.9</v>
      </c>
      <c r="E807" s="49"/>
      <c r="F807" s="24" t="s">
        <v>25</v>
      </c>
      <c r="G807" s="29">
        <f t="shared" si="21"/>
        <v>0</v>
      </c>
      <c r="H807" s="104"/>
    </row>
    <row r="808" spans="2:8" x14ac:dyDescent="0.25">
      <c r="B808" s="100" t="s">
        <v>33</v>
      </c>
      <c r="C808" s="101"/>
      <c r="D808" s="34">
        <v>665.33</v>
      </c>
      <c r="E808" s="49"/>
      <c r="F808" s="19" t="s">
        <v>25</v>
      </c>
      <c r="G808" s="27">
        <f t="shared" si="21"/>
        <v>0</v>
      </c>
      <c r="H808" s="104"/>
    </row>
    <row r="809" spans="2:8" x14ac:dyDescent="0.25">
      <c r="B809" s="86" t="s">
        <v>27</v>
      </c>
      <c r="C809" s="87"/>
      <c r="D809" s="40">
        <v>1300.21</v>
      </c>
      <c r="E809" s="49">
        <v>4.5999999999999996</v>
      </c>
      <c r="F809" s="21" t="s">
        <v>25</v>
      </c>
      <c r="G809" s="30">
        <f t="shared" si="21"/>
        <v>5980.9659999999994</v>
      </c>
      <c r="H809" s="104"/>
    </row>
    <row r="810" spans="2:8" x14ac:dyDescent="0.25">
      <c r="B810" s="86" t="s">
        <v>29</v>
      </c>
      <c r="C810" s="87"/>
      <c r="D810" s="42">
        <v>2425.1</v>
      </c>
      <c r="E810" s="49"/>
      <c r="F810" s="21" t="s">
        <v>25</v>
      </c>
      <c r="G810" s="30">
        <f t="shared" si="21"/>
        <v>0</v>
      </c>
      <c r="H810" s="104"/>
    </row>
    <row r="811" spans="2:8" x14ac:dyDescent="0.25">
      <c r="B811" s="86" t="s">
        <v>30</v>
      </c>
      <c r="C811" s="87"/>
      <c r="D811" s="42">
        <v>1718.79</v>
      </c>
      <c r="E811" s="49"/>
      <c r="F811" s="21" t="s">
        <v>25</v>
      </c>
      <c r="G811" s="30">
        <f t="shared" si="21"/>
        <v>0</v>
      </c>
      <c r="H811" s="104"/>
    </row>
    <row r="812" spans="2:8" x14ac:dyDescent="0.25">
      <c r="B812" s="86" t="s">
        <v>32</v>
      </c>
      <c r="C812" s="87"/>
      <c r="D812" s="42">
        <v>473.91</v>
      </c>
      <c r="E812" s="49"/>
      <c r="F812" s="21" t="s">
        <v>25</v>
      </c>
      <c r="G812" s="30">
        <f t="shared" si="21"/>
        <v>0</v>
      </c>
      <c r="H812" s="104"/>
    </row>
    <row r="813" spans="2:8" ht="24" thickBot="1" x14ac:dyDescent="0.3">
      <c r="B813" s="83" t="s">
        <v>31</v>
      </c>
      <c r="C813" s="84"/>
      <c r="D813" s="36">
        <v>320.5</v>
      </c>
      <c r="E813" s="37"/>
      <c r="F813" s="20" t="s">
        <v>25</v>
      </c>
      <c r="G813" s="31">
        <f t="shared" si="21"/>
        <v>0</v>
      </c>
      <c r="H813" s="104"/>
    </row>
    <row r="814" spans="2:8" x14ac:dyDescent="0.25">
      <c r="C814" s="3"/>
      <c r="D814" s="3"/>
      <c r="E814" s="4"/>
      <c r="F814" s="4"/>
      <c r="H814" s="63"/>
    </row>
    <row r="815" spans="2:8" ht="25.5" x14ac:dyDescent="0.25">
      <c r="C815" s="14" t="s">
        <v>14</v>
      </c>
      <c r="D815" s="6"/>
    </row>
    <row r="816" spans="2:8" ht="18.75" x14ac:dyDescent="0.25">
      <c r="C816" s="105" t="s">
        <v>6</v>
      </c>
      <c r="D816" s="73" t="s">
        <v>0</v>
      </c>
      <c r="E816" s="9">
        <f>ROUND((G804+D797)/D797,2)</f>
        <v>2.42</v>
      </c>
      <c r="F816" s="9"/>
      <c r="G816" s="10"/>
      <c r="H816" s="7"/>
    </row>
    <row r="817" spans="2:8" x14ac:dyDescent="0.25">
      <c r="C817" s="105"/>
      <c r="D817" s="73" t="s">
        <v>1</v>
      </c>
      <c r="E817" s="9">
        <f>ROUND((G805+G806+D797)/D797,2)</f>
        <v>4.25</v>
      </c>
      <c r="F817" s="9"/>
      <c r="G817" s="11"/>
      <c r="H817" s="66"/>
    </row>
    <row r="818" spans="2:8" x14ac:dyDescent="0.25">
      <c r="C818" s="105"/>
      <c r="D818" s="73" t="s">
        <v>2</v>
      </c>
      <c r="E818" s="9">
        <f>ROUND((G807+D797)/D797,2)</f>
        <v>1</v>
      </c>
      <c r="F818" s="12"/>
      <c r="G818" s="11"/>
    </row>
    <row r="819" spans="2:8" x14ac:dyDescent="0.25">
      <c r="C819" s="105"/>
      <c r="D819" s="13" t="s">
        <v>3</v>
      </c>
      <c r="E819" s="45">
        <f>ROUND((SUM(G808:G813)+D797)/D797,2)</f>
        <v>37.9</v>
      </c>
      <c r="F819" s="10"/>
      <c r="G819" s="11"/>
    </row>
    <row r="820" spans="2:8" ht="25.5" x14ac:dyDescent="0.25">
      <c r="D820" s="46" t="s">
        <v>4</v>
      </c>
      <c r="E820" s="47">
        <f>SUM(E816:E819)-IF(D801="сплошная",3,2)</f>
        <v>43.57</v>
      </c>
      <c r="F820" s="25"/>
    </row>
    <row r="821" spans="2:8" x14ac:dyDescent="0.25">
      <c r="E821" s="15"/>
    </row>
    <row r="822" spans="2:8" ht="25.5" x14ac:dyDescent="0.35">
      <c r="B822" s="22"/>
      <c r="C822" s="16" t="s">
        <v>23</v>
      </c>
      <c r="D822" s="107">
        <f>E820*D797</f>
        <v>7062.6970000000001</v>
      </c>
      <c r="E822" s="107"/>
    </row>
    <row r="823" spans="2:8" ht="18.75" x14ac:dyDescent="0.3">
      <c r="C823" s="17" t="s">
        <v>8</v>
      </c>
      <c r="D823" s="106">
        <f>D822/D796</f>
        <v>128.41267272727274</v>
      </c>
      <c r="E823" s="106"/>
      <c r="G823" s="7"/>
      <c r="H823" s="67"/>
    </row>
    <row r="824" spans="2:8" ht="262.5" customHeight="1" x14ac:dyDescent="0.25"/>
    <row r="825" spans="2:8" ht="60.75" x14ac:dyDescent="0.8">
      <c r="B825" s="75" t="s">
        <v>84</v>
      </c>
      <c r="C825" s="75"/>
      <c r="D825" s="75"/>
      <c r="E825" s="75"/>
      <c r="F825" s="75"/>
      <c r="G825" s="75"/>
      <c r="H825" s="75"/>
    </row>
    <row r="826" spans="2:8" ht="43.5" customHeight="1" x14ac:dyDescent="0.25">
      <c r="B826" s="85" t="s">
        <v>37</v>
      </c>
      <c r="C826" s="85"/>
      <c r="D826" s="85"/>
      <c r="E826" s="85"/>
      <c r="F826" s="85"/>
      <c r="G826" s="85"/>
    </row>
    <row r="827" spans="2:8" x14ac:dyDescent="0.25">
      <c r="C827" s="74"/>
      <c r="G827" s="7"/>
    </row>
    <row r="828" spans="2:8" ht="25.5" x14ac:dyDescent="0.25">
      <c r="C828" s="14" t="s">
        <v>5</v>
      </c>
      <c r="D828" s="6"/>
    </row>
    <row r="829" spans="2:8" ht="20.25" x14ac:dyDescent="0.25">
      <c r="B829" s="10"/>
      <c r="C829" s="76" t="s">
        <v>15</v>
      </c>
      <c r="D829" s="79" t="s">
        <v>43</v>
      </c>
      <c r="E829" s="79"/>
      <c r="F829" s="79"/>
      <c r="G829" s="79"/>
      <c r="H829" s="58"/>
    </row>
    <row r="830" spans="2:8" ht="20.25" x14ac:dyDescent="0.25">
      <c r="B830" s="10"/>
      <c r="C830" s="77"/>
      <c r="D830" s="79" t="s">
        <v>44</v>
      </c>
      <c r="E830" s="79"/>
      <c r="F830" s="79"/>
      <c r="G830" s="79"/>
      <c r="H830" s="58"/>
    </row>
    <row r="831" spans="2:8" ht="20.25" x14ac:dyDescent="0.25">
      <c r="B831" s="10"/>
      <c r="C831" s="78"/>
      <c r="D831" s="80" t="s">
        <v>83</v>
      </c>
      <c r="E831" s="81"/>
      <c r="F831" s="81"/>
      <c r="G831" s="82"/>
      <c r="H831" s="58"/>
    </row>
    <row r="832" spans="2:8" x14ac:dyDescent="0.25">
      <c r="C832" s="48" t="s">
        <v>12</v>
      </c>
      <c r="D832" s="49">
        <v>8</v>
      </c>
      <c r="E832" s="50"/>
      <c r="F832" s="10"/>
    </row>
    <row r="833" spans="2:8" x14ac:dyDescent="0.25">
      <c r="C833" s="1" t="s">
        <v>9</v>
      </c>
      <c r="D833" s="44">
        <v>53</v>
      </c>
      <c r="E833" s="92" t="s">
        <v>16</v>
      </c>
      <c r="F833" s="93"/>
      <c r="G833" s="88">
        <f>D834/D833</f>
        <v>12.20754716981132</v>
      </c>
    </row>
    <row r="834" spans="2:8" x14ac:dyDescent="0.25">
      <c r="C834" s="1" t="s">
        <v>10</v>
      </c>
      <c r="D834" s="44">
        <v>647</v>
      </c>
      <c r="E834" s="94"/>
      <c r="F834" s="95"/>
      <c r="G834" s="89"/>
    </row>
    <row r="835" spans="2:8" x14ac:dyDescent="0.25">
      <c r="C835" s="54"/>
      <c r="D835" s="55"/>
      <c r="E835" s="56"/>
    </row>
    <row r="836" spans="2:8" x14ac:dyDescent="0.3">
      <c r="C836" s="53" t="s">
        <v>7</v>
      </c>
      <c r="D836" s="71" t="s">
        <v>76</v>
      </c>
      <c r="E836" s="59"/>
    </row>
    <row r="837" spans="2:8" x14ac:dyDescent="0.3">
      <c r="C837" s="53" t="s">
        <v>11</v>
      </c>
      <c r="D837" s="51">
        <v>80</v>
      </c>
      <c r="E837" s="59"/>
    </row>
    <row r="838" spans="2:8" x14ac:dyDescent="0.3">
      <c r="C838" s="53" t="s">
        <v>13</v>
      </c>
      <c r="D838" s="52" t="s">
        <v>35</v>
      </c>
      <c r="E838" s="59"/>
    </row>
    <row r="839" spans="2:8" ht="24" thickBot="1" x14ac:dyDescent="0.3">
      <c r="C839" s="60"/>
      <c r="D839" s="60"/>
    </row>
    <row r="840" spans="2:8" ht="48" thickBot="1" x14ac:dyDescent="0.3">
      <c r="B840" s="96" t="s">
        <v>17</v>
      </c>
      <c r="C840" s="97"/>
      <c r="D840" s="23" t="s">
        <v>20</v>
      </c>
      <c r="E840" s="90" t="s">
        <v>22</v>
      </c>
      <c r="F840" s="91"/>
      <c r="G840" s="2" t="s">
        <v>21</v>
      </c>
    </row>
    <row r="841" spans="2:8" ht="24" thickBot="1" x14ac:dyDescent="0.3">
      <c r="B841" s="98" t="s">
        <v>36</v>
      </c>
      <c r="C841" s="99"/>
      <c r="D841" s="32">
        <v>50.01</v>
      </c>
      <c r="E841" s="49">
        <v>8</v>
      </c>
      <c r="F841" s="18" t="s">
        <v>25</v>
      </c>
      <c r="G841" s="26">
        <f t="shared" ref="G841:G850" si="22">D841*E841</f>
        <v>400.08</v>
      </c>
      <c r="H841" s="104"/>
    </row>
    <row r="842" spans="2:8" ht="24" thickBot="1" x14ac:dyDescent="0.3">
      <c r="B842" s="100" t="s">
        <v>18</v>
      </c>
      <c r="C842" s="101"/>
      <c r="D842" s="34">
        <v>70.41</v>
      </c>
      <c r="E842" s="35">
        <v>3.2</v>
      </c>
      <c r="F842" s="19" t="s">
        <v>26</v>
      </c>
      <c r="G842" s="27">
        <f t="shared" si="22"/>
        <v>225.31200000000001</v>
      </c>
      <c r="H842" s="104"/>
    </row>
    <row r="843" spans="2:8" ht="24" thickBot="1" x14ac:dyDescent="0.3">
      <c r="B843" s="83" t="s">
        <v>19</v>
      </c>
      <c r="C843" s="84"/>
      <c r="D843" s="36">
        <v>222.31</v>
      </c>
      <c r="E843" s="35">
        <v>3.2</v>
      </c>
      <c r="F843" s="20" t="s">
        <v>26</v>
      </c>
      <c r="G843" s="28">
        <f t="shared" si="22"/>
        <v>711.39200000000005</v>
      </c>
      <c r="H843" s="104"/>
    </row>
    <row r="844" spans="2:8" ht="24" thickBot="1" x14ac:dyDescent="0.3">
      <c r="B844" s="102" t="s">
        <v>28</v>
      </c>
      <c r="C844" s="103"/>
      <c r="D844" s="38">
        <v>696.9</v>
      </c>
      <c r="E844" s="49"/>
      <c r="F844" s="24" t="s">
        <v>25</v>
      </c>
      <c r="G844" s="29">
        <f t="shared" si="22"/>
        <v>0</v>
      </c>
      <c r="H844" s="104"/>
    </row>
    <row r="845" spans="2:8" x14ac:dyDescent="0.25">
      <c r="B845" s="100" t="s">
        <v>33</v>
      </c>
      <c r="C845" s="101"/>
      <c r="D845" s="34">
        <v>665.33</v>
      </c>
      <c r="E845" s="49"/>
      <c r="F845" s="19" t="s">
        <v>25</v>
      </c>
      <c r="G845" s="27">
        <f t="shared" si="22"/>
        <v>0</v>
      </c>
      <c r="H845" s="104"/>
    </row>
    <row r="846" spans="2:8" x14ac:dyDescent="0.25">
      <c r="B846" s="86" t="s">
        <v>27</v>
      </c>
      <c r="C846" s="87"/>
      <c r="D846" s="40">
        <v>1300.21</v>
      </c>
      <c r="E846" s="49">
        <v>8</v>
      </c>
      <c r="F846" s="21" t="s">
        <v>25</v>
      </c>
      <c r="G846" s="30">
        <f t="shared" si="22"/>
        <v>10401.68</v>
      </c>
      <c r="H846" s="104"/>
    </row>
    <row r="847" spans="2:8" x14ac:dyDescent="0.25">
      <c r="B847" s="86" t="s">
        <v>29</v>
      </c>
      <c r="C847" s="87"/>
      <c r="D847" s="42">
        <v>2425.1</v>
      </c>
      <c r="E847" s="49"/>
      <c r="F847" s="21" t="s">
        <v>25</v>
      </c>
      <c r="G847" s="30">
        <f t="shared" si="22"/>
        <v>0</v>
      </c>
      <c r="H847" s="104"/>
    </row>
    <row r="848" spans="2:8" x14ac:dyDescent="0.25">
      <c r="B848" s="86" t="s">
        <v>30</v>
      </c>
      <c r="C848" s="87"/>
      <c r="D848" s="42">
        <v>1718.79</v>
      </c>
      <c r="E848" s="49"/>
      <c r="F848" s="21" t="s">
        <v>25</v>
      </c>
      <c r="G848" s="30">
        <f t="shared" si="22"/>
        <v>0</v>
      </c>
      <c r="H848" s="104"/>
    </row>
    <row r="849" spans="2:8" x14ac:dyDescent="0.25">
      <c r="B849" s="86" t="s">
        <v>32</v>
      </c>
      <c r="C849" s="87"/>
      <c r="D849" s="42">
        <v>473.91</v>
      </c>
      <c r="E849" s="49"/>
      <c r="F849" s="21" t="s">
        <v>25</v>
      </c>
      <c r="G849" s="30">
        <f t="shared" si="22"/>
        <v>0</v>
      </c>
      <c r="H849" s="104"/>
    </row>
    <row r="850" spans="2:8" ht="24" thickBot="1" x14ac:dyDescent="0.3">
      <c r="B850" s="83" t="s">
        <v>31</v>
      </c>
      <c r="C850" s="84"/>
      <c r="D850" s="36">
        <v>320.5</v>
      </c>
      <c r="E850" s="37"/>
      <c r="F850" s="20" t="s">
        <v>25</v>
      </c>
      <c r="G850" s="31">
        <f t="shared" si="22"/>
        <v>0</v>
      </c>
      <c r="H850" s="104"/>
    </row>
    <row r="851" spans="2:8" x14ac:dyDescent="0.25">
      <c r="C851" s="3"/>
      <c r="D851" s="3"/>
      <c r="E851" s="4"/>
      <c r="F851" s="4"/>
      <c r="H851" s="63"/>
    </row>
    <row r="852" spans="2:8" ht="25.5" x14ac:dyDescent="0.25">
      <c r="C852" s="14" t="s">
        <v>14</v>
      </c>
      <c r="D852" s="6"/>
    </row>
    <row r="853" spans="2:8" ht="18.75" x14ac:dyDescent="0.25">
      <c r="C853" s="105" t="s">
        <v>6</v>
      </c>
      <c r="D853" s="73" t="s">
        <v>0</v>
      </c>
      <c r="E853" s="9">
        <f>ROUND((G841+D834)/D834,2)</f>
        <v>1.62</v>
      </c>
      <c r="F853" s="9"/>
      <c r="G853" s="10"/>
      <c r="H853" s="7"/>
    </row>
    <row r="854" spans="2:8" x14ac:dyDescent="0.25">
      <c r="C854" s="105"/>
      <c r="D854" s="73" t="s">
        <v>1</v>
      </c>
      <c r="E854" s="9">
        <f>ROUND((G842+G843+D834)/D834,2)</f>
        <v>2.4500000000000002</v>
      </c>
      <c r="F854" s="9"/>
      <c r="G854" s="11"/>
      <c r="H854" s="66"/>
    </row>
    <row r="855" spans="2:8" x14ac:dyDescent="0.25">
      <c r="C855" s="105"/>
      <c r="D855" s="73" t="s">
        <v>2</v>
      </c>
      <c r="E855" s="9">
        <f>ROUND((G844+D834)/D834,2)</f>
        <v>1</v>
      </c>
      <c r="F855" s="12"/>
      <c r="G855" s="11"/>
    </row>
    <row r="856" spans="2:8" x14ac:dyDescent="0.25">
      <c r="C856" s="105"/>
      <c r="D856" s="13" t="s">
        <v>3</v>
      </c>
      <c r="E856" s="45">
        <f>ROUND((SUM(G845:G850)+D834)/D834,2)</f>
        <v>17.079999999999998</v>
      </c>
      <c r="F856" s="10"/>
      <c r="G856" s="11"/>
    </row>
    <row r="857" spans="2:8" ht="25.5" x14ac:dyDescent="0.25">
      <c r="D857" s="46" t="s">
        <v>4</v>
      </c>
      <c r="E857" s="47">
        <f>SUM(E853:E856)-IF(D838="сплошная",3,2)</f>
        <v>20.149999999999999</v>
      </c>
      <c r="F857" s="25"/>
    </row>
    <row r="858" spans="2:8" x14ac:dyDescent="0.25">
      <c r="E858" s="15"/>
    </row>
    <row r="859" spans="2:8" ht="25.5" x14ac:dyDescent="0.35">
      <c r="B859" s="22"/>
      <c r="C859" s="16" t="s">
        <v>23</v>
      </c>
      <c r="D859" s="107">
        <f>E857*D834</f>
        <v>13037.05</v>
      </c>
      <c r="E859" s="107"/>
    </row>
    <row r="860" spans="2:8" ht="18.75" x14ac:dyDescent="0.3">
      <c r="C860" s="17" t="s">
        <v>8</v>
      </c>
      <c r="D860" s="106">
        <f>D859/D833</f>
        <v>245.9820754716981</v>
      </c>
      <c r="E860" s="106"/>
      <c r="G860" s="7"/>
      <c r="H860" s="67"/>
    </row>
    <row r="861" spans="2:8" ht="256.5" customHeight="1" x14ac:dyDescent="0.25"/>
    <row r="862" spans="2:8" ht="60.75" x14ac:dyDescent="0.8">
      <c r="B862" s="75" t="s">
        <v>85</v>
      </c>
      <c r="C862" s="75"/>
      <c r="D862" s="75"/>
      <c r="E862" s="75"/>
      <c r="F862" s="75"/>
      <c r="G862" s="75"/>
      <c r="H862" s="75"/>
    </row>
    <row r="863" spans="2:8" ht="40.5" customHeight="1" x14ac:dyDescent="0.25">
      <c r="B863" s="85" t="s">
        <v>37</v>
      </c>
      <c r="C863" s="85"/>
      <c r="D863" s="85"/>
      <c r="E863" s="85"/>
      <c r="F863" s="85"/>
      <c r="G863" s="85"/>
    </row>
    <row r="864" spans="2:8" x14ac:dyDescent="0.25">
      <c r="C864" s="74"/>
      <c r="G864" s="7"/>
    </row>
    <row r="865" spans="2:8" ht="25.5" x14ac:dyDescent="0.25">
      <c r="C865" s="14" t="s">
        <v>5</v>
      </c>
      <c r="D865" s="6"/>
    </row>
    <row r="866" spans="2:8" ht="20.25" x14ac:dyDescent="0.25">
      <c r="B866" s="10"/>
      <c r="C866" s="76" t="s">
        <v>15</v>
      </c>
      <c r="D866" s="79" t="s">
        <v>43</v>
      </c>
      <c r="E866" s="79"/>
      <c r="F866" s="79"/>
      <c r="G866" s="79"/>
      <c r="H866" s="58"/>
    </row>
    <row r="867" spans="2:8" ht="20.25" x14ac:dyDescent="0.25">
      <c r="B867" s="10"/>
      <c r="C867" s="77"/>
      <c r="D867" s="79" t="s">
        <v>44</v>
      </c>
      <c r="E867" s="79"/>
      <c r="F867" s="79"/>
      <c r="G867" s="79"/>
      <c r="H867" s="58"/>
    </row>
    <row r="868" spans="2:8" ht="20.25" x14ac:dyDescent="0.25">
      <c r="B868" s="10"/>
      <c r="C868" s="78"/>
      <c r="D868" s="80" t="s">
        <v>124</v>
      </c>
      <c r="E868" s="81"/>
      <c r="F868" s="81"/>
      <c r="G868" s="82"/>
      <c r="H868" s="58"/>
    </row>
    <row r="869" spans="2:8" x14ac:dyDescent="0.25">
      <c r="C869" s="48" t="s">
        <v>12</v>
      </c>
      <c r="D869" s="49">
        <v>15</v>
      </c>
      <c r="E869" s="50"/>
      <c r="F869" s="10"/>
    </row>
    <row r="870" spans="2:8" x14ac:dyDescent="0.25">
      <c r="C870" s="1" t="s">
        <v>9</v>
      </c>
      <c r="D870" s="44">
        <v>192</v>
      </c>
      <c r="E870" s="92" t="s">
        <v>16</v>
      </c>
      <c r="F870" s="93"/>
      <c r="G870" s="88">
        <f>D871/D870</f>
        <v>2.9414583333333333</v>
      </c>
    </row>
    <row r="871" spans="2:8" x14ac:dyDescent="0.25">
      <c r="C871" s="1" t="s">
        <v>10</v>
      </c>
      <c r="D871" s="44">
        <v>564.76</v>
      </c>
      <c r="E871" s="94"/>
      <c r="F871" s="95"/>
      <c r="G871" s="89"/>
    </row>
    <row r="872" spans="2:8" x14ac:dyDescent="0.25">
      <c r="C872" s="54"/>
      <c r="D872" s="55"/>
      <c r="E872" s="56"/>
    </row>
    <row r="873" spans="2:8" x14ac:dyDescent="0.3">
      <c r="C873" s="53" t="s">
        <v>7</v>
      </c>
      <c r="D873" s="71" t="s">
        <v>106</v>
      </c>
      <c r="E873" s="59"/>
    </row>
    <row r="874" spans="2:8" x14ac:dyDescent="0.3">
      <c r="C874" s="53" t="s">
        <v>11</v>
      </c>
      <c r="D874" s="51">
        <v>80</v>
      </c>
      <c r="E874" s="59"/>
    </row>
    <row r="875" spans="2:8" x14ac:dyDescent="0.3">
      <c r="C875" s="53" t="s">
        <v>13</v>
      </c>
      <c r="D875" s="52" t="s">
        <v>35</v>
      </c>
      <c r="E875" s="59"/>
    </row>
    <row r="876" spans="2:8" ht="24" thickBot="1" x14ac:dyDescent="0.3">
      <c r="C876" s="60"/>
      <c r="D876" s="60"/>
    </row>
    <row r="877" spans="2:8" ht="48" thickBot="1" x14ac:dyDescent="0.3">
      <c r="B877" s="96" t="s">
        <v>17</v>
      </c>
      <c r="C877" s="97"/>
      <c r="D877" s="23" t="s">
        <v>20</v>
      </c>
      <c r="E877" s="90" t="s">
        <v>22</v>
      </c>
      <c r="F877" s="91"/>
      <c r="G877" s="2" t="s">
        <v>21</v>
      </c>
    </row>
    <row r="878" spans="2:8" ht="24" thickBot="1" x14ac:dyDescent="0.3">
      <c r="B878" s="98" t="s">
        <v>36</v>
      </c>
      <c r="C878" s="99"/>
      <c r="D878" s="32">
        <v>50.01</v>
      </c>
      <c r="E878" s="49">
        <v>15</v>
      </c>
      <c r="F878" s="18" t="s">
        <v>25</v>
      </c>
      <c r="G878" s="26">
        <f t="shared" ref="G878:G883" si="23">D878*E878</f>
        <v>750.15</v>
      </c>
      <c r="H878" s="104"/>
    </row>
    <row r="879" spans="2:8" ht="24" thickBot="1" x14ac:dyDescent="0.3">
      <c r="B879" s="100" t="s">
        <v>18</v>
      </c>
      <c r="C879" s="101"/>
      <c r="D879" s="34">
        <v>70.41</v>
      </c>
      <c r="E879" s="35">
        <v>6</v>
      </c>
      <c r="F879" s="19" t="s">
        <v>26</v>
      </c>
      <c r="G879" s="27">
        <f t="shared" si="23"/>
        <v>422.46</v>
      </c>
      <c r="H879" s="104"/>
    </row>
    <row r="880" spans="2:8" ht="24" thickBot="1" x14ac:dyDescent="0.3">
      <c r="B880" s="83" t="s">
        <v>19</v>
      </c>
      <c r="C880" s="84"/>
      <c r="D880" s="36">
        <v>222.31</v>
      </c>
      <c r="E880" s="35">
        <v>6</v>
      </c>
      <c r="F880" s="20" t="s">
        <v>26</v>
      </c>
      <c r="G880" s="28">
        <f t="shared" si="23"/>
        <v>1333.8600000000001</v>
      </c>
      <c r="H880" s="104"/>
    </row>
    <row r="881" spans="2:8" ht="24" thickBot="1" x14ac:dyDescent="0.3">
      <c r="B881" s="102" t="s">
        <v>28</v>
      </c>
      <c r="C881" s="103"/>
      <c r="D881" s="38">
        <v>696.9</v>
      </c>
      <c r="E881" s="49"/>
      <c r="F881" s="24" t="s">
        <v>25</v>
      </c>
      <c r="G881" s="29">
        <f t="shared" si="23"/>
        <v>0</v>
      </c>
      <c r="H881" s="104"/>
    </row>
    <row r="882" spans="2:8" x14ac:dyDescent="0.25">
      <c r="B882" s="100" t="s">
        <v>33</v>
      </c>
      <c r="C882" s="101"/>
      <c r="D882" s="34">
        <v>665.33</v>
      </c>
      <c r="E882" s="49"/>
      <c r="F882" s="19" t="s">
        <v>25</v>
      </c>
      <c r="G882" s="27">
        <f t="shared" si="23"/>
        <v>0</v>
      </c>
      <c r="H882" s="104"/>
    </row>
    <row r="883" spans="2:8" x14ac:dyDescent="0.25">
      <c r="B883" s="86" t="s">
        <v>27</v>
      </c>
      <c r="C883" s="87"/>
      <c r="D883" s="40">
        <v>1300.21</v>
      </c>
      <c r="E883" s="49">
        <v>15</v>
      </c>
      <c r="F883" s="21" t="s">
        <v>25</v>
      </c>
      <c r="G883" s="30">
        <f t="shared" si="23"/>
        <v>19503.150000000001</v>
      </c>
      <c r="H883" s="104"/>
    </row>
    <row r="884" spans="2:8" x14ac:dyDescent="0.25">
      <c r="B884" s="86" t="s">
        <v>29</v>
      </c>
      <c r="C884" s="87"/>
      <c r="D884" s="42">
        <v>2425.1</v>
      </c>
      <c r="E884" s="49"/>
      <c r="F884" s="21" t="s">
        <v>25</v>
      </c>
      <c r="G884" s="30">
        <f>D884*E884</f>
        <v>0</v>
      </c>
      <c r="H884" s="104"/>
    </row>
    <row r="885" spans="2:8" x14ac:dyDescent="0.25">
      <c r="B885" s="86" t="s">
        <v>30</v>
      </c>
      <c r="C885" s="87"/>
      <c r="D885" s="42">
        <v>1718.79</v>
      </c>
      <c r="E885" s="49"/>
      <c r="F885" s="21" t="s">
        <v>25</v>
      </c>
      <c r="G885" s="30">
        <f>D885*E885</f>
        <v>0</v>
      </c>
      <c r="H885" s="104"/>
    </row>
    <row r="886" spans="2:8" x14ac:dyDescent="0.25">
      <c r="B886" s="86" t="s">
        <v>32</v>
      </c>
      <c r="C886" s="87"/>
      <c r="D886" s="42">
        <v>473.91</v>
      </c>
      <c r="E886" s="49"/>
      <c r="F886" s="21" t="s">
        <v>25</v>
      </c>
      <c r="G886" s="30">
        <f>D886*E886</f>
        <v>0</v>
      </c>
      <c r="H886" s="104"/>
    </row>
    <row r="887" spans="2:8" ht="24" thickBot="1" x14ac:dyDescent="0.3">
      <c r="B887" s="83" t="s">
        <v>31</v>
      </c>
      <c r="C887" s="84"/>
      <c r="D887" s="36">
        <v>320.5</v>
      </c>
      <c r="E887" s="37"/>
      <c r="F887" s="20" t="s">
        <v>25</v>
      </c>
      <c r="G887" s="31">
        <f>D887*E887</f>
        <v>0</v>
      </c>
      <c r="H887" s="104"/>
    </row>
    <row r="888" spans="2:8" x14ac:dyDescent="0.25">
      <c r="C888" s="3"/>
      <c r="D888" s="3"/>
      <c r="E888" s="4"/>
      <c r="F888" s="4"/>
      <c r="H888" s="63"/>
    </row>
    <row r="889" spans="2:8" ht="25.5" x14ac:dyDescent="0.25">
      <c r="C889" s="14" t="s">
        <v>14</v>
      </c>
      <c r="D889" s="6"/>
    </row>
    <row r="890" spans="2:8" ht="18.75" x14ac:dyDescent="0.25">
      <c r="C890" s="105" t="s">
        <v>6</v>
      </c>
      <c r="D890" s="73" t="s">
        <v>0</v>
      </c>
      <c r="E890" s="9">
        <f>ROUND((G878+D871)/D871,2)</f>
        <v>2.33</v>
      </c>
      <c r="F890" s="9"/>
      <c r="G890" s="10"/>
      <c r="H890" s="7"/>
    </row>
    <row r="891" spans="2:8" x14ac:dyDescent="0.25">
      <c r="C891" s="105"/>
      <c r="D891" s="73" t="s">
        <v>1</v>
      </c>
      <c r="E891" s="9">
        <f>ROUND((G879+G880+D871)/D871,2)</f>
        <v>4.1100000000000003</v>
      </c>
      <c r="F891" s="9"/>
      <c r="G891" s="11"/>
      <c r="H891" s="66"/>
    </row>
    <row r="892" spans="2:8" x14ac:dyDescent="0.25">
      <c r="C892" s="105"/>
      <c r="D892" s="73" t="s">
        <v>2</v>
      </c>
      <c r="E892" s="9">
        <f>ROUND((G881+D871)/D871,2)</f>
        <v>1</v>
      </c>
      <c r="F892" s="12"/>
      <c r="G892" s="11"/>
    </row>
    <row r="893" spans="2:8" x14ac:dyDescent="0.25">
      <c r="C893" s="105"/>
      <c r="D893" s="13" t="s">
        <v>3</v>
      </c>
      <c r="E893" s="45">
        <f>ROUND((SUM(G882:G887)+D871)/D871,2)</f>
        <v>35.53</v>
      </c>
      <c r="F893" s="10"/>
      <c r="G893" s="11"/>
    </row>
    <row r="894" spans="2:8" ht="25.5" x14ac:dyDescent="0.25">
      <c r="D894" s="46" t="s">
        <v>4</v>
      </c>
      <c r="E894" s="47">
        <f>SUM(E890:E893)-IF(D875="сплошная",3,2)</f>
        <v>40.97</v>
      </c>
      <c r="F894" s="25"/>
    </row>
    <row r="895" spans="2:8" x14ac:dyDescent="0.25">
      <c r="E895" s="15"/>
    </row>
    <row r="896" spans="2:8" ht="25.5" x14ac:dyDescent="0.35">
      <c r="B896" s="22"/>
      <c r="C896" s="16" t="s">
        <v>23</v>
      </c>
      <c r="D896" s="107">
        <f>E894*D871</f>
        <v>23138.217199999999</v>
      </c>
      <c r="E896" s="107"/>
    </row>
    <row r="897" spans="2:8" ht="18.75" x14ac:dyDescent="0.3">
      <c r="C897" s="17" t="s">
        <v>8</v>
      </c>
      <c r="D897" s="106">
        <f>D896/D870</f>
        <v>120.51154791666666</v>
      </c>
      <c r="E897" s="106"/>
      <c r="G897" s="7"/>
      <c r="H897" s="67"/>
    </row>
    <row r="898" spans="2:8" ht="265.5" customHeight="1" x14ac:dyDescent="0.25"/>
    <row r="899" spans="2:8" ht="60.75" x14ac:dyDescent="0.8">
      <c r="B899" s="75" t="s">
        <v>87</v>
      </c>
      <c r="C899" s="75"/>
      <c r="D899" s="75"/>
      <c r="E899" s="75"/>
      <c r="F899" s="75"/>
      <c r="G899" s="75"/>
      <c r="H899" s="75"/>
    </row>
    <row r="900" spans="2:8" ht="45" customHeight="1" x14ac:dyDescent="0.25">
      <c r="B900" s="85" t="s">
        <v>37</v>
      </c>
      <c r="C900" s="85"/>
      <c r="D900" s="85"/>
      <c r="E900" s="85"/>
      <c r="F900" s="85"/>
      <c r="G900" s="85"/>
    </row>
    <row r="901" spans="2:8" x14ac:dyDescent="0.25">
      <c r="C901" s="74"/>
      <c r="G901" s="7"/>
    </row>
    <row r="902" spans="2:8" ht="25.5" x14ac:dyDescent="0.25">
      <c r="C902" s="14" t="s">
        <v>5</v>
      </c>
      <c r="D902" s="6"/>
    </row>
    <row r="903" spans="2:8" ht="20.25" x14ac:dyDescent="0.25">
      <c r="B903" s="10"/>
      <c r="C903" s="76" t="s">
        <v>15</v>
      </c>
      <c r="D903" s="79" t="s">
        <v>43</v>
      </c>
      <c r="E903" s="79"/>
      <c r="F903" s="79"/>
      <c r="G903" s="79"/>
      <c r="H903" s="58"/>
    </row>
    <row r="904" spans="2:8" ht="20.25" x14ac:dyDescent="0.25">
      <c r="B904" s="10"/>
      <c r="C904" s="77"/>
      <c r="D904" s="79" t="s">
        <v>44</v>
      </c>
      <c r="E904" s="79"/>
      <c r="F904" s="79"/>
      <c r="G904" s="79"/>
      <c r="H904" s="58"/>
    </row>
    <row r="905" spans="2:8" ht="20.25" x14ac:dyDescent="0.25">
      <c r="B905" s="10"/>
      <c r="C905" s="78"/>
      <c r="D905" s="80" t="s">
        <v>125</v>
      </c>
      <c r="E905" s="81"/>
      <c r="F905" s="81"/>
      <c r="G905" s="82"/>
      <c r="H905" s="58"/>
    </row>
    <row r="906" spans="2:8" x14ac:dyDescent="0.25">
      <c r="C906" s="48" t="s">
        <v>12</v>
      </c>
      <c r="D906" s="49">
        <v>15</v>
      </c>
      <c r="E906" s="50"/>
      <c r="F906" s="10"/>
    </row>
    <row r="907" spans="2:8" x14ac:dyDescent="0.25">
      <c r="C907" s="1" t="s">
        <v>9</v>
      </c>
      <c r="D907" s="44">
        <v>220</v>
      </c>
      <c r="E907" s="92" t="s">
        <v>16</v>
      </c>
      <c r="F907" s="93"/>
      <c r="G907" s="88">
        <f>D908/D907</f>
        <v>2.9287727272727273</v>
      </c>
    </row>
    <row r="908" spans="2:8" x14ac:dyDescent="0.25">
      <c r="C908" s="1" t="s">
        <v>10</v>
      </c>
      <c r="D908" s="44">
        <v>644.33000000000004</v>
      </c>
      <c r="E908" s="94"/>
      <c r="F908" s="95"/>
      <c r="G908" s="89"/>
    </row>
    <row r="909" spans="2:8" x14ac:dyDescent="0.25">
      <c r="C909" s="54"/>
      <c r="D909" s="55"/>
      <c r="E909" s="56"/>
    </row>
    <row r="910" spans="2:8" x14ac:dyDescent="0.3">
      <c r="C910" s="53" t="s">
        <v>7</v>
      </c>
      <c r="D910" s="71" t="s">
        <v>106</v>
      </c>
      <c r="E910" s="59"/>
    </row>
    <row r="911" spans="2:8" x14ac:dyDescent="0.3">
      <c r="C911" s="53" t="s">
        <v>11</v>
      </c>
      <c r="D911" s="51">
        <v>80</v>
      </c>
      <c r="E911" s="59"/>
    </row>
    <row r="912" spans="2:8" x14ac:dyDescent="0.3">
      <c r="C912" s="53" t="s">
        <v>13</v>
      </c>
      <c r="D912" s="52" t="s">
        <v>35</v>
      </c>
      <c r="E912" s="59"/>
    </row>
    <row r="913" spans="2:8" ht="24" thickBot="1" x14ac:dyDescent="0.3">
      <c r="C913" s="60"/>
      <c r="D913" s="60"/>
    </row>
    <row r="914" spans="2:8" ht="48" thickBot="1" x14ac:dyDescent="0.3">
      <c r="B914" s="96" t="s">
        <v>17</v>
      </c>
      <c r="C914" s="97"/>
      <c r="D914" s="23" t="s">
        <v>20</v>
      </c>
      <c r="E914" s="90" t="s">
        <v>22</v>
      </c>
      <c r="F914" s="91"/>
      <c r="G914" s="2" t="s">
        <v>21</v>
      </c>
    </row>
    <row r="915" spans="2:8" ht="24" thickBot="1" x14ac:dyDescent="0.3">
      <c r="B915" s="98" t="s">
        <v>36</v>
      </c>
      <c r="C915" s="99"/>
      <c r="D915" s="32">
        <v>50.01</v>
      </c>
      <c r="E915" s="49">
        <v>16.100000000000001</v>
      </c>
      <c r="F915" s="18" t="s">
        <v>25</v>
      </c>
      <c r="G915" s="26">
        <f t="shared" ref="G915:G920" si="24">D915*E915</f>
        <v>805.16100000000006</v>
      </c>
      <c r="H915" s="104"/>
    </row>
    <row r="916" spans="2:8" ht="24" thickBot="1" x14ac:dyDescent="0.3">
      <c r="B916" s="100" t="s">
        <v>18</v>
      </c>
      <c r="C916" s="101"/>
      <c r="D916" s="34">
        <v>70.41</v>
      </c>
      <c r="E916" s="35">
        <v>6.4</v>
      </c>
      <c r="F916" s="19" t="s">
        <v>26</v>
      </c>
      <c r="G916" s="27">
        <f t="shared" si="24"/>
        <v>450.62400000000002</v>
      </c>
      <c r="H916" s="104"/>
    </row>
    <row r="917" spans="2:8" ht="24" thickBot="1" x14ac:dyDescent="0.3">
      <c r="B917" s="83" t="s">
        <v>19</v>
      </c>
      <c r="C917" s="84"/>
      <c r="D917" s="36">
        <v>222.31</v>
      </c>
      <c r="E917" s="35">
        <v>6.4</v>
      </c>
      <c r="F917" s="20" t="s">
        <v>26</v>
      </c>
      <c r="G917" s="28">
        <f t="shared" si="24"/>
        <v>1422.7840000000001</v>
      </c>
      <c r="H917" s="104"/>
    </row>
    <row r="918" spans="2:8" ht="24" thickBot="1" x14ac:dyDescent="0.3">
      <c r="B918" s="102" t="s">
        <v>28</v>
      </c>
      <c r="C918" s="103"/>
      <c r="D918" s="38">
        <v>696.9</v>
      </c>
      <c r="E918" s="49"/>
      <c r="F918" s="24" t="s">
        <v>25</v>
      </c>
      <c r="G918" s="29">
        <f t="shared" si="24"/>
        <v>0</v>
      </c>
      <c r="H918" s="104"/>
    </row>
    <row r="919" spans="2:8" x14ac:dyDescent="0.25">
      <c r="B919" s="100" t="s">
        <v>33</v>
      </c>
      <c r="C919" s="101"/>
      <c r="D919" s="34">
        <v>665.33</v>
      </c>
      <c r="E919" s="49"/>
      <c r="F919" s="19" t="s">
        <v>25</v>
      </c>
      <c r="G919" s="27">
        <f t="shared" si="24"/>
        <v>0</v>
      </c>
      <c r="H919" s="104"/>
    </row>
    <row r="920" spans="2:8" x14ac:dyDescent="0.25">
      <c r="B920" s="86" t="s">
        <v>27</v>
      </c>
      <c r="C920" s="87"/>
      <c r="D920" s="40">
        <v>1300.21</v>
      </c>
      <c r="E920" s="49">
        <v>16.100000000000001</v>
      </c>
      <c r="F920" s="21" t="s">
        <v>25</v>
      </c>
      <c r="G920" s="30">
        <f t="shared" si="24"/>
        <v>20933.381000000001</v>
      </c>
      <c r="H920" s="104"/>
    </row>
    <row r="921" spans="2:8" x14ac:dyDescent="0.25">
      <c r="B921" s="86" t="s">
        <v>29</v>
      </c>
      <c r="C921" s="87"/>
      <c r="D921" s="42">
        <v>2425.1</v>
      </c>
      <c r="E921" s="49"/>
      <c r="F921" s="21" t="s">
        <v>25</v>
      </c>
      <c r="G921" s="30">
        <f>D921*E921</f>
        <v>0</v>
      </c>
      <c r="H921" s="104"/>
    </row>
    <row r="922" spans="2:8" x14ac:dyDescent="0.25">
      <c r="B922" s="86" t="s">
        <v>30</v>
      </c>
      <c r="C922" s="87"/>
      <c r="D922" s="42">
        <v>1718.79</v>
      </c>
      <c r="E922" s="49"/>
      <c r="F922" s="21" t="s">
        <v>25</v>
      </c>
      <c r="G922" s="30">
        <f>D922*E922</f>
        <v>0</v>
      </c>
      <c r="H922" s="104"/>
    </row>
    <row r="923" spans="2:8" x14ac:dyDescent="0.25">
      <c r="B923" s="86" t="s">
        <v>32</v>
      </c>
      <c r="C923" s="87"/>
      <c r="D923" s="42">
        <v>473.91</v>
      </c>
      <c r="E923" s="49"/>
      <c r="F923" s="21" t="s">
        <v>25</v>
      </c>
      <c r="G923" s="30">
        <f>D923*E923</f>
        <v>0</v>
      </c>
      <c r="H923" s="104"/>
    </row>
    <row r="924" spans="2:8" ht="24" thickBot="1" x14ac:dyDescent="0.3">
      <c r="B924" s="83" t="s">
        <v>31</v>
      </c>
      <c r="C924" s="84"/>
      <c r="D924" s="36">
        <v>320.5</v>
      </c>
      <c r="E924" s="37"/>
      <c r="F924" s="20" t="s">
        <v>25</v>
      </c>
      <c r="G924" s="31">
        <f>D924*E924</f>
        <v>0</v>
      </c>
      <c r="H924" s="104"/>
    </row>
    <row r="925" spans="2:8" x14ac:dyDescent="0.25">
      <c r="C925" s="3"/>
      <c r="D925" s="3"/>
      <c r="E925" s="4"/>
      <c r="F925" s="4"/>
      <c r="H925" s="63"/>
    </row>
    <row r="926" spans="2:8" ht="25.5" x14ac:dyDescent="0.25">
      <c r="C926" s="14" t="s">
        <v>14</v>
      </c>
      <c r="D926" s="6"/>
    </row>
    <row r="927" spans="2:8" ht="18.75" x14ac:dyDescent="0.25">
      <c r="C927" s="105" t="s">
        <v>6</v>
      </c>
      <c r="D927" s="73" t="s">
        <v>0</v>
      </c>
      <c r="E927" s="9">
        <f>ROUND((G915+D908)/D908,2)</f>
        <v>2.25</v>
      </c>
      <c r="F927" s="9"/>
      <c r="G927" s="10"/>
      <c r="H927" s="7"/>
    </row>
    <row r="928" spans="2:8" x14ac:dyDescent="0.25">
      <c r="C928" s="105"/>
      <c r="D928" s="73" t="s">
        <v>1</v>
      </c>
      <c r="E928" s="9">
        <f>ROUND((G916+G917+D908)/D908,2)</f>
        <v>3.91</v>
      </c>
      <c r="F928" s="9"/>
      <c r="G928" s="11"/>
      <c r="H928" s="66"/>
    </row>
    <row r="929" spans="2:8" x14ac:dyDescent="0.25">
      <c r="C929" s="105"/>
      <c r="D929" s="73" t="s">
        <v>2</v>
      </c>
      <c r="E929" s="9">
        <f>ROUND((G918+D908)/D908,2)</f>
        <v>1</v>
      </c>
      <c r="F929" s="12"/>
      <c r="G929" s="11"/>
    </row>
    <row r="930" spans="2:8" x14ac:dyDescent="0.25">
      <c r="C930" s="105"/>
      <c r="D930" s="13" t="s">
        <v>3</v>
      </c>
      <c r="E930" s="45">
        <f>ROUND((SUM(G919:G924)+D908)/D908,2)</f>
        <v>33.49</v>
      </c>
      <c r="F930" s="10"/>
      <c r="G930" s="11"/>
    </row>
    <row r="931" spans="2:8" ht="25.5" x14ac:dyDescent="0.25">
      <c r="D931" s="46" t="s">
        <v>4</v>
      </c>
      <c r="E931" s="47">
        <f>SUM(E927:E930)-IF(D912="сплошная",3,2)</f>
        <v>38.650000000000006</v>
      </c>
      <c r="F931" s="25"/>
    </row>
    <row r="932" spans="2:8" x14ac:dyDescent="0.25">
      <c r="E932" s="15"/>
    </row>
    <row r="933" spans="2:8" ht="25.5" x14ac:dyDescent="0.35">
      <c r="B933" s="22"/>
      <c r="C933" s="16" t="s">
        <v>23</v>
      </c>
      <c r="D933" s="107">
        <f>E931*D908</f>
        <v>24903.354500000005</v>
      </c>
      <c r="E933" s="107"/>
    </row>
    <row r="934" spans="2:8" ht="18.75" x14ac:dyDescent="0.3">
      <c r="C934" s="17" t="s">
        <v>8</v>
      </c>
      <c r="D934" s="106">
        <f>D933/D907</f>
        <v>113.19706590909094</v>
      </c>
      <c r="E934" s="106"/>
      <c r="G934" s="7"/>
      <c r="H934" s="67"/>
    </row>
    <row r="935" spans="2:8" ht="267.75" customHeight="1" x14ac:dyDescent="0.25"/>
    <row r="936" spans="2:8" ht="60.75" x14ac:dyDescent="0.8">
      <c r="B936" s="75" t="s">
        <v>88</v>
      </c>
      <c r="C936" s="75"/>
      <c r="D936" s="75"/>
      <c r="E936" s="75"/>
      <c r="F936" s="75"/>
      <c r="G936" s="75"/>
      <c r="H936" s="75"/>
    </row>
    <row r="937" spans="2:8" ht="51" customHeight="1" x14ac:dyDescent="0.25">
      <c r="B937" s="85" t="s">
        <v>37</v>
      </c>
      <c r="C937" s="85"/>
      <c r="D937" s="85"/>
      <c r="E937" s="85"/>
      <c r="F937" s="85"/>
      <c r="G937" s="85"/>
    </row>
    <row r="938" spans="2:8" x14ac:dyDescent="0.25">
      <c r="C938" s="74"/>
      <c r="G938" s="7"/>
    </row>
    <row r="939" spans="2:8" ht="25.5" x14ac:dyDescent="0.25">
      <c r="C939" s="14" t="s">
        <v>5</v>
      </c>
      <c r="D939" s="6"/>
    </row>
    <row r="940" spans="2:8" ht="20.25" x14ac:dyDescent="0.25">
      <c r="B940" s="10"/>
      <c r="C940" s="76" t="s">
        <v>15</v>
      </c>
      <c r="D940" s="79" t="s">
        <v>43</v>
      </c>
      <c r="E940" s="79"/>
      <c r="F940" s="79"/>
      <c r="G940" s="79"/>
      <c r="H940" s="58"/>
    </row>
    <row r="941" spans="2:8" ht="20.25" x14ac:dyDescent="0.25">
      <c r="B941" s="10"/>
      <c r="C941" s="77"/>
      <c r="D941" s="79" t="s">
        <v>44</v>
      </c>
      <c r="E941" s="79"/>
      <c r="F941" s="79"/>
      <c r="G941" s="79"/>
      <c r="H941" s="58"/>
    </row>
    <row r="942" spans="2:8" ht="20.25" x14ac:dyDescent="0.25">
      <c r="B942" s="10"/>
      <c r="C942" s="78"/>
      <c r="D942" s="80" t="s">
        <v>126</v>
      </c>
      <c r="E942" s="81"/>
      <c r="F942" s="81"/>
      <c r="G942" s="82"/>
      <c r="H942" s="58"/>
    </row>
    <row r="943" spans="2:8" x14ac:dyDescent="0.25">
      <c r="C943" s="48" t="s">
        <v>12</v>
      </c>
      <c r="D943" s="49">
        <v>15</v>
      </c>
      <c r="E943" s="50"/>
      <c r="F943" s="10"/>
    </row>
    <row r="944" spans="2:8" x14ac:dyDescent="0.25">
      <c r="C944" s="1" t="s">
        <v>9</v>
      </c>
      <c r="D944" s="44">
        <v>155</v>
      </c>
      <c r="E944" s="92" t="s">
        <v>16</v>
      </c>
      <c r="F944" s="93"/>
      <c r="G944" s="88">
        <f>D945/D944</f>
        <v>8.6967096774193546</v>
      </c>
    </row>
    <row r="945" spans="2:8" x14ac:dyDescent="0.25">
      <c r="C945" s="1" t="s">
        <v>10</v>
      </c>
      <c r="D945" s="44">
        <v>1347.99</v>
      </c>
      <c r="E945" s="94"/>
      <c r="F945" s="95"/>
      <c r="G945" s="89"/>
    </row>
    <row r="946" spans="2:8" x14ac:dyDescent="0.25">
      <c r="C946" s="54"/>
      <c r="D946" s="55"/>
      <c r="E946" s="56"/>
    </row>
    <row r="947" spans="2:8" x14ac:dyDescent="0.3">
      <c r="C947" s="53" t="s">
        <v>7</v>
      </c>
      <c r="D947" s="71" t="s">
        <v>79</v>
      </c>
      <c r="E947" s="59"/>
    </row>
    <row r="948" spans="2:8" x14ac:dyDescent="0.3">
      <c r="C948" s="53" t="s">
        <v>11</v>
      </c>
      <c r="D948" s="51">
        <v>80</v>
      </c>
      <c r="E948" s="59"/>
    </row>
    <row r="949" spans="2:8" x14ac:dyDescent="0.3">
      <c r="C949" s="53" t="s">
        <v>13</v>
      </c>
      <c r="D949" s="52" t="s">
        <v>35</v>
      </c>
      <c r="E949" s="59"/>
    </row>
    <row r="950" spans="2:8" ht="24" thickBot="1" x14ac:dyDescent="0.3">
      <c r="C950" s="60"/>
      <c r="D950" s="60"/>
    </row>
    <row r="951" spans="2:8" ht="48" thickBot="1" x14ac:dyDescent="0.3">
      <c r="B951" s="96" t="s">
        <v>17</v>
      </c>
      <c r="C951" s="97"/>
      <c r="D951" s="23" t="s">
        <v>20</v>
      </c>
      <c r="E951" s="90" t="s">
        <v>22</v>
      </c>
      <c r="F951" s="91"/>
      <c r="G951" s="2" t="s">
        <v>21</v>
      </c>
    </row>
    <row r="952" spans="2:8" ht="24" thickBot="1" x14ac:dyDescent="0.3">
      <c r="B952" s="98" t="s">
        <v>36</v>
      </c>
      <c r="C952" s="99"/>
      <c r="D952" s="32">
        <v>50.01</v>
      </c>
      <c r="E952" s="49">
        <v>15</v>
      </c>
      <c r="F952" s="18" t="s">
        <v>25</v>
      </c>
      <c r="G952" s="26">
        <f t="shared" ref="G952:G957" si="25">D952*E952</f>
        <v>750.15</v>
      </c>
      <c r="H952" s="104"/>
    </row>
    <row r="953" spans="2:8" ht="24" thickBot="1" x14ac:dyDescent="0.3">
      <c r="B953" s="100" t="s">
        <v>18</v>
      </c>
      <c r="C953" s="101"/>
      <c r="D953" s="34">
        <v>70.41</v>
      </c>
      <c r="E953" s="35">
        <v>6</v>
      </c>
      <c r="F953" s="19" t="s">
        <v>26</v>
      </c>
      <c r="G953" s="27">
        <f t="shared" si="25"/>
        <v>422.46</v>
      </c>
      <c r="H953" s="104"/>
    </row>
    <row r="954" spans="2:8" ht="24" thickBot="1" x14ac:dyDescent="0.3">
      <c r="B954" s="83" t="s">
        <v>19</v>
      </c>
      <c r="C954" s="84"/>
      <c r="D954" s="36">
        <v>222.31</v>
      </c>
      <c r="E954" s="35">
        <v>6</v>
      </c>
      <c r="F954" s="20" t="s">
        <v>26</v>
      </c>
      <c r="G954" s="28">
        <f t="shared" si="25"/>
        <v>1333.8600000000001</v>
      </c>
      <c r="H954" s="104"/>
    </row>
    <row r="955" spans="2:8" ht="24" thickBot="1" x14ac:dyDescent="0.3">
      <c r="B955" s="102" t="s">
        <v>28</v>
      </c>
      <c r="C955" s="103"/>
      <c r="D955" s="38">
        <v>696.9</v>
      </c>
      <c r="E955" s="49"/>
      <c r="F955" s="24" t="s">
        <v>25</v>
      </c>
      <c r="G955" s="29">
        <f t="shared" si="25"/>
        <v>0</v>
      </c>
      <c r="H955" s="104"/>
    </row>
    <row r="956" spans="2:8" x14ac:dyDescent="0.25">
      <c r="B956" s="100" t="s">
        <v>33</v>
      </c>
      <c r="C956" s="101"/>
      <c r="D956" s="34">
        <v>665.33</v>
      </c>
      <c r="E956" s="49"/>
      <c r="F956" s="19" t="s">
        <v>25</v>
      </c>
      <c r="G956" s="27">
        <f t="shared" si="25"/>
        <v>0</v>
      </c>
      <c r="H956" s="104"/>
    </row>
    <row r="957" spans="2:8" x14ac:dyDescent="0.25">
      <c r="B957" s="86" t="s">
        <v>27</v>
      </c>
      <c r="C957" s="87"/>
      <c r="D957" s="40">
        <v>1300.21</v>
      </c>
      <c r="E957" s="49">
        <v>15</v>
      </c>
      <c r="F957" s="21" t="s">
        <v>25</v>
      </c>
      <c r="G957" s="30">
        <f t="shared" si="25"/>
        <v>19503.150000000001</v>
      </c>
      <c r="H957" s="104"/>
    </row>
    <row r="958" spans="2:8" x14ac:dyDescent="0.25">
      <c r="B958" s="86" t="s">
        <v>29</v>
      </c>
      <c r="C958" s="87"/>
      <c r="D958" s="42">
        <v>2425.1</v>
      </c>
      <c r="E958" s="49"/>
      <c r="F958" s="21" t="s">
        <v>25</v>
      </c>
      <c r="G958" s="30">
        <f>D958*E958</f>
        <v>0</v>
      </c>
      <c r="H958" s="104"/>
    </row>
    <row r="959" spans="2:8" x14ac:dyDescent="0.25">
      <c r="B959" s="86" t="s">
        <v>30</v>
      </c>
      <c r="C959" s="87"/>
      <c r="D959" s="42">
        <v>1718.79</v>
      </c>
      <c r="E959" s="49"/>
      <c r="F959" s="21" t="s">
        <v>25</v>
      </c>
      <c r="G959" s="30">
        <f>D959*E959</f>
        <v>0</v>
      </c>
      <c r="H959" s="104"/>
    </row>
    <row r="960" spans="2:8" x14ac:dyDescent="0.25">
      <c r="B960" s="86" t="s">
        <v>32</v>
      </c>
      <c r="C960" s="87"/>
      <c r="D960" s="42">
        <v>473.91</v>
      </c>
      <c r="E960" s="49"/>
      <c r="F960" s="21" t="s">
        <v>25</v>
      </c>
      <c r="G960" s="30">
        <f>D960*E960</f>
        <v>0</v>
      </c>
      <c r="H960" s="104"/>
    </row>
    <row r="961" spans="2:8" ht="24" thickBot="1" x14ac:dyDescent="0.3">
      <c r="B961" s="83" t="s">
        <v>31</v>
      </c>
      <c r="C961" s="84"/>
      <c r="D961" s="36">
        <v>320.5</v>
      </c>
      <c r="E961" s="37"/>
      <c r="F961" s="20" t="s">
        <v>25</v>
      </c>
      <c r="G961" s="31">
        <f>D961*E961</f>
        <v>0</v>
      </c>
      <c r="H961" s="104"/>
    </row>
    <row r="962" spans="2:8" x14ac:dyDescent="0.25">
      <c r="C962" s="3"/>
      <c r="D962" s="3"/>
      <c r="E962" s="4"/>
      <c r="F962" s="4"/>
      <c r="H962" s="63"/>
    </row>
    <row r="963" spans="2:8" ht="25.5" x14ac:dyDescent="0.25">
      <c r="C963" s="14" t="s">
        <v>14</v>
      </c>
      <c r="D963" s="6"/>
    </row>
    <row r="964" spans="2:8" ht="18.75" x14ac:dyDescent="0.25">
      <c r="C964" s="105" t="s">
        <v>6</v>
      </c>
      <c r="D964" s="73" t="s">
        <v>0</v>
      </c>
      <c r="E964" s="9">
        <f>ROUND((G952+D945)/D945,2)</f>
        <v>1.56</v>
      </c>
      <c r="F964" s="9"/>
      <c r="G964" s="10"/>
      <c r="H964" s="7"/>
    </row>
    <row r="965" spans="2:8" x14ac:dyDescent="0.25">
      <c r="C965" s="105"/>
      <c r="D965" s="73" t="s">
        <v>1</v>
      </c>
      <c r="E965" s="9">
        <f>ROUND((G953+G954+D945)/D945,2)</f>
        <v>2.2999999999999998</v>
      </c>
      <c r="F965" s="9"/>
      <c r="G965" s="11"/>
      <c r="H965" s="66"/>
    </row>
    <row r="966" spans="2:8" x14ac:dyDescent="0.25">
      <c r="C966" s="105"/>
      <c r="D966" s="73" t="s">
        <v>2</v>
      </c>
      <c r="E966" s="9">
        <f>ROUND((G955+D945)/D945,2)</f>
        <v>1</v>
      </c>
      <c r="F966" s="12"/>
      <c r="G966" s="11"/>
    </row>
    <row r="967" spans="2:8" x14ac:dyDescent="0.25">
      <c r="C967" s="105"/>
      <c r="D967" s="13" t="s">
        <v>3</v>
      </c>
      <c r="E967" s="45">
        <f>ROUND((SUM(G956:G961)+D945)/D945,2)</f>
        <v>15.47</v>
      </c>
      <c r="F967" s="10"/>
      <c r="G967" s="11"/>
    </row>
    <row r="968" spans="2:8" ht="25.5" x14ac:dyDescent="0.25">
      <c r="D968" s="46" t="s">
        <v>4</v>
      </c>
      <c r="E968" s="47">
        <f>SUM(E964:E967)-IF(D949="сплошная",3,2)</f>
        <v>18.329999999999998</v>
      </c>
      <c r="F968" s="25"/>
    </row>
    <row r="969" spans="2:8" x14ac:dyDescent="0.25">
      <c r="E969" s="15"/>
    </row>
    <row r="970" spans="2:8" ht="25.5" x14ac:dyDescent="0.35">
      <c r="B970" s="22"/>
      <c r="C970" s="16" t="s">
        <v>23</v>
      </c>
      <c r="D970" s="107">
        <f>E968*D945</f>
        <v>24708.6567</v>
      </c>
      <c r="E970" s="107"/>
    </row>
    <row r="971" spans="2:8" ht="18.75" x14ac:dyDescent="0.3">
      <c r="C971" s="17" t="s">
        <v>8</v>
      </c>
      <c r="D971" s="106">
        <f>D970/D944</f>
        <v>159.41068838709677</v>
      </c>
      <c r="E971" s="106"/>
      <c r="G971" s="7"/>
      <c r="H971" s="67"/>
    </row>
    <row r="972" spans="2:8" ht="251.25" customHeight="1" x14ac:dyDescent="0.25"/>
    <row r="973" spans="2:8" ht="60.75" x14ac:dyDescent="0.8">
      <c r="B973" s="75" t="s">
        <v>89</v>
      </c>
      <c r="C973" s="75"/>
      <c r="D973" s="75"/>
      <c r="E973" s="75"/>
      <c r="F973" s="75"/>
      <c r="G973" s="75"/>
      <c r="H973" s="75"/>
    </row>
    <row r="974" spans="2:8" ht="45" customHeight="1" x14ac:dyDescent="0.25">
      <c r="B974" s="85" t="s">
        <v>37</v>
      </c>
      <c r="C974" s="85"/>
      <c r="D974" s="85"/>
      <c r="E974" s="85"/>
      <c r="F974" s="85"/>
      <c r="G974" s="85"/>
    </row>
    <row r="975" spans="2:8" x14ac:dyDescent="0.25">
      <c r="C975" s="74"/>
      <c r="G975" s="7"/>
    </row>
    <row r="976" spans="2:8" ht="25.5" x14ac:dyDescent="0.25">
      <c r="C976" s="14" t="s">
        <v>5</v>
      </c>
      <c r="D976" s="6"/>
    </row>
    <row r="977" spans="2:8" ht="20.25" x14ac:dyDescent="0.25">
      <c r="B977" s="10"/>
      <c r="C977" s="76" t="s">
        <v>15</v>
      </c>
      <c r="D977" s="79" t="s">
        <v>43</v>
      </c>
      <c r="E977" s="79"/>
      <c r="F977" s="79"/>
      <c r="G977" s="79"/>
      <c r="H977" s="58"/>
    </row>
    <row r="978" spans="2:8" ht="20.25" x14ac:dyDescent="0.25">
      <c r="B978" s="10"/>
      <c r="C978" s="77"/>
      <c r="D978" s="79" t="s">
        <v>44</v>
      </c>
      <c r="E978" s="79"/>
      <c r="F978" s="79"/>
      <c r="G978" s="79"/>
      <c r="H978" s="58"/>
    </row>
    <row r="979" spans="2:8" ht="20.25" x14ac:dyDescent="0.25">
      <c r="B979" s="10"/>
      <c r="C979" s="78"/>
      <c r="D979" s="80" t="s">
        <v>127</v>
      </c>
      <c r="E979" s="81"/>
      <c r="F979" s="81"/>
      <c r="G979" s="82"/>
      <c r="H979" s="58"/>
    </row>
    <row r="980" spans="2:8" x14ac:dyDescent="0.25">
      <c r="C980" s="48" t="s">
        <v>12</v>
      </c>
      <c r="D980" s="49">
        <v>10.199999999999999</v>
      </c>
      <c r="E980" s="50"/>
      <c r="F980" s="10"/>
    </row>
    <row r="981" spans="2:8" x14ac:dyDescent="0.25">
      <c r="C981" s="1" t="s">
        <v>9</v>
      </c>
      <c r="D981" s="44">
        <v>200</v>
      </c>
      <c r="E981" s="92" t="s">
        <v>16</v>
      </c>
      <c r="F981" s="93"/>
      <c r="G981" s="88">
        <f>D982/D981</f>
        <v>5.8422000000000001</v>
      </c>
    </row>
    <row r="982" spans="2:8" x14ac:dyDescent="0.25">
      <c r="C982" s="1" t="s">
        <v>10</v>
      </c>
      <c r="D982" s="44">
        <v>1168.44</v>
      </c>
      <c r="E982" s="94"/>
      <c r="F982" s="95"/>
      <c r="G982" s="89"/>
    </row>
    <row r="983" spans="2:8" x14ac:dyDescent="0.25">
      <c r="C983" s="54"/>
      <c r="D983" s="55"/>
      <c r="E983" s="56"/>
    </row>
    <row r="984" spans="2:8" x14ac:dyDescent="0.3">
      <c r="C984" s="53" t="s">
        <v>7</v>
      </c>
      <c r="D984" s="71" t="s">
        <v>76</v>
      </c>
      <c r="E984" s="59"/>
    </row>
    <row r="985" spans="2:8" x14ac:dyDescent="0.3">
      <c r="C985" s="53" t="s">
        <v>11</v>
      </c>
      <c r="D985" s="51">
        <v>80</v>
      </c>
      <c r="E985" s="59"/>
    </row>
    <row r="986" spans="2:8" x14ac:dyDescent="0.3">
      <c r="C986" s="53" t="s">
        <v>13</v>
      </c>
      <c r="D986" s="52" t="s">
        <v>35</v>
      </c>
      <c r="E986" s="59"/>
    </row>
    <row r="987" spans="2:8" ht="24" thickBot="1" x14ac:dyDescent="0.3">
      <c r="C987" s="60"/>
      <c r="D987" s="60"/>
    </row>
    <row r="988" spans="2:8" ht="48" thickBot="1" x14ac:dyDescent="0.3">
      <c r="B988" s="96" t="s">
        <v>17</v>
      </c>
      <c r="C988" s="97"/>
      <c r="D988" s="23" t="s">
        <v>20</v>
      </c>
      <c r="E988" s="90" t="s">
        <v>22</v>
      </c>
      <c r="F988" s="91"/>
      <c r="G988" s="2" t="s">
        <v>21</v>
      </c>
    </row>
    <row r="989" spans="2:8" ht="24" thickBot="1" x14ac:dyDescent="0.3">
      <c r="B989" s="98" t="s">
        <v>36</v>
      </c>
      <c r="C989" s="99"/>
      <c r="D989" s="32">
        <v>50.01</v>
      </c>
      <c r="E989" s="49">
        <v>10.199999999999999</v>
      </c>
      <c r="F989" s="18" t="s">
        <v>25</v>
      </c>
      <c r="G989" s="26">
        <f t="shared" ref="G989:G998" si="26">D989*E989</f>
        <v>510.10199999999992</v>
      </c>
      <c r="H989" s="104"/>
    </row>
    <row r="990" spans="2:8" ht="24" thickBot="1" x14ac:dyDescent="0.3">
      <c r="B990" s="100" t="s">
        <v>18</v>
      </c>
      <c r="C990" s="101"/>
      <c r="D990" s="34">
        <v>70.41</v>
      </c>
      <c r="E990" s="35">
        <v>4.0999999999999996</v>
      </c>
      <c r="F990" s="19" t="s">
        <v>26</v>
      </c>
      <c r="G990" s="27">
        <f t="shared" si="26"/>
        <v>288.68099999999998</v>
      </c>
      <c r="H990" s="104"/>
    </row>
    <row r="991" spans="2:8" ht="24" thickBot="1" x14ac:dyDescent="0.3">
      <c r="B991" s="83" t="s">
        <v>19</v>
      </c>
      <c r="C991" s="84"/>
      <c r="D991" s="36">
        <v>222.31</v>
      </c>
      <c r="E991" s="35">
        <v>4.0999999999999996</v>
      </c>
      <c r="F991" s="20" t="s">
        <v>26</v>
      </c>
      <c r="G991" s="28">
        <f t="shared" si="26"/>
        <v>911.47099999999989</v>
      </c>
      <c r="H991" s="104"/>
    </row>
    <row r="992" spans="2:8" ht="24" thickBot="1" x14ac:dyDescent="0.3">
      <c r="B992" s="102" t="s">
        <v>28</v>
      </c>
      <c r="C992" s="103"/>
      <c r="D992" s="38">
        <v>696.9</v>
      </c>
      <c r="E992" s="49"/>
      <c r="F992" s="24" t="s">
        <v>25</v>
      </c>
      <c r="G992" s="29">
        <f t="shared" si="26"/>
        <v>0</v>
      </c>
      <c r="H992" s="104"/>
    </row>
    <row r="993" spans="2:8" x14ac:dyDescent="0.25">
      <c r="B993" s="100" t="s">
        <v>33</v>
      </c>
      <c r="C993" s="101"/>
      <c r="D993" s="34">
        <v>665.33</v>
      </c>
      <c r="E993" s="49"/>
      <c r="F993" s="19" t="s">
        <v>25</v>
      </c>
      <c r="G993" s="27">
        <f t="shared" si="26"/>
        <v>0</v>
      </c>
      <c r="H993" s="104"/>
    </row>
    <row r="994" spans="2:8" x14ac:dyDescent="0.25">
      <c r="B994" s="86" t="s">
        <v>27</v>
      </c>
      <c r="C994" s="87"/>
      <c r="D994" s="40">
        <v>1300.21</v>
      </c>
      <c r="E994" s="49">
        <v>10.199999999999999</v>
      </c>
      <c r="F994" s="21" t="s">
        <v>25</v>
      </c>
      <c r="G994" s="30">
        <f t="shared" si="26"/>
        <v>13262.142</v>
      </c>
      <c r="H994" s="104"/>
    </row>
    <row r="995" spans="2:8" x14ac:dyDescent="0.25">
      <c r="B995" s="86" t="s">
        <v>29</v>
      </c>
      <c r="C995" s="87"/>
      <c r="D995" s="42">
        <v>2425.1</v>
      </c>
      <c r="E995" s="49"/>
      <c r="F995" s="21" t="s">
        <v>25</v>
      </c>
      <c r="G995" s="30">
        <f t="shared" si="26"/>
        <v>0</v>
      </c>
      <c r="H995" s="104"/>
    </row>
    <row r="996" spans="2:8" x14ac:dyDescent="0.25">
      <c r="B996" s="86" t="s">
        <v>30</v>
      </c>
      <c r="C996" s="87"/>
      <c r="D996" s="42">
        <v>1718.79</v>
      </c>
      <c r="E996" s="49"/>
      <c r="F996" s="21" t="s">
        <v>25</v>
      </c>
      <c r="G996" s="30">
        <f t="shared" si="26"/>
        <v>0</v>
      </c>
      <c r="H996" s="104"/>
    </row>
    <row r="997" spans="2:8" x14ac:dyDescent="0.25">
      <c r="B997" s="86" t="s">
        <v>32</v>
      </c>
      <c r="C997" s="87"/>
      <c r="D997" s="42">
        <v>473.91</v>
      </c>
      <c r="E997" s="49"/>
      <c r="F997" s="21" t="s">
        <v>25</v>
      </c>
      <c r="G997" s="30">
        <f t="shared" si="26"/>
        <v>0</v>
      </c>
      <c r="H997" s="104"/>
    </row>
    <row r="998" spans="2:8" ht="24" thickBot="1" x14ac:dyDescent="0.3">
      <c r="B998" s="83" t="s">
        <v>31</v>
      </c>
      <c r="C998" s="84"/>
      <c r="D998" s="36">
        <v>320.5</v>
      </c>
      <c r="E998" s="37"/>
      <c r="F998" s="20" t="s">
        <v>25</v>
      </c>
      <c r="G998" s="31">
        <f t="shared" si="26"/>
        <v>0</v>
      </c>
      <c r="H998" s="104"/>
    </row>
    <row r="999" spans="2:8" x14ac:dyDescent="0.25">
      <c r="C999" s="3"/>
      <c r="D999" s="3"/>
      <c r="E999" s="4"/>
      <c r="F999" s="4"/>
      <c r="H999" s="63"/>
    </row>
    <row r="1000" spans="2:8" ht="25.5" x14ac:dyDescent="0.25">
      <c r="C1000" s="14" t="s">
        <v>14</v>
      </c>
      <c r="D1000" s="6"/>
    </row>
    <row r="1001" spans="2:8" ht="18.75" x14ac:dyDescent="0.25">
      <c r="C1001" s="105" t="s">
        <v>6</v>
      </c>
      <c r="D1001" s="73" t="s">
        <v>0</v>
      </c>
      <c r="E1001" s="9">
        <f>ROUND((G989+D982)/D982,2)</f>
        <v>1.44</v>
      </c>
      <c r="F1001" s="9"/>
      <c r="G1001" s="10"/>
      <c r="H1001" s="7"/>
    </row>
    <row r="1002" spans="2:8" x14ac:dyDescent="0.25">
      <c r="C1002" s="105"/>
      <c r="D1002" s="73" t="s">
        <v>1</v>
      </c>
      <c r="E1002" s="9">
        <f>ROUND((G990+G991+D982)/D982,2)</f>
        <v>2.0299999999999998</v>
      </c>
      <c r="F1002" s="9"/>
      <c r="G1002" s="11"/>
      <c r="H1002" s="66"/>
    </row>
    <row r="1003" spans="2:8" x14ac:dyDescent="0.25">
      <c r="C1003" s="105"/>
      <c r="D1003" s="73" t="s">
        <v>2</v>
      </c>
      <c r="E1003" s="9">
        <f>ROUND((G992+D982)/D982,2)</f>
        <v>1</v>
      </c>
      <c r="F1003" s="12"/>
      <c r="G1003" s="11"/>
    </row>
    <row r="1004" spans="2:8" x14ac:dyDescent="0.25">
      <c r="C1004" s="105"/>
      <c r="D1004" s="13" t="s">
        <v>3</v>
      </c>
      <c r="E1004" s="45">
        <f>ROUND((SUM(G993:G998)+D982)/D982,2)</f>
        <v>12.35</v>
      </c>
      <c r="F1004" s="10"/>
      <c r="G1004" s="11"/>
    </row>
    <row r="1005" spans="2:8" ht="25.5" x14ac:dyDescent="0.25">
      <c r="D1005" s="46" t="s">
        <v>4</v>
      </c>
      <c r="E1005" s="47">
        <f>SUM(E1001:E1004)-IF(D986="сплошная",3,2)</f>
        <v>14.82</v>
      </c>
      <c r="F1005" s="25"/>
    </row>
    <row r="1006" spans="2:8" x14ac:dyDescent="0.25">
      <c r="E1006" s="15"/>
    </row>
    <row r="1007" spans="2:8" ht="25.5" x14ac:dyDescent="0.35">
      <c r="B1007" s="22"/>
      <c r="C1007" s="16" t="s">
        <v>23</v>
      </c>
      <c r="D1007" s="107">
        <f>E1005*D982</f>
        <v>17316.2808</v>
      </c>
      <c r="E1007" s="107"/>
    </row>
    <row r="1008" spans="2:8" ht="18.75" x14ac:dyDescent="0.3">
      <c r="C1008" s="17" t="s">
        <v>8</v>
      </c>
      <c r="D1008" s="106">
        <f>D1007/D981</f>
        <v>86.581404000000006</v>
      </c>
      <c r="E1008" s="106"/>
      <c r="G1008" s="7"/>
      <c r="H1008" s="67"/>
    </row>
    <row r="1009" spans="2:8" ht="263.25" customHeight="1" x14ac:dyDescent="0.25"/>
    <row r="1010" spans="2:8" ht="60.75" x14ac:dyDescent="0.8">
      <c r="B1010" s="75" t="s">
        <v>90</v>
      </c>
      <c r="C1010" s="75"/>
      <c r="D1010" s="75"/>
      <c r="E1010" s="75"/>
      <c r="F1010" s="75"/>
      <c r="G1010" s="75"/>
      <c r="H1010" s="75"/>
    </row>
    <row r="1011" spans="2:8" ht="45.75" customHeight="1" x14ac:dyDescent="0.25">
      <c r="B1011" s="85" t="s">
        <v>37</v>
      </c>
      <c r="C1011" s="85"/>
      <c r="D1011" s="85"/>
      <c r="E1011" s="85"/>
      <c r="F1011" s="85"/>
      <c r="G1011" s="85"/>
    </row>
    <row r="1012" spans="2:8" x14ac:dyDescent="0.25">
      <c r="C1012" s="74"/>
      <c r="G1012" s="7"/>
    </row>
    <row r="1013" spans="2:8" ht="25.5" x14ac:dyDescent="0.25">
      <c r="C1013" s="14" t="s">
        <v>5</v>
      </c>
      <c r="D1013" s="6"/>
    </row>
    <row r="1014" spans="2:8" ht="20.25" x14ac:dyDescent="0.25">
      <c r="B1014" s="10"/>
      <c r="C1014" s="76" t="s">
        <v>15</v>
      </c>
      <c r="D1014" s="79" t="s">
        <v>43</v>
      </c>
      <c r="E1014" s="79"/>
      <c r="F1014" s="79"/>
      <c r="G1014" s="79"/>
      <c r="H1014" s="58"/>
    </row>
    <row r="1015" spans="2:8" ht="20.25" x14ac:dyDescent="0.25">
      <c r="B1015" s="10"/>
      <c r="C1015" s="77"/>
      <c r="D1015" s="79" t="s">
        <v>44</v>
      </c>
      <c r="E1015" s="79"/>
      <c r="F1015" s="79"/>
      <c r="G1015" s="79"/>
      <c r="H1015" s="58"/>
    </row>
    <row r="1016" spans="2:8" ht="20.25" x14ac:dyDescent="0.25">
      <c r="B1016" s="10"/>
      <c r="C1016" s="78"/>
      <c r="D1016" s="80" t="s">
        <v>128</v>
      </c>
      <c r="E1016" s="81"/>
      <c r="F1016" s="81"/>
      <c r="G1016" s="82"/>
      <c r="H1016" s="58"/>
    </row>
    <row r="1017" spans="2:8" x14ac:dyDescent="0.25">
      <c r="C1017" s="48" t="s">
        <v>12</v>
      </c>
      <c r="D1017" s="49">
        <v>7.1</v>
      </c>
      <c r="E1017" s="50"/>
      <c r="F1017" s="10"/>
    </row>
    <row r="1018" spans="2:8" x14ac:dyDescent="0.25">
      <c r="C1018" s="1" t="s">
        <v>9</v>
      </c>
      <c r="D1018" s="44">
        <v>115</v>
      </c>
      <c r="E1018" s="92" t="s">
        <v>16</v>
      </c>
      <c r="F1018" s="93"/>
      <c r="G1018" s="88">
        <f>D1019/D1018</f>
        <v>5.6328695652173915</v>
      </c>
    </row>
    <row r="1019" spans="2:8" x14ac:dyDescent="0.25">
      <c r="C1019" s="1" t="s">
        <v>10</v>
      </c>
      <c r="D1019" s="44">
        <v>647.78</v>
      </c>
      <c r="E1019" s="94"/>
      <c r="F1019" s="95"/>
      <c r="G1019" s="89"/>
    </row>
    <row r="1020" spans="2:8" x14ac:dyDescent="0.25">
      <c r="C1020" s="54"/>
      <c r="D1020" s="55"/>
      <c r="E1020" s="56"/>
    </row>
    <row r="1021" spans="2:8" x14ac:dyDescent="0.3">
      <c r="C1021" s="53" t="s">
        <v>7</v>
      </c>
      <c r="D1021" s="71" t="s">
        <v>76</v>
      </c>
      <c r="E1021" s="59"/>
    </row>
    <row r="1022" spans="2:8" x14ac:dyDescent="0.3">
      <c r="C1022" s="53" t="s">
        <v>11</v>
      </c>
      <c r="D1022" s="51">
        <v>80</v>
      </c>
      <c r="E1022" s="59"/>
    </row>
    <row r="1023" spans="2:8" x14ac:dyDescent="0.3">
      <c r="C1023" s="53" t="s">
        <v>13</v>
      </c>
      <c r="D1023" s="52" t="s">
        <v>35</v>
      </c>
      <c r="E1023" s="59"/>
    </row>
    <row r="1024" spans="2:8" ht="24" thickBot="1" x14ac:dyDescent="0.3">
      <c r="C1024" s="60"/>
      <c r="D1024" s="60"/>
    </row>
    <row r="1025" spans="2:8" ht="48" thickBot="1" x14ac:dyDescent="0.3">
      <c r="B1025" s="96" t="s">
        <v>17</v>
      </c>
      <c r="C1025" s="97"/>
      <c r="D1025" s="23" t="s">
        <v>20</v>
      </c>
      <c r="E1025" s="90" t="s">
        <v>22</v>
      </c>
      <c r="F1025" s="91"/>
      <c r="G1025" s="2" t="s">
        <v>21</v>
      </c>
    </row>
    <row r="1026" spans="2:8" ht="24" thickBot="1" x14ac:dyDescent="0.3">
      <c r="B1026" s="98" t="s">
        <v>36</v>
      </c>
      <c r="C1026" s="99"/>
      <c r="D1026" s="32">
        <v>50.01</v>
      </c>
      <c r="E1026" s="49">
        <v>7.1</v>
      </c>
      <c r="F1026" s="18" t="s">
        <v>25</v>
      </c>
      <c r="G1026" s="26">
        <f t="shared" ref="G1026:G1035" si="27">D1026*E1026</f>
        <v>355.07099999999997</v>
      </c>
      <c r="H1026" s="104"/>
    </row>
    <row r="1027" spans="2:8" ht="24" thickBot="1" x14ac:dyDescent="0.3">
      <c r="B1027" s="100" t="s">
        <v>18</v>
      </c>
      <c r="C1027" s="101"/>
      <c r="D1027" s="34">
        <v>70.41</v>
      </c>
      <c r="E1027" s="35">
        <v>2.8</v>
      </c>
      <c r="F1027" s="19" t="s">
        <v>26</v>
      </c>
      <c r="G1027" s="27">
        <f t="shared" si="27"/>
        <v>197.14799999999997</v>
      </c>
      <c r="H1027" s="104"/>
    </row>
    <row r="1028" spans="2:8" ht="24" thickBot="1" x14ac:dyDescent="0.3">
      <c r="B1028" s="83" t="s">
        <v>19</v>
      </c>
      <c r="C1028" s="84"/>
      <c r="D1028" s="36">
        <v>222.31</v>
      </c>
      <c r="E1028" s="35">
        <v>2.8</v>
      </c>
      <c r="F1028" s="20" t="s">
        <v>26</v>
      </c>
      <c r="G1028" s="28">
        <f t="shared" si="27"/>
        <v>622.46799999999996</v>
      </c>
      <c r="H1028" s="104"/>
    </row>
    <row r="1029" spans="2:8" ht="24" thickBot="1" x14ac:dyDescent="0.3">
      <c r="B1029" s="102" t="s">
        <v>28</v>
      </c>
      <c r="C1029" s="103"/>
      <c r="D1029" s="38">
        <v>696.9</v>
      </c>
      <c r="E1029" s="49"/>
      <c r="F1029" s="24" t="s">
        <v>25</v>
      </c>
      <c r="G1029" s="29">
        <f t="shared" si="27"/>
        <v>0</v>
      </c>
      <c r="H1029" s="104"/>
    </row>
    <row r="1030" spans="2:8" x14ac:dyDescent="0.25">
      <c r="B1030" s="100" t="s">
        <v>33</v>
      </c>
      <c r="C1030" s="101"/>
      <c r="D1030" s="34">
        <v>665.33</v>
      </c>
      <c r="E1030" s="49"/>
      <c r="F1030" s="19" t="s">
        <v>25</v>
      </c>
      <c r="G1030" s="27">
        <f t="shared" si="27"/>
        <v>0</v>
      </c>
      <c r="H1030" s="104"/>
    </row>
    <row r="1031" spans="2:8" x14ac:dyDescent="0.25">
      <c r="B1031" s="86" t="s">
        <v>27</v>
      </c>
      <c r="C1031" s="87"/>
      <c r="D1031" s="40">
        <v>1300.21</v>
      </c>
      <c r="E1031" s="49">
        <v>7.1</v>
      </c>
      <c r="F1031" s="21" t="s">
        <v>25</v>
      </c>
      <c r="G1031" s="30">
        <f t="shared" si="27"/>
        <v>9231.491</v>
      </c>
      <c r="H1031" s="104"/>
    </row>
    <row r="1032" spans="2:8" x14ac:dyDescent="0.25">
      <c r="B1032" s="86" t="s">
        <v>29</v>
      </c>
      <c r="C1032" s="87"/>
      <c r="D1032" s="42">
        <v>2425.1</v>
      </c>
      <c r="E1032" s="49"/>
      <c r="F1032" s="21" t="s">
        <v>25</v>
      </c>
      <c r="G1032" s="30">
        <f t="shared" si="27"/>
        <v>0</v>
      </c>
      <c r="H1032" s="104"/>
    </row>
    <row r="1033" spans="2:8" x14ac:dyDescent="0.25">
      <c r="B1033" s="86" t="s">
        <v>30</v>
      </c>
      <c r="C1033" s="87"/>
      <c r="D1033" s="42">
        <v>1718.79</v>
      </c>
      <c r="E1033" s="49"/>
      <c r="F1033" s="21" t="s">
        <v>25</v>
      </c>
      <c r="G1033" s="30">
        <f t="shared" si="27"/>
        <v>0</v>
      </c>
      <c r="H1033" s="104"/>
    </row>
    <row r="1034" spans="2:8" x14ac:dyDescent="0.25">
      <c r="B1034" s="86" t="s">
        <v>32</v>
      </c>
      <c r="C1034" s="87"/>
      <c r="D1034" s="42">
        <v>473.91</v>
      </c>
      <c r="E1034" s="49"/>
      <c r="F1034" s="21" t="s">
        <v>25</v>
      </c>
      <c r="G1034" s="30">
        <f t="shared" si="27"/>
        <v>0</v>
      </c>
      <c r="H1034" s="104"/>
    </row>
    <row r="1035" spans="2:8" ht="24" thickBot="1" x14ac:dyDescent="0.3">
      <c r="B1035" s="83" t="s">
        <v>31</v>
      </c>
      <c r="C1035" s="84"/>
      <c r="D1035" s="36">
        <v>320.5</v>
      </c>
      <c r="E1035" s="37"/>
      <c r="F1035" s="20" t="s">
        <v>25</v>
      </c>
      <c r="G1035" s="31">
        <f t="shared" si="27"/>
        <v>0</v>
      </c>
      <c r="H1035" s="104"/>
    </row>
    <row r="1036" spans="2:8" x14ac:dyDescent="0.25">
      <c r="C1036" s="3"/>
      <c r="D1036" s="3"/>
      <c r="E1036" s="4"/>
      <c r="F1036" s="4"/>
      <c r="H1036" s="63"/>
    </row>
    <row r="1037" spans="2:8" ht="25.5" x14ac:dyDescent="0.25">
      <c r="C1037" s="14" t="s">
        <v>14</v>
      </c>
      <c r="D1037" s="6"/>
    </row>
    <row r="1038" spans="2:8" ht="18.75" x14ac:dyDescent="0.25">
      <c r="C1038" s="105" t="s">
        <v>6</v>
      </c>
      <c r="D1038" s="73" t="s">
        <v>0</v>
      </c>
      <c r="E1038" s="9">
        <f>ROUND((G1026+D1019)/D1019,2)</f>
        <v>1.55</v>
      </c>
      <c r="F1038" s="9"/>
      <c r="G1038" s="10"/>
      <c r="H1038" s="7"/>
    </row>
    <row r="1039" spans="2:8" x14ac:dyDescent="0.25">
      <c r="C1039" s="105"/>
      <c r="D1039" s="73" t="s">
        <v>1</v>
      </c>
      <c r="E1039" s="9">
        <f>ROUND((G1027+G1028+D1019)/D1019,2)</f>
        <v>2.27</v>
      </c>
      <c r="F1039" s="9"/>
      <c r="G1039" s="11"/>
      <c r="H1039" s="66"/>
    </row>
    <row r="1040" spans="2:8" x14ac:dyDescent="0.25">
      <c r="C1040" s="105"/>
      <c r="D1040" s="73" t="s">
        <v>2</v>
      </c>
      <c r="E1040" s="9">
        <f>ROUND((G1029+D1019)/D1019,2)</f>
        <v>1</v>
      </c>
      <c r="F1040" s="12"/>
      <c r="G1040" s="11"/>
    </row>
    <row r="1041" spans="2:8" x14ac:dyDescent="0.25">
      <c r="C1041" s="105"/>
      <c r="D1041" s="13" t="s">
        <v>3</v>
      </c>
      <c r="E1041" s="45">
        <f>ROUND((SUM(G1030:G1035)+D1019)/D1019,2)</f>
        <v>15.25</v>
      </c>
      <c r="F1041" s="10"/>
      <c r="G1041" s="11"/>
    </row>
    <row r="1042" spans="2:8" ht="25.5" x14ac:dyDescent="0.25">
      <c r="D1042" s="46" t="s">
        <v>4</v>
      </c>
      <c r="E1042" s="47">
        <f>SUM(E1038:E1041)-IF(D1023="сплошная",3,2)</f>
        <v>18.07</v>
      </c>
      <c r="F1042" s="25"/>
    </row>
    <row r="1043" spans="2:8" x14ac:dyDescent="0.25">
      <c r="E1043" s="15"/>
    </row>
    <row r="1044" spans="2:8" ht="25.5" x14ac:dyDescent="0.35">
      <c r="B1044" s="22"/>
      <c r="C1044" s="16" t="s">
        <v>23</v>
      </c>
      <c r="D1044" s="107">
        <f>E1042*D1019</f>
        <v>11705.384599999999</v>
      </c>
      <c r="E1044" s="107"/>
    </row>
    <row r="1045" spans="2:8" ht="18.75" x14ac:dyDescent="0.3">
      <c r="C1045" s="17" t="s">
        <v>8</v>
      </c>
      <c r="D1045" s="106">
        <f>D1044/D1018</f>
        <v>101.78595304347826</v>
      </c>
      <c r="E1045" s="106"/>
      <c r="G1045" s="7"/>
      <c r="H1045" s="67"/>
    </row>
    <row r="1046" spans="2:8" ht="236.25" customHeight="1" x14ac:dyDescent="0.25"/>
    <row r="1048" spans="2:8" ht="59.25" customHeight="1" x14ac:dyDescent="0.8">
      <c r="B1048" s="75" t="s">
        <v>93</v>
      </c>
      <c r="C1048" s="75"/>
      <c r="D1048" s="75"/>
      <c r="E1048" s="75"/>
      <c r="F1048" s="75"/>
      <c r="G1048" s="75"/>
      <c r="H1048" s="75"/>
    </row>
    <row r="1049" spans="2:8" ht="43.5" customHeight="1" x14ac:dyDescent="0.25">
      <c r="B1049" s="85" t="s">
        <v>37</v>
      </c>
      <c r="C1049" s="85"/>
      <c r="D1049" s="85"/>
      <c r="E1049" s="85"/>
      <c r="F1049" s="85"/>
      <c r="G1049" s="85"/>
    </row>
    <row r="1050" spans="2:8" x14ac:dyDescent="0.25">
      <c r="C1050" s="74"/>
      <c r="G1050" s="7"/>
    </row>
    <row r="1051" spans="2:8" ht="25.5" x14ac:dyDescent="0.25">
      <c r="C1051" s="14" t="s">
        <v>5</v>
      </c>
      <c r="D1051" s="6"/>
    </row>
    <row r="1052" spans="2:8" ht="20.25" x14ac:dyDescent="0.25">
      <c r="B1052" s="10"/>
      <c r="C1052" s="76" t="s">
        <v>15</v>
      </c>
      <c r="D1052" s="79" t="s">
        <v>43</v>
      </c>
      <c r="E1052" s="79"/>
      <c r="F1052" s="79"/>
      <c r="G1052" s="79"/>
      <c r="H1052" s="58"/>
    </row>
    <row r="1053" spans="2:8" ht="20.25" x14ac:dyDescent="0.25">
      <c r="B1053" s="10"/>
      <c r="C1053" s="77"/>
      <c r="D1053" s="79" t="s">
        <v>91</v>
      </c>
      <c r="E1053" s="79"/>
      <c r="F1053" s="79"/>
      <c r="G1053" s="79"/>
      <c r="H1053" s="58"/>
    </row>
    <row r="1054" spans="2:8" ht="20.25" x14ac:dyDescent="0.25">
      <c r="B1054" s="10"/>
      <c r="C1054" s="78"/>
      <c r="D1054" s="80" t="s">
        <v>94</v>
      </c>
      <c r="E1054" s="81"/>
      <c r="F1054" s="81"/>
      <c r="G1054" s="82"/>
      <c r="H1054" s="58"/>
    </row>
    <row r="1055" spans="2:8" x14ac:dyDescent="0.25">
      <c r="C1055" s="48" t="s">
        <v>12</v>
      </c>
      <c r="D1055" s="49">
        <v>3.8</v>
      </c>
      <c r="E1055" s="50"/>
      <c r="F1055" s="10"/>
    </row>
    <row r="1056" spans="2:8" x14ac:dyDescent="0.25">
      <c r="C1056" s="1" t="s">
        <v>9</v>
      </c>
      <c r="D1056" s="44">
        <v>428</v>
      </c>
      <c r="E1056" s="92" t="s">
        <v>16</v>
      </c>
      <c r="F1056" s="93"/>
      <c r="G1056" s="88">
        <f>D1057/D1056</f>
        <v>8.0912616822429904</v>
      </c>
    </row>
    <row r="1057" spans="2:8" x14ac:dyDescent="0.25">
      <c r="C1057" s="1" t="s">
        <v>10</v>
      </c>
      <c r="D1057" s="44">
        <v>3463.06</v>
      </c>
      <c r="E1057" s="94"/>
      <c r="F1057" s="95"/>
      <c r="G1057" s="89"/>
    </row>
    <row r="1058" spans="2:8" x14ac:dyDescent="0.25">
      <c r="C1058" s="54"/>
      <c r="D1058" s="55"/>
      <c r="E1058" s="56"/>
    </row>
    <row r="1059" spans="2:8" x14ac:dyDescent="0.3">
      <c r="C1059" s="53" t="s">
        <v>7</v>
      </c>
      <c r="D1059" s="70" t="s">
        <v>92</v>
      </c>
      <c r="E1059" s="59"/>
    </row>
    <row r="1060" spans="2:8" x14ac:dyDescent="0.3">
      <c r="C1060" s="53" t="s">
        <v>11</v>
      </c>
      <c r="D1060" s="51">
        <v>60</v>
      </c>
      <c r="E1060" s="59"/>
    </row>
    <row r="1061" spans="2:8" x14ac:dyDescent="0.3">
      <c r="C1061" s="53" t="s">
        <v>13</v>
      </c>
      <c r="D1061" s="52" t="s">
        <v>35</v>
      </c>
      <c r="E1061" s="59"/>
    </row>
    <row r="1062" spans="2:8" ht="24" thickBot="1" x14ac:dyDescent="0.3">
      <c r="C1062" s="60"/>
      <c r="D1062" s="60"/>
    </row>
    <row r="1063" spans="2:8" ht="48" thickBot="1" x14ac:dyDescent="0.3">
      <c r="B1063" s="96" t="s">
        <v>17</v>
      </c>
      <c r="C1063" s="97"/>
      <c r="D1063" s="23" t="s">
        <v>20</v>
      </c>
      <c r="E1063" s="90" t="s">
        <v>22</v>
      </c>
      <c r="F1063" s="91"/>
      <c r="G1063" s="2" t="s">
        <v>21</v>
      </c>
    </row>
    <row r="1064" spans="2:8" ht="24" thickBot="1" x14ac:dyDescent="0.3">
      <c r="B1064" s="98" t="s">
        <v>36</v>
      </c>
      <c r="C1064" s="99"/>
      <c r="D1064" s="32">
        <v>50.01</v>
      </c>
      <c r="E1064" s="49">
        <v>3.8</v>
      </c>
      <c r="F1064" s="18" t="s">
        <v>25</v>
      </c>
      <c r="G1064" s="26">
        <f t="shared" ref="G1064:G1073" si="28">D1064*E1064</f>
        <v>190.03799999999998</v>
      </c>
      <c r="H1064" s="104"/>
    </row>
    <row r="1065" spans="2:8" ht="24" thickBot="1" x14ac:dyDescent="0.3">
      <c r="B1065" s="100" t="s">
        <v>18</v>
      </c>
      <c r="C1065" s="101"/>
      <c r="D1065" s="34">
        <v>70.41</v>
      </c>
      <c r="E1065" s="35">
        <v>1.5</v>
      </c>
      <c r="F1065" s="19" t="s">
        <v>26</v>
      </c>
      <c r="G1065" s="27">
        <f t="shared" si="28"/>
        <v>105.61499999999999</v>
      </c>
      <c r="H1065" s="104"/>
    </row>
    <row r="1066" spans="2:8" ht="24" thickBot="1" x14ac:dyDescent="0.3">
      <c r="B1066" s="83" t="s">
        <v>19</v>
      </c>
      <c r="C1066" s="84"/>
      <c r="D1066" s="36">
        <v>222.31</v>
      </c>
      <c r="E1066" s="35">
        <v>1.5</v>
      </c>
      <c r="F1066" s="20" t="s">
        <v>26</v>
      </c>
      <c r="G1066" s="28">
        <f t="shared" si="28"/>
        <v>333.46500000000003</v>
      </c>
      <c r="H1066" s="104"/>
    </row>
    <row r="1067" spans="2:8" ht="24" thickBot="1" x14ac:dyDescent="0.3">
      <c r="B1067" s="102" t="s">
        <v>28</v>
      </c>
      <c r="C1067" s="103"/>
      <c r="D1067" s="38">
        <v>696.9</v>
      </c>
      <c r="E1067" s="49"/>
      <c r="F1067" s="24" t="s">
        <v>25</v>
      </c>
      <c r="G1067" s="29">
        <f t="shared" si="28"/>
        <v>0</v>
      </c>
      <c r="H1067" s="104"/>
    </row>
    <row r="1068" spans="2:8" x14ac:dyDescent="0.25">
      <c r="B1068" s="100" t="s">
        <v>33</v>
      </c>
      <c r="C1068" s="101"/>
      <c r="D1068" s="34">
        <v>665.33</v>
      </c>
      <c r="E1068" s="49"/>
      <c r="F1068" s="19" t="s">
        <v>25</v>
      </c>
      <c r="G1068" s="27">
        <f t="shared" si="28"/>
        <v>0</v>
      </c>
      <c r="H1068" s="104"/>
    </row>
    <row r="1069" spans="2:8" x14ac:dyDescent="0.25">
      <c r="B1069" s="86" t="s">
        <v>27</v>
      </c>
      <c r="C1069" s="87"/>
      <c r="D1069" s="40">
        <v>1300.21</v>
      </c>
      <c r="E1069" s="49">
        <v>3.8</v>
      </c>
      <c r="F1069" s="21" t="s">
        <v>25</v>
      </c>
      <c r="G1069" s="30">
        <f t="shared" si="28"/>
        <v>4940.7979999999998</v>
      </c>
      <c r="H1069" s="104"/>
    </row>
    <row r="1070" spans="2:8" x14ac:dyDescent="0.25">
      <c r="B1070" s="86" t="s">
        <v>29</v>
      </c>
      <c r="C1070" s="87"/>
      <c r="D1070" s="42">
        <v>2425.1</v>
      </c>
      <c r="E1070" s="49"/>
      <c r="F1070" s="21" t="s">
        <v>25</v>
      </c>
      <c r="G1070" s="30">
        <f t="shared" si="28"/>
        <v>0</v>
      </c>
      <c r="H1070" s="104"/>
    </row>
    <row r="1071" spans="2:8" x14ac:dyDescent="0.25">
      <c r="B1071" s="86" t="s">
        <v>30</v>
      </c>
      <c r="C1071" s="87"/>
      <c r="D1071" s="42">
        <v>1718.79</v>
      </c>
      <c r="E1071" s="49"/>
      <c r="F1071" s="21" t="s">
        <v>25</v>
      </c>
      <c r="G1071" s="30">
        <f t="shared" si="28"/>
        <v>0</v>
      </c>
      <c r="H1071" s="104"/>
    </row>
    <row r="1072" spans="2:8" x14ac:dyDescent="0.25">
      <c r="B1072" s="86" t="s">
        <v>32</v>
      </c>
      <c r="C1072" s="87"/>
      <c r="D1072" s="42">
        <v>473.91</v>
      </c>
      <c r="E1072" s="49"/>
      <c r="F1072" s="21" t="s">
        <v>25</v>
      </c>
      <c r="G1072" s="30">
        <f t="shared" si="28"/>
        <v>0</v>
      </c>
      <c r="H1072" s="104"/>
    </row>
    <row r="1073" spans="2:8" ht="24" thickBot="1" x14ac:dyDescent="0.3">
      <c r="B1073" s="83" t="s">
        <v>31</v>
      </c>
      <c r="C1073" s="84"/>
      <c r="D1073" s="36">
        <v>320.5</v>
      </c>
      <c r="E1073" s="37"/>
      <c r="F1073" s="20" t="s">
        <v>25</v>
      </c>
      <c r="G1073" s="31">
        <f t="shared" si="28"/>
        <v>0</v>
      </c>
      <c r="H1073" s="104"/>
    </row>
    <row r="1074" spans="2:8" x14ac:dyDescent="0.25">
      <c r="C1074" s="3"/>
      <c r="D1074" s="3"/>
      <c r="E1074" s="4"/>
      <c r="F1074" s="4"/>
      <c r="H1074" s="63"/>
    </row>
    <row r="1075" spans="2:8" ht="25.5" x14ac:dyDescent="0.25">
      <c r="C1075" s="14" t="s">
        <v>14</v>
      </c>
      <c r="D1075" s="6"/>
    </row>
    <row r="1076" spans="2:8" ht="18.75" x14ac:dyDescent="0.25">
      <c r="C1076" s="105" t="s">
        <v>6</v>
      </c>
      <c r="D1076" s="73" t="s">
        <v>0</v>
      </c>
      <c r="E1076" s="9">
        <f>ROUND((G1064+D1057)/D1057,2)</f>
        <v>1.05</v>
      </c>
      <c r="F1076" s="9"/>
      <c r="G1076" s="10"/>
      <c r="H1076" s="7"/>
    </row>
    <row r="1077" spans="2:8" x14ac:dyDescent="0.25">
      <c r="C1077" s="105"/>
      <c r="D1077" s="73" t="s">
        <v>1</v>
      </c>
      <c r="E1077" s="9">
        <f>ROUND((G1065+G1066+D1057)/D1057,2)</f>
        <v>1.1299999999999999</v>
      </c>
      <c r="F1077" s="9"/>
      <c r="G1077" s="11"/>
      <c r="H1077" s="66"/>
    </row>
    <row r="1078" spans="2:8" x14ac:dyDescent="0.25">
      <c r="C1078" s="105"/>
      <c r="D1078" s="73" t="s">
        <v>2</v>
      </c>
      <c r="E1078" s="9">
        <f>ROUND((G1067+D1057)/D1057,2)</f>
        <v>1</v>
      </c>
      <c r="F1078" s="12"/>
      <c r="G1078" s="11"/>
    </row>
    <row r="1079" spans="2:8" x14ac:dyDescent="0.25">
      <c r="C1079" s="105"/>
      <c r="D1079" s="13" t="s">
        <v>3</v>
      </c>
      <c r="E1079" s="45">
        <f>ROUND((SUM(G1068:G1073)+D1057)/D1057,2)</f>
        <v>2.4300000000000002</v>
      </c>
      <c r="F1079" s="10"/>
      <c r="G1079" s="11"/>
    </row>
    <row r="1080" spans="2:8" ht="25.5" x14ac:dyDescent="0.25">
      <c r="D1080" s="46" t="s">
        <v>4</v>
      </c>
      <c r="E1080" s="47">
        <f>SUM(E1076:E1079)-IF(D1061="сплошная",3,2)</f>
        <v>3.6099999999999994</v>
      </c>
      <c r="F1080" s="25"/>
    </row>
    <row r="1081" spans="2:8" x14ac:dyDescent="0.25">
      <c r="E1081" s="15"/>
    </row>
    <row r="1082" spans="2:8" ht="25.5" x14ac:dyDescent="0.35">
      <c r="B1082" s="22"/>
      <c r="C1082" s="16" t="s">
        <v>23</v>
      </c>
      <c r="D1082" s="107">
        <f>E1080*D1057</f>
        <v>12501.646599999998</v>
      </c>
      <c r="E1082" s="107"/>
    </row>
    <row r="1083" spans="2:8" ht="264" customHeight="1" x14ac:dyDescent="0.3">
      <c r="C1083" s="17" t="s">
        <v>8</v>
      </c>
      <c r="D1083" s="106">
        <f>D1082/D1056</f>
        <v>29.209454672897191</v>
      </c>
      <c r="E1083" s="106"/>
      <c r="G1083" s="7"/>
      <c r="H1083" s="67"/>
    </row>
    <row r="1085" spans="2:8" ht="59.25" customHeight="1" x14ac:dyDescent="0.8">
      <c r="B1085" s="75" t="s">
        <v>95</v>
      </c>
      <c r="C1085" s="75"/>
      <c r="D1085" s="75"/>
      <c r="E1085" s="75"/>
      <c r="F1085" s="75"/>
      <c r="G1085" s="75"/>
      <c r="H1085" s="75"/>
    </row>
    <row r="1086" spans="2:8" ht="45" customHeight="1" x14ac:dyDescent="0.25">
      <c r="B1086" s="85" t="s">
        <v>37</v>
      </c>
      <c r="C1086" s="85"/>
      <c r="D1086" s="85"/>
      <c r="E1086" s="85"/>
      <c r="F1086" s="85"/>
      <c r="G1086" s="85"/>
    </row>
    <row r="1087" spans="2:8" x14ac:dyDescent="0.25">
      <c r="C1087" s="74"/>
      <c r="G1087" s="7"/>
    </row>
    <row r="1088" spans="2:8" ht="25.5" x14ac:dyDescent="0.25">
      <c r="C1088" s="14" t="s">
        <v>5</v>
      </c>
      <c r="D1088" s="6"/>
    </row>
    <row r="1089" spans="2:8" ht="20.25" x14ac:dyDescent="0.25">
      <c r="B1089" s="10"/>
      <c r="C1089" s="76" t="s">
        <v>15</v>
      </c>
      <c r="D1089" s="79" t="s">
        <v>43</v>
      </c>
      <c r="E1089" s="79"/>
      <c r="F1089" s="79"/>
      <c r="G1089" s="79"/>
      <c r="H1089" s="58"/>
    </row>
    <row r="1090" spans="2:8" ht="20.25" x14ac:dyDescent="0.25">
      <c r="B1090" s="10"/>
      <c r="C1090" s="77"/>
      <c r="D1090" s="79" t="s">
        <v>91</v>
      </c>
      <c r="E1090" s="79"/>
      <c r="F1090" s="79"/>
      <c r="G1090" s="79"/>
      <c r="H1090" s="58"/>
    </row>
    <row r="1091" spans="2:8" ht="20.25" x14ac:dyDescent="0.25">
      <c r="B1091" s="10"/>
      <c r="C1091" s="78"/>
      <c r="D1091" s="80" t="s">
        <v>96</v>
      </c>
      <c r="E1091" s="81"/>
      <c r="F1091" s="81"/>
      <c r="G1091" s="82"/>
      <c r="H1091" s="58"/>
    </row>
    <row r="1092" spans="2:8" x14ac:dyDescent="0.25">
      <c r="C1092" s="48" t="s">
        <v>12</v>
      </c>
      <c r="D1092" s="49">
        <v>2.8</v>
      </c>
      <c r="E1092" s="50"/>
      <c r="F1092" s="10"/>
    </row>
    <row r="1093" spans="2:8" x14ac:dyDescent="0.25">
      <c r="C1093" s="1" t="s">
        <v>9</v>
      </c>
      <c r="D1093" s="44">
        <v>171</v>
      </c>
      <c r="E1093" s="92" t="s">
        <v>16</v>
      </c>
      <c r="F1093" s="93"/>
      <c r="G1093" s="88">
        <f>D1094/D1093</f>
        <v>4.0950877192982453</v>
      </c>
    </row>
    <row r="1094" spans="2:8" x14ac:dyDescent="0.25">
      <c r="C1094" s="1" t="s">
        <v>10</v>
      </c>
      <c r="D1094" s="44">
        <v>700.26</v>
      </c>
      <c r="E1094" s="94"/>
      <c r="F1094" s="95"/>
      <c r="G1094" s="89"/>
    </row>
    <row r="1095" spans="2:8" x14ac:dyDescent="0.25">
      <c r="C1095" s="54"/>
      <c r="D1095" s="55"/>
      <c r="E1095" s="56"/>
    </row>
    <row r="1096" spans="2:8" x14ac:dyDescent="0.3">
      <c r="C1096" s="53" t="s">
        <v>7</v>
      </c>
      <c r="D1096" s="70" t="s">
        <v>92</v>
      </c>
      <c r="E1096" s="59"/>
    </row>
    <row r="1097" spans="2:8" x14ac:dyDescent="0.3">
      <c r="C1097" s="53" t="s">
        <v>11</v>
      </c>
      <c r="D1097" s="51">
        <v>60</v>
      </c>
      <c r="E1097" s="59"/>
    </row>
    <row r="1098" spans="2:8" x14ac:dyDescent="0.3">
      <c r="C1098" s="53" t="s">
        <v>13</v>
      </c>
      <c r="D1098" s="52" t="s">
        <v>35</v>
      </c>
      <c r="E1098" s="59"/>
    </row>
    <row r="1099" spans="2:8" ht="24" thickBot="1" x14ac:dyDescent="0.3">
      <c r="C1099" s="60"/>
      <c r="D1099" s="60"/>
    </row>
    <row r="1100" spans="2:8" ht="48" thickBot="1" x14ac:dyDescent="0.3">
      <c r="B1100" s="96" t="s">
        <v>17</v>
      </c>
      <c r="C1100" s="97"/>
      <c r="D1100" s="23" t="s">
        <v>20</v>
      </c>
      <c r="E1100" s="90" t="s">
        <v>22</v>
      </c>
      <c r="F1100" s="91"/>
      <c r="G1100" s="2" t="s">
        <v>21</v>
      </c>
    </row>
    <row r="1101" spans="2:8" ht="24" thickBot="1" x14ac:dyDescent="0.3">
      <c r="B1101" s="98" t="s">
        <v>36</v>
      </c>
      <c r="C1101" s="99"/>
      <c r="D1101" s="32">
        <v>50.01</v>
      </c>
      <c r="E1101" s="49">
        <v>2.8</v>
      </c>
      <c r="F1101" s="18" t="s">
        <v>25</v>
      </c>
      <c r="G1101" s="26">
        <f t="shared" ref="G1101:G1110" si="29">D1101*E1101</f>
        <v>140.02799999999999</v>
      </c>
      <c r="H1101" s="104"/>
    </row>
    <row r="1102" spans="2:8" ht="24" thickBot="1" x14ac:dyDescent="0.3">
      <c r="B1102" s="100" t="s">
        <v>18</v>
      </c>
      <c r="C1102" s="101"/>
      <c r="D1102" s="34">
        <v>70.41</v>
      </c>
      <c r="E1102" s="35">
        <v>1.1000000000000001</v>
      </c>
      <c r="F1102" s="19" t="s">
        <v>26</v>
      </c>
      <c r="G1102" s="27">
        <f t="shared" si="29"/>
        <v>77.451000000000008</v>
      </c>
      <c r="H1102" s="104"/>
    </row>
    <row r="1103" spans="2:8" ht="24" thickBot="1" x14ac:dyDescent="0.3">
      <c r="B1103" s="83" t="s">
        <v>19</v>
      </c>
      <c r="C1103" s="84"/>
      <c r="D1103" s="36">
        <v>222.31</v>
      </c>
      <c r="E1103" s="35">
        <v>1.1000000000000001</v>
      </c>
      <c r="F1103" s="20" t="s">
        <v>26</v>
      </c>
      <c r="G1103" s="28">
        <f t="shared" si="29"/>
        <v>244.54100000000003</v>
      </c>
      <c r="H1103" s="104"/>
    </row>
    <row r="1104" spans="2:8" ht="24" thickBot="1" x14ac:dyDescent="0.3">
      <c r="B1104" s="102" t="s">
        <v>28</v>
      </c>
      <c r="C1104" s="103"/>
      <c r="D1104" s="38">
        <v>696.9</v>
      </c>
      <c r="E1104" s="49"/>
      <c r="F1104" s="24" t="s">
        <v>25</v>
      </c>
      <c r="G1104" s="29">
        <f t="shared" si="29"/>
        <v>0</v>
      </c>
      <c r="H1104" s="104"/>
    </row>
    <row r="1105" spans="2:8" x14ac:dyDescent="0.25">
      <c r="B1105" s="100" t="s">
        <v>33</v>
      </c>
      <c r="C1105" s="101"/>
      <c r="D1105" s="34">
        <v>665.33</v>
      </c>
      <c r="E1105" s="49"/>
      <c r="F1105" s="19" t="s">
        <v>25</v>
      </c>
      <c r="G1105" s="27">
        <f t="shared" si="29"/>
        <v>0</v>
      </c>
      <c r="H1105" s="104"/>
    </row>
    <row r="1106" spans="2:8" x14ac:dyDescent="0.25">
      <c r="B1106" s="86" t="s">
        <v>27</v>
      </c>
      <c r="C1106" s="87"/>
      <c r="D1106" s="40">
        <v>1300.21</v>
      </c>
      <c r="E1106" s="49">
        <v>2.8</v>
      </c>
      <c r="F1106" s="21" t="s">
        <v>25</v>
      </c>
      <c r="G1106" s="30">
        <f t="shared" si="29"/>
        <v>3640.5879999999997</v>
      </c>
      <c r="H1106" s="104"/>
    </row>
    <row r="1107" spans="2:8" x14ac:dyDescent="0.25">
      <c r="B1107" s="86" t="s">
        <v>29</v>
      </c>
      <c r="C1107" s="87"/>
      <c r="D1107" s="42">
        <v>2425.1</v>
      </c>
      <c r="E1107" s="49"/>
      <c r="F1107" s="21" t="s">
        <v>25</v>
      </c>
      <c r="G1107" s="30">
        <f t="shared" si="29"/>
        <v>0</v>
      </c>
      <c r="H1107" s="104"/>
    </row>
    <row r="1108" spans="2:8" x14ac:dyDescent="0.25">
      <c r="B1108" s="86" t="s">
        <v>30</v>
      </c>
      <c r="C1108" s="87"/>
      <c r="D1108" s="42">
        <v>1718.79</v>
      </c>
      <c r="E1108" s="49"/>
      <c r="F1108" s="21" t="s">
        <v>25</v>
      </c>
      <c r="G1108" s="30">
        <f t="shared" si="29"/>
        <v>0</v>
      </c>
      <c r="H1108" s="104"/>
    </row>
    <row r="1109" spans="2:8" x14ac:dyDescent="0.25">
      <c r="B1109" s="86" t="s">
        <v>32</v>
      </c>
      <c r="C1109" s="87"/>
      <c r="D1109" s="42">
        <v>473.91</v>
      </c>
      <c r="E1109" s="49"/>
      <c r="F1109" s="21" t="s">
        <v>25</v>
      </c>
      <c r="G1109" s="30">
        <f t="shared" si="29"/>
        <v>0</v>
      </c>
      <c r="H1109" s="104"/>
    </row>
    <row r="1110" spans="2:8" ht="24" thickBot="1" x14ac:dyDescent="0.3">
      <c r="B1110" s="83" t="s">
        <v>31</v>
      </c>
      <c r="C1110" s="84"/>
      <c r="D1110" s="36">
        <v>320.5</v>
      </c>
      <c r="E1110" s="37"/>
      <c r="F1110" s="20" t="s">
        <v>25</v>
      </c>
      <c r="G1110" s="31">
        <f t="shared" si="29"/>
        <v>0</v>
      </c>
      <c r="H1110" s="104"/>
    </row>
    <row r="1111" spans="2:8" x14ac:dyDescent="0.25">
      <c r="C1111" s="3"/>
      <c r="D1111" s="3"/>
      <c r="E1111" s="4"/>
      <c r="F1111" s="4"/>
      <c r="H1111" s="63"/>
    </row>
    <row r="1112" spans="2:8" ht="25.5" x14ac:dyDescent="0.25">
      <c r="C1112" s="14" t="s">
        <v>14</v>
      </c>
      <c r="D1112" s="6"/>
    </row>
    <row r="1113" spans="2:8" ht="18.75" x14ac:dyDescent="0.25">
      <c r="C1113" s="105" t="s">
        <v>6</v>
      </c>
      <c r="D1113" s="73" t="s">
        <v>0</v>
      </c>
      <c r="E1113" s="9">
        <f>ROUND((G1101+D1094)/D1094,2)</f>
        <v>1.2</v>
      </c>
      <c r="F1113" s="9"/>
      <c r="G1113" s="10"/>
      <c r="H1113" s="7"/>
    </row>
    <row r="1114" spans="2:8" x14ac:dyDescent="0.25">
      <c r="C1114" s="105"/>
      <c r="D1114" s="73" t="s">
        <v>1</v>
      </c>
      <c r="E1114" s="9">
        <f>ROUND((G1102+G1103+D1094)/D1094,2)</f>
        <v>1.46</v>
      </c>
      <c r="F1114" s="9"/>
      <c r="G1114" s="11"/>
      <c r="H1114" s="66"/>
    </row>
    <row r="1115" spans="2:8" x14ac:dyDescent="0.25">
      <c r="C1115" s="105"/>
      <c r="D1115" s="73" t="s">
        <v>2</v>
      </c>
      <c r="E1115" s="9">
        <f>ROUND((G1104+D1094)/D1094,2)</f>
        <v>1</v>
      </c>
      <c r="F1115" s="12"/>
      <c r="G1115" s="11"/>
    </row>
    <row r="1116" spans="2:8" x14ac:dyDescent="0.25">
      <c r="C1116" s="105"/>
      <c r="D1116" s="13" t="s">
        <v>3</v>
      </c>
      <c r="E1116" s="45">
        <f>ROUND((SUM(G1105:G1110)+D1094)/D1094,2)</f>
        <v>6.2</v>
      </c>
      <c r="F1116" s="10"/>
      <c r="G1116" s="11"/>
    </row>
    <row r="1117" spans="2:8" ht="25.5" x14ac:dyDescent="0.25">
      <c r="D1117" s="46" t="s">
        <v>4</v>
      </c>
      <c r="E1117" s="47">
        <f>SUM(E1113:E1116)-IF(D1098="сплошная",3,2)</f>
        <v>7.8599999999999994</v>
      </c>
      <c r="F1117" s="25"/>
    </row>
    <row r="1118" spans="2:8" x14ac:dyDescent="0.25">
      <c r="E1118" s="15"/>
    </row>
    <row r="1119" spans="2:8" ht="25.5" x14ac:dyDescent="0.35">
      <c r="B1119" s="22"/>
      <c r="C1119" s="16" t="s">
        <v>23</v>
      </c>
      <c r="D1119" s="107">
        <f>E1117*D1094</f>
        <v>5504.0436</v>
      </c>
      <c r="E1119" s="107"/>
    </row>
    <row r="1120" spans="2:8" ht="271.5" customHeight="1" x14ac:dyDescent="0.3">
      <c r="C1120" s="17" t="s">
        <v>8</v>
      </c>
      <c r="D1120" s="106">
        <f>D1119/D1093</f>
        <v>32.187389473684213</v>
      </c>
      <c r="E1120" s="106"/>
      <c r="G1120" s="7"/>
      <c r="H1120" s="67"/>
    </row>
    <row r="1121" spans="2:8" ht="60.75" x14ac:dyDescent="0.8">
      <c r="B1121" s="75" t="s">
        <v>97</v>
      </c>
      <c r="C1121" s="75"/>
      <c r="D1121" s="75"/>
      <c r="E1121" s="75"/>
      <c r="F1121" s="75"/>
      <c r="G1121" s="75"/>
      <c r="H1121" s="75"/>
    </row>
    <row r="1122" spans="2:8" ht="52.5" customHeight="1" x14ac:dyDescent="0.25">
      <c r="B1122" s="85" t="s">
        <v>37</v>
      </c>
      <c r="C1122" s="85"/>
      <c r="D1122" s="85"/>
      <c r="E1122" s="85"/>
      <c r="F1122" s="85"/>
      <c r="G1122" s="85"/>
    </row>
    <row r="1123" spans="2:8" x14ac:dyDescent="0.25">
      <c r="C1123" s="74"/>
      <c r="G1123" s="7"/>
    </row>
    <row r="1124" spans="2:8" ht="25.5" x14ac:dyDescent="0.25">
      <c r="C1124" s="14" t="s">
        <v>5</v>
      </c>
      <c r="D1124" s="6"/>
    </row>
    <row r="1125" spans="2:8" ht="20.25" x14ac:dyDescent="0.25">
      <c r="B1125" s="10"/>
      <c r="C1125" s="76" t="s">
        <v>15</v>
      </c>
      <c r="D1125" s="79" t="s">
        <v>43</v>
      </c>
      <c r="E1125" s="79"/>
      <c r="F1125" s="79"/>
      <c r="G1125" s="79"/>
      <c r="H1125" s="58"/>
    </row>
    <row r="1126" spans="2:8" ht="20.25" x14ac:dyDescent="0.25">
      <c r="B1126" s="10"/>
      <c r="C1126" s="77"/>
      <c r="D1126" s="79" t="s">
        <v>91</v>
      </c>
      <c r="E1126" s="79"/>
      <c r="F1126" s="79"/>
      <c r="G1126" s="79"/>
      <c r="H1126" s="58"/>
    </row>
    <row r="1127" spans="2:8" ht="20.25" x14ac:dyDescent="0.25">
      <c r="B1127" s="10"/>
      <c r="C1127" s="78"/>
      <c r="D1127" s="80" t="s">
        <v>109</v>
      </c>
      <c r="E1127" s="81"/>
      <c r="F1127" s="81"/>
      <c r="G1127" s="82"/>
      <c r="H1127" s="58"/>
    </row>
    <row r="1128" spans="2:8" x14ac:dyDescent="0.25">
      <c r="C1128" s="48" t="s">
        <v>12</v>
      </c>
      <c r="D1128" s="49">
        <v>4.5999999999999996</v>
      </c>
      <c r="E1128" s="50"/>
      <c r="F1128" s="10"/>
    </row>
    <row r="1129" spans="2:8" x14ac:dyDescent="0.25">
      <c r="C1129" s="1" t="s">
        <v>9</v>
      </c>
      <c r="D1129" s="44">
        <v>252</v>
      </c>
      <c r="E1129" s="92" t="s">
        <v>16</v>
      </c>
      <c r="F1129" s="93"/>
      <c r="G1129" s="88">
        <f>D1130/D1129</f>
        <v>10.922023809523809</v>
      </c>
    </row>
    <row r="1130" spans="2:8" x14ac:dyDescent="0.25">
      <c r="C1130" s="1" t="s">
        <v>10</v>
      </c>
      <c r="D1130" s="44">
        <v>2752.35</v>
      </c>
      <c r="E1130" s="94"/>
      <c r="F1130" s="95"/>
      <c r="G1130" s="89"/>
    </row>
    <row r="1131" spans="2:8" x14ac:dyDescent="0.25">
      <c r="C1131" s="54"/>
      <c r="D1131" s="55"/>
      <c r="E1131" s="56"/>
    </row>
    <row r="1132" spans="2:8" x14ac:dyDescent="0.3">
      <c r="C1132" s="53" t="s">
        <v>7</v>
      </c>
      <c r="D1132" s="71" t="s">
        <v>110</v>
      </c>
      <c r="E1132" s="59"/>
    </row>
    <row r="1133" spans="2:8" x14ac:dyDescent="0.3">
      <c r="C1133" s="53" t="s">
        <v>11</v>
      </c>
      <c r="D1133" s="51">
        <v>80</v>
      </c>
      <c r="E1133" s="59"/>
    </row>
    <row r="1134" spans="2:8" x14ac:dyDescent="0.3">
      <c r="C1134" s="53" t="s">
        <v>13</v>
      </c>
      <c r="D1134" s="52" t="s">
        <v>35</v>
      </c>
      <c r="E1134" s="59"/>
    </row>
    <row r="1135" spans="2:8" ht="24" thickBot="1" x14ac:dyDescent="0.3">
      <c r="C1135" s="60"/>
      <c r="D1135" s="60"/>
    </row>
    <row r="1136" spans="2:8" ht="48" thickBot="1" x14ac:dyDescent="0.3">
      <c r="B1136" s="96" t="s">
        <v>17</v>
      </c>
      <c r="C1136" s="97"/>
      <c r="D1136" s="23" t="s">
        <v>20</v>
      </c>
      <c r="E1136" s="90" t="s">
        <v>22</v>
      </c>
      <c r="F1136" s="91"/>
      <c r="G1136" s="2" t="s">
        <v>21</v>
      </c>
    </row>
    <row r="1137" spans="2:8" ht="24" thickBot="1" x14ac:dyDescent="0.3">
      <c r="B1137" s="98" t="s">
        <v>36</v>
      </c>
      <c r="C1137" s="99"/>
      <c r="D1137" s="32">
        <v>50.01</v>
      </c>
      <c r="E1137" s="49">
        <v>4.5999999999999996</v>
      </c>
      <c r="F1137" s="18" t="s">
        <v>25</v>
      </c>
      <c r="G1137" s="26">
        <f t="shared" ref="G1137:G1146" si="30">D1137*E1137</f>
        <v>230.04599999999996</v>
      </c>
      <c r="H1137" s="104"/>
    </row>
    <row r="1138" spans="2:8" ht="24" thickBot="1" x14ac:dyDescent="0.3">
      <c r="B1138" s="100" t="s">
        <v>18</v>
      </c>
      <c r="C1138" s="101"/>
      <c r="D1138" s="34">
        <v>70.41</v>
      </c>
      <c r="E1138" s="35">
        <v>1.8</v>
      </c>
      <c r="F1138" s="19" t="s">
        <v>26</v>
      </c>
      <c r="G1138" s="27">
        <f t="shared" si="30"/>
        <v>126.738</v>
      </c>
      <c r="H1138" s="104"/>
    </row>
    <row r="1139" spans="2:8" ht="24" thickBot="1" x14ac:dyDescent="0.3">
      <c r="B1139" s="83" t="s">
        <v>19</v>
      </c>
      <c r="C1139" s="84"/>
      <c r="D1139" s="36">
        <v>222.31</v>
      </c>
      <c r="E1139" s="35">
        <v>1.8</v>
      </c>
      <c r="F1139" s="20" t="s">
        <v>26</v>
      </c>
      <c r="G1139" s="28">
        <f t="shared" si="30"/>
        <v>400.15800000000002</v>
      </c>
      <c r="H1139" s="104"/>
    </row>
    <row r="1140" spans="2:8" ht="24" thickBot="1" x14ac:dyDescent="0.3">
      <c r="B1140" s="102" t="s">
        <v>28</v>
      </c>
      <c r="C1140" s="103"/>
      <c r="D1140" s="38">
        <v>696.9</v>
      </c>
      <c r="E1140" s="49"/>
      <c r="F1140" s="24" t="s">
        <v>25</v>
      </c>
      <c r="G1140" s="29">
        <f t="shared" si="30"/>
        <v>0</v>
      </c>
      <c r="H1140" s="104"/>
    </row>
    <row r="1141" spans="2:8" x14ac:dyDescent="0.25">
      <c r="B1141" s="100" t="s">
        <v>33</v>
      </c>
      <c r="C1141" s="101"/>
      <c r="D1141" s="34">
        <v>665.33</v>
      </c>
      <c r="E1141" s="49"/>
      <c r="F1141" s="19" t="s">
        <v>25</v>
      </c>
      <c r="G1141" s="27">
        <f t="shared" si="30"/>
        <v>0</v>
      </c>
      <c r="H1141" s="104"/>
    </row>
    <row r="1142" spans="2:8" x14ac:dyDescent="0.25">
      <c r="B1142" s="86" t="s">
        <v>27</v>
      </c>
      <c r="C1142" s="87"/>
      <c r="D1142" s="40">
        <v>1300.21</v>
      </c>
      <c r="E1142" s="49">
        <v>4.5999999999999996</v>
      </c>
      <c r="F1142" s="21" t="s">
        <v>25</v>
      </c>
      <c r="G1142" s="30">
        <f t="shared" si="30"/>
        <v>5980.9659999999994</v>
      </c>
      <c r="H1142" s="104"/>
    </row>
    <row r="1143" spans="2:8" x14ac:dyDescent="0.25">
      <c r="B1143" s="86" t="s">
        <v>29</v>
      </c>
      <c r="C1143" s="87"/>
      <c r="D1143" s="42">
        <v>2425.1</v>
      </c>
      <c r="E1143" s="49"/>
      <c r="F1143" s="21" t="s">
        <v>25</v>
      </c>
      <c r="G1143" s="30">
        <f t="shared" si="30"/>
        <v>0</v>
      </c>
      <c r="H1143" s="104"/>
    </row>
    <row r="1144" spans="2:8" x14ac:dyDescent="0.25">
      <c r="B1144" s="86" t="s">
        <v>30</v>
      </c>
      <c r="C1144" s="87"/>
      <c r="D1144" s="42">
        <v>1718.79</v>
      </c>
      <c r="E1144" s="49"/>
      <c r="F1144" s="21" t="s">
        <v>25</v>
      </c>
      <c r="G1144" s="30">
        <f t="shared" si="30"/>
        <v>0</v>
      </c>
      <c r="H1144" s="104"/>
    </row>
    <row r="1145" spans="2:8" x14ac:dyDescent="0.25">
      <c r="B1145" s="86" t="s">
        <v>32</v>
      </c>
      <c r="C1145" s="87"/>
      <c r="D1145" s="42">
        <v>473.91</v>
      </c>
      <c r="E1145" s="49"/>
      <c r="F1145" s="21" t="s">
        <v>25</v>
      </c>
      <c r="G1145" s="30">
        <f t="shared" si="30"/>
        <v>0</v>
      </c>
      <c r="H1145" s="104"/>
    </row>
    <row r="1146" spans="2:8" ht="24" thickBot="1" x14ac:dyDescent="0.3">
      <c r="B1146" s="83" t="s">
        <v>31</v>
      </c>
      <c r="C1146" s="84"/>
      <c r="D1146" s="36">
        <v>320.5</v>
      </c>
      <c r="E1146" s="37"/>
      <c r="F1146" s="20" t="s">
        <v>25</v>
      </c>
      <c r="G1146" s="31">
        <f t="shared" si="30"/>
        <v>0</v>
      </c>
      <c r="H1146" s="104"/>
    </row>
    <row r="1147" spans="2:8" x14ac:dyDescent="0.25">
      <c r="C1147" s="3"/>
      <c r="D1147" s="3"/>
      <c r="E1147" s="4"/>
      <c r="F1147" s="4"/>
      <c r="H1147" s="63"/>
    </row>
    <row r="1148" spans="2:8" ht="25.5" x14ac:dyDescent="0.25">
      <c r="C1148" s="14" t="s">
        <v>14</v>
      </c>
      <c r="D1148" s="6"/>
    </row>
    <row r="1149" spans="2:8" ht="18.75" x14ac:dyDescent="0.25">
      <c r="C1149" s="105" t="s">
        <v>6</v>
      </c>
      <c r="D1149" s="73" t="s">
        <v>0</v>
      </c>
      <c r="E1149" s="9">
        <f>ROUND((G1137+D1130)/D1130,2)</f>
        <v>1.08</v>
      </c>
      <c r="F1149" s="9"/>
      <c r="G1149" s="10"/>
      <c r="H1149" s="7"/>
    </row>
    <row r="1150" spans="2:8" x14ac:dyDescent="0.25">
      <c r="C1150" s="105"/>
      <c r="D1150" s="73" t="s">
        <v>1</v>
      </c>
      <c r="E1150" s="9">
        <f>ROUND((G1138+G1139+D1130)/D1130,2)</f>
        <v>1.19</v>
      </c>
      <c r="F1150" s="9"/>
      <c r="G1150" s="11"/>
      <c r="H1150" s="66"/>
    </row>
    <row r="1151" spans="2:8" x14ac:dyDescent="0.25">
      <c r="C1151" s="105"/>
      <c r="D1151" s="73" t="s">
        <v>2</v>
      </c>
      <c r="E1151" s="9">
        <f>ROUND((G1140+D1130)/D1130,2)</f>
        <v>1</v>
      </c>
      <c r="F1151" s="12"/>
      <c r="G1151" s="11"/>
    </row>
    <row r="1152" spans="2:8" x14ac:dyDescent="0.25">
      <c r="C1152" s="105"/>
      <c r="D1152" s="13" t="s">
        <v>3</v>
      </c>
      <c r="E1152" s="45">
        <f>ROUND((SUM(G1141:G1146)+D1130)/D1130,2)</f>
        <v>3.17</v>
      </c>
      <c r="F1152" s="10"/>
      <c r="G1152" s="11"/>
    </row>
    <row r="1153" spans="2:8" ht="25.5" x14ac:dyDescent="0.25">
      <c r="D1153" s="46" t="s">
        <v>4</v>
      </c>
      <c r="E1153" s="47">
        <f>SUM(E1149:E1152)-IF(D1134="сплошная",3,2)</f>
        <v>4.4399999999999995</v>
      </c>
      <c r="F1153" s="25"/>
    </row>
    <row r="1154" spans="2:8" x14ac:dyDescent="0.25">
      <c r="E1154" s="15"/>
    </row>
    <row r="1155" spans="2:8" ht="25.5" x14ac:dyDescent="0.35">
      <c r="B1155" s="22"/>
      <c r="C1155" s="16" t="s">
        <v>23</v>
      </c>
      <c r="D1155" s="107">
        <f>E1153*D1130</f>
        <v>12220.433999999997</v>
      </c>
      <c r="E1155" s="107"/>
    </row>
    <row r="1156" spans="2:8" ht="18.75" x14ac:dyDescent="0.3">
      <c r="C1156" s="17" t="s">
        <v>8</v>
      </c>
      <c r="D1156" s="106">
        <f>D1155/D1129</f>
        <v>48.493785714285707</v>
      </c>
      <c r="E1156" s="106"/>
      <c r="G1156" s="7"/>
      <c r="H1156" s="67"/>
    </row>
    <row r="1157" spans="2:8" ht="231.75" customHeight="1" x14ac:dyDescent="0.25"/>
    <row r="1159" spans="2:8" ht="60.75" customHeight="1" x14ac:dyDescent="0.8">
      <c r="B1159" s="75" t="s">
        <v>98</v>
      </c>
      <c r="C1159" s="75"/>
      <c r="D1159" s="75"/>
      <c r="E1159" s="75"/>
      <c r="F1159" s="75"/>
      <c r="G1159" s="75"/>
      <c r="H1159" s="75"/>
    </row>
    <row r="1160" spans="2:8" ht="45" customHeight="1" x14ac:dyDescent="0.25">
      <c r="B1160" s="85" t="s">
        <v>37</v>
      </c>
      <c r="C1160" s="85"/>
      <c r="D1160" s="85"/>
      <c r="E1160" s="85"/>
      <c r="F1160" s="85"/>
      <c r="G1160" s="85"/>
    </row>
    <row r="1161" spans="2:8" x14ac:dyDescent="0.25">
      <c r="C1161" s="74"/>
      <c r="G1161" s="7"/>
    </row>
    <row r="1162" spans="2:8" ht="25.5" x14ac:dyDescent="0.25">
      <c r="C1162" s="14" t="s">
        <v>5</v>
      </c>
      <c r="D1162" s="6"/>
    </row>
    <row r="1163" spans="2:8" ht="20.25" x14ac:dyDescent="0.25">
      <c r="B1163" s="10"/>
      <c r="C1163" s="76" t="s">
        <v>15</v>
      </c>
      <c r="D1163" s="79" t="s">
        <v>43</v>
      </c>
      <c r="E1163" s="79"/>
      <c r="F1163" s="79"/>
      <c r="G1163" s="79"/>
      <c r="H1163" s="58"/>
    </row>
    <row r="1164" spans="2:8" ht="20.25" x14ac:dyDescent="0.25">
      <c r="B1164" s="10"/>
      <c r="C1164" s="77"/>
      <c r="D1164" s="79" t="s">
        <v>91</v>
      </c>
      <c r="E1164" s="79"/>
      <c r="F1164" s="79"/>
      <c r="G1164" s="79"/>
      <c r="H1164" s="58"/>
    </row>
    <row r="1165" spans="2:8" ht="20.25" x14ac:dyDescent="0.25">
      <c r="B1165" s="10"/>
      <c r="C1165" s="78"/>
      <c r="D1165" s="80" t="s">
        <v>111</v>
      </c>
      <c r="E1165" s="81"/>
      <c r="F1165" s="81"/>
      <c r="G1165" s="82"/>
      <c r="H1165" s="58"/>
    </row>
    <row r="1166" spans="2:8" x14ac:dyDescent="0.25">
      <c r="C1166" s="48" t="s">
        <v>12</v>
      </c>
      <c r="D1166" s="49">
        <v>1.7</v>
      </c>
      <c r="E1166" s="50"/>
      <c r="F1166" s="10"/>
    </row>
    <row r="1167" spans="2:8" x14ac:dyDescent="0.25">
      <c r="C1167" s="1" t="s">
        <v>9</v>
      </c>
      <c r="D1167" s="44">
        <v>188</v>
      </c>
      <c r="E1167" s="92" t="s">
        <v>16</v>
      </c>
      <c r="F1167" s="93"/>
      <c r="G1167" s="88">
        <f>D1168/D1167</f>
        <v>10.588297872340425</v>
      </c>
    </row>
    <row r="1168" spans="2:8" x14ac:dyDescent="0.25">
      <c r="C1168" s="1" t="s">
        <v>10</v>
      </c>
      <c r="D1168" s="44">
        <v>1990.6</v>
      </c>
      <c r="E1168" s="94"/>
      <c r="F1168" s="95"/>
      <c r="G1168" s="89"/>
    </row>
    <row r="1169" spans="2:8" x14ac:dyDescent="0.25">
      <c r="C1169" s="54"/>
      <c r="D1169" s="55"/>
      <c r="E1169" s="56"/>
    </row>
    <row r="1170" spans="2:8" x14ac:dyDescent="0.3">
      <c r="C1170" s="53" t="s">
        <v>7</v>
      </c>
      <c r="D1170" s="71" t="s">
        <v>86</v>
      </c>
      <c r="E1170" s="59"/>
    </row>
    <row r="1171" spans="2:8" x14ac:dyDescent="0.3">
      <c r="C1171" s="53" t="s">
        <v>11</v>
      </c>
      <c r="D1171" s="51">
        <v>85</v>
      </c>
      <c r="E1171" s="59"/>
    </row>
    <row r="1172" spans="2:8" x14ac:dyDescent="0.3">
      <c r="C1172" s="53" t="s">
        <v>13</v>
      </c>
      <c r="D1172" s="52" t="s">
        <v>35</v>
      </c>
      <c r="E1172" s="59"/>
    </row>
    <row r="1173" spans="2:8" ht="24" thickBot="1" x14ac:dyDescent="0.3">
      <c r="C1173" s="60"/>
      <c r="D1173" s="60"/>
    </row>
    <row r="1174" spans="2:8" ht="48" thickBot="1" x14ac:dyDescent="0.3">
      <c r="B1174" s="96" t="s">
        <v>17</v>
      </c>
      <c r="C1174" s="97"/>
      <c r="D1174" s="23" t="s">
        <v>20</v>
      </c>
      <c r="E1174" s="90" t="s">
        <v>22</v>
      </c>
      <c r="F1174" s="91"/>
      <c r="G1174" s="2" t="s">
        <v>21</v>
      </c>
    </row>
    <row r="1175" spans="2:8" ht="24" thickBot="1" x14ac:dyDescent="0.3">
      <c r="B1175" s="98" t="s">
        <v>36</v>
      </c>
      <c r="C1175" s="99"/>
      <c r="D1175" s="32">
        <v>50.01</v>
      </c>
      <c r="E1175" s="49">
        <v>1.7</v>
      </c>
      <c r="F1175" s="18" t="s">
        <v>25</v>
      </c>
      <c r="G1175" s="26">
        <f t="shared" ref="G1175:G1184" si="31">D1175*E1175</f>
        <v>85.016999999999996</v>
      </c>
      <c r="H1175" s="104"/>
    </row>
    <row r="1176" spans="2:8" ht="24" thickBot="1" x14ac:dyDescent="0.3">
      <c r="B1176" s="100" t="s">
        <v>18</v>
      </c>
      <c r="C1176" s="101"/>
      <c r="D1176" s="34">
        <v>70.41</v>
      </c>
      <c r="E1176" s="35">
        <v>0.7</v>
      </c>
      <c r="F1176" s="19" t="s">
        <v>26</v>
      </c>
      <c r="G1176" s="27">
        <f t="shared" si="31"/>
        <v>49.286999999999992</v>
      </c>
      <c r="H1176" s="104"/>
    </row>
    <row r="1177" spans="2:8" ht="24" thickBot="1" x14ac:dyDescent="0.3">
      <c r="B1177" s="83" t="s">
        <v>19</v>
      </c>
      <c r="C1177" s="84"/>
      <c r="D1177" s="36">
        <v>222.31</v>
      </c>
      <c r="E1177" s="35">
        <v>0.7</v>
      </c>
      <c r="F1177" s="20" t="s">
        <v>26</v>
      </c>
      <c r="G1177" s="28">
        <f t="shared" si="31"/>
        <v>155.61699999999999</v>
      </c>
      <c r="H1177" s="104"/>
    </row>
    <row r="1178" spans="2:8" ht="24" thickBot="1" x14ac:dyDescent="0.3">
      <c r="B1178" s="102" t="s">
        <v>28</v>
      </c>
      <c r="C1178" s="103"/>
      <c r="D1178" s="38">
        <v>696.9</v>
      </c>
      <c r="E1178" s="49"/>
      <c r="F1178" s="24" t="s">
        <v>25</v>
      </c>
      <c r="G1178" s="29">
        <f t="shared" si="31"/>
        <v>0</v>
      </c>
      <c r="H1178" s="104"/>
    </row>
    <row r="1179" spans="2:8" x14ac:dyDescent="0.25">
      <c r="B1179" s="100" t="s">
        <v>33</v>
      </c>
      <c r="C1179" s="101"/>
      <c r="D1179" s="34">
        <v>665.33</v>
      </c>
      <c r="E1179" s="49"/>
      <c r="F1179" s="19" t="s">
        <v>25</v>
      </c>
      <c r="G1179" s="27">
        <f t="shared" si="31"/>
        <v>0</v>
      </c>
      <c r="H1179" s="104"/>
    </row>
    <row r="1180" spans="2:8" x14ac:dyDescent="0.25">
      <c r="B1180" s="86" t="s">
        <v>27</v>
      </c>
      <c r="C1180" s="87"/>
      <c r="D1180" s="40">
        <v>1300.21</v>
      </c>
      <c r="E1180" s="49">
        <v>1.7</v>
      </c>
      <c r="F1180" s="21" t="s">
        <v>25</v>
      </c>
      <c r="G1180" s="30">
        <f t="shared" si="31"/>
        <v>2210.357</v>
      </c>
      <c r="H1180" s="104"/>
    </row>
    <row r="1181" spans="2:8" x14ac:dyDescent="0.25">
      <c r="B1181" s="86" t="s">
        <v>29</v>
      </c>
      <c r="C1181" s="87"/>
      <c r="D1181" s="42">
        <v>2425.1</v>
      </c>
      <c r="E1181" s="49"/>
      <c r="F1181" s="21" t="s">
        <v>25</v>
      </c>
      <c r="G1181" s="30">
        <f t="shared" si="31"/>
        <v>0</v>
      </c>
      <c r="H1181" s="104"/>
    </row>
    <row r="1182" spans="2:8" x14ac:dyDescent="0.25">
      <c r="B1182" s="86" t="s">
        <v>30</v>
      </c>
      <c r="C1182" s="87"/>
      <c r="D1182" s="42">
        <v>1718.79</v>
      </c>
      <c r="E1182" s="49"/>
      <c r="F1182" s="21" t="s">
        <v>25</v>
      </c>
      <c r="G1182" s="30">
        <f t="shared" si="31"/>
        <v>0</v>
      </c>
      <c r="H1182" s="104"/>
    </row>
    <row r="1183" spans="2:8" x14ac:dyDescent="0.25">
      <c r="B1183" s="86" t="s">
        <v>32</v>
      </c>
      <c r="C1183" s="87"/>
      <c r="D1183" s="42">
        <v>473.91</v>
      </c>
      <c r="E1183" s="49"/>
      <c r="F1183" s="21" t="s">
        <v>25</v>
      </c>
      <c r="G1183" s="30">
        <f t="shared" si="31"/>
        <v>0</v>
      </c>
      <c r="H1183" s="104"/>
    </row>
    <row r="1184" spans="2:8" ht="24" thickBot="1" x14ac:dyDescent="0.3">
      <c r="B1184" s="83" t="s">
        <v>31</v>
      </c>
      <c r="C1184" s="84"/>
      <c r="D1184" s="36">
        <v>320.5</v>
      </c>
      <c r="E1184" s="37"/>
      <c r="F1184" s="20" t="s">
        <v>25</v>
      </c>
      <c r="G1184" s="31">
        <f t="shared" si="31"/>
        <v>0</v>
      </c>
      <c r="H1184" s="104"/>
    </row>
    <row r="1185" spans="2:8" x14ac:dyDescent="0.25">
      <c r="C1185" s="3"/>
      <c r="D1185" s="3"/>
      <c r="E1185" s="4"/>
      <c r="F1185" s="4"/>
      <c r="H1185" s="63"/>
    </row>
    <row r="1186" spans="2:8" ht="25.5" x14ac:dyDescent="0.25">
      <c r="C1186" s="14" t="s">
        <v>14</v>
      </c>
      <c r="D1186" s="6"/>
    </row>
    <row r="1187" spans="2:8" ht="18.75" x14ac:dyDescent="0.25">
      <c r="C1187" s="105" t="s">
        <v>6</v>
      </c>
      <c r="D1187" s="73" t="s">
        <v>0</v>
      </c>
      <c r="E1187" s="9">
        <f>ROUND((G1175+D1168)/D1168,2)</f>
        <v>1.04</v>
      </c>
      <c r="F1187" s="9"/>
      <c r="G1187" s="10"/>
      <c r="H1187" s="7"/>
    </row>
    <row r="1188" spans="2:8" x14ac:dyDescent="0.25">
      <c r="C1188" s="105"/>
      <c r="D1188" s="73" t="s">
        <v>1</v>
      </c>
      <c r="E1188" s="9">
        <f>ROUND((G1176+G1177+D1168)/D1168,2)</f>
        <v>1.1000000000000001</v>
      </c>
      <c r="F1188" s="9"/>
      <c r="G1188" s="11"/>
      <c r="H1188" s="66"/>
    </row>
    <row r="1189" spans="2:8" x14ac:dyDescent="0.25">
      <c r="C1189" s="105"/>
      <c r="D1189" s="73" t="s">
        <v>2</v>
      </c>
      <c r="E1189" s="9">
        <f>ROUND((G1178+D1168)/D1168,2)</f>
        <v>1</v>
      </c>
      <c r="F1189" s="12"/>
      <c r="G1189" s="11"/>
    </row>
    <row r="1190" spans="2:8" x14ac:dyDescent="0.25">
      <c r="C1190" s="105"/>
      <c r="D1190" s="13" t="s">
        <v>3</v>
      </c>
      <c r="E1190" s="45">
        <f>ROUND((SUM(G1179:G1184)+D1168)/D1168,2)</f>
        <v>2.11</v>
      </c>
      <c r="F1190" s="10"/>
      <c r="G1190" s="11"/>
    </row>
    <row r="1191" spans="2:8" ht="25.5" x14ac:dyDescent="0.25">
      <c r="D1191" s="46" t="s">
        <v>4</v>
      </c>
      <c r="E1191" s="47">
        <f>SUM(E1187:E1190)-IF(D1172="сплошная",3,2)</f>
        <v>3.25</v>
      </c>
      <c r="F1191" s="25"/>
    </row>
    <row r="1192" spans="2:8" x14ac:dyDescent="0.25">
      <c r="E1192" s="15"/>
    </row>
    <row r="1193" spans="2:8" ht="25.5" x14ac:dyDescent="0.35">
      <c r="B1193" s="22"/>
      <c r="C1193" s="16" t="s">
        <v>23</v>
      </c>
      <c r="D1193" s="107">
        <f>E1191*D1168</f>
        <v>6469.45</v>
      </c>
      <c r="E1193" s="107"/>
    </row>
    <row r="1194" spans="2:8" ht="262.5" customHeight="1" x14ac:dyDescent="0.3">
      <c r="C1194" s="17" t="s">
        <v>8</v>
      </c>
      <c r="D1194" s="106">
        <f>D1193/D1167</f>
        <v>34.41196808510638</v>
      </c>
      <c r="E1194" s="106"/>
      <c r="G1194" s="7"/>
      <c r="H1194" s="67"/>
    </row>
    <row r="1196" spans="2:8" ht="51.75" customHeight="1" x14ac:dyDescent="0.8">
      <c r="B1196" s="75" t="s">
        <v>99</v>
      </c>
      <c r="C1196" s="75"/>
      <c r="D1196" s="75"/>
      <c r="E1196" s="75"/>
      <c r="F1196" s="75"/>
      <c r="G1196" s="75"/>
      <c r="H1196" s="75"/>
    </row>
    <row r="1197" spans="2:8" ht="42.75" customHeight="1" x14ac:dyDescent="0.25">
      <c r="B1197" s="85" t="s">
        <v>37</v>
      </c>
      <c r="C1197" s="85"/>
      <c r="D1197" s="85"/>
      <c r="E1197" s="85"/>
      <c r="F1197" s="85"/>
      <c r="G1197" s="85"/>
    </row>
    <row r="1198" spans="2:8" x14ac:dyDescent="0.25">
      <c r="C1198" s="74"/>
      <c r="G1198" s="7"/>
    </row>
    <row r="1199" spans="2:8" ht="25.5" x14ac:dyDescent="0.25">
      <c r="C1199" s="14" t="s">
        <v>5</v>
      </c>
      <c r="D1199" s="6"/>
    </row>
    <row r="1200" spans="2:8" ht="20.25" x14ac:dyDescent="0.25">
      <c r="B1200" s="10"/>
      <c r="C1200" s="76" t="s">
        <v>15</v>
      </c>
      <c r="D1200" s="79" t="s">
        <v>43</v>
      </c>
      <c r="E1200" s="79"/>
      <c r="F1200" s="79"/>
      <c r="G1200" s="79"/>
      <c r="H1200" s="58"/>
    </row>
    <row r="1201" spans="2:8" ht="20.25" x14ac:dyDescent="0.25">
      <c r="B1201" s="10"/>
      <c r="C1201" s="77"/>
      <c r="D1201" s="79" t="s">
        <v>91</v>
      </c>
      <c r="E1201" s="79"/>
      <c r="F1201" s="79"/>
      <c r="G1201" s="79"/>
      <c r="H1201" s="58"/>
    </row>
    <row r="1202" spans="2:8" ht="20.25" x14ac:dyDescent="0.25">
      <c r="B1202" s="10"/>
      <c r="C1202" s="78"/>
      <c r="D1202" s="80" t="s">
        <v>129</v>
      </c>
      <c r="E1202" s="81"/>
      <c r="F1202" s="81"/>
      <c r="G1202" s="82"/>
      <c r="H1202" s="58"/>
    </row>
    <row r="1203" spans="2:8" x14ac:dyDescent="0.25">
      <c r="C1203" s="48" t="s">
        <v>12</v>
      </c>
      <c r="D1203" s="49">
        <v>3.1</v>
      </c>
      <c r="E1203" s="50"/>
      <c r="F1203" s="10"/>
    </row>
    <row r="1204" spans="2:8" x14ac:dyDescent="0.25">
      <c r="C1204" s="1" t="s">
        <v>9</v>
      </c>
      <c r="D1204" s="44">
        <v>111</v>
      </c>
      <c r="E1204" s="92" t="s">
        <v>16</v>
      </c>
      <c r="F1204" s="93"/>
      <c r="G1204" s="88">
        <f>D1205/D1204</f>
        <v>6.7805405405405406</v>
      </c>
    </row>
    <row r="1205" spans="2:8" x14ac:dyDescent="0.25">
      <c r="C1205" s="1" t="s">
        <v>10</v>
      </c>
      <c r="D1205" s="44">
        <v>752.64</v>
      </c>
      <c r="E1205" s="94"/>
      <c r="F1205" s="95"/>
      <c r="G1205" s="89"/>
    </row>
    <row r="1206" spans="2:8" x14ac:dyDescent="0.25">
      <c r="C1206" s="54"/>
      <c r="D1206" s="55"/>
      <c r="E1206" s="56"/>
    </row>
    <row r="1207" spans="2:8" x14ac:dyDescent="0.3">
      <c r="C1207" s="53" t="s">
        <v>7</v>
      </c>
      <c r="D1207" s="71" t="s">
        <v>79</v>
      </c>
      <c r="E1207" s="59"/>
    </row>
    <row r="1208" spans="2:8" x14ac:dyDescent="0.3">
      <c r="C1208" s="53" t="s">
        <v>11</v>
      </c>
      <c r="D1208" s="51">
        <v>75</v>
      </c>
      <c r="E1208" s="59"/>
    </row>
    <row r="1209" spans="2:8" x14ac:dyDescent="0.3">
      <c r="C1209" s="53" t="s">
        <v>13</v>
      </c>
      <c r="D1209" s="52" t="s">
        <v>35</v>
      </c>
      <c r="E1209" s="59"/>
    </row>
    <row r="1210" spans="2:8" ht="24" thickBot="1" x14ac:dyDescent="0.3">
      <c r="C1210" s="60"/>
      <c r="D1210" s="60"/>
    </row>
    <row r="1211" spans="2:8" ht="48" thickBot="1" x14ac:dyDescent="0.3">
      <c r="B1211" s="96" t="s">
        <v>17</v>
      </c>
      <c r="C1211" s="97"/>
      <c r="D1211" s="23" t="s">
        <v>20</v>
      </c>
      <c r="E1211" s="90" t="s">
        <v>22</v>
      </c>
      <c r="F1211" s="91"/>
      <c r="G1211" s="2" t="s">
        <v>21</v>
      </c>
    </row>
    <row r="1212" spans="2:8" ht="24" thickBot="1" x14ac:dyDescent="0.3">
      <c r="B1212" s="98" t="s">
        <v>36</v>
      </c>
      <c r="C1212" s="99"/>
      <c r="D1212" s="32">
        <v>50.01</v>
      </c>
      <c r="E1212" s="49">
        <v>3.1</v>
      </c>
      <c r="F1212" s="18" t="s">
        <v>25</v>
      </c>
      <c r="G1212" s="26">
        <f t="shared" ref="G1212:G1221" si="32">D1212*E1212</f>
        <v>155.03100000000001</v>
      </c>
      <c r="H1212" s="104"/>
    </row>
    <row r="1213" spans="2:8" ht="24" thickBot="1" x14ac:dyDescent="0.3">
      <c r="B1213" s="100" t="s">
        <v>18</v>
      </c>
      <c r="C1213" s="101"/>
      <c r="D1213" s="34">
        <v>70.41</v>
      </c>
      <c r="E1213" s="35">
        <v>1.2</v>
      </c>
      <c r="F1213" s="19" t="s">
        <v>26</v>
      </c>
      <c r="G1213" s="27">
        <f t="shared" si="32"/>
        <v>84.49199999999999</v>
      </c>
      <c r="H1213" s="104"/>
    </row>
    <row r="1214" spans="2:8" ht="24" thickBot="1" x14ac:dyDescent="0.3">
      <c r="B1214" s="83" t="s">
        <v>19</v>
      </c>
      <c r="C1214" s="84"/>
      <c r="D1214" s="36">
        <v>222.31</v>
      </c>
      <c r="E1214" s="35">
        <v>1.2</v>
      </c>
      <c r="F1214" s="20" t="s">
        <v>26</v>
      </c>
      <c r="G1214" s="28">
        <f t="shared" si="32"/>
        <v>266.77199999999999</v>
      </c>
      <c r="H1214" s="104"/>
    </row>
    <row r="1215" spans="2:8" ht="24" thickBot="1" x14ac:dyDescent="0.3">
      <c r="B1215" s="102" t="s">
        <v>28</v>
      </c>
      <c r="C1215" s="103"/>
      <c r="D1215" s="38">
        <v>696.9</v>
      </c>
      <c r="E1215" s="49"/>
      <c r="F1215" s="24" t="s">
        <v>25</v>
      </c>
      <c r="G1215" s="29">
        <f t="shared" si="32"/>
        <v>0</v>
      </c>
      <c r="H1215" s="104"/>
    </row>
    <row r="1216" spans="2:8" x14ac:dyDescent="0.25">
      <c r="B1216" s="100" t="s">
        <v>33</v>
      </c>
      <c r="C1216" s="101"/>
      <c r="D1216" s="34">
        <v>665.33</v>
      </c>
      <c r="E1216" s="49"/>
      <c r="F1216" s="19" t="s">
        <v>25</v>
      </c>
      <c r="G1216" s="27">
        <f t="shared" si="32"/>
        <v>0</v>
      </c>
      <c r="H1216" s="104"/>
    </row>
    <row r="1217" spans="2:8" x14ac:dyDescent="0.25">
      <c r="B1217" s="86" t="s">
        <v>27</v>
      </c>
      <c r="C1217" s="87"/>
      <c r="D1217" s="40">
        <v>1300.21</v>
      </c>
      <c r="E1217" s="49">
        <v>3.1</v>
      </c>
      <c r="F1217" s="21" t="s">
        <v>25</v>
      </c>
      <c r="G1217" s="30">
        <f t="shared" si="32"/>
        <v>4030.6510000000003</v>
      </c>
      <c r="H1217" s="104"/>
    </row>
    <row r="1218" spans="2:8" x14ac:dyDescent="0.25">
      <c r="B1218" s="86" t="s">
        <v>29</v>
      </c>
      <c r="C1218" s="87"/>
      <c r="D1218" s="42">
        <v>2425.1</v>
      </c>
      <c r="E1218" s="49"/>
      <c r="F1218" s="21" t="s">
        <v>25</v>
      </c>
      <c r="G1218" s="30">
        <f t="shared" si="32"/>
        <v>0</v>
      </c>
      <c r="H1218" s="104"/>
    </row>
    <row r="1219" spans="2:8" x14ac:dyDescent="0.25">
      <c r="B1219" s="86" t="s">
        <v>30</v>
      </c>
      <c r="C1219" s="87"/>
      <c r="D1219" s="42">
        <v>1718.79</v>
      </c>
      <c r="E1219" s="49"/>
      <c r="F1219" s="21" t="s">
        <v>25</v>
      </c>
      <c r="G1219" s="30">
        <f t="shared" si="32"/>
        <v>0</v>
      </c>
      <c r="H1219" s="104"/>
    </row>
    <row r="1220" spans="2:8" x14ac:dyDescent="0.25">
      <c r="B1220" s="86" t="s">
        <v>32</v>
      </c>
      <c r="C1220" s="87"/>
      <c r="D1220" s="42">
        <v>473.91</v>
      </c>
      <c r="E1220" s="49"/>
      <c r="F1220" s="21" t="s">
        <v>25</v>
      </c>
      <c r="G1220" s="30">
        <f t="shared" si="32"/>
        <v>0</v>
      </c>
      <c r="H1220" s="104"/>
    </row>
    <row r="1221" spans="2:8" ht="24" thickBot="1" x14ac:dyDescent="0.3">
      <c r="B1221" s="83" t="s">
        <v>31</v>
      </c>
      <c r="C1221" s="84"/>
      <c r="D1221" s="36">
        <v>320.5</v>
      </c>
      <c r="E1221" s="37"/>
      <c r="F1221" s="20" t="s">
        <v>25</v>
      </c>
      <c r="G1221" s="31">
        <f t="shared" si="32"/>
        <v>0</v>
      </c>
      <c r="H1221" s="104"/>
    </row>
    <row r="1222" spans="2:8" x14ac:dyDescent="0.25">
      <c r="C1222" s="3"/>
      <c r="D1222" s="3"/>
      <c r="E1222" s="4"/>
      <c r="F1222" s="4"/>
      <c r="H1222" s="63"/>
    </row>
    <row r="1223" spans="2:8" ht="25.5" x14ac:dyDescent="0.25">
      <c r="C1223" s="14" t="s">
        <v>14</v>
      </c>
      <c r="D1223" s="6"/>
    </row>
    <row r="1224" spans="2:8" ht="18.75" x14ac:dyDescent="0.25">
      <c r="C1224" s="105" t="s">
        <v>6</v>
      </c>
      <c r="D1224" s="73" t="s">
        <v>0</v>
      </c>
      <c r="E1224" s="9">
        <f>ROUND((G1212+D1205)/D1205,2)</f>
        <v>1.21</v>
      </c>
      <c r="F1224" s="9"/>
      <c r="G1224" s="10"/>
      <c r="H1224" s="7"/>
    </row>
    <row r="1225" spans="2:8" x14ac:dyDescent="0.25">
      <c r="C1225" s="105"/>
      <c r="D1225" s="73" t="s">
        <v>1</v>
      </c>
      <c r="E1225" s="9">
        <f>ROUND((G1213+G1214+D1205)/D1205,2)</f>
        <v>1.47</v>
      </c>
      <c r="F1225" s="9"/>
      <c r="G1225" s="11"/>
      <c r="H1225" s="66"/>
    </row>
    <row r="1226" spans="2:8" x14ac:dyDescent="0.25">
      <c r="C1226" s="105"/>
      <c r="D1226" s="73" t="s">
        <v>2</v>
      </c>
      <c r="E1226" s="9">
        <f>ROUND((G1215+D1205)/D1205,2)</f>
        <v>1</v>
      </c>
      <c r="F1226" s="12"/>
      <c r="G1226" s="11"/>
    </row>
    <row r="1227" spans="2:8" x14ac:dyDescent="0.25">
      <c r="C1227" s="105"/>
      <c r="D1227" s="13" t="s">
        <v>3</v>
      </c>
      <c r="E1227" s="45">
        <f>ROUND((SUM(G1216:G1221)+D1205)/D1205,2)</f>
        <v>6.36</v>
      </c>
      <c r="F1227" s="10"/>
      <c r="G1227" s="11"/>
    </row>
    <row r="1228" spans="2:8" ht="25.5" x14ac:dyDescent="0.25">
      <c r="D1228" s="46" t="s">
        <v>4</v>
      </c>
      <c r="E1228" s="47">
        <f>SUM(E1224:E1227)-IF(D1209="сплошная",3,2)</f>
        <v>8.0399999999999991</v>
      </c>
      <c r="F1228" s="25"/>
    </row>
    <row r="1229" spans="2:8" x14ac:dyDescent="0.25">
      <c r="E1229" s="15"/>
    </row>
    <row r="1230" spans="2:8" ht="25.5" x14ac:dyDescent="0.35">
      <c r="B1230" s="22"/>
      <c r="C1230" s="16" t="s">
        <v>23</v>
      </c>
      <c r="D1230" s="107">
        <f>E1228*D1205</f>
        <v>6051.2255999999988</v>
      </c>
      <c r="E1230" s="107"/>
    </row>
    <row r="1231" spans="2:8" ht="231" customHeight="1" x14ac:dyDescent="0.3">
      <c r="C1231" s="17" t="s">
        <v>8</v>
      </c>
      <c r="D1231" s="106">
        <f>D1230/D1204</f>
        <v>54.515545945945938</v>
      </c>
      <c r="E1231" s="106"/>
      <c r="G1231" s="7"/>
      <c r="H1231" s="67"/>
    </row>
    <row r="1233" spans="2:8" ht="39" customHeight="1" x14ac:dyDescent="0.25"/>
    <row r="1234" spans="2:8" ht="60.75" x14ac:dyDescent="0.8">
      <c r="B1234" s="75" t="s">
        <v>100</v>
      </c>
      <c r="C1234" s="75"/>
      <c r="D1234" s="75"/>
      <c r="E1234" s="75"/>
      <c r="F1234" s="75"/>
      <c r="G1234" s="75"/>
      <c r="H1234" s="75"/>
    </row>
    <row r="1235" spans="2:8" ht="40.5" customHeight="1" x14ac:dyDescent="0.25">
      <c r="B1235" s="85" t="s">
        <v>37</v>
      </c>
      <c r="C1235" s="85"/>
      <c r="D1235" s="85"/>
      <c r="E1235" s="85"/>
      <c r="F1235" s="85"/>
      <c r="G1235" s="85"/>
    </row>
    <row r="1236" spans="2:8" x14ac:dyDescent="0.25">
      <c r="C1236" s="74"/>
      <c r="G1236" s="7"/>
    </row>
    <row r="1237" spans="2:8" ht="25.5" x14ac:dyDescent="0.25">
      <c r="C1237" s="14" t="s">
        <v>5</v>
      </c>
      <c r="D1237" s="6"/>
    </row>
    <row r="1238" spans="2:8" ht="20.25" x14ac:dyDescent="0.25">
      <c r="B1238" s="10"/>
      <c r="C1238" s="76" t="s">
        <v>15</v>
      </c>
      <c r="D1238" s="79" t="s">
        <v>43</v>
      </c>
      <c r="E1238" s="79"/>
      <c r="F1238" s="79"/>
      <c r="G1238" s="79"/>
      <c r="H1238" s="58"/>
    </row>
    <row r="1239" spans="2:8" ht="20.25" x14ac:dyDescent="0.25">
      <c r="B1239" s="10"/>
      <c r="C1239" s="77"/>
      <c r="D1239" s="79" t="s">
        <v>91</v>
      </c>
      <c r="E1239" s="79"/>
      <c r="F1239" s="79"/>
      <c r="G1239" s="79"/>
      <c r="H1239" s="58"/>
    </row>
    <row r="1240" spans="2:8" ht="20.25" x14ac:dyDescent="0.25">
      <c r="B1240" s="10"/>
      <c r="C1240" s="78"/>
      <c r="D1240" s="80" t="s">
        <v>137</v>
      </c>
      <c r="E1240" s="81"/>
      <c r="F1240" s="81"/>
      <c r="G1240" s="82"/>
      <c r="H1240" s="58"/>
    </row>
    <row r="1241" spans="2:8" x14ac:dyDescent="0.25">
      <c r="C1241" s="48" t="s">
        <v>12</v>
      </c>
      <c r="D1241" s="49">
        <v>5</v>
      </c>
      <c r="E1241" s="50"/>
      <c r="F1241" s="10"/>
    </row>
    <row r="1242" spans="2:8" x14ac:dyDescent="0.25">
      <c r="C1242" s="1" t="s">
        <v>9</v>
      </c>
      <c r="D1242" s="44">
        <v>225</v>
      </c>
      <c r="E1242" s="92" t="s">
        <v>16</v>
      </c>
      <c r="F1242" s="93"/>
      <c r="G1242" s="88">
        <f>D1243/D1242</f>
        <v>12.633066666666666</v>
      </c>
    </row>
    <row r="1243" spans="2:8" x14ac:dyDescent="0.25">
      <c r="C1243" s="1" t="s">
        <v>10</v>
      </c>
      <c r="D1243" s="44">
        <v>2842.44</v>
      </c>
      <c r="E1243" s="94"/>
      <c r="F1243" s="95"/>
      <c r="G1243" s="89"/>
    </row>
    <row r="1244" spans="2:8" x14ac:dyDescent="0.25">
      <c r="C1244" s="54"/>
      <c r="D1244" s="55"/>
      <c r="E1244" s="56"/>
    </row>
    <row r="1245" spans="2:8" x14ac:dyDescent="0.3">
      <c r="C1245" s="53" t="s">
        <v>7</v>
      </c>
      <c r="D1245" s="71" t="s">
        <v>130</v>
      </c>
      <c r="E1245" s="59"/>
    </row>
    <row r="1246" spans="2:8" x14ac:dyDescent="0.3">
      <c r="C1246" s="53" t="s">
        <v>11</v>
      </c>
      <c r="D1246" s="51">
        <v>75</v>
      </c>
      <c r="E1246" s="59"/>
    </row>
    <row r="1247" spans="2:8" x14ac:dyDescent="0.3">
      <c r="C1247" s="53" t="s">
        <v>13</v>
      </c>
      <c r="D1247" s="52" t="s">
        <v>35</v>
      </c>
      <c r="E1247" s="59"/>
    </row>
    <row r="1248" spans="2:8" ht="24" thickBot="1" x14ac:dyDescent="0.3">
      <c r="C1248" s="60"/>
      <c r="D1248" s="60"/>
    </row>
    <row r="1249" spans="2:8" ht="48" thickBot="1" x14ac:dyDescent="0.3">
      <c r="B1249" s="96" t="s">
        <v>17</v>
      </c>
      <c r="C1249" s="97"/>
      <c r="D1249" s="23" t="s">
        <v>20</v>
      </c>
      <c r="E1249" s="90" t="s">
        <v>22</v>
      </c>
      <c r="F1249" s="91"/>
      <c r="G1249" s="2" t="s">
        <v>21</v>
      </c>
    </row>
    <row r="1250" spans="2:8" ht="24" thickBot="1" x14ac:dyDescent="0.3">
      <c r="B1250" s="98" t="s">
        <v>36</v>
      </c>
      <c r="C1250" s="99"/>
      <c r="D1250" s="32">
        <v>50.01</v>
      </c>
      <c r="E1250" s="49">
        <v>5</v>
      </c>
      <c r="F1250" s="18" t="s">
        <v>25</v>
      </c>
      <c r="G1250" s="26">
        <f t="shared" ref="G1250:G1259" si="33">D1250*E1250</f>
        <v>250.04999999999998</v>
      </c>
      <c r="H1250" s="104"/>
    </row>
    <row r="1251" spans="2:8" ht="24" thickBot="1" x14ac:dyDescent="0.3">
      <c r="B1251" s="100" t="s">
        <v>18</v>
      </c>
      <c r="C1251" s="101"/>
      <c r="D1251" s="34">
        <v>70.41</v>
      </c>
      <c r="E1251" s="35">
        <v>2</v>
      </c>
      <c r="F1251" s="19" t="s">
        <v>26</v>
      </c>
      <c r="G1251" s="27">
        <f t="shared" si="33"/>
        <v>140.82</v>
      </c>
      <c r="H1251" s="104"/>
    </row>
    <row r="1252" spans="2:8" ht="24" thickBot="1" x14ac:dyDescent="0.3">
      <c r="B1252" s="83" t="s">
        <v>19</v>
      </c>
      <c r="C1252" s="84"/>
      <c r="D1252" s="36">
        <v>222.31</v>
      </c>
      <c r="E1252" s="35">
        <v>2</v>
      </c>
      <c r="F1252" s="20" t="s">
        <v>26</v>
      </c>
      <c r="G1252" s="28">
        <f t="shared" si="33"/>
        <v>444.62</v>
      </c>
      <c r="H1252" s="104"/>
    </row>
    <row r="1253" spans="2:8" ht="24" thickBot="1" x14ac:dyDescent="0.3">
      <c r="B1253" s="102" t="s">
        <v>28</v>
      </c>
      <c r="C1253" s="103"/>
      <c r="D1253" s="38">
        <v>696.9</v>
      </c>
      <c r="E1253" s="49"/>
      <c r="F1253" s="24" t="s">
        <v>25</v>
      </c>
      <c r="G1253" s="29">
        <f t="shared" si="33"/>
        <v>0</v>
      </c>
      <c r="H1253" s="104"/>
    </row>
    <row r="1254" spans="2:8" x14ac:dyDescent="0.25">
      <c r="B1254" s="100" t="s">
        <v>33</v>
      </c>
      <c r="C1254" s="101"/>
      <c r="D1254" s="34">
        <v>665.33</v>
      </c>
      <c r="E1254" s="49"/>
      <c r="F1254" s="19" t="s">
        <v>25</v>
      </c>
      <c r="G1254" s="27">
        <f t="shared" si="33"/>
        <v>0</v>
      </c>
      <c r="H1254" s="104"/>
    </row>
    <row r="1255" spans="2:8" x14ac:dyDescent="0.25">
      <c r="B1255" s="86" t="s">
        <v>27</v>
      </c>
      <c r="C1255" s="87"/>
      <c r="D1255" s="40">
        <v>1300.21</v>
      </c>
      <c r="E1255" s="49">
        <v>5</v>
      </c>
      <c r="F1255" s="21" t="s">
        <v>25</v>
      </c>
      <c r="G1255" s="30">
        <f t="shared" si="33"/>
        <v>6501.05</v>
      </c>
      <c r="H1255" s="104"/>
    </row>
    <row r="1256" spans="2:8" x14ac:dyDescent="0.25">
      <c r="B1256" s="86" t="s">
        <v>29</v>
      </c>
      <c r="C1256" s="87"/>
      <c r="D1256" s="42">
        <v>2425.1</v>
      </c>
      <c r="E1256" s="49"/>
      <c r="F1256" s="21" t="s">
        <v>25</v>
      </c>
      <c r="G1256" s="30">
        <f t="shared" si="33"/>
        <v>0</v>
      </c>
      <c r="H1256" s="104"/>
    </row>
    <row r="1257" spans="2:8" x14ac:dyDescent="0.25">
      <c r="B1257" s="86" t="s">
        <v>30</v>
      </c>
      <c r="C1257" s="87"/>
      <c r="D1257" s="42">
        <v>1718.79</v>
      </c>
      <c r="E1257" s="49"/>
      <c r="F1257" s="21" t="s">
        <v>25</v>
      </c>
      <c r="G1257" s="30">
        <f t="shared" si="33"/>
        <v>0</v>
      </c>
      <c r="H1257" s="104"/>
    </row>
    <row r="1258" spans="2:8" x14ac:dyDescent="0.25">
      <c r="B1258" s="86" t="s">
        <v>32</v>
      </c>
      <c r="C1258" s="87"/>
      <c r="D1258" s="42">
        <v>473.91</v>
      </c>
      <c r="E1258" s="49"/>
      <c r="F1258" s="21" t="s">
        <v>25</v>
      </c>
      <c r="G1258" s="30">
        <f t="shared" si="33"/>
        <v>0</v>
      </c>
      <c r="H1258" s="104"/>
    </row>
    <row r="1259" spans="2:8" ht="24" thickBot="1" x14ac:dyDescent="0.3">
      <c r="B1259" s="83" t="s">
        <v>31</v>
      </c>
      <c r="C1259" s="84"/>
      <c r="D1259" s="36">
        <v>320.5</v>
      </c>
      <c r="E1259" s="37"/>
      <c r="F1259" s="20" t="s">
        <v>25</v>
      </c>
      <c r="G1259" s="31">
        <f t="shared" si="33"/>
        <v>0</v>
      </c>
      <c r="H1259" s="104"/>
    </row>
    <row r="1260" spans="2:8" x14ac:dyDescent="0.25">
      <c r="C1260" s="3"/>
      <c r="D1260" s="3"/>
      <c r="E1260" s="4"/>
      <c r="F1260" s="4"/>
      <c r="H1260" s="63"/>
    </row>
    <row r="1261" spans="2:8" ht="25.5" x14ac:dyDescent="0.25">
      <c r="C1261" s="14" t="s">
        <v>14</v>
      </c>
      <c r="D1261" s="6"/>
    </row>
    <row r="1262" spans="2:8" ht="18.75" x14ac:dyDescent="0.25">
      <c r="C1262" s="105" t="s">
        <v>6</v>
      </c>
      <c r="D1262" s="73" t="s">
        <v>0</v>
      </c>
      <c r="E1262" s="9">
        <f>ROUND((G1250+D1243)/D1243,2)</f>
        <v>1.0900000000000001</v>
      </c>
      <c r="F1262" s="9"/>
      <c r="G1262" s="10"/>
      <c r="H1262" s="7"/>
    </row>
    <row r="1263" spans="2:8" x14ac:dyDescent="0.25">
      <c r="C1263" s="105"/>
      <c r="D1263" s="73" t="s">
        <v>1</v>
      </c>
      <c r="E1263" s="9">
        <f>ROUND((G1251+G1252+D1243)/D1243,2)</f>
        <v>1.21</v>
      </c>
      <c r="F1263" s="9"/>
      <c r="G1263" s="11"/>
      <c r="H1263" s="66"/>
    </row>
    <row r="1264" spans="2:8" x14ac:dyDescent="0.25">
      <c r="C1264" s="105"/>
      <c r="D1264" s="73" t="s">
        <v>2</v>
      </c>
      <c r="E1264" s="9">
        <f>ROUND((G1253+D1243)/D1243,2)</f>
        <v>1</v>
      </c>
      <c r="F1264" s="12"/>
      <c r="G1264" s="11"/>
    </row>
    <row r="1265" spans="2:8" x14ac:dyDescent="0.25">
      <c r="C1265" s="105"/>
      <c r="D1265" s="13" t="s">
        <v>3</v>
      </c>
      <c r="E1265" s="45">
        <f>ROUND((SUM(G1254:G1259)+D1243)/D1243,2)</f>
        <v>3.29</v>
      </c>
      <c r="F1265" s="10"/>
      <c r="G1265" s="11"/>
    </row>
    <row r="1266" spans="2:8" ht="25.5" x14ac:dyDescent="0.25">
      <c r="D1266" s="46" t="s">
        <v>4</v>
      </c>
      <c r="E1266" s="47">
        <f>SUM(E1262:E1265)-IF(D1247="сплошная",3,2)</f>
        <v>4.59</v>
      </c>
      <c r="F1266" s="25"/>
    </row>
    <row r="1267" spans="2:8" x14ac:dyDescent="0.25">
      <c r="E1267" s="15"/>
    </row>
    <row r="1268" spans="2:8" ht="264" customHeight="1" x14ac:dyDescent="0.35">
      <c r="B1268" s="22"/>
      <c r="C1268" s="16" t="s">
        <v>23</v>
      </c>
      <c r="D1268" s="107">
        <f>E1266*D1243</f>
        <v>13046.7996</v>
      </c>
      <c r="E1268" s="107"/>
    </row>
    <row r="1269" spans="2:8" ht="18.75" x14ac:dyDescent="0.3">
      <c r="C1269" s="17" t="s">
        <v>8</v>
      </c>
      <c r="D1269" s="106">
        <f>D1268/D1242</f>
        <v>57.985776000000001</v>
      </c>
      <c r="E1269" s="106"/>
      <c r="G1269" s="7"/>
      <c r="H1269" s="67"/>
    </row>
    <row r="1270" spans="2:8" ht="48" customHeight="1" x14ac:dyDescent="0.8">
      <c r="B1270" s="75" t="s">
        <v>101</v>
      </c>
      <c r="C1270" s="75"/>
      <c r="D1270" s="75"/>
      <c r="E1270" s="75"/>
      <c r="F1270" s="75"/>
      <c r="G1270" s="75"/>
      <c r="H1270" s="75"/>
    </row>
    <row r="1271" spans="2:8" ht="33.75" customHeight="1" x14ac:dyDescent="0.25">
      <c r="B1271" s="85" t="s">
        <v>37</v>
      </c>
      <c r="C1271" s="85"/>
      <c r="D1271" s="85"/>
      <c r="E1271" s="85"/>
      <c r="F1271" s="85"/>
      <c r="G1271" s="85"/>
    </row>
    <row r="1272" spans="2:8" x14ac:dyDescent="0.25">
      <c r="C1272" s="74"/>
      <c r="G1272" s="7"/>
    </row>
    <row r="1273" spans="2:8" ht="25.5" x14ac:dyDescent="0.25">
      <c r="C1273" s="14" t="s">
        <v>5</v>
      </c>
      <c r="D1273" s="6"/>
    </row>
    <row r="1274" spans="2:8" ht="20.25" x14ac:dyDescent="0.25">
      <c r="B1274" s="10"/>
      <c r="C1274" s="76" t="s">
        <v>15</v>
      </c>
      <c r="D1274" s="79" t="s">
        <v>43</v>
      </c>
      <c r="E1274" s="79"/>
      <c r="F1274" s="79"/>
      <c r="G1274" s="79"/>
      <c r="H1274" s="58"/>
    </row>
    <row r="1275" spans="2:8" ht="20.25" x14ac:dyDescent="0.25">
      <c r="B1275" s="10"/>
      <c r="C1275" s="77"/>
      <c r="D1275" s="79" t="s">
        <v>91</v>
      </c>
      <c r="E1275" s="79"/>
      <c r="F1275" s="79"/>
      <c r="G1275" s="79"/>
      <c r="H1275" s="58"/>
    </row>
    <row r="1276" spans="2:8" ht="20.25" x14ac:dyDescent="0.25">
      <c r="B1276" s="10"/>
      <c r="C1276" s="78"/>
      <c r="D1276" s="80" t="s">
        <v>138</v>
      </c>
      <c r="E1276" s="81"/>
      <c r="F1276" s="81"/>
      <c r="G1276" s="82"/>
      <c r="H1276" s="58"/>
    </row>
    <row r="1277" spans="2:8" x14ac:dyDescent="0.25">
      <c r="C1277" s="48" t="s">
        <v>12</v>
      </c>
      <c r="D1277" s="49">
        <v>4.0999999999999996</v>
      </c>
      <c r="E1277" s="50"/>
      <c r="F1277" s="10"/>
    </row>
    <row r="1278" spans="2:8" x14ac:dyDescent="0.25">
      <c r="C1278" s="1" t="s">
        <v>9</v>
      </c>
      <c r="D1278" s="44">
        <v>265</v>
      </c>
      <c r="E1278" s="92" t="s">
        <v>16</v>
      </c>
      <c r="F1278" s="93"/>
      <c r="G1278" s="88">
        <f>D1279/D1278</f>
        <v>16.140490566037734</v>
      </c>
    </row>
    <row r="1279" spans="2:8" x14ac:dyDescent="0.25">
      <c r="C1279" s="1" t="s">
        <v>10</v>
      </c>
      <c r="D1279" s="44">
        <v>4277.2299999999996</v>
      </c>
      <c r="E1279" s="94"/>
      <c r="F1279" s="95"/>
      <c r="G1279" s="89"/>
    </row>
    <row r="1280" spans="2:8" x14ac:dyDescent="0.25">
      <c r="C1280" s="54"/>
      <c r="D1280" s="55"/>
      <c r="E1280" s="56"/>
    </row>
    <row r="1281" spans="2:8" x14ac:dyDescent="0.3">
      <c r="C1281" s="53" t="s">
        <v>7</v>
      </c>
      <c r="D1281" s="71" t="s">
        <v>130</v>
      </c>
      <c r="E1281" s="59"/>
    </row>
    <row r="1282" spans="2:8" x14ac:dyDescent="0.3">
      <c r="C1282" s="53" t="s">
        <v>11</v>
      </c>
      <c r="D1282" s="51">
        <v>75</v>
      </c>
      <c r="E1282" s="59"/>
    </row>
    <row r="1283" spans="2:8" x14ac:dyDescent="0.3">
      <c r="C1283" s="53" t="s">
        <v>13</v>
      </c>
      <c r="D1283" s="52" t="s">
        <v>35</v>
      </c>
      <c r="E1283" s="59"/>
    </row>
    <row r="1284" spans="2:8" ht="24" thickBot="1" x14ac:dyDescent="0.3">
      <c r="C1284" s="60"/>
      <c r="D1284" s="60"/>
    </row>
    <row r="1285" spans="2:8" ht="48" thickBot="1" x14ac:dyDescent="0.3">
      <c r="B1285" s="96" t="s">
        <v>17</v>
      </c>
      <c r="C1285" s="97"/>
      <c r="D1285" s="23" t="s">
        <v>20</v>
      </c>
      <c r="E1285" s="90" t="s">
        <v>22</v>
      </c>
      <c r="F1285" s="91"/>
      <c r="G1285" s="2" t="s">
        <v>21</v>
      </c>
    </row>
    <row r="1286" spans="2:8" ht="24" thickBot="1" x14ac:dyDescent="0.3">
      <c r="B1286" s="98" t="s">
        <v>36</v>
      </c>
      <c r="C1286" s="99"/>
      <c r="D1286" s="32">
        <v>50.01</v>
      </c>
      <c r="E1286" s="49">
        <v>4.0999999999999996</v>
      </c>
      <c r="F1286" s="18" t="s">
        <v>25</v>
      </c>
      <c r="G1286" s="26">
        <f t="shared" ref="G1286:G1295" si="34">D1286*E1286</f>
        <v>205.04099999999997</v>
      </c>
      <c r="H1286" s="104"/>
    </row>
    <row r="1287" spans="2:8" ht="24" thickBot="1" x14ac:dyDescent="0.3">
      <c r="B1287" s="100" t="s">
        <v>18</v>
      </c>
      <c r="C1287" s="101"/>
      <c r="D1287" s="34">
        <v>70.41</v>
      </c>
      <c r="E1287" s="35">
        <v>1.6</v>
      </c>
      <c r="F1287" s="19" t="s">
        <v>26</v>
      </c>
      <c r="G1287" s="27">
        <f t="shared" si="34"/>
        <v>112.65600000000001</v>
      </c>
      <c r="H1287" s="104"/>
    </row>
    <row r="1288" spans="2:8" ht="24" thickBot="1" x14ac:dyDescent="0.3">
      <c r="B1288" s="83" t="s">
        <v>19</v>
      </c>
      <c r="C1288" s="84"/>
      <c r="D1288" s="36">
        <v>222.31</v>
      </c>
      <c r="E1288" s="35">
        <v>1.6</v>
      </c>
      <c r="F1288" s="20" t="s">
        <v>26</v>
      </c>
      <c r="G1288" s="28">
        <f t="shared" si="34"/>
        <v>355.69600000000003</v>
      </c>
      <c r="H1288" s="104"/>
    </row>
    <row r="1289" spans="2:8" ht="24" thickBot="1" x14ac:dyDescent="0.3">
      <c r="B1289" s="102" t="s">
        <v>28</v>
      </c>
      <c r="C1289" s="103"/>
      <c r="D1289" s="38">
        <v>696.9</v>
      </c>
      <c r="E1289" s="49"/>
      <c r="F1289" s="24" t="s">
        <v>25</v>
      </c>
      <c r="G1289" s="29">
        <f t="shared" si="34"/>
        <v>0</v>
      </c>
      <c r="H1289" s="104"/>
    </row>
    <row r="1290" spans="2:8" x14ac:dyDescent="0.25">
      <c r="B1290" s="100" t="s">
        <v>33</v>
      </c>
      <c r="C1290" s="101"/>
      <c r="D1290" s="34">
        <v>665.33</v>
      </c>
      <c r="E1290" s="49"/>
      <c r="F1290" s="19" t="s">
        <v>25</v>
      </c>
      <c r="G1290" s="27">
        <f t="shared" si="34"/>
        <v>0</v>
      </c>
      <c r="H1290" s="104"/>
    </row>
    <row r="1291" spans="2:8" x14ac:dyDescent="0.25">
      <c r="B1291" s="86" t="s">
        <v>27</v>
      </c>
      <c r="C1291" s="87"/>
      <c r="D1291" s="40">
        <v>1300.21</v>
      </c>
      <c r="E1291" s="49">
        <v>4.0999999999999996</v>
      </c>
      <c r="F1291" s="21" t="s">
        <v>25</v>
      </c>
      <c r="G1291" s="30">
        <f t="shared" si="34"/>
        <v>5330.8609999999999</v>
      </c>
      <c r="H1291" s="104"/>
    </row>
    <row r="1292" spans="2:8" x14ac:dyDescent="0.25">
      <c r="B1292" s="86" t="s">
        <v>29</v>
      </c>
      <c r="C1292" s="87"/>
      <c r="D1292" s="42">
        <v>2425.1</v>
      </c>
      <c r="E1292" s="49"/>
      <c r="F1292" s="21" t="s">
        <v>25</v>
      </c>
      <c r="G1292" s="30">
        <f t="shared" si="34"/>
        <v>0</v>
      </c>
      <c r="H1292" s="104"/>
    </row>
    <row r="1293" spans="2:8" x14ac:dyDescent="0.25">
      <c r="B1293" s="86" t="s">
        <v>30</v>
      </c>
      <c r="C1293" s="87"/>
      <c r="D1293" s="42">
        <v>1718.79</v>
      </c>
      <c r="E1293" s="49"/>
      <c r="F1293" s="21" t="s">
        <v>25</v>
      </c>
      <c r="G1293" s="30">
        <f t="shared" si="34"/>
        <v>0</v>
      </c>
      <c r="H1293" s="104"/>
    </row>
    <row r="1294" spans="2:8" x14ac:dyDescent="0.25">
      <c r="B1294" s="86" t="s">
        <v>32</v>
      </c>
      <c r="C1294" s="87"/>
      <c r="D1294" s="42">
        <v>473.91</v>
      </c>
      <c r="E1294" s="49"/>
      <c r="F1294" s="21" t="s">
        <v>25</v>
      </c>
      <c r="G1294" s="30">
        <f t="shared" si="34"/>
        <v>0</v>
      </c>
      <c r="H1294" s="104"/>
    </row>
    <row r="1295" spans="2:8" ht="24" thickBot="1" x14ac:dyDescent="0.3">
      <c r="B1295" s="83" t="s">
        <v>31</v>
      </c>
      <c r="C1295" s="84"/>
      <c r="D1295" s="36">
        <v>320.5</v>
      </c>
      <c r="E1295" s="37"/>
      <c r="F1295" s="20" t="s">
        <v>25</v>
      </c>
      <c r="G1295" s="31">
        <f t="shared" si="34"/>
        <v>0</v>
      </c>
      <c r="H1295" s="104"/>
    </row>
    <row r="1296" spans="2:8" x14ac:dyDescent="0.25">
      <c r="C1296" s="3"/>
      <c r="D1296" s="3"/>
      <c r="E1296" s="4"/>
      <c r="F1296" s="4"/>
      <c r="H1296" s="63"/>
    </row>
    <row r="1297" spans="2:8" ht="25.5" x14ac:dyDescent="0.25">
      <c r="C1297" s="14" t="s">
        <v>14</v>
      </c>
      <c r="D1297" s="6"/>
    </row>
    <row r="1298" spans="2:8" ht="18.75" x14ac:dyDescent="0.25">
      <c r="C1298" s="105" t="s">
        <v>6</v>
      </c>
      <c r="D1298" s="73" t="s">
        <v>0</v>
      </c>
      <c r="E1298" s="9">
        <f>ROUND((G1286+D1279)/D1279,2)</f>
        <v>1.05</v>
      </c>
      <c r="F1298" s="9"/>
      <c r="G1298" s="10"/>
      <c r="H1298" s="7"/>
    </row>
    <row r="1299" spans="2:8" x14ac:dyDescent="0.25">
      <c r="C1299" s="105"/>
      <c r="D1299" s="73" t="s">
        <v>1</v>
      </c>
      <c r="E1299" s="9">
        <f>ROUND((G1287+G1288+D1279)/D1279,2)</f>
        <v>1.1100000000000001</v>
      </c>
      <c r="F1299" s="9"/>
      <c r="G1299" s="11"/>
      <c r="H1299" s="66"/>
    </row>
    <row r="1300" spans="2:8" x14ac:dyDescent="0.25">
      <c r="C1300" s="105"/>
      <c r="D1300" s="73" t="s">
        <v>2</v>
      </c>
      <c r="E1300" s="9">
        <f>ROUND((G1289+D1279)/D1279,2)</f>
        <v>1</v>
      </c>
      <c r="F1300" s="12"/>
      <c r="G1300" s="11"/>
    </row>
    <row r="1301" spans="2:8" x14ac:dyDescent="0.25">
      <c r="C1301" s="105"/>
      <c r="D1301" s="13" t="s">
        <v>3</v>
      </c>
      <c r="E1301" s="45">
        <f>ROUND((SUM(G1290:G1295)+D1279)/D1279,2)</f>
        <v>2.25</v>
      </c>
      <c r="F1301" s="10"/>
      <c r="G1301" s="11"/>
    </row>
    <row r="1302" spans="2:8" ht="25.5" x14ac:dyDescent="0.25">
      <c r="D1302" s="46" t="s">
        <v>4</v>
      </c>
      <c r="E1302" s="47">
        <f>SUM(E1298:E1301)-IF(D1283="сплошная",3,2)</f>
        <v>3.41</v>
      </c>
      <c r="F1302" s="25"/>
    </row>
    <row r="1303" spans="2:8" x14ac:dyDescent="0.25">
      <c r="E1303" s="15"/>
    </row>
    <row r="1304" spans="2:8" ht="25.5" x14ac:dyDescent="0.35">
      <c r="B1304" s="22"/>
      <c r="C1304" s="16" t="s">
        <v>23</v>
      </c>
      <c r="D1304" s="107">
        <f>E1302*D1279</f>
        <v>14585.354299999999</v>
      </c>
      <c r="E1304" s="107"/>
    </row>
    <row r="1305" spans="2:8" ht="263.25" customHeight="1" x14ac:dyDescent="0.3">
      <c r="C1305" s="17" t="s">
        <v>8</v>
      </c>
      <c r="D1305" s="106">
        <f>D1304/D1278</f>
        <v>55.039072830188672</v>
      </c>
      <c r="E1305" s="106"/>
      <c r="G1305" s="7"/>
      <c r="H1305" s="67"/>
    </row>
    <row r="1307" spans="2:8" ht="45.75" customHeight="1" x14ac:dyDescent="0.8">
      <c r="B1307" s="75" t="s">
        <v>102</v>
      </c>
      <c r="C1307" s="75"/>
      <c r="D1307" s="75"/>
      <c r="E1307" s="75"/>
      <c r="F1307" s="75"/>
      <c r="G1307" s="75"/>
      <c r="H1307" s="75"/>
    </row>
    <row r="1308" spans="2:8" ht="37.5" customHeight="1" x14ac:dyDescent="0.25">
      <c r="B1308" s="85" t="s">
        <v>37</v>
      </c>
      <c r="C1308" s="85"/>
      <c r="D1308" s="85"/>
      <c r="E1308" s="85"/>
      <c r="F1308" s="85"/>
      <c r="G1308" s="85"/>
    </row>
    <row r="1309" spans="2:8" x14ac:dyDescent="0.25">
      <c r="C1309" s="74"/>
      <c r="G1309" s="7"/>
    </row>
    <row r="1310" spans="2:8" ht="25.5" x14ac:dyDescent="0.25">
      <c r="C1310" s="14" t="s">
        <v>5</v>
      </c>
      <c r="D1310" s="6"/>
    </row>
    <row r="1311" spans="2:8" ht="20.25" customHeight="1" x14ac:dyDescent="0.25">
      <c r="B1311" s="10"/>
      <c r="C1311" s="76" t="s">
        <v>15</v>
      </c>
      <c r="D1311" s="79" t="s">
        <v>43</v>
      </c>
      <c r="E1311" s="79"/>
      <c r="F1311" s="79"/>
      <c r="G1311" s="79"/>
      <c r="H1311" s="58"/>
    </row>
    <row r="1312" spans="2:8" ht="20.25" customHeight="1" x14ac:dyDescent="0.25">
      <c r="B1312" s="10"/>
      <c r="C1312" s="77"/>
      <c r="D1312" s="79" t="s">
        <v>91</v>
      </c>
      <c r="E1312" s="79"/>
      <c r="F1312" s="79"/>
      <c r="G1312" s="79"/>
      <c r="H1312" s="58"/>
    </row>
    <row r="1313" spans="2:8" ht="20.25" customHeight="1" x14ac:dyDescent="0.25">
      <c r="B1313" s="10"/>
      <c r="C1313" s="78"/>
      <c r="D1313" s="80" t="s">
        <v>139</v>
      </c>
      <c r="E1313" s="81"/>
      <c r="F1313" s="81"/>
      <c r="G1313" s="82"/>
      <c r="H1313" s="58"/>
    </row>
    <row r="1314" spans="2:8" x14ac:dyDescent="0.25">
      <c r="C1314" s="48" t="s">
        <v>12</v>
      </c>
      <c r="D1314" s="49">
        <v>2.8</v>
      </c>
      <c r="E1314" s="50"/>
      <c r="F1314" s="10"/>
    </row>
    <row r="1315" spans="2:8" ht="23.25" customHeight="1" x14ac:dyDescent="0.25">
      <c r="C1315" s="1" t="s">
        <v>9</v>
      </c>
      <c r="D1315" s="44">
        <v>98</v>
      </c>
      <c r="E1315" s="92" t="s">
        <v>16</v>
      </c>
      <c r="F1315" s="93"/>
      <c r="G1315" s="88">
        <f>D1316/D1315</f>
        <v>19.513775510204081</v>
      </c>
    </row>
    <row r="1316" spans="2:8" x14ac:dyDescent="0.25">
      <c r="C1316" s="1" t="s">
        <v>10</v>
      </c>
      <c r="D1316" s="44">
        <v>1912.35</v>
      </c>
      <c r="E1316" s="94"/>
      <c r="F1316" s="95"/>
      <c r="G1316" s="89"/>
    </row>
    <row r="1317" spans="2:8" x14ac:dyDescent="0.25">
      <c r="C1317" s="54"/>
      <c r="D1317" s="55"/>
      <c r="E1317" s="56"/>
    </row>
    <row r="1318" spans="2:8" x14ac:dyDescent="0.3">
      <c r="C1318" s="53" t="s">
        <v>7</v>
      </c>
      <c r="D1318" s="71" t="s">
        <v>130</v>
      </c>
      <c r="E1318" s="59"/>
    </row>
    <row r="1319" spans="2:8" x14ac:dyDescent="0.3">
      <c r="C1319" s="53" t="s">
        <v>11</v>
      </c>
      <c r="D1319" s="51">
        <v>75</v>
      </c>
      <c r="E1319" s="59"/>
    </row>
    <row r="1320" spans="2:8" x14ac:dyDescent="0.3">
      <c r="C1320" s="53" t="s">
        <v>13</v>
      </c>
      <c r="D1320" s="52" t="s">
        <v>35</v>
      </c>
      <c r="E1320" s="59"/>
    </row>
    <row r="1321" spans="2:8" ht="24" thickBot="1" x14ac:dyDescent="0.3">
      <c r="C1321" s="60"/>
      <c r="D1321" s="60"/>
    </row>
    <row r="1322" spans="2:8" ht="48" customHeight="1" thickBot="1" x14ac:dyDescent="0.3">
      <c r="B1322" s="96" t="s">
        <v>17</v>
      </c>
      <c r="C1322" s="97"/>
      <c r="D1322" s="23" t="s">
        <v>20</v>
      </c>
      <c r="E1322" s="90" t="s">
        <v>22</v>
      </c>
      <c r="F1322" s="91"/>
      <c r="G1322" s="2" t="s">
        <v>21</v>
      </c>
    </row>
    <row r="1323" spans="2:8" ht="24" customHeight="1" thickBot="1" x14ac:dyDescent="0.3">
      <c r="B1323" s="98" t="s">
        <v>36</v>
      </c>
      <c r="C1323" s="99"/>
      <c r="D1323" s="32">
        <v>50.01</v>
      </c>
      <c r="E1323" s="49">
        <v>2.8</v>
      </c>
      <c r="F1323" s="18" t="s">
        <v>25</v>
      </c>
      <c r="G1323" s="26">
        <f t="shared" ref="G1323:G1332" si="35">D1323*E1323</f>
        <v>140.02799999999999</v>
      </c>
      <c r="H1323" s="104"/>
    </row>
    <row r="1324" spans="2:8" ht="24" customHeight="1" thickBot="1" x14ac:dyDescent="0.3">
      <c r="B1324" s="100" t="s">
        <v>18</v>
      </c>
      <c r="C1324" s="101"/>
      <c r="D1324" s="34">
        <v>70.41</v>
      </c>
      <c r="E1324" s="35">
        <v>1.1000000000000001</v>
      </c>
      <c r="F1324" s="19" t="s">
        <v>26</v>
      </c>
      <c r="G1324" s="27">
        <f t="shared" si="35"/>
        <v>77.451000000000008</v>
      </c>
      <c r="H1324" s="104"/>
    </row>
    <row r="1325" spans="2:8" ht="24" customHeight="1" thickBot="1" x14ac:dyDescent="0.3">
      <c r="B1325" s="83" t="s">
        <v>19</v>
      </c>
      <c r="C1325" s="84"/>
      <c r="D1325" s="36">
        <v>222.31</v>
      </c>
      <c r="E1325" s="35">
        <v>1.1000000000000001</v>
      </c>
      <c r="F1325" s="20" t="s">
        <v>26</v>
      </c>
      <c r="G1325" s="28">
        <f t="shared" si="35"/>
        <v>244.54100000000003</v>
      </c>
      <c r="H1325" s="104"/>
    </row>
    <row r="1326" spans="2:8" ht="24" customHeight="1" thickBot="1" x14ac:dyDescent="0.3">
      <c r="B1326" s="102" t="s">
        <v>28</v>
      </c>
      <c r="C1326" s="103"/>
      <c r="D1326" s="38">
        <v>696.9</v>
      </c>
      <c r="E1326" s="49"/>
      <c r="F1326" s="24" t="s">
        <v>25</v>
      </c>
      <c r="G1326" s="29">
        <f t="shared" si="35"/>
        <v>0</v>
      </c>
      <c r="H1326" s="104"/>
    </row>
    <row r="1327" spans="2:8" ht="23.25" customHeight="1" x14ac:dyDescent="0.25">
      <c r="B1327" s="100" t="s">
        <v>33</v>
      </c>
      <c r="C1327" s="101"/>
      <c r="D1327" s="34">
        <v>665.33</v>
      </c>
      <c r="E1327" s="49"/>
      <c r="F1327" s="19" t="s">
        <v>25</v>
      </c>
      <c r="G1327" s="27">
        <f t="shared" si="35"/>
        <v>0</v>
      </c>
      <c r="H1327" s="104"/>
    </row>
    <row r="1328" spans="2:8" ht="23.25" customHeight="1" x14ac:dyDescent="0.25">
      <c r="B1328" s="86" t="s">
        <v>27</v>
      </c>
      <c r="C1328" s="87"/>
      <c r="D1328" s="40">
        <v>1300.21</v>
      </c>
      <c r="E1328" s="49">
        <v>2.8</v>
      </c>
      <c r="F1328" s="21" t="s">
        <v>25</v>
      </c>
      <c r="G1328" s="30">
        <f t="shared" si="35"/>
        <v>3640.5879999999997</v>
      </c>
      <c r="H1328" s="104"/>
    </row>
    <row r="1329" spans="2:8" ht="23.25" customHeight="1" x14ac:dyDescent="0.25">
      <c r="B1329" s="86" t="s">
        <v>29</v>
      </c>
      <c r="C1329" s="87"/>
      <c r="D1329" s="42">
        <v>2425.1</v>
      </c>
      <c r="E1329" s="49"/>
      <c r="F1329" s="21" t="s">
        <v>25</v>
      </c>
      <c r="G1329" s="30">
        <f t="shared" si="35"/>
        <v>0</v>
      </c>
      <c r="H1329" s="104"/>
    </row>
    <row r="1330" spans="2:8" ht="23.25" customHeight="1" x14ac:dyDescent="0.25">
      <c r="B1330" s="86" t="s">
        <v>30</v>
      </c>
      <c r="C1330" s="87"/>
      <c r="D1330" s="42">
        <v>1718.79</v>
      </c>
      <c r="E1330" s="49"/>
      <c r="F1330" s="21" t="s">
        <v>25</v>
      </c>
      <c r="G1330" s="30">
        <f t="shared" si="35"/>
        <v>0</v>
      </c>
      <c r="H1330" s="104"/>
    </row>
    <row r="1331" spans="2:8" ht="23.25" customHeight="1" x14ac:dyDescent="0.25">
      <c r="B1331" s="86" t="s">
        <v>32</v>
      </c>
      <c r="C1331" s="87"/>
      <c r="D1331" s="42">
        <v>473.91</v>
      </c>
      <c r="E1331" s="49"/>
      <c r="F1331" s="21" t="s">
        <v>25</v>
      </c>
      <c r="G1331" s="30">
        <f t="shared" si="35"/>
        <v>0</v>
      </c>
      <c r="H1331" s="104"/>
    </row>
    <row r="1332" spans="2:8" ht="24" customHeight="1" thickBot="1" x14ac:dyDescent="0.3">
      <c r="B1332" s="83" t="s">
        <v>31</v>
      </c>
      <c r="C1332" s="84"/>
      <c r="D1332" s="36">
        <v>320.5</v>
      </c>
      <c r="E1332" s="37"/>
      <c r="F1332" s="20" t="s">
        <v>25</v>
      </c>
      <c r="G1332" s="31">
        <f t="shared" si="35"/>
        <v>0</v>
      </c>
      <c r="H1332" s="104"/>
    </row>
    <row r="1333" spans="2:8" x14ac:dyDescent="0.25">
      <c r="C1333" s="3"/>
      <c r="D1333" s="3"/>
      <c r="E1333" s="4"/>
      <c r="F1333" s="4"/>
      <c r="H1333" s="63"/>
    </row>
    <row r="1334" spans="2:8" ht="25.5" x14ac:dyDescent="0.25">
      <c r="C1334" s="14" t="s">
        <v>14</v>
      </c>
      <c r="D1334" s="6"/>
    </row>
    <row r="1335" spans="2:8" ht="18.75" x14ac:dyDescent="0.25">
      <c r="C1335" s="105" t="s">
        <v>6</v>
      </c>
      <c r="D1335" s="73" t="s">
        <v>0</v>
      </c>
      <c r="E1335" s="9">
        <f>ROUND((G1323+D1316)/D1316,2)</f>
        <v>1.07</v>
      </c>
      <c r="F1335" s="9"/>
      <c r="G1335" s="10"/>
      <c r="H1335" s="7"/>
    </row>
    <row r="1336" spans="2:8" x14ac:dyDescent="0.25">
      <c r="C1336" s="105"/>
      <c r="D1336" s="73" t="s">
        <v>1</v>
      </c>
      <c r="E1336" s="9">
        <f>ROUND((G1324+G1325+D1316)/D1316,2)</f>
        <v>1.17</v>
      </c>
      <c r="F1336" s="9"/>
      <c r="G1336" s="11"/>
      <c r="H1336" s="66"/>
    </row>
    <row r="1337" spans="2:8" x14ac:dyDescent="0.25">
      <c r="C1337" s="105"/>
      <c r="D1337" s="73" t="s">
        <v>2</v>
      </c>
      <c r="E1337" s="9">
        <f>ROUND((G1326+D1316)/D1316,2)</f>
        <v>1</v>
      </c>
      <c r="F1337" s="12"/>
      <c r="G1337" s="11"/>
    </row>
    <row r="1338" spans="2:8" x14ac:dyDescent="0.25">
      <c r="C1338" s="105"/>
      <c r="D1338" s="13" t="s">
        <v>3</v>
      </c>
      <c r="E1338" s="45">
        <f>ROUND((SUM(G1327:G1332)+D1316)/D1316,2)</f>
        <v>2.9</v>
      </c>
      <c r="F1338" s="10"/>
      <c r="G1338" s="11"/>
    </row>
    <row r="1339" spans="2:8" ht="25.5" x14ac:dyDescent="0.25">
      <c r="D1339" s="46" t="s">
        <v>4</v>
      </c>
      <c r="E1339" s="47">
        <f>SUM(E1335:E1338)-IF(D1320="сплошная",3,2)</f>
        <v>4.1400000000000006</v>
      </c>
      <c r="F1339" s="25"/>
    </row>
    <row r="1340" spans="2:8" x14ac:dyDescent="0.25">
      <c r="E1340" s="15"/>
    </row>
    <row r="1341" spans="2:8" ht="25.5" x14ac:dyDescent="0.35">
      <c r="B1341" s="22"/>
      <c r="C1341" s="16" t="s">
        <v>23</v>
      </c>
      <c r="D1341" s="107">
        <f>E1339*D1316</f>
        <v>7917.1290000000008</v>
      </c>
      <c r="E1341" s="107"/>
    </row>
    <row r="1342" spans="2:8" ht="264" customHeight="1" x14ac:dyDescent="0.3">
      <c r="C1342" s="17" t="s">
        <v>8</v>
      </c>
      <c r="D1342" s="106">
        <f>D1341/D1315</f>
        <v>80.787030612244905</v>
      </c>
      <c r="E1342" s="106"/>
      <c r="G1342" s="7"/>
      <c r="H1342" s="67"/>
    </row>
    <row r="1344" spans="2:8" ht="57" customHeight="1" x14ac:dyDescent="0.8">
      <c r="B1344" s="75" t="s">
        <v>103</v>
      </c>
      <c r="C1344" s="75"/>
      <c r="D1344" s="75"/>
      <c r="E1344" s="75"/>
      <c r="F1344" s="75"/>
      <c r="G1344" s="75"/>
      <c r="H1344" s="75"/>
    </row>
    <row r="1345" spans="2:8" ht="46.5" customHeight="1" x14ac:dyDescent="0.25">
      <c r="B1345" s="85" t="s">
        <v>37</v>
      </c>
      <c r="C1345" s="85"/>
      <c r="D1345" s="85"/>
      <c r="E1345" s="85"/>
      <c r="F1345" s="85"/>
      <c r="G1345" s="85"/>
    </row>
    <row r="1346" spans="2:8" x14ac:dyDescent="0.25">
      <c r="C1346" s="74"/>
      <c r="G1346" s="7"/>
    </row>
    <row r="1347" spans="2:8" ht="25.5" x14ac:dyDescent="0.25">
      <c r="C1347" s="14" t="s">
        <v>5</v>
      </c>
      <c r="D1347" s="6"/>
    </row>
    <row r="1348" spans="2:8" ht="20.25" x14ac:dyDescent="0.25">
      <c r="B1348" s="10"/>
      <c r="C1348" s="76" t="s">
        <v>15</v>
      </c>
      <c r="D1348" s="79" t="s">
        <v>43</v>
      </c>
      <c r="E1348" s="79"/>
      <c r="F1348" s="79"/>
      <c r="G1348" s="79"/>
      <c r="H1348" s="58"/>
    </row>
    <row r="1349" spans="2:8" ht="20.25" x14ac:dyDescent="0.25">
      <c r="B1349" s="10"/>
      <c r="C1349" s="77"/>
      <c r="D1349" s="79" t="s">
        <v>91</v>
      </c>
      <c r="E1349" s="79"/>
      <c r="F1349" s="79"/>
      <c r="G1349" s="79"/>
      <c r="H1349" s="58"/>
    </row>
    <row r="1350" spans="2:8" ht="20.25" x14ac:dyDescent="0.25">
      <c r="B1350" s="10"/>
      <c r="C1350" s="78"/>
      <c r="D1350" s="80" t="s">
        <v>131</v>
      </c>
      <c r="E1350" s="81"/>
      <c r="F1350" s="81"/>
      <c r="G1350" s="82"/>
      <c r="H1350" s="58"/>
    </row>
    <row r="1351" spans="2:8" x14ac:dyDescent="0.25">
      <c r="C1351" s="48" t="s">
        <v>12</v>
      </c>
      <c r="D1351" s="49">
        <v>4.5999999999999996</v>
      </c>
      <c r="E1351" s="50"/>
      <c r="F1351" s="10"/>
    </row>
    <row r="1352" spans="2:8" x14ac:dyDescent="0.25">
      <c r="C1352" s="1" t="s">
        <v>9</v>
      </c>
      <c r="D1352" s="44">
        <v>242</v>
      </c>
      <c r="E1352" s="92" t="s">
        <v>16</v>
      </c>
      <c r="F1352" s="93"/>
      <c r="G1352" s="88">
        <f>D1353/D1352</f>
        <v>12.928842975206612</v>
      </c>
    </row>
    <row r="1353" spans="2:8" x14ac:dyDescent="0.25">
      <c r="C1353" s="1" t="s">
        <v>10</v>
      </c>
      <c r="D1353" s="44">
        <v>3128.78</v>
      </c>
      <c r="E1353" s="94"/>
      <c r="F1353" s="95"/>
      <c r="G1353" s="89"/>
    </row>
    <row r="1354" spans="2:8" x14ac:dyDescent="0.25">
      <c r="C1354" s="54"/>
      <c r="D1354" s="55"/>
      <c r="E1354" s="56"/>
    </row>
    <row r="1355" spans="2:8" x14ac:dyDescent="0.3">
      <c r="C1355" s="53" t="s">
        <v>7</v>
      </c>
      <c r="D1355" s="72" t="s">
        <v>112</v>
      </c>
      <c r="E1355" s="59"/>
    </row>
    <row r="1356" spans="2:8" x14ac:dyDescent="0.3">
      <c r="C1356" s="53" t="s">
        <v>11</v>
      </c>
      <c r="D1356" s="51">
        <v>80</v>
      </c>
      <c r="E1356" s="59"/>
    </row>
    <row r="1357" spans="2:8" x14ac:dyDescent="0.3">
      <c r="C1357" s="53" t="s">
        <v>13</v>
      </c>
      <c r="D1357" s="52" t="s">
        <v>35</v>
      </c>
      <c r="E1357" s="59"/>
    </row>
    <row r="1358" spans="2:8" ht="24" thickBot="1" x14ac:dyDescent="0.3">
      <c r="C1358" s="60"/>
      <c r="D1358" s="60"/>
    </row>
    <row r="1359" spans="2:8" ht="48" thickBot="1" x14ac:dyDescent="0.3">
      <c r="B1359" s="96" t="s">
        <v>17</v>
      </c>
      <c r="C1359" s="97"/>
      <c r="D1359" s="23" t="s">
        <v>20</v>
      </c>
      <c r="E1359" s="90" t="s">
        <v>22</v>
      </c>
      <c r="F1359" s="91"/>
      <c r="G1359" s="2" t="s">
        <v>21</v>
      </c>
    </row>
    <row r="1360" spans="2:8" ht="24" thickBot="1" x14ac:dyDescent="0.3">
      <c r="B1360" s="98" t="s">
        <v>36</v>
      </c>
      <c r="C1360" s="99"/>
      <c r="D1360" s="32">
        <v>50.01</v>
      </c>
      <c r="E1360" s="49">
        <v>4.5999999999999996</v>
      </c>
      <c r="F1360" s="18" t="s">
        <v>25</v>
      </c>
      <c r="G1360" s="26">
        <f t="shared" ref="G1360:G1369" si="36">D1360*E1360</f>
        <v>230.04599999999996</v>
      </c>
      <c r="H1360" s="104"/>
    </row>
    <row r="1361" spans="2:8" ht="24" thickBot="1" x14ac:dyDescent="0.3">
      <c r="B1361" s="100" t="s">
        <v>18</v>
      </c>
      <c r="C1361" s="101"/>
      <c r="D1361" s="34">
        <v>70.41</v>
      </c>
      <c r="E1361" s="35">
        <v>1.8</v>
      </c>
      <c r="F1361" s="19" t="s">
        <v>26</v>
      </c>
      <c r="G1361" s="27">
        <f t="shared" si="36"/>
        <v>126.738</v>
      </c>
      <c r="H1361" s="104"/>
    </row>
    <row r="1362" spans="2:8" ht="24" thickBot="1" x14ac:dyDescent="0.3">
      <c r="B1362" s="83" t="s">
        <v>19</v>
      </c>
      <c r="C1362" s="84"/>
      <c r="D1362" s="36">
        <v>222.31</v>
      </c>
      <c r="E1362" s="35">
        <v>1.8</v>
      </c>
      <c r="F1362" s="20" t="s">
        <v>26</v>
      </c>
      <c r="G1362" s="28">
        <f t="shared" si="36"/>
        <v>400.15800000000002</v>
      </c>
      <c r="H1362" s="104"/>
    </row>
    <row r="1363" spans="2:8" ht="24" thickBot="1" x14ac:dyDescent="0.3">
      <c r="B1363" s="102" t="s">
        <v>28</v>
      </c>
      <c r="C1363" s="103"/>
      <c r="D1363" s="38">
        <v>696.9</v>
      </c>
      <c r="E1363" s="49"/>
      <c r="F1363" s="24" t="s">
        <v>25</v>
      </c>
      <c r="G1363" s="29">
        <f t="shared" si="36"/>
        <v>0</v>
      </c>
      <c r="H1363" s="104"/>
    </row>
    <row r="1364" spans="2:8" x14ac:dyDescent="0.25">
      <c r="B1364" s="100" t="s">
        <v>33</v>
      </c>
      <c r="C1364" s="101"/>
      <c r="D1364" s="34">
        <v>665.33</v>
      </c>
      <c r="E1364" s="49"/>
      <c r="F1364" s="19" t="s">
        <v>25</v>
      </c>
      <c r="G1364" s="27">
        <f t="shared" si="36"/>
        <v>0</v>
      </c>
      <c r="H1364" s="104"/>
    </row>
    <row r="1365" spans="2:8" x14ac:dyDescent="0.25">
      <c r="B1365" s="86" t="s">
        <v>27</v>
      </c>
      <c r="C1365" s="87"/>
      <c r="D1365" s="40">
        <v>1300.21</v>
      </c>
      <c r="E1365" s="49">
        <v>4.5999999999999996</v>
      </c>
      <c r="F1365" s="21" t="s">
        <v>25</v>
      </c>
      <c r="G1365" s="30">
        <f t="shared" si="36"/>
        <v>5980.9659999999994</v>
      </c>
      <c r="H1365" s="104"/>
    </row>
    <row r="1366" spans="2:8" x14ac:dyDescent="0.25">
      <c r="B1366" s="86" t="s">
        <v>29</v>
      </c>
      <c r="C1366" s="87"/>
      <c r="D1366" s="42">
        <v>2425.1</v>
      </c>
      <c r="E1366" s="49"/>
      <c r="F1366" s="21" t="s">
        <v>25</v>
      </c>
      <c r="G1366" s="30">
        <f t="shared" si="36"/>
        <v>0</v>
      </c>
      <c r="H1366" s="104"/>
    </row>
    <row r="1367" spans="2:8" x14ac:dyDescent="0.25">
      <c r="B1367" s="86" t="s">
        <v>30</v>
      </c>
      <c r="C1367" s="87"/>
      <c r="D1367" s="42">
        <v>1718.79</v>
      </c>
      <c r="E1367" s="49"/>
      <c r="F1367" s="21" t="s">
        <v>25</v>
      </c>
      <c r="G1367" s="30">
        <f t="shared" si="36"/>
        <v>0</v>
      </c>
      <c r="H1367" s="104"/>
    </row>
    <row r="1368" spans="2:8" x14ac:dyDescent="0.25">
      <c r="B1368" s="86" t="s">
        <v>32</v>
      </c>
      <c r="C1368" s="87"/>
      <c r="D1368" s="42">
        <v>473.91</v>
      </c>
      <c r="E1368" s="49"/>
      <c r="F1368" s="21" t="s">
        <v>25</v>
      </c>
      <c r="G1368" s="30">
        <f t="shared" si="36"/>
        <v>0</v>
      </c>
      <c r="H1368" s="104"/>
    </row>
    <row r="1369" spans="2:8" ht="24" thickBot="1" x14ac:dyDescent="0.3">
      <c r="B1369" s="83" t="s">
        <v>31</v>
      </c>
      <c r="C1369" s="84"/>
      <c r="D1369" s="36">
        <v>320.5</v>
      </c>
      <c r="E1369" s="37"/>
      <c r="F1369" s="20" t="s">
        <v>25</v>
      </c>
      <c r="G1369" s="31">
        <f t="shared" si="36"/>
        <v>0</v>
      </c>
      <c r="H1369" s="104"/>
    </row>
    <row r="1370" spans="2:8" x14ac:dyDescent="0.25">
      <c r="C1370" s="3"/>
      <c r="D1370" s="3"/>
      <c r="E1370" s="4"/>
      <c r="F1370" s="4"/>
      <c r="H1370" s="63"/>
    </row>
    <row r="1371" spans="2:8" ht="25.5" x14ac:dyDescent="0.25">
      <c r="C1371" s="14" t="s">
        <v>14</v>
      </c>
      <c r="D1371" s="6"/>
    </row>
    <row r="1372" spans="2:8" ht="18.75" x14ac:dyDescent="0.25">
      <c r="C1372" s="105" t="s">
        <v>6</v>
      </c>
      <c r="D1372" s="73" t="s">
        <v>0</v>
      </c>
      <c r="E1372" s="9">
        <f>ROUND((G1360+D1353)/D1353,2)</f>
        <v>1.07</v>
      </c>
      <c r="F1372" s="9"/>
      <c r="G1372" s="10"/>
      <c r="H1372" s="7"/>
    </row>
    <row r="1373" spans="2:8" x14ac:dyDescent="0.25">
      <c r="C1373" s="105"/>
      <c r="D1373" s="73" t="s">
        <v>1</v>
      </c>
      <c r="E1373" s="9">
        <f>ROUND((G1361+G1362+D1353)/D1353,2)</f>
        <v>1.17</v>
      </c>
      <c r="F1373" s="9"/>
      <c r="G1373" s="11"/>
      <c r="H1373" s="66"/>
    </row>
    <row r="1374" spans="2:8" x14ac:dyDescent="0.25">
      <c r="C1374" s="105"/>
      <c r="D1374" s="73" t="s">
        <v>2</v>
      </c>
      <c r="E1374" s="9">
        <f>ROUND((G1363+D1353)/D1353,2)</f>
        <v>1</v>
      </c>
      <c r="F1374" s="12"/>
      <c r="G1374" s="11"/>
    </row>
    <row r="1375" spans="2:8" x14ac:dyDescent="0.25">
      <c r="C1375" s="105"/>
      <c r="D1375" s="13" t="s">
        <v>3</v>
      </c>
      <c r="E1375" s="45">
        <f>ROUND((SUM(G1364:G1369)+D1353)/D1353,2)</f>
        <v>2.91</v>
      </c>
      <c r="F1375" s="10"/>
      <c r="G1375" s="11"/>
    </row>
    <row r="1376" spans="2:8" ht="25.5" x14ac:dyDescent="0.25">
      <c r="D1376" s="46" t="s">
        <v>4</v>
      </c>
      <c r="E1376" s="47">
        <f>SUM(E1372:E1375)-IF(D1357="сплошная",3,2)</f>
        <v>4.1500000000000004</v>
      </c>
      <c r="F1376" s="25"/>
    </row>
    <row r="1377" spans="2:8" x14ac:dyDescent="0.25">
      <c r="E1377" s="15"/>
    </row>
    <row r="1378" spans="2:8" ht="25.5" x14ac:dyDescent="0.35">
      <c r="B1378" s="22"/>
      <c r="C1378" s="16" t="s">
        <v>23</v>
      </c>
      <c r="D1378" s="107">
        <f>E1376*D1353</f>
        <v>12984.437000000002</v>
      </c>
      <c r="E1378" s="107"/>
    </row>
    <row r="1379" spans="2:8" ht="270" customHeight="1" x14ac:dyDescent="0.3">
      <c r="C1379" s="17" t="s">
        <v>8</v>
      </c>
      <c r="D1379" s="106">
        <f>D1378/D1352</f>
        <v>53.654698347107448</v>
      </c>
      <c r="E1379" s="106"/>
      <c r="G1379" s="7"/>
      <c r="H1379" s="67"/>
    </row>
    <row r="1381" spans="2:8" ht="52.5" customHeight="1" x14ac:dyDescent="0.8">
      <c r="B1381" s="75" t="s">
        <v>104</v>
      </c>
      <c r="C1381" s="75"/>
      <c r="D1381" s="75"/>
      <c r="E1381" s="75"/>
      <c r="F1381" s="75"/>
      <c r="G1381" s="75"/>
      <c r="H1381" s="75"/>
    </row>
    <row r="1382" spans="2:8" ht="33" customHeight="1" x14ac:dyDescent="0.25">
      <c r="B1382" s="85" t="s">
        <v>37</v>
      </c>
      <c r="C1382" s="85"/>
      <c r="D1382" s="85"/>
      <c r="E1382" s="85"/>
      <c r="F1382" s="85"/>
      <c r="G1382" s="85"/>
    </row>
    <row r="1383" spans="2:8" x14ac:dyDescent="0.25">
      <c r="C1383" s="74"/>
      <c r="G1383" s="7"/>
    </row>
    <row r="1384" spans="2:8" ht="25.5" x14ac:dyDescent="0.25">
      <c r="C1384" s="14" t="s">
        <v>5</v>
      </c>
      <c r="D1384" s="6"/>
    </row>
    <row r="1385" spans="2:8" ht="20.25" x14ac:dyDescent="0.25">
      <c r="B1385" s="10"/>
      <c r="C1385" s="76" t="s">
        <v>15</v>
      </c>
      <c r="D1385" s="79" t="s">
        <v>43</v>
      </c>
      <c r="E1385" s="79"/>
      <c r="F1385" s="79"/>
      <c r="G1385" s="79"/>
      <c r="H1385" s="58"/>
    </row>
    <row r="1386" spans="2:8" ht="20.25" x14ac:dyDescent="0.25">
      <c r="B1386" s="10"/>
      <c r="C1386" s="77"/>
      <c r="D1386" s="79" t="s">
        <v>91</v>
      </c>
      <c r="E1386" s="79"/>
      <c r="F1386" s="79"/>
      <c r="G1386" s="79"/>
      <c r="H1386" s="58"/>
    </row>
    <row r="1387" spans="2:8" ht="20.25" x14ac:dyDescent="0.25">
      <c r="B1387" s="10"/>
      <c r="C1387" s="78"/>
      <c r="D1387" s="80" t="s">
        <v>132</v>
      </c>
      <c r="E1387" s="81"/>
      <c r="F1387" s="81"/>
      <c r="G1387" s="82"/>
      <c r="H1387" s="58"/>
    </row>
    <row r="1388" spans="2:8" x14ac:dyDescent="0.25">
      <c r="C1388" s="48" t="s">
        <v>12</v>
      </c>
      <c r="D1388" s="49">
        <v>4.5</v>
      </c>
      <c r="E1388" s="50"/>
      <c r="F1388" s="10"/>
    </row>
    <row r="1389" spans="2:8" x14ac:dyDescent="0.25">
      <c r="C1389" s="1" t="s">
        <v>9</v>
      </c>
      <c r="D1389" s="44">
        <v>216</v>
      </c>
      <c r="E1389" s="92" t="s">
        <v>16</v>
      </c>
      <c r="F1389" s="93"/>
      <c r="G1389" s="88">
        <f>D1390/D1389</f>
        <v>9.1526851851851845</v>
      </c>
    </row>
    <row r="1390" spans="2:8" x14ac:dyDescent="0.25">
      <c r="C1390" s="1" t="s">
        <v>10</v>
      </c>
      <c r="D1390" s="44">
        <v>1976.98</v>
      </c>
      <c r="E1390" s="94"/>
      <c r="F1390" s="95"/>
      <c r="G1390" s="89"/>
    </row>
    <row r="1391" spans="2:8" x14ac:dyDescent="0.25">
      <c r="C1391" s="54"/>
      <c r="D1391" s="55"/>
      <c r="E1391" s="56"/>
    </row>
    <row r="1392" spans="2:8" x14ac:dyDescent="0.3">
      <c r="C1392" s="53" t="s">
        <v>7</v>
      </c>
      <c r="D1392" s="72" t="s">
        <v>76</v>
      </c>
      <c r="E1392" s="59"/>
    </row>
    <row r="1393" spans="2:8" x14ac:dyDescent="0.3">
      <c r="C1393" s="53" t="s">
        <v>11</v>
      </c>
      <c r="D1393" s="51">
        <v>75</v>
      </c>
      <c r="E1393" s="59"/>
    </row>
    <row r="1394" spans="2:8" x14ac:dyDescent="0.3">
      <c r="C1394" s="53" t="s">
        <v>13</v>
      </c>
      <c r="D1394" s="52" t="s">
        <v>35</v>
      </c>
      <c r="E1394" s="59"/>
    </row>
    <row r="1395" spans="2:8" ht="24" thickBot="1" x14ac:dyDescent="0.3">
      <c r="C1395" s="60"/>
      <c r="D1395" s="60"/>
    </row>
    <row r="1396" spans="2:8" ht="48" thickBot="1" x14ac:dyDescent="0.3">
      <c r="B1396" s="96" t="s">
        <v>17</v>
      </c>
      <c r="C1396" s="97"/>
      <c r="D1396" s="23" t="s">
        <v>20</v>
      </c>
      <c r="E1396" s="90" t="s">
        <v>22</v>
      </c>
      <c r="F1396" s="91"/>
      <c r="G1396" s="2" t="s">
        <v>21</v>
      </c>
    </row>
    <row r="1397" spans="2:8" ht="24" thickBot="1" x14ac:dyDescent="0.3">
      <c r="B1397" s="98" t="s">
        <v>36</v>
      </c>
      <c r="C1397" s="99"/>
      <c r="D1397" s="32">
        <v>50.01</v>
      </c>
      <c r="E1397" s="49">
        <v>4.5</v>
      </c>
      <c r="F1397" s="18" t="s">
        <v>25</v>
      </c>
      <c r="G1397" s="26">
        <f t="shared" ref="G1397:G1406" si="37">D1397*E1397</f>
        <v>225.04499999999999</v>
      </c>
      <c r="H1397" s="104"/>
    </row>
    <row r="1398" spans="2:8" ht="24" thickBot="1" x14ac:dyDescent="0.3">
      <c r="B1398" s="100" t="s">
        <v>18</v>
      </c>
      <c r="C1398" s="101"/>
      <c r="D1398" s="34">
        <v>70.41</v>
      </c>
      <c r="E1398" s="35">
        <v>1.8</v>
      </c>
      <c r="F1398" s="19" t="s">
        <v>26</v>
      </c>
      <c r="G1398" s="27">
        <f t="shared" si="37"/>
        <v>126.738</v>
      </c>
      <c r="H1398" s="104"/>
    </row>
    <row r="1399" spans="2:8" ht="24" thickBot="1" x14ac:dyDescent="0.3">
      <c r="B1399" s="83" t="s">
        <v>19</v>
      </c>
      <c r="C1399" s="84"/>
      <c r="D1399" s="36">
        <v>222.31</v>
      </c>
      <c r="E1399" s="35">
        <v>1.8</v>
      </c>
      <c r="F1399" s="20" t="s">
        <v>26</v>
      </c>
      <c r="G1399" s="28">
        <f t="shared" si="37"/>
        <v>400.15800000000002</v>
      </c>
      <c r="H1399" s="104"/>
    </row>
    <row r="1400" spans="2:8" ht="24" thickBot="1" x14ac:dyDescent="0.3">
      <c r="B1400" s="102" t="s">
        <v>28</v>
      </c>
      <c r="C1400" s="103"/>
      <c r="D1400" s="38">
        <v>696.9</v>
      </c>
      <c r="E1400" s="49"/>
      <c r="F1400" s="24" t="s">
        <v>25</v>
      </c>
      <c r="G1400" s="29">
        <f t="shared" si="37"/>
        <v>0</v>
      </c>
      <c r="H1400" s="104"/>
    </row>
    <row r="1401" spans="2:8" x14ac:dyDescent="0.25">
      <c r="B1401" s="100" t="s">
        <v>33</v>
      </c>
      <c r="C1401" s="101"/>
      <c r="D1401" s="34">
        <v>665.33</v>
      </c>
      <c r="E1401" s="49"/>
      <c r="F1401" s="19" t="s">
        <v>25</v>
      </c>
      <c r="G1401" s="27">
        <f t="shared" si="37"/>
        <v>0</v>
      </c>
      <c r="H1401" s="104"/>
    </row>
    <row r="1402" spans="2:8" x14ac:dyDescent="0.25">
      <c r="B1402" s="86" t="s">
        <v>27</v>
      </c>
      <c r="C1402" s="87"/>
      <c r="D1402" s="40">
        <v>1300.21</v>
      </c>
      <c r="E1402" s="49">
        <v>4.5</v>
      </c>
      <c r="F1402" s="21" t="s">
        <v>25</v>
      </c>
      <c r="G1402" s="30">
        <f t="shared" si="37"/>
        <v>5850.9449999999997</v>
      </c>
      <c r="H1402" s="104"/>
    </row>
    <row r="1403" spans="2:8" x14ac:dyDescent="0.25">
      <c r="B1403" s="86" t="s">
        <v>29</v>
      </c>
      <c r="C1403" s="87"/>
      <c r="D1403" s="42">
        <v>2425.1</v>
      </c>
      <c r="E1403" s="49"/>
      <c r="F1403" s="21" t="s">
        <v>25</v>
      </c>
      <c r="G1403" s="30">
        <f t="shared" si="37"/>
        <v>0</v>
      </c>
      <c r="H1403" s="104"/>
    </row>
    <row r="1404" spans="2:8" x14ac:dyDescent="0.25">
      <c r="B1404" s="86" t="s">
        <v>30</v>
      </c>
      <c r="C1404" s="87"/>
      <c r="D1404" s="42">
        <v>1718.79</v>
      </c>
      <c r="E1404" s="49"/>
      <c r="F1404" s="21" t="s">
        <v>25</v>
      </c>
      <c r="G1404" s="30">
        <f t="shared" si="37"/>
        <v>0</v>
      </c>
      <c r="H1404" s="104"/>
    </row>
    <row r="1405" spans="2:8" x14ac:dyDescent="0.25">
      <c r="B1405" s="86" t="s">
        <v>32</v>
      </c>
      <c r="C1405" s="87"/>
      <c r="D1405" s="42">
        <v>473.91</v>
      </c>
      <c r="E1405" s="49"/>
      <c r="F1405" s="21" t="s">
        <v>25</v>
      </c>
      <c r="G1405" s="30">
        <f t="shared" si="37"/>
        <v>0</v>
      </c>
      <c r="H1405" s="104"/>
    </row>
    <row r="1406" spans="2:8" ht="24" thickBot="1" x14ac:dyDescent="0.3">
      <c r="B1406" s="83" t="s">
        <v>31</v>
      </c>
      <c r="C1406" s="84"/>
      <c r="D1406" s="36">
        <v>320.5</v>
      </c>
      <c r="E1406" s="37"/>
      <c r="F1406" s="20" t="s">
        <v>25</v>
      </c>
      <c r="G1406" s="31">
        <f t="shared" si="37"/>
        <v>0</v>
      </c>
      <c r="H1406" s="104"/>
    </row>
    <row r="1407" spans="2:8" x14ac:dyDescent="0.25">
      <c r="C1407" s="3"/>
      <c r="D1407" s="3"/>
      <c r="E1407" s="4"/>
      <c r="F1407" s="4"/>
      <c r="H1407" s="63"/>
    </row>
    <row r="1408" spans="2:8" ht="25.5" x14ac:dyDescent="0.25">
      <c r="C1408" s="14" t="s">
        <v>14</v>
      </c>
      <c r="D1408" s="6"/>
    </row>
    <row r="1409" spans="2:8" ht="18.75" x14ac:dyDescent="0.25">
      <c r="C1409" s="105" t="s">
        <v>6</v>
      </c>
      <c r="D1409" s="73" t="s">
        <v>0</v>
      </c>
      <c r="E1409" s="9">
        <f>ROUND((G1397+D1390)/D1390,2)</f>
        <v>1.1100000000000001</v>
      </c>
      <c r="F1409" s="9"/>
      <c r="G1409" s="10"/>
      <c r="H1409" s="7"/>
    </row>
    <row r="1410" spans="2:8" x14ac:dyDescent="0.25">
      <c r="C1410" s="105"/>
      <c r="D1410" s="73" t="s">
        <v>1</v>
      </c>
      <c r="E1410" s="9">
        <f>ROUND((G1398+G1399+D1390)/D1390,2)</f>
        <v>1.27</v>
      </c>
      <c r="F1410" s="9"/>
      <c r="G1410" s="11"/>
      <c r="H1410" s="66"/>
    </row>
    <row r="1411" spans="2:8" x14ac:dyDescent="0.25">
      <c r="C1411" s="105"/>
      <c r="D1411" s="73" t="s">
        <v>2</v>
      </c>
      <c r="E1411" s="9">
        <f>ROUND((G1400+D1390)/D1390,2)</f>
        <v>1</v>
      </c>
      <c r="F1411" s="12"/>
      <c r="G1411" s="11"/>
    </row>
    <row r="1412" spans="2:8" x14ac:dyDescent="0.25">
      <c r="C1412" s="105"/>
      <c r="D1412" s="13" t="s">
        <v>3</v>
      </c>
      <c r="E1412" s="45">
        <f>ROUND((SUM(G1401:G1406)+D1390)/D1390,2)</f>
        <v>3.96</v>
      </c>
      <c r="F1412" s="10"/>
      <c r="G1412" s="11"/>
    </row>
    <row r="1413" spans="2:8" ht="25.5" x14ac:dyDescent="0.25">
      <c r="D1413" s="46" t="s">
        <v>4</v>
      </c>
      <c r="E1413" s="47">
        <f>SUM(E1409:E1412)-IF(D1394="сплошная",3,2)</f>
        <v>5.34</v>
      </c>
      <c r="F1413" s="25"/>
    </row>
    <row r="1414" spans="2:8" x14ac:dyDescent="0.25">
      <c r="E1414" s="15"/>
    </row>
    <row r="1415" spans="2:8" ht="25.5" x14ac:dyDescent="0.35">
      <c r="B1415" s="22"/>
      <c r="C1415" s="16" t="s">
        <v>23</v>
      </c>
      <c r="D1415" s="107">
        <f>E1413*D1390</f>
        <v>10557.073200000001</v>
      </c>
      <c r="E1415" s="107"/>
    </row>
    <row r="1416" spans="2:8" ht="231" customHeight="1" x14ac:dyDescent="0.3">
      <c r="C1416" s="17" t="s">
        <v>8</v>
      </c>
      <c r="D1416" s="106">
        <f>D1415/D1389</f>
        <v>48.875338888888891</v>
      </c>
      <c r="E1416" s="106"/>
      <c r="G1416" s="7"/>
      <c r="H1416" s="67"/>
    </row>
    <row r="1418" spans="2:8" ht="48" customHeight="1" x14ac:dyDescent="0.25"/>
    <row r="1419" spans="2:8" ht="60.75" customHeight="1" x14ac:dyDescent="0.8">
      <c r="B1419" s="75" t="s">
        <v>105</v>
      </c>
      <c r="C1419" s="75"/>
      <c r="D1419" s="75"/>
      <c r="E1419" s="75"/>
      <c r="F1419" s="75"/>
      <c r="G1419" s="75"/>
      <c r="H1419" s="75"/>
    </row>
    <row r="1420" spans="2:8" ht="48.75" customHeight="1" x14ac:dyDescent="0.25">
      <c r="B1420" s="85" t="s">
        <v>37</v>
      </c>
      <c r="C1420" s="85"/>
      <c r="D1420" s="85"/>
      <c r="E1420" s="85"/>
      <c r="F1420" s="85"/>
      <c r="G1420" s="85"/>
    </row>
    <row r="1421" spans="2:8" x14ac:dyDescent="0.25">
      <c r="C1421" s="74"/>
      <c r="G1421" s="7"/>
    </row>
    <row r="1422" spans="2:8" ht="25.5" x14ac:dyDescent="0.25">
      <c r="C1422" s="14" t="s">
        <v>5</v>
      </c>
      <c r="D1422" s="6"/>
    </row>
    <row r="1423" spans="2:8" ht="20.25" customHeight="1" x14ac:dyDescent="0.25">
      <c r="B1423" s="10"/>
      <c r="C1423" s="76" t="s">
        <v>15</v>
      </c>
      <c r="D1423" s="79" t="s">
        <v>43</v>
      </c>
      <c r="E1423" s="79"/>
      <c r="F1423" s="79"/>
      <c r="G1423" s="79"/>
      <c r="H1423" s="58"/>
    </row>
    <row r="1424" spans="2:8" ht="20.25" customHeight="1" x14ac:dyDescent="0.25">
      <c r="B1424" s="10"/>
      <c r="C1424" s="77"/>
      <c r="D1424" s="79" t="s">
        <v>91</v>
      </c>
      <c r="E1424" s="79"/>
      <c r="F1424" s="79"/>
      <c r="G1424" s="79"/>
      <c r="H1424" s="58"/>
    </row>
    <row r="1425" spans="2:8" ht="20.25" customHeight="1" x14ac:dyDescent="0.25">
      <c r="B1425" s="10"/>
      <c r="C1425" s="78"/>
      <c r="D1425" s="80" t="s">
        <v>133</v>
      </c>
      <c r="E1425" s="81"/>
      <c r="F1425" s="81"/>
      <c r="G1425" s="82"/>
      <c r="H1425" s="58"/>
    </row>
    <row r="1426" spans="2:8" x14ac:dyDescent="0.25">
      <c r="C1426" s="48" t="s">
        <v>12</v>
      </c>
      <c r="D1426" s="49">
        <v>4.2</v>
      </c>
      <c r="E1426" s="50"/>
      <c r="F1426" s="10"/>
    </row>
    <row r="1427" spans="2:8" ht="23.25" customHeight="1" x14ac:dyDescent="0.25">
      <c r="C1427" s="1" t="s">
        <v>9</v>
      </c>
      <c r="D1427" s="44">
        <v>243</v>
      </c>
      <c r="E1427" s="92" t="s">
        <v>16</v>
      </c>
      <c r="F1427" s="93"/>
      <c r="G1427" s="88">
        <f>D1428/D1427</f>
        <v>7.8521399176954727</v>
      </c>
    </row>
    <row r="1428" spans="2:8" x14ac:dyDescent="0.25">
      <c r="C1428" s="1" t="s">
        <v>10</v>
      </c>
      <c r="D1428" s="44">
        <v>1908.07</v>
      </c>
      <c r="E1428" s="94"/>
      <c r="F1428" s="95"/>
      <c r="G1428" s="89"/>
    </row>
    <row r="1429" spans="2:8" x14ac:dyDescent="0.25">
      <c r="C1429" s="54"/>
      <c r="D1429" s="55"/>
      <c r="E1429" s="56"/>
    </row>
    <row r="1430" spans="2:8" x14ac:dyDescent="0.3">
      <c r="C1430" s="53" t="s">
        <v>7</v>
      </c>
      <c r="D1430" s="72" t="s">
        <v>76</v>
      </c>
      <c r="E1430" s="59"/>
    </row>
    <row r="1431" spans="2:8" x14ac:dyDescent="0.3">
      <c r="C1431" s="53" t="s">
        <v>11</v>
      </c>
      <c r="D1431" s="51">
        <v>75</v>
      </c>
      <c r="E1431" s="59"/>
    </row>
    <row r="1432" spans="2:8" x14ac:dyDescent="0.3">
      <c r="C1432" s="53" t="s">
        <v>13</v>
      </c>
      <c r="D1432" s="52" t="s">
        <v>35</v>
      </c>
      <c r="E1432" s="59"/>
    </row>
    <row r="1433" spans="2:8" ht="24" thickBot="1" x14ac:dyDescent="0.3">
      <c r="C1433" s="60"/>
      <c r="D1433" s="60"/>
    </row>
    <row r="1434" spans="2:8" ht="48" thickBot="1" x14ac:dyDescent="0.3">
      <c r="B1434" s="96" t="s">
        <v>17</v>
      </c>
      <c r="C1434" s="97"/>
      <c r="D1434" s="23" t="s">
        <v>20</v>
      </c>
      <c r="E1434" s="90" t="s">
        <v>22</v>
      </c>
      <c r="F1434" s="91"/>
      <c r="G1434" s="2" t="s">
        <v>21</v>
      </c>
    </row>
    <row r="1435" spans="2:8" ht="24" customHeight="1" thickBot="1" x14ac:dyDescent="0.3">
      <c r="B1435" s="98" t="s">
        <v>36</v>
      </c>
      <c r="C1435" s="99"/>
      <c r="D1435" s="32">
        <v>50.01</v>
      </c>
      <c r="E1435" s="49">
        <v>4.2</v>
      </c>
      <c r="F1435" s="18" t="s">
        <v>25</v>
      </c>
      <c r="G1435" s="26">
        <f t="shared" ref="G1435:G1444" si="38">D1435*E1435</f>
        <v>210.042</v>
      </c>
      <c r="H1435" s="104"/>
    </row>
    <row r="1436" spans="2:8" ht="24" customHeight="1" thickBot="1" x14ac:dyDescent="0.3">
      <c r="B1436" s="100" t="s">
        <v>18</v>
      </c>
      <c r="C1436" s="101"/>
      <c r="D1436" s="34">
        <v>70.41</v>
      </c>
      <c r="E1436" s="35">
        <v>1.7</v>
      </c>
      <c r="F1436" s="19" t="s">
        <v>26</v>
      </c>
      <c r="G1436" s="27">
        <f t="shared" si="38"/>
        <v>119.69699999999999</v>
      </c>
      <c r="H1436" s="104"/>
    </row>
    <row r="1437" spans="2:8" ht="24" customHeight="1" thickBot="1" x14ac:dyDescent="0.3">
      <c r="B1437" s="83" t="s">
        <v>19</v>
      </c>
      <c r="C1437" s="84"/>
      <c r="D1437" s="36">
        <v>222.31</v>
      </c>
      <c r="E1437" s="35">
        <v>1.7</v>
      </c>
      <c r="F1437" s="20" t="s">
        <v>26</v>
      </c>
      <c r="G1437" s="28">
        <f t="shared" si="38"/>
        <v>377.92700000000002</v>
      </c>
      <c r="H1437" s="104"/>
    </row>
    <row r="1438" spans="2:8" ht="24" customHeight="1" thickBot="1" x14ac:dyDescent="0.3">
      <c r="B1438" s="102" t="s">
        <v>28</v>
      </c>
      <c r="C1438" s="103"/>
      <c r="D1438" s="38">
        <v>696.9</v>
      </c>
      <c r="E1438" s="49"/>
      <c r="F1438" s="24" t="s">
        <v>25</v>
      </c>
      <c r="G1438" s="29">
        <f t="shared" si="38"/>
        <v>0</v>
      </c>
      <c r="H1438" s="104"/>
    </row>
    <row r="1439" spans="2:8" ht="23.25" customHeight="1" x14ac:dyDescent="0.25">
      <c r="B1439" s="100" t="s">
        <v>33</v>
      </c>
      <c r="C1439" s="101"/>
      <c r="D1439" s="34">
        <v>665.33</v>
      </c>
      <c r="E1439" s="49"/>
      <c r="F1439" s="19" t="s">
        <v>25</v>
      </c>
      <c r="G1439" s="27">
        <f t="shared" si="38"/>
        <v>0</v>
      </c>
      <c r="H1439" s="104"/>
    </row>
    <row r="1440" spans="2:8" ht="23.25" customHeight="1" x14ac:dyDescent="0.25">
      <c r="B1440" s="86" t="s">
        <v>27</v>
      </c>
      <c r="C1440" s="87"/>
      <c r="D1440" s="40">
        <v>1300.21</v>
      </c>
      <c r="E1440" s="49">
        <v>4.2</v>
      </c>
      <c r="F1440" s="21" t="s">
        <v>25</v>
      </c>
      <c r="G1440" s="30">
        <f t="shared" si="38"/>
        <v>5460.8820000000005</v>
      </c>
      <c r="H1440" s="104"/>
    </row>
    <row r="1441" spans="2:8" ht="23.25" customHeight="1" x14ac:dyDescent="0.25">
      <c r="B1441" s="86" t="s">
        <v>29</v>
      </c>
      <c r="C1441" s="87"/>
      <c r="D1441" s="42">
        <v>2425.1</v>
      </c>
      <c r="E1441" s="49"/>
      <c r="F1441" s="21" t="s">
        <v>25</v>
      </c>
      <c r="G1441" s="30">
        <f t="shared" si="38"/>
        <v>0</v>
      </c>
      <c r="H1441" s="104"/>
    </row>
    <row r="1442" spans="2:8" ht="23.25" customHeight="1" x14ac:dyDescent="0.25">
      <c r="B1442" s="86" t="s">
        <v>30</v>
      </c>
      <c r="C1442" s="87"/>
      <c r="D1442" s="42">
        <v>1718.79</v>
      </c>
      <c r="E1442" s="49"/>
      <c r="F1442" s="21" t="s">
        <v>25</v>
      </c>
      <c r="G1442" s="30">
        <f t="shared" si="38"/>
        <v>0</v>
      </c>
      <c r="H1442" s="104"/>
    </row>
    <row r="1443" spans="2:8" ht="23.25" customHeight="1" x14ac:dyDescent="0.25">
      <c r="B1443" s="86" t="s">
        <v>32</v>
      </c>
      <c r="C1443" s="87"/>
      <c r="D1443" s="42">
        <v>473.91</v>
      </c>
      <c r="E1443" s="49"/>
      <c r="F1443" s="21" t="s">
        <v>25</v>
      </c>
      <c r="G1443" s="30">
        <f t="shared" si="38"/>
        <v>0</v>
      </c>
      <c r="H1443" s="104"/>
    </row>
    <row r="1444" spans="2:8" ht="24" customHeight="1" thickBot="1" x14ac:dyDescent="0.3">
      <c r="B1444" s="83" t="s">
        <v>31</v>
      </c>
      <c r="C1444" s="84"/>
      <c r="D1444" s="36">
        <v>320.5</v>
      </c>
      <c r="E1444" s="37"/>
      <c r="F1444" s="20" t="s">
        <v>25</v>
      </c>
      <c r="G1444" s="31">
        <f t="shared" si="38"/>
        <v>0</v>
      </c>
      <c r="H1444" s="104"/>
    </row>
    <row r="1445" spans="2:8" x14ac:dyDescent="0.25">
      <c r="C1445" s="3"/>
      <c r="D1445" s="3"/>
      <c r="E1445" s="4"/>
      <c r="F1445" s="4"/>
      <c r="H1445" s="63"/>
    </row>
    <row r="1446" spans="2:8" ht="25.5" x14ac:dyDescent="0.25">
      <c r="C1446" s="14" t="s">
        <v>14</v>
      </c>
      <c r="D1446" s="6"/>
    </row>
    <row r="1447" spans="2:8" ht="18.75" x14ac:dyDescent="0.25">
      <c r="C1447" s="105" t="s">
        <v>6</v>
      </c>
      <c r="D1447" s="73" t="s">
        <v>0</v>
      </c>
      <c r="E1447" s="9">
        <f>ROUND((G1435+D1428)/D1428,2)</f>
        <v>1.1100000000000001</v>
      </c>
      <c r="F1447" s="9"/>
      <c r="G1447" s="10"/>
      <c r="H1447" s="7"/>
    </row>
    <row r="1448" spans="2:8" x14ac:dyDescent="0.25">
      <c r="C1448" s="105"/>
      <c r="D1448" s="73" t="s">
        <v>1</v>
      </c>
      <c r="E1448" s="9">
        <f>ROUND((G1436+G1437+D1428)/D1428,2)</f>
        <v>1.26</v>
      </c>
      <c r="F1448" s="9"/>
      <c r="G1448" s="11"/>
      <c r="H1448" s="66"/>
    </row>
    <row r="1449" spans="2:8" x14ac:dyDescent="0.25">
      <c r="C1449" s="105"/>
      <c r="D1449" s="73" t="s">
        <v>2</v>
      </c>
      <c r="E1449" s="9">
        <f>ROUND((G1438+D1428)/D1428,2)</f>
        <v>1</v>
      </c>
      <c r="F1449" s="12"/>
      <c r="G1449" s="11"/>
    </row>
    <row r="1450" spans="2:8" x14ac:dyDescent="0.25">
      <c r="C1450" s="105"/>
      <c r="D1450" s="13" t="s">
        <v>3</v>
      </c>
      <c r="E1450" s="45">
        <f>ROUND((SUM(G1439:G1444)+D1428)/D1428,2)</f>
        <v>3.86</v>
      </c>
      <c r="F1450" s="10"/>
      <c r="G1450" s="11"/>
    </row>
    <row r="1451" spans="2:8" ht="25.5" x14ac:dyDescent="0.25">
      <c r="D1451" s="46" t="s">
        <v>4</v>
      </c>
      <c r="E1451" s="47">
        <f>SUM(E1447:E1450)-IF(D1432="сплошная",3,2)</f>
        <v>5.23</v>
      </c>
      <c r="F1451" s="25"/>
    </row>
    <row r="1452" spans="2:8" x14ac:dyDescent="0.25">
      <c r="E1452" s="15"/>
    </row>
    <row r="1453" spans="2:8" ht="222" customHeight="1" x14ac:dyDescent="0.35">
      <c r="B1453" s="22"/>
      <c r="C1453" s="16" t="s">
        <v>23</v>
      </c>
      <c r="D1453" s="107">
        <f>E1451*D1428</f>
        <v>9979.2061000000012</v>
      </c>
      <c r="E1453" s="107"/>
    </row>
    <row r="1454" spans="2:8" ht="18.75" x14ac:dyDescent="0.3">
      <c r="C1454" s="17" t="s">
        <v>8</v>
      </c>
      <c r="D1454" s="106">
        <f>D1453/D1427</f>
        <v>41.066691769547333</v>
      </c>
      <c r="E1454" s="106"/>
      <c r="G1454" s="7"/>
      <c r="H1454" s="67"/>
    </row>
    <row r="1455" spans="2:8" ht="43.5" customHeight="1" x14ac:dyDescent="0.25"/>
    <row r="1457" spans="2:8" ht="60.75" x14ac:dyDescent="0.8">
      <c r="B1457" s="75" t="s">
        <v>107</v>
      </c>
      <c r="C1457" s="75"/>
      <c r="D1457" s="75"/>
      <c r="E1457" s="75"/>
      <c r="F1457" s="75"/>
      <c r="G1457" s="75"/>
      <c r="H1457" s="75"/>
    </row>
    <row r="1458" spans="2:8" ht="45.75" customHeight="1" x14ac:dyDescent="0.25">
      <c r="B1458" s="85" t="s">
        <v>37</v>
      </c>
      <c r="C1458" s="85"/>
      <c r="D1458" s="85"/>
      <c r="E1458" s="85"/>
      <c r="F1458" s="85"/>
      <c r="G1458" s="85"/>
    </row>
    <row r="1459" spans="2:8" x14ac:dyDescent="0.25">
      <c r="C1459" s="74"/>
      <c r="G1459" s="7"/>
    </row>
    <row r="1460" spans="2:8" ht="25.5" x14ac:dyDescent="0.25">
      <c r="C1460" s="14" t="s">
        <v>5</v>
      </c>
      <c r="D1460" s="6"/>
    </row>
    <row r="1461" spans="2:8" ht="20.25" x14ac:dyDescent="0.25">
      <c r="B1461" s="10"/>
      <c r="C1461" s="76" t="s">
        <v>15</v>
      </c>
      <c r="D1461" s="79" t="s">
        <v>43</v>
      </c>
      <c r="E1461" s="79"/>
      <c r="F1461" s="79"/>
      <c r="G1461" s="79"/>
      <c r="H1461" s="58"/>
    </row>
    <row r="1462" spans="2:8" ht="20.25" x14ac:dyDescent="0.25">
      <c r="B1462" s="10"/>
      <c r="C1462" s="77"/>
      <c r="D1462" s="79" t="s">
        <v>91</v>
      </c>
      <c r="E1462" s="79"/>
      <c r="F1462" s="79"/>
      <c r="G1462" s="79"/>
      <c r="H1462" s="58"/>
    </row>
    <row r="1463" spans="2:8" ht="20.25" x14ac:dyDescent="0.25">
      <c r="B1463" s="10"/>
      <c r="C1463" s="78"/>
      <c r="D1463" s="80" t="s">
        <v>134</v>
      </c>
      <c r="E1463" s="81"/>
      <c r="F1463" s="81"/>
      <c r="G1463" s="82"/>
      <c r="H1463" s="58"/>
    </row>
    <row r="1464" spans="2:8" x14ac:dyDescent="0.25">
      <c r="C1464" s="48" t="s">
        <v>12</v>
      </c>
      <c r="D1464" s="49">
        <v>2.8</v>
      </c>
      <c r="E1464" s="50"/>
      <c r="F1464" s="10"/>
    </row>
    <row r="1465" spans="2:8" x14ac:dyDescent="0.25">
      <c r="C1465" s="1" t="s">
        <v>9</v>
      </c>
      <c r="D1465" s="44">
        <v>120</v>
      </c>
      <c r="E1465" s="92" t="s">
        <v>16</v>
      </c>
      <c r="F1465" s="93"/>
      <c r="G1465" s="88">
        <f>D1466/D1465</f>
        <v>14.031583333333334</v>
      </c>
    </row>
    <row r="1466" spans="2:8" x14ac:dyDescent="0.25">
      <c r="C1466" s="1" t="s">
        <v>10</v>
      </c>
      <c r="D1466" s="44">
        <v>1683.79</v>
      </c>
      <c r="E1466" s="94"/>
      <c r="F1466" s="95"/>
      <c r="G1466" s="89"/>
    </row>
    <row r="1467" spans="2:8" x14ac:dyDescent="0.25">
      <c r="C1467" s="54"/>
      <c r="D1467" s="55"/>
      <c r="E1467" s="56"/>
    </row>
    <row r="1468" spans="2:8" x14ac:dyDescent="0.3">
      <c r="C1468" s="53" t="s">
        <v>7</v>
      </c>
      <c r="D1468" s="72" t="s">
        <v>70</v>
      </c>
      <c r="E1468" s="59"/>
    </row>
    <row r="1469" spans="2:8" x14ac:dyDescent="0.3">
      <c r="C1469" s="53" t="s">
        <v>11</v>
      </c>
      <c r="D1469" s="51">
        <v>90</v>
      </c>
      <c r="E1469" s="59"/>
    </row>
    <row r="1470" spans="2:8" x14ac:dyDescent="0.3">
      <c r="C1470" s="53" t="s">
        <v>13</v>
      </c>
      <c r="D1470" s="52" t="s">
        <v>35</v>
      </c>
      <c r="E1470" s="59"/>
    </row>
    <row r="1471" spans="2:8" ht="24" thickBot="1" x14ac:dyDescent="0.3">
      <c r="C1471" s="60"/>
      <c r="D1471" s="60"/>
    </row>
    <row r="1472" spans="2:8" ht="48" thickBot="1" x14ac:dyDescent="0.3">
      <c r="B1472" s="96" t="s">
        <v>17</v>
      </c>
      <c r="C1472" s="97"/>
      <c r="D1472" s="23" t="s">
        <v>20</v>
      </c>
      <c r="E1472" s="90" t="s">
        <v>22</v>
      </c>
      <c r="F1472" s="91"/>
      <c r="G1472" s="2" t="s">
        <v>21</v>
      </c>
    </row>
    <row r="1473" spans="2:8" ht="24" thickBot="1" x14ac:dyDescent="0.3">
      <c r="B1473" s="98" t="s">
        <v>36</v>
      </c>
      <c r="C1473" s="99"/>
      <c r="D1473" s="32">
        <v>50.01</v>
      </c>
      <c r="E1473" s="49">
        <v>2.8</v>
      </c>
      <c r="F1473" s="18" t="s">
        <v>25</v>
      </c>
      <c r="G1473" s="26">
        <f t="shared" ref="G1473:G1482" si="39">D1473*E1473</f>
        <v>140.02799999999999</v>
      </c>
      <c r="H1473" s="104"/>
    </row>
    <row r="1474" spans="2:8" ht="24" thickBot="1" x14ac:dyDescent="0.3">
      <c r="B1474" s="100" t="s">
        <v>18</v>
      </c>
      <c r="C1474" s="101"/>
      <c r="D1474" s="34">
        <v>70.41</v>
      </c>
      <c r="E1474" s="35">
        <v>1.1000000000000001</v>
      </c>
      <c r="F1474" s="19" t="s">
        <v>26</v>
      </c>
      <c r="G1474" s="27">
        <f t="shared" si="39"/>
        <v>77.451000000000008</v>
      </c>
      <c r="H1474" s="104"/>
    </row>
    <row r="1475" spans="2:8" ht="24" thickBot="1" x14ac:dyDescent="0.3">
      <c r="B1475" s="83" t="s">
        <v>19</v>
      </c>
      <c r="C1475" s="84"/>
      <c r="D1475" s="36">
        <v>222.31</v>
      </c>
      <c r="E1475" s="35">
        <v>1.1000000000000001</v>
      </c>
      <c r="F1475" s="20" t="s">
        <v>26</v>
      </c>
      <c r="G1475" s="28">
        <f t="shared" si="39"/>
        <v>244.54100000000003</v>
      </c>
      <c r="H1475" s="104"/>
    </row>
    <row r="1476" spans="2:8" ht="24" thickBot="1" x14ac:dyDescent="0.3">
      <c r="B1476" s="102" t="s">
        <v>28</v>
      </c>
      <c r="C1476" s="103"/>
      <c r="D1476" s="38">
        <v>696.9</v>
      </c>
      <c r="E1476" s="49"/>
      <c r="F1476" s="24" t="s">
        <v>25</v>
      </c>
      <c r="G1476" s="29">
        <f t="shared" si="39"/>
        <v>0</v>
      </c>
      <c r="H1476" s="104"/>
    </row>
    <row r="1477" spans="2:8" x14ac:dyDescent="0.25">
      <c r="B1477" s="100" t="s">
        <v>33</v>
      </c>
      <c r="C1477" s="101"/>
      <c r="D1477" s="34">
        <v>665.33</v>
      </c>
      <c r="E1477" s="49"/>
      <c r="F1477" s="19" t="s">
        <v>25</v>
      </c>
      <c r="G1477" s="27">
        <f t="shared" si="39"/>
        <v>0</v>
      </c>
      <c r="H1477" s="104"/>
    </row>
    <row r="1478" spans="2:8" x14ac:dyDescent="0.25">
      <c r="B1478" s="86" t="s">
        <v>27</v>
      </c>
      <c r="C1478" s="87"/>
      <c r="D1478" s="40">
        <v>1300.21</v>
      </c>
      <c r="E1478" s="49">
        <v>2.8</v>
      </c>
      <c r="F1478" s="21" t="s">
        <v>25</v>
      </c>
      <c r="G1478" s="30">
        <f t="shared" si="39"/>
        <v>3640.5879999999997</v>
      </c>
      <c r="H1478" s="104"/>
    </row>
    <row r="1479" spans="2:8" x14ac:dyDescent="0.25">
      <c r="B1479" s="86" t="s">
        <v>29</v>
      </c>
      <c r="C1479" s="87"/>
      <c r="D1479" s="42">
        <v>2425.1</v>
      </c>
      <c r="E1479" s="49"/>
      <c r="F1479" s="21" t="s">
        <v>25</v>
      </c>
      <c r="G1479" s="30">
        <f t="shared" si="39"/>
        <v>0</v>
      </c>
      <c r="H1479" s="104"/>
    </row>
    <row r="1480" spans="2:8" x14ac:dyDescent="0.25">
      <c r="B1480" s="86" t="s">
        <v>30</v>
      </c>
      <c r="C1480" s="87"/>
      <c r="D1480" s="42">
        <v>1718.79</v>
      </c>
      <c r="E1480" s="49"/>
      <c r="F1480" s="21" t="s">
        <v>25</v>
      </c>
      <c r="G1480" s="30">
        <f t="shared" si="39"/>
        <v>0</v>
      </c>
      <c r="H1480" s="104"/>
    </row>
    <row r="1481" spans="2:8" x14ac:dyDescent="0.25">
      <c r="B1481" s="86" t="s">
        <v>32</v>
      </c>
      <c r="C1481" s="87"/>
      <c r="D1481" s="42">
        <v>473.91</v>
      </c>
      <c r="E1481" s="49"/>
      <c r="F1481" s="21" t="s">
        <v>25</v>
      </c>
      <c r="G1481" s="30">
        <f t="shared" si="39"/>
        <v>0</v>
      </c>
      <c r="H1481" s="104"/>
    </row>
    <row r="1482" spans="2:8" ht="24" thickBot="1" x14ac:dyDescent="0.3">
      <c r="B1482" s="83" t="s">
        <v>31</v>
      </c>
      <c r="C1482" s="84"/>
      <c r="D1482" s="36">
        <v>320.5</v>
      </c>
      <c r="E1482" s="37"/>
      <c r="F1482" s="20" t="s">
        <v>25</v>
      </c>
      <c r="G1482" s="31">
        <f t="shared" si="39"/>
        <v>0</v>
      </c>
      <c r="H1482" s="104"/>
    </row>
    <row r="1483" spans="2:8" x14ac:dyDescent="0.25">
      <c r="C1483" s="3"/>
      <c r="D1483" s="3"/>
      <c r="E1483" s="4"/>
      <c r="F1483" s="4"/>
      <c r="H1483" s="63"/>
    </row>
    <row r="1484" spans="2:8" ht="25.5" x14ac:dyDescent="0.25">
      <c r="C1484" s="14" t="s">
        <v>14</v>
      </c>
      <c r="D1484" s="6"/>
    </row>
    <row r="1485" spans="2:8" ht="18.75" x14ac:dyDescent="0.25">
      <c r="C1485" s="105" t="s">
        <v>6</v>
      </c>
      <c r="D1485" s="73" t="s">
        <v>0</v>
      </c>
      <c r="E1485" s="9">
        <f>ROUND((G1473+D1466)/D1466,2)</f>
        <v>1.08</v>
      </c>
      <c r="F1485" s="9"/>
      <c r="G1485" s="10"/>
      <c r="H1485" s="7"/>
    </row>
    <row r="1486" spans="2:8" x14ac:dyDescent="0.25">
      <c r="C1486" s="105"/>
      <c r="D1486" s="73" t="s">
        <v>1</v>
      </c>
      <c r="E1486" s="9">
        <f>ROUND((G1474+G1475+D1466)/D1466,2)</f>
        <v>1.19</v>
      </c>
      <c r="F1486" s="9"/>
      <c r="G1486" s="11"/>
      <c r="H1486" s="66"/>
    </row>
    <row r="1487" spans="2:8" x14ac:dyDescent="0.25">
      <c r="C1487" s="105"/>
      <c r="D1487" s="73" t="s">
        <v>2</v>
      </c>
      <c r="E1487" s="9">
        <f>ROUND((G1476+D1466)/D1466,2)</f>
        <v>1</v>
      </c>
      <c r="F1487" s="12"/>
      <c r="G1487" s="11"/>
    </row>
    <row r="1488" spans="2:8" x14ac:dyDescent="0.25">
      <c r="C1488" s="105"/>
      <c r="D1488" s="13" t="s">
        <v>3</v>
      </c>
      <c r="E1488" s="45">
        <f>ROUND((SUM(G1477:G1482)+D1466)/D1466,2)</f>
        <v>3.16</v>
      </c>
      <c r="F1488" s="10"/>
      <c r="G1488" s="11"/>
    </row>
    <row r="1489" spans="2:8" ht="25.5" x14ac:dyDescent="0.25">
      <c r="D1489" s="46" t="s">
        <v>4</v>
      </c>
      <c r="E1489" s="47">
        <f>SUM(E1485:E1488)-IF(D1470="сплошная",3,2)</f>
        <v>4.43</v>
      </c>
      <c r="F1489" s="25"/>
    </row>
    <row r="1490" spans="2:8" ht="217.5" customHeight="1" x14ac:dyDescent="0.25">
      <c r="E1490" s="15"/>
    </row>
    <row r="1491" spans="2:8" ht="25.5" x14ac:dyDescent="0.35">
      <c r="B1491" s="22"/>
      <c r="C1491" s="16" t="s">
        <v>23</v>
      </c>
      <c r="D1491" s="107">
        <f>E1489*D1466</f>
        <v>7459.189699999999</v>
      </c>
      <c r="E1491" s="107"/>
    </row>
    <row r="1492" spans="2:8" ht="42.75" customHeight="1" x14ac:dyDescent="0.3">
      <c r="C1492" s="17" t="s">
        <v>8</v>
      </c>
      <c r="D1492" s="106">
        <f>D1491/D1465</f>
        <v>62.15991416666666</v>
      </c>
      <c r="E1492" s="106"/>
      <c r="G1492" s="7"/>
      <c r="H1492" s="67"/>
    </row>
    <row r="1527" ht="260.25" customHeight="1" x14ac:dyDescent="0.25"/>
    <row r="1529" ht="40.5" customHeight="1" x14ac:dyDescent="0.25"/>
    <row r="1564" ht="258" customHeight="1" x14ac:dyDescent="0.25"/>
    <row r="1566" ht="43.5" customHeight="1" x14ac:dyDescent="0.25"/>
    <row r="1601" ht="268.5" customHeight="1" x14ac:dyDescent="0.25"/>
    <row r="1603" ht="48" customHeight="1" x14ac:dyDescent="0.25"/>
    <row r="1638" ht="266.25" customHeight="1" x14ac:dyDescent="0.25"/>
    <row r="1640" ht="46.5" customHeight="1" x14ac:dyDescent="0.25"/>
    <row r="1675" ht="267.75" customHeight="1" x14ac:dyDescent="0.25"/>
    <row r="1677" ht="52.5" customHeight="1" x14ac:dyDescent="0.25"/>
    <row r="1712" ht="245.25" customHeight="1" x14ac:dyDescent="0.25"/>
    <row r="1714" ht="51" customHeight="1" x14ac:dyDescent="0.25"/>
    <row r="1749" ht="261" customHeight="1" x14ac:dyDescent="0.25"/>
    <row r="1751" ht="38.25" customHeight="1" x14ac:dyDescent="0.25"/>
    <row r="1786" ht="278.25" customHeight="1" x14ac:dyDescent="0.25"/>
    <row r="1788" ht="38.25" customHeight="1" x14ac:dyDescent="0.25"/>
    <row r="1823" ht="268.5" customHeight="1" x14ac:dyDescent="0.25"/>
    <row r="1825" ht="45.75" customHeight="1" x14ac:dyDescent="0.25"/>
    <row r="1860" ht="260.25" customHeight="1" x14ac:dyDescent="0.25"/>
    <row r="1862" ht="45" customHeight="1" x14ac:dyDescent="0.25"/>
    <row r="1897" ht="262.5" customHeight="1" x14ac:dyDescent="0.25"/>
    <row r="1899" ht="42.75" customHeight="1" x14ac:dyDescent="0.25"/>
    <row r="1934" ht="267.75" customHeight="1" x14ac:dyDescent="0.25"/>
    <row r="1936" ht="48.75" customHeight="1" x14ac:dyDescent="0.25"/>
    <row r="1971" ht="268.5" customHeight="1" x14ac:dyDescent="0.25"/>
    <row r="1973" ht="46.5" customHeight="1" x14ac:dyDescent="0.25"/>
    <row r="2008" ht="268.5" customHeight="1" x14ac:dyDescent="0.25"/>
    <row r="2010" ht="50.25" customHeight="1" x14ac:dyDescent="0.25"/>
    <row r="2045" ht="263.25" customHeight="1" x14ac:dyDescent="0.25"/>
    <row r="2047" ht="48" customHeight="1" x14ac:dyDescent="0.25"/>
    <row r="2082" ht="245.25" customHeight="1" x14ac:dyDescent="0.25"/>
    <row r="2084" ht="46.5" customHeight="1" x14ac:dyDescent="0.25"/>
    <row r="2119" ht="270" customHeight="1" x14ac:dyDescent="0.25"/>
    <row r="2121" ht="50.25" customHeight="1" x14ac:dyDescent="0.25"/>
    <row r="2204" ht="260.25" customHeight="1" x14ac:dyDescent="0.25"/>
    <row r="2241" ht="291" customHeight="1" x14ac:dyDescent="0.25"/>
    <row r="2278" ht="291" customHeight="1" x14ac:dyDescent="0.25"/>
    <row r="2315" ht="290.25" customHeight="1" x14ac:dyDescent="0.25"/>
    <row r="2352" ht="288.75" customHeight="1" x14ac:dyDescent="0.25"/>
    <row r="2389" ht="291" customHeight="1" x14ac:dyDescent="0.25"/>
    <row r="2426" ht="288.75" customHeight="1" x14ac:dyDescent="0.25"/>
    <row r="2511" ht="292.5" customHeight="1" x14ac:dyDescent="0.25"/>
    <row r="2549" ht="267.75" customHeight="1" x14ac:dyDescent="0.25"/>
    <row r="2586" ht="288.75" customHeight="1" x14ac:dyDescent="0.25"/>
    <row r="2623" ht="292.5" customHeight="1" x14ac:dyDescent="0.25"/>
    <row r="2660" ht="288" customHeight="1" x14ac:dyDescent="0.25"/>
    <row r="2697" ht="291" customHeight="1" x14ac:dyDescent="0.25"/>
    <row r="2734" ht="291" customHeight="1" x14ac:dyDescent="0.25"/>
    <row r="2771" ht="288" customHeight="1" x14ac:dyDescent="0.25"/>
    <row r="2808" ht="290.25" customHeight="1" x14ac:dyDescent="0.25"/>
    <row r="2845" ht="292.5" customHeight="1" x14ac:dyDescent="0.25"/>
    <row r="2882" ht="292.5" customHeight="1" x14ac:dyDescent="0.25"/>
    <row r="2919" ht="288" customHeight="1" x14ac:dyDescent="0.25"/>
    <row r="2956" ht="288.75" customHeight="1" x14ac:dyDescent="0.25"/>
    <row r="2993" ht="293.25" customHeight="1" x14ac:dyDescent="0.25"/>
    <row r="3030" ht="293.25" customHeight="1" x14ac:dyDescent="0.25"/>
    <row r="3067" ht="291" customHeight="1" x14ac:dyDescent="0.25"/>
    <row r="3104" ht="285.75" customHeight="1" x14ac:dyDescent="0.25"/>
    <row r="3141" ht="294" customHeight="1" x14ac:dyDescent="0.25"/>
    <row r="3178" ht="291" customHeight="1" x14ac:dyDescent="0.25"/>
    <row r="3215" ht="292.5" customHeight="1" x14ac:dyDescent="0.25"/>
    <row r="3252" ht="290.25" customHeight="1" x14ac:dyDescent="0.25"/>
    <row r="3289" ht="292.5" customHeight="1" x14ac:dyDescent="0.25"/>
    <row r="3326" ht="288.75" customHeight="1" x14ac:dyDescent="0.25"/>
    <row r="3363" ht="291" customHeight="1" x14ac:dyDescent="0.25"/>
    <row r="3400" ht="256.5" customHeight="1" x14ac:dyDescent="0.25"/>
    <row r="3437" ht="290.25" customHeight="1" x14ac:dyDescent="0.25"/>
    <row r="3474" ht="288" customHeight="1" x14ac:dyDescent="0.25"/>
    <row r="3511" ht="292.5" customHeight="1" x14ac:dyDescent="0.25"/>
    <row r="3548" ht="288.75" customHeight="1" x14ac:dyDescent="0.25"/>
    <row r="3585" ht="291" customHeight="1" x14ac:dyDescent="0.25"/>
    <row r="3622" ht="292.5" customHeight="1" x14ac:dyDescent="0.25"/>
    <row r="3659" ht="288" customHeight="1" x14ac:dyDescent="0.25"/>
    <row r="3696" ht="290.25" customHeight="1" x14ac:dyDescent="0.25"/>
    <row r="3733" ht="290.25" customHeight="1" x14ac:dyDescent="0.25"/>
    <row r="3770" ht="290.25" customHeight="1" x14ac:dyDescent="0.25"/>
  </sheetData>
  <mergeCells count="960">
    <mergeCell ref="D1425:G1425"/>
    <mergeCell ref="E1427:F1428"/>
    <mergeCell ref="G1427:G1428"/>
    <mergeCell ref="E1434:F1434"/>
    <mergeCell ref="H1435:H1444"/>
    <mergeCell ref="B1438:C1438"/>
    <mergeCell ref="B1443:C1443"/>
    <mergeCell ref="B1444:C1444"/>
    <mergeCell ref="C1447:C1450"/>
    <mergeCell ref="D1453:E1453"/>
    <mergeCell ref="D1454:E1454"/>
    <mergeCell ref="B1457:H1457"/>
    <mergeCell ref="B1458:G1458"/>
    <mergeCell ref="C1461:C1463"/>
    <mergeCell ref="D1461:G1461"/>
    <mergeCell ref="D1462:G1462"/>
    <mergeCell ref="D1463:G1463"/>
    <mergeCell ref="B1419:H1419"/>
    <mergeCell ref="B1420:G1420"/>
    <mergeCell ref="C1423:C1425"/>
    <mergeCell ref="D1423:G1423"/>
    <mergeCell ref="D1424:G1424"/>
    <mergeCell ref="D1342:E1342"/>
    <mergeCell ref="B1344:H1344"/>
    <mergeCell ref="B1345:G1345"/>
    <mergeCell ref="C1348:C1350"/>
    <mergeCell ref="D1350:G1350"/>
    <mergeCell ref="E1352:F1353"/>
    <mergeCell ref="G1352:G1353"/>
    <mergeCell ref="E1359:F1359"/>
    <mergeCell ref="H1360:H1369"/>
    <mergeCell ref="B1369:C1369"/>
    <mergeCell ref="C1372:C1375"/>
    <mergeCell ref="D1379:E1379"/>
    <mergeCell ref="B1381:H1381"/>
    <mergeCell ref="B1382:G1382"/>
    <mergeCell ref="C1385:C1387"/>
    <mergeCell ref="D1387:G1387"/>
    <mergeCell ref="E1389:F1390"/>
    <mergeCell ref="G1389:G1390"/>
    <mergeCell ref="B1307:H1307"/>
    <mergeCell ref="B1308:G1308"/>
    <mergeCell ref="C1311:C1313"/>
    <mergeCell ref="D1311:G1311"/>
    <mergeCell ref="D1312:G1312"/>
    <mergeCell ref="D1313:G1313"/>
    <mergeCell ref="E1315:F1316"/>
    <mergeCell ref="G1315:G1316"/>
    <mergeCell ref="E1322:F1322"/>
    <mergeCell ref="H1323:H1332"/>
    <mergeCell ref="G1278:G1279"/>
    <mergeCell ref="E1285:F1285"/>
    <mergeCell ref="H1286:H1295"/>
    <mergeCell ref="B1295:C1295"/>
    <mergeCell ref="C1298:C1301"/>
    <mergeCell ref="D1305:E1305"/>
    <mergeCell ref="B1234:H1234"/>
    <mergeCell ref="B1235:G1235"/>
    <mergeCell ref="C1238:C1240"/>
    <mergeCell ref="D1239:G1239"/>
    <mergeCell ref="D1240:G1240"/>
    <mergeCell ref="E1242:F1243"/>
    <mergeCell ref="G1242:G1243"/>
    <mergeCell ref="E1249:F1249"/>
    <mergeCell ref="H1250:H1259"/>
    <mergeCell ref="B1258:C1258"/>
    <mergeCell ref="B1259:C1259"/>
    <mergeCell ref="C1262:C1265"/>
    <mergeCell ref="D1268:E1268"/>
    <mergeCell ref="D1269:E1269"/>
    <mergeCell ref="B1270:H1270"/>
    <mergeCell ref="B1271:G1271"/>
    <mergeCell ref="C1274:C1276"/>
    <mergeCell ref="D1276:G1276"/>
    <mergeCell ref="E1278:F1279"/>
    <mergeCell ref="D1231:E1231"/>
    <mergeCell ref="D1120:E1120"/>
    <mergeCell ref="B1159:H1159"/>
    <mergeCell ref="B1160:G1160"/>
    <mergeCell ref="C1163:C1165"/>
    <mergeCell ref="D1165:G1165"/>
    <mergeCell ref="E1167:F1168"/>
    <mergeCell ref="G1167:G1168"/>
    <mergeCell ref="E1174:F1174"/>
    <mergeCell ref="H1175:H1184"/>
    <mergeCell ref="B1184:C1184"/>
    <mergeCell ref="C1187:C1190"/>
    <mergeCell ref="D1194:E1194"/>
    <mergeCell ref="B1196:H1196"/>
    <mergeCell ref="B1197:G1197"/>
    <mergeCell ref="C1200:C1202"/>
    <mergeCell ref="D1202:G1202"/>
    <mergeCell ref="E1204:F1205"/>
    <mergeCell ref="G1204:G1205"/>
    <mergeCell ref="B751:H751"/>
    <mergeCell ref="B752:G752"/>
    <mergeCell ref="C755:C757"/>
    <mergeCell ref="D755:G755"/>
    <mergeCell ref="D756:G756"/>
    <mergeCell ref="D757:G757"/>
    <mergeCell ref="B772:C772"/>
    <mergeCell ref="D676:E676"/>
    <mergeCell ref="B678:H678"/>
    <mergeCell ref="B679:G679"/>
    <mergeCell ref="C682:C684"/>
    <mergeCell ref="D684:G684"/>
    <mergeCell ref="E686:F687"/>
    <mergeCell ref="G686:G687"/>
    <mergeCell ref="E693:F693"/>
    <mergeCell ref="H694:H703"/>
    <mergeCell ref="B703:C703"/>
    <mergeCell ref="C706:C709"/>
    <mergeCell ref="D713:E713"/>
    <mergeCell ref="B715:H715"/>
    <mergeCell ref="B716:G716"/>
    <mergeCell ref="C719:C721"/>
    <mergeCell ref="D721:G721"/>
    <mergeCell ref="E723:F724"/>
    <mergeCell ref="G723:G724"/>
    <mergeCell ref="D565:E565"/>
    <mergeCell ref="B567:H567"/>
    <mergeCell ref="B568:G568"/>
    <mergeCell ref="C571:C573"/>
    <mergeCell ref="D573:G573"/>
    <mergeCell ref="E575:F576"/>
    <mergeCell ref="G575:G576"/>
    <mergeCell ref="E582:F582"/>
    <mergeCell ref="H583:H592"/>
    <mergeCell ref="B592:C592"/>
    <mergeCell ref="C595:C598"/>
    <mergeCell ref="D602:E602"/>
    <mergeCell ref="B604:H604"/>
    <mergeCell ref="B605:G605"/>
    <mergeCell ref="C608:C610"/>
    <mergeCell ref="D610:G610"/>
    <mergeCell ref="E612:F613"/>
    <mergeCell ref="G612:G613"/>
    <mergeCell ref="B1472:C1472"/>
    <mergeCell ref="B1473:C1473"/>
    <mergeCell ref="B1474:C1474"/>
    <mergeCell ref="E1472:F1472"/>
    <mergeCell ref="H1473:H1482"/>
    <mergeCell ref="B1480:C1480"/>
    <mergeCell ref="B1481:C1481"/>
    <mergeCell ref="B1482:C1482"/>
    <mergeCell ref="C1485:C1488"/>
    <mergeCell ref="D1491:E1491"/>
    <mergeCell ref="D1492:E1492"/>
    <mergeCell ref="B1475:C1475"/>
    <mergeCell ref="B1476:C1476"/>
    <mergeCell ref="B1477:C1477"/>
    <mergeCell ref="B1478:C1478"/>
    <mergeCell ref="B1479:C1479"/>
    <mergeCell ref="E1465:F1466"/>
    <mergeCell ref="G1465:G1466"/>
    <mergeCell ref="B1439:C1439"/>
    <mergeCell ref="B1440:C1440"/>
    <mergeCell ref="B1441:C1441"/>
    <mergeCell ref="B1442:C1442"/>
    <mergeCell ref="B1434:C1434"/>
    <mergeCell ref="B1435:C1435"/>
    <mergeCell ref="B1436:C1436"/>
    <mergeCell ref="B1437:C1437"/>
    <mergeCell ref="B1405:C1405"/>
    <mergeCell ref="D1415:E1415"/>
    <mergeCell ref="B1396:C1396"/>
    <mergeCell ref="B1397:C1397"/>
    <mergeCell ref="B1398:C1398"/>
    <mergeCell ref="B1399:C1399"/>
    <mergeCell ref="B1400:C1400"/>
    <mergeCell ref="E1396:F1396"/>
    <mergeCell ref="H1397:H1406"/>
    <mergeCell ref="B1406:C1406"/>
    <mergeCell ref="C1409:C1412"/>
    <mergeCell ref="D1416:E1416"/>
    <mergeCell ref="D1378:E1378"/>
    <mergeCell ref="B1359:C1359"/>
    <mergeCell ref="B1360:C1360"/>
    <mergeCell ref="B1361:C1361"/>
    <mergeCell ref="B1362:C1362"/>
    <mergeCell ref="B1363:C1363"/>
    <mergeCell ref="D1385:G1385"/>
    <mergeCell ref="D1386:G1386"/>
    <mergeCell ref="B1401:C1401"/>
    <mergeCell ref="B1402:C1402"/>
    <mergeCell ref="B1403:C1403"/>
    <mergeCell ref="B1404:C1404"/>
    <mergeCell ref="D1348:G1348"/>
    <mergeCell ref="D1349:G1349"/>
    <mergeCell ref="B1364:C1364"/>
    <mergeCell ref="B1365:C1365"/>
    <mergeCell ref="B1366:C1366"/>
    <mergeCell ref="B1367:C1367"/>
    <mergeCell ref="B1368:C1368"/>
    <mergeCell ref="B1328:C1328"/>
    <mergeCell ref="B1329:C1329"/>
    <mergeCell ref="B1330:C1330"/>
    <mergeCell ref="B1331:C1331"/>
    <mergeCell ref="D1341:E1341"/>
    <mergeCell ref="B1322:C1322"/>
    <mergeCell ref="B1323:C1323"/>
    <mergeCell ref="B1324:C1324"/>
    <mergeCell ref="B1325:C1325"/>
    <mergeCell ref="B1326:C1326"/>
    <mergeCell ref="B1327:C1327"/>
    <mergeCell ref="B1332:C1332"/>
    <mergeCell ref="C1335:C1338"/>
    <mergeCell ref="B1294:C1294"/>
    <mergeCell ref="D1304:E1304"/>
    <mergeCell ref="B1285:C1285"/>
    <mergeCell ref="B1286:C1286"/>
    <mergeCell ref="B1287:C1287"/>
    <mergeCell ref="B1288:C1288"/>
    <mergeCell ref="B1289:C1289"/>
    <mergeCell ref="B1249:C1249"/>
    <mergeCell ref="B1250:C1250"/>
    <mergeCell ref="B1251:C1251"/>
    <mergeCell ref="B1252:C1252"/>
    <mergeCell ref="D1274:G1274"/>
    <mergeCell ref="D1275:G1275"/>
    <mergeCell ref="B1290:C1290"/>
    <mergeCell ref="B1291:C1291"/>
    <mergeCell ref="B1292:C1292"/>
    <mergeCell ref="B1293:C1293"/>
    <mergeCell ref="D1238:G1238"/>
    <mergeCell ref="B1253:C1253"/>
    <mergeCell ref="B1254:C1254"/>
    <mergeCell ref="B1255:C1255"/>
    <mergeCell ref="B1256:C1256"/>
    <mergeCell ref="B1257:C1257"/>
    <mergeCell ref="B1217:C1217"/>
    <mergeCell ref="B1218:C1218"/>
    <mergeCell ref="B1219:C1219"/>
    <mergeCell ref="B1220:C1220"/>
    <mergeCell ref="D1230:E1230"/>
    <mergeCell ref="B1211:C1211"/>
    <mergeCell ref="B1212:C1212"/>
    <mergeCell ref="B1213:C1213"/>
    <mergeCell ref="B1214:C1214"/>
    <mergeCell ref="B1215:C1215"/>
    <mergeCell ref="E1211:F1211"/>
    <mergeCell ref="H1212:H1221"/>
    <mergeCell ref="B1221:C1221"/>
    <mergeCell ref="C1224:C1227"/>
    <mergeCell ref="B1183:C1183"/>
    <mergeCell ref="D1193:E1193"/>
    <mergeCell ref="B1174:C1174"/>
    <mergeCell ref="B1175:C1175"/>
    <mergeCell ref="B1176:C1176"/>
    <mergeCell ref="B1177:C1177"/>
    <mergeCell ref="B1178:C1178"/>
    <mergeCell ref="D1200:G1200"/>
    <mergeCell ref="D1201:G1201"/>
    <mergeCell ref="B1216:C1216"/>
    <mergeCell ref="D1156:E1156"/>
    <mergeCell ref="B1137:C1137"/>
    <mergeCell ref="H1137:H1146"/>
    <mergeCell ref="B1138:C1138"/>
    <mergeCell ref="B1139:C1139"/>
    <mergeCell ref="B1140:C1140"/>
    <mergeCell ref="B1141:C1141"/>
    <mergeCell ref="D1163:G1163"/>
    <mergeCell ref="D1164:G1164"/>
    <mergeCell ref="B1179:C1179"/>
    <mergeCell ref="B1180:C1180"/>
    <mergeCell ref="B1181:C1181"/>
    <mergeCell ref="B1182:C1182"/>
    <mergeCell ref="B1121:H1121"/>
    <mergeCell ref="B1122:G1122"/>
    <mergeCell ref="C1125:C1127"/>
    <mergeCell ref="D1125:G1125"/>
    <mergeCell ref="D1126:G1126"/>
    <mergeCell ref="D1127:G1127"/>
    <mergeCell ref="B1142:C1142"/>
    <mergeCell ref="B1143:C1143"/>
    <mergeCell ref="B1144:C1144"/>
    <mergeCell ref="B1145:C1145"/>
    <mergeCell ref="E1129:F1130"/>
    <mergeCell ref="G1129:G1130"/>
    <mergeCell ref="B1136:C1136"/>
    <mergeCell ref="E1136:F1136"/>
    <mergeCell ref="B1146:C1146"/>
    <mergeCell ref="C1149:C1152"/>
    <mergeCell ref="D1155:E1155"/>
    <mergeCell ref="B1106:C1106"/>
    <mergeCell ref="B1107:C1107"/>
    <mergeCell ref="B1108:C1108"/>
    <mergeCell ref="B1109:C1109"/>
    <mergeCell ref="D1119:E1119"/>
    <mergeCell ref="B1100:C1100"/>
    <mergeCell ref="B1101:C1101"/>
    <mergeCell ref="B1102:C1102"/>
    <mergeCell ref="B1103:C1103"/>
    <mergeCell ref="B1104:C1104"/>
    <mergeCell ref="E1093:F1094"/>
    <mergeCell ref="G1093:G1094"/>
    <mergeCell ref="E1100:F1100"/>
    <mergeCell ref="H1101:H1110"/>
    <mergeCell ref="B1110:C1110"/>
    <mergeCell ref="C1113:C1116"/>
    <mergeCell ref="B1072:C1072"/>
    <mergeCell ref="D1082:E1082"/>
    <mergeCell ref="B1063:C1063"/>
    <mergeCell ref="B1064:C1064"/>
    <mergeCell ref="B1065:C1065"/>
    <mergeCell ref="B1066:C1066"/>
    <mergeCell ref="B1067:C1067"/>
    <mergeCell ref="D1089:G1089"/>
    <mergeCell ref="D1090:G1090"/>
    <mergeCell ref="B1105:C1105"/>
    <mergeCell ref="E1063:F1063"/>
    <mergeCell ref="H1064:H1073"/>
    <mergeCell ref="B1073:C1073"/>
    <mergeCell ref="C1076:C1079"/>
    <mergeCell ref="D1083:E1083"/>
    <mergeCell ref="B1085:H1085"/>
    <mergeCell ref="B1086:G1086"/>
    <mergeCell ref="C1089:C1091"/>
    <mergeCell ref="D1091:G1091"/>
    <mergeCell ref="D1045:E1045"/>
    <mergeCell ref="B1026:C1026"/>
    <mergeCell ref="H1026:H1035"/>
    <mergeCell ref="B1027:C1027"/>
    <mergeCell ref="B1028:C1028"/>
    <mergeCell ref="B1029:C1029"/>
    <mergeCell ref="B1030:C1030"/>
    <mergeCell ref="D1052:G1052"/>
    <mergeCell ref="D1053:G1053"/>
    <mergeCell ref="B1068:C1068"/>
    <mergeCell ref="B1069:C1069"/>
    <mergeCell ref="B1070:C1070"/>
    <mergeCell ref="B1071:C1071"/>
    <mergeCell ref="B1048:H1048"/>
    <mergeCell ref="B1049:G1049"/>
    <mergeCell ref="C1052:C1054"/>
    <mergeCell ref="D1054:G1054"/>
    <mergeCell ref="E1056:F1057"/>
    <mergeCell ref="G1056:G1057"/>
    <mergeCell ref="B1010:H1010"/>
    <mergeCell ref="B1011:G1011"/>
    <mergeCell ref="C1014:C1016"/>
    <mergeCell ref="D1014:G1014"/>
    <mergeCell ref="D1015:G1015"/>
    <mergeCell ref="D1016:G1016"/>
    <mergeCell ref="B1031:C1031"/>
    <mergeCell ref="B1032:C1032"/>
    <mergeCell ref="B1033:C1033"/>
    <mergeCell ref="B1034:C1034"/>
    <mergeCell ref="E1018:F1019"/>
    <mergeCell ref="G1018:G1019"/>
    <mergeCell ref="B1025:C1025"/>
    <mergeCell ref="E1025:F1025"/>
    <mergeCell ref="B1035:C1035"/>
    <mergeCell ref="C1038:C1041"/>
    <mergeCell ref="D1044:E1044"/>
    <mergeCell ref="B995:C995"/>
    <mergeCell ref="B996:C996"/>
    <mergeCell ref="B997:C997"/>
    <mergeCell ref="E981:F982"/>
    <mergeCell ref="G981:G982"/>
    <mergeCell ref="B988:C988"/>
    <mergeCell ref="E988:F988"/>
    <mergeCell ref="B998:C998"/>
    <mergeCell ref="C1001:C1004"/>
    <mergeCell ref="D1007:E1007"/>
    <mergeCell ref="D1008:E1008"/>
    <mergeCell ref="B989:C989"/>
    <mergeCell ref="H989:H998"/>
    <mergeCell ref="B990:C990"/>
    <mergeCell ref="B991:C991"/>
    <mergeCell ref="B992:C992"/>
    <mergeCell ref="B993:C993"/>
    <mergeCell ref="B961:C961"/>
    <mergeCell ref="C964:C967"/>
    <mergeCell ref="D970:E970"/>
    <mergeCell ref="D971:E971"/>
    <mergeCell ref="B952:C952"/>
    <mergeCell ref="H952:H961"/>
    <mergeCell ref="B953:C953"/>
    <mergeCell ref="B954:C954"/>
    <mergeCell ref="B955:C955"/>
    <mergeCell ref="B956:C956"/>
    <mergeCell ref="B973:H973"/>
    <mergeCell ref="B974:G974"/>
    <mergeCell ref="C977:C979"/>
    <mergeCell ref="D977:G977"/>
    <mergeCell ref="D978:G978"/>
    <mergeCell ref="D979:G979"/>
    <mergeCell ref="B994:C994"/>
    <mergeCell ref="D934:E934"/>
    <mergeCell ref="B915:C915"/>
    <mergeCell ref="H915:H924"/>
    <mergeCell ref="B916:C916"/>
    <mergeCell ref="B917:C917"/>
    <mergeCell ref="B918:C918"/>
    <mergeCell ref="B919:C919"/>
    <mergeCell ref="B936:H936"/>
    <mergeCell ref="B937:G937"/>
    <mergeCell ref="C940:C942"/>
    <mergeCell ref="D940:G940"/>
    <mergeCell ref="D941:G941"/>
    <mergeCell ref="D942:G942"/>
    <mergeCell ref="B957:C957"/>
    <mergeCell ref="B958:C958"/>
    <mergeCell ref="B959:C959"/>
    <mergeCell ref="B960:C960"/>
    <mergeCell ref="E944:F945"/>
    <mergeCell ref="G944:G945"/>
    <mergeCell ref="B951:C951"/>
    <mergeCell ref="E951:F951"/>
    <mergeCell ref="B899:H899"/>
    <mergeCell ref="B900:G900"/>
    <mergeCell ref="C903:C905"/>
    <mergeCell ref="D903:G903"/>
    <mergeCell ref="D904:G904"/>
    <mergeCell ref="D905:G905"/>
    <mergeCell ref="B920:C920"/>
    <mergeCell ref="B921:C921"/>
    <mergeCell ref="B922:C922"/>
    <mergeCell ref="B923:C923"/>
    <mergeCell ref="E907:F908"/>
    <mergeCell ref="G907:G908"/>
    <mergeCell ref="B914:C914"/>
    <mergeCell ref="E914:F914"/>
    <mergeCell ref="B924:C924"/>
    <mergeCell ref="C927:C930"/>
    <mergeCell ref="D933:E933"/>
    <mergeCell ref="B884:C884"/>
    <mergeCell ref="B885:C885"/>
    <mergeCell ref="B886:C886"/>
    <mergeCell ref="E870:F871"/>
    <mergeCell ref="G870:G871"/>
    <mergeCell ref="B877:C877"/>
    <mergeCell ref="E877:F877"/>
    <mergeCell ref="B887:C887"/>
    <mergeCell ref="C890:C893"/>
    <mergeCell ref="D896:E896"/>
    <mergeCell ref="D897:E897"/>
    <mergeCell ref="B878:C878"/>
    <mergeCell ref="H878:H887"/>
    <mergeCell ref="B879:C879"/>
    <mergeCell ref="B880:C880"/>
    <mergeCell ref="B881:C881"/>
    <mergeCell ref="B882:C882"/>
    <mergeCell ref="B850:C850"/>
    <mergeCell ref="C853:C856"/>
    <mergeCell ref="D859:E859"/>
    <mergeCell ref="D860:E860"/>
    <mergeCell ref="B841:C841"/>
    <mergeCell ref="H841:H850"/>
    <mergeCell ref="B842:C842"/>
    <mergeCell ref="B843:C843"/>
    <mergeCell ref="B844:C844"/>
    <mergeCell ref="B845:C845"/>
    <mergeCell ref="B862:H862"/>
    <mergeCell ref="B863:G863"/>
    <mergeCell ref="C866:C868"/>
    <mergeCell ref="D866:G866"/>
    <mergeCell ref="D867:G867"/>
    <mergeCell ref="D868:G868"/>
    <mergeCell ref="B883:C883"/>
    <mergeCell ref="D823:E823"/>
    <mergeCell ref="B804:C804"/>
    <mergeCell ref="H804:H813"/>
    <mergeCell ref="B805:C805"/>
    <mergeCell ref="B806:C806"/>
    <mergeCell ref="B807:C807"/>
    <mergeCell ref="B808:C808"/>
    <mergeCell ref="B825:H825"/>
    <mergeCell ref="B826:G826"/>
    <mergeCell ref="C829:C831"/>
    <mergeCell ref="D829:G829"/>
    <mergeCell ref="D830:G830"/>
    <mergeCell ref="D831:G831"/>
    <mergeCell ref="B846:C846"/>
    <mergeCell ref="B847:C847"/>
    <mergeCell ref="B848:C848"/>
    <mergeCell ref="B849:C849"/>
    <mergeCell ref="E833:F834"/>
    <mergeCell ref="G833:G834"/>
    <mergeCell ref="B840:C840"/>
    <mergeCell ref="E840:F840"/>
    <mergeCell ref="B788:H788"/>
    <mergeCell ref="B789:G789"/>
    <mergeCell ref="C792:C794"/>
    <mergeCell ref="D792:G792"/>
    <mergeCell ref="D793:G793"/>
    <mergeCell ref="D794:G794"/>
    <mergeCell ref="B809:C809"/>
    <mergeCell ref="B810:C810"/>
    <mergeCell ref="B811:C811"/>
    <mergeCell ref="B812:C812"/>
    <mergeCell ref="E796:F797"/>
    <mergeCell ref="G796:G797"/>
    <mergeCell ref="B803:C803"/>
    <mergeCell ref="E803:F803"/>
    <mergeCell ref="B813:C813"/>
    <mergeCell ref="C816:C819"/>
    <mergeCell ref="D822:E822"/>
    <mergeCell ref="B773:C773"/>
    <mergeCell ref="B774:C774"/>
    <mergeCell ref="B775:C775"/>
    <mergeCell ref="E759:F760"/>
    <mergeCell ref="G759:G760"/>
    <mergeCell ref="B766:C766"/>
    <mergeCell ref="E766:F766"/>
    <mergeCell ref="B776:C776"/>
    <mergeCell ref="C779:C782"/>
    <mergeCell ref="D785:E785"/>
    <mergeCell ref="D786:E786"/>
    <mergeCell ref="B767:C767"/>
    <mergeCell ref="H767:H776"/>
    <mergeCell ref="B768:C768"/>
    <mergeCell ref="B769:C769"/>
    <mergeCell ref="B770:C770"/>
    <mergeCell ref="B771:C771"/>
    <mergeCell ref="B739:C739"/>
    <mergeCell ref="D749:E749"/>
    <mergeCell ref="B730:C730"/>
    <mergeCell ref="B731:C731"/>
    <mergeCell ref="B732:C732"/>
    <mergeCell ref="B733:C733"/>
    <mergeCell ref="B734:C734"/>
    <mergeCell ref="E730:F730"/>
    <mergeCell ref="H731:H740"/>
    <mergeCell ref="B740:C740"/>
    <mergeCell ref="C743:C746"/>
    <mergeCell ref="D750:E750"/>
    <mergeCell ref="D712:E712"/>
    <mergeCell ref="B693:C693"/>
    <mergeCell ref="B694:C694"/>
    <mergeCell ref="B695:C695"/>
    <mergeCell ref="B696:C696"/>
    <mergeCell ref="B697:C697"/>
    <mergeCell ref="D719:G719"/>
    <mergeCell ref="D720:G720"/>
    <mergeCell ref="B735:C735"/>
    <mergeCell ref="B736:C736"/>
    <mergeCell ref="B737:C737"/>
    <mergeCell ref="B738:C738"/>
    <mergeCell ref="D682:G682"/>
    <mergeCell ref="D683:G683"/>
    <mergeCell ref="B698:C698"/>
    <mergeCell ref="B699:C699"/>
    <mergeCell ref="B700:C700"/>
    <mergeCell ref="B701:C701"/>
    <mergeCell ref="B702:C702"/>
    <mergeCell ref="B662:C662"/>
    <mergeCell ref="B663:C663"/>
    <mergeCell ref="B664:C664"/>
    <mergeCell ref="B665:C665"/>
    <mergeCell ref="D675:E675"/>
    <mergeCell ref="B656:C656"/>
    <mergeCell ref="B657:C657"/>
    <mergeCell ref="B658:C658"/>
    <mergeCell ref="B659:C659"/>
    <mergeCell ref="B660:C660"/>
    <mergeCell ref="E649:F650"/>
    <mergeCell ref="G649:G650"/>
    <mergeCell ref="E656:F656"/>
    <mergeCell ref="H657:H666"/>
    <mergeCell ref="B666:C666"/>
    <mergeCell ref="C669:C672"/>
    <mergeCell ref="B628:C628"/>
    <mergeCell ref="D638:E638"/>
    <mergeCell ref="B619:C619"/>
    <mergeCell ref="B620:C620"/>
    <mergeCell ref="B621:C621"/>
    <mergeCell ref="B622:C622"/>
    <mergeCell ref="B623:C623"/>
    <mergeCell ref="D645:G645"/>
    <mergeCell ref="D646:G646"/>
    <mergeCell ref="B661:C661"/>
    <mergeCell ref="E619:F619"/>
    <mergeCell ref="H620:H629"/>
    <mergeCell ref="B629:C629"/>
    <mergeCell ref="C632:C635"/>
    <mergeCell ref="D639:E639"/>
    <mergeCell ref="B641:H641"/>
    <mergeCell ref="B642:G642"/>
    <mergeCell ref="C645:C647"/>
    <mergeCell ref="D647:G647"/>
    <mergeCell ref="D601:E601"/>
    <mergeCell ref="B582:C582"/>
    <mergeCell ref="B583:C583"/>
    <mergeCell ref="B584:C584"/>
    <mergeCell ref="B585:C585"/>
    <mergeCell ref="B586:C586"/>
    <mergeCell ref="D608:G608"/>
    <mergeCell ref="D609:G609"/>
    <mergeCell ref="B624:C624"/>
    <mergeCell ref="B625:C625"/>
    <mergeCell ref="B626:C626"/>
    <mergeCell ref="B627:C627"/>
    <mergeCell ref="D571:G571"/>
    <mergeCell ref="D572:G572"/>
    <mergeCell ref="B587:C587"/>
    <mergeCell ref="B588:C588"/>
    <mergeCell ref="B589:C589"/>
    <mergeCell ref="B590:C590"/>
    <mergeCell ref="B591:C591"/>
    <mergeCell ref="B551:C551"/>
    <mergeCell ref="B552:C552"/>
    <mergeCell ref="B553:C553"/>
    <mergeCell ref="B554:C554"/>
    <mergeCell ref="D564:E564"/>
    <mergeCell ref="B545:C545"/>
    <mergeCell ref="B546:C546"/>
    <mergeCell ref="B547:C547"/>
    <mergeCell ref="B548:C548"/>
    <mergeCell ref="B549:C549"/>
    <mergeCell ref="E538:F539"/>
    <mergeCell ref="G538:G539"/>
    <mergeCell ref="E545:F545"/>
    <mergeCell ref="H546:H555"/>
    <mergeCell ref="B555:C555"/>
    <mergeCell ref="C558:C561"/>
    <mergeCell ref="B517:C517"/>
    <mergeCell ref="D527:E527"/>
    <mergeCell ref="B508:C508"/>
    <mergeCell ref="B509:C509"/>
    <mergeCell ref="B510:C510"/>
    <mergeCell ref="B511:C511"/>
    <mergeCell ref="B512:C512"/>
    <mergeCell ref="D534:G534"/>
    <mergeCell ref="D535:G535"/>
    <mergeCell ref="B550:C550"/>
    <mergeCell ref="E508:F508"/>
    <mergeCell ref="H509:H518"/>
    <mergeCell ref="B518:C518"/>
    <mergeCell ref="C521:C524"/>
    <mergeCell ref="D528:E528"/>
    <mergeCell ref="B530:H530"/>
    <mergeCell ref="B531:G531"/>
    <mergeCell ref="C534:C536"/>
    <mergeCell ref="D536:G536"/>
    <mergeCell ref="D490:E490"/>
    <mergeCell ref="B471:C471"/>
    <mergeCell ref="H471:H480"/>
    <mergeCell ref="B472:C472"/>
    <mergeCell ref="B473:C473"/>
    <mergeCell ref="B474:C474"/>
    <mergeCell ref="B475:C475"/>
    <mergeCell ref="D497:G497"/>
    <mergeCell ref="D498:G498"/>
    <mergeCell ref="B513:C513"/>
    <mergeCell ref="B514:C514"/>
    <mergeCell ref="B515:C515"/>
    <mergeCell ref="B516:C516"/>
    <mergeCell ref="B493:H493"/>
    <mergeCell ref="B494:G494"/>
    <mergeCell ref="C497:C499"/>
    <mergeCell ref="D499:G499"/>
    <mergeCell ref="E501:F502"/>
    <mergeCell ref="G501:G502"/>
    <mergeCell ref="B455:H455"/>
    <mergeCell ref="B456:G456"/>
    <mergeCell ref="C459:C461"/>
    <mergeCell ref="D459:G459"/>
    <mergeCell ref="D460:G460"/>
    <mergeCell ref="D461:G461"/>
    <mergeCell ref="B476:C476"/>
    <mergeCell ref="B477:C477"/>
    <mergeCell ref="B478:C478"/>
    <mergeCell ref="B479:C479"/>
    <mergeCell ref="E463:F464"/>
    <mergeCell ref="G463:G464"/>
    <mergeCell ref="B470:C470"/>
    <mergeCell ref="E470:F470"/>
    <mergeCell ref="B480:C480"/>
    <mergeCell ref="C483:C486"/>
    <mergeCell ref="D489:E489"/>
    <mergeCell ref="B440:C440"/>
    <mergeCell ref="B441:C441"/>
    <mergeCell ref="B442:C442"/>
    <mergeCell ref="E426:F427"/>
    <mergeCell ref="G426:G427"/>
    <mergeCell ref="B433:C433"/>
    <mergeCell ref="E433:F433"/>
    <mergeCell ref="B443:C443"/>
    <mergeCell ref="C446:C449"/>
    <mergeCell ref="D452:E452"/>
    <mergeCell ref="D453:E453"/>
    <mergeCell ref="B434:C434"/>
    <mergeCell ref="H434:H443"/>
    <mergeCell ref="B435:C435"/>
    <mergeCell ref="B436:C436"/>
    <mergeCell ref="B437:C437"/>
    <mergeCell ref="B438:C438"/>
    <mergeCell ref="B406:C406"/>
    <mergeCell ref="C409:C412"/>
    <mergeCell ref="D415:E415"/>
    <mergeCell ref="D416:E416"/>
    <mergeCell ref="B397:C397"/>
    <mergeCell ref="H397:H406"/>
    <mergeCell ref="B398:C398"/>
    <mergeCell ref="B399:C399"/>
    <mergeCell ref="B400:C400"/>
    <mergeCell ref="B401:C401"/>
    <mergeCell ref="B418:H418"/>
    <mergeCell ref="B419:G419"/>
    <mergeCell ref="C422:C424"/>
    <mergeCell ref="D422:G422"/>
    <mergeCell ref="D423:G423"/>
    <mergeCell ref="D424:G424"/>
    <mergeCell ref="B439:C439"/>
    <mergeCell ref="D379:E379"/>
    <mergeCell ref="B360:C360"/>
    <mergeCell ref="H360:H369"/>
    <mergeCell ref="B361:C361"/>
    <mergeCell ref="B362:C362"/>
    <mergeCell ref="B363:C363"/>
    <mergeCell ref="B364:C364"/>
    <mergeCell ref="B381:H381"/>
    <mergeCell ref="B382:G382"/>
    <mergeCell ref="C385:C387"/>
    <mergeCell ref="D385:G385"/>
    <mergeCell ref="D386:G386"/>
    <mergeCell ref="D387:G387"/>
    <mergeCell ref="B402:C402"/>
    <mergeCell ref="B403:C403"/>
    <mergeCell ref="B404:C404"/>
    <mergeCell ref="B405:C405"/>
    <mergeCell ref="E389:F390"/>
    <mergeCell ref="G389:G390"/>
    <mergeCell ref="B396:C396"/>
    <mergeCell ref="E396:F396"/>
    <mergeCell ref="B344:H344"/>
    <mergeCell ref="B345:G345"/>
    <mergeCell ref="C348:C350"/>
    <mergeCell ref="D348:G348"/>
    <mergeCell ref="D349:G349"/>
    <mergeCell ref="D350:G350"/>
    <mergeCell ref="B365:C365"/>
    <mergeCell ref="B366:C366"/>
    <mergeCell ref="B367:C367"/>
    <mergeCell ref="B368:C368"/>
    <mergeCell ref="E352:F353"/>
    <mergeCell ref="G352:G353"/>
    <mergeCell ref="B359:C359"/>
    <mergeCell ref="E359:F359"/>
    <mergeCell ref="B369:C369"/>
    <mergeCell ref="C372:C375"/>
    <mergeCell ref="D378:E378"/>
    <mergeCell ref="B329:C329"/>
    <mergeCell ref="B330:C330"/>
    <mergeCell ref="B331:C331"/>
    <mergeCell ref="B258:C258"/>
    <mergeCell ref="C261:C264"/>
    <mergeCell ref="C274:C276"/>
    <mergeCell ref="B286:C286"/>
    <mergeCell ref="B307:H307"/>
    <mergeCell ref="B308:G308"/>
    <mergeCell ref="B332:C332"/>
    <mergeCell ref="C335:C338"/>
    <mergeCell ref="D341:E341"/>
    <mergeCell ref="D342:E342"/>
    <mergeCell ref="B323:C323"/>
    <mergeCell ref="H323:H332"/>
    <mergeCell ref="B324:C324"/>
    <mergeCell ref="B325:C325"/>
    <mergeCell ref="B326:C326"/>
    <mergeCell ref="B327:C327"/>
    <mergeCell ref="B256:C256"/>
    <mergeCell ref="B257:C257"/>
    <mergeCell ref="E241:F242"/>
    <mergeCell ref="G241:G242"/>
    <mergeCell ref="B248:C248"/>
    <mergeCell ref="E248:F248"/>
    <mergeCell ref="D267:E267"/>
    <mergeCell ref="D268:E268"/>
    <mergeCell ref="B249:C249"/>
    <mergeCell ref="H249:H258"/>
    <mergeCell ref="B250:C250"/>
    <mergeCell ref="B251:C251"/>
    <mergeCell ref="B252:C252"/>
    <mergeCell ref="B253:C253"/>
    <mergeCell ref="B254:C254"/>
    <mergeCell ref="B255:C255"/>
    <mergeCell ref="B328:C328"/>
    <mergeCell ref="H212:H221"/>
    <mergeCell ref="B213:C213"/>
    <mergeCell ref="B214:C214"/>
    <mergeCell ref="B215:C215"/>
    <mergeCell ref="B216:C216"/>
    <mergeCell ref="B217:C217"/>
    <mergeCell ref="B218:C218"/>
    <mergeCell ref="B219:C219"/>
    <mergeCell ref="B220:C220"/>
    <mergeCell ref="B221:C221"/>
    <mergeCell ref="C224:C227"/>
    <mergeCell ref="B211:C211"/>
    <mergeCell ref="E211:F211"/>
    <mergeCell ref="B212:C212"/>
    <mergeCell ref="C237:C239"/>
    <mergeCell ref="D237:G237"/>
    <mergeCell ref="D238:G238"/>
    <mergeCell ref="D239:G239"/>
    <mergeCell ref="D230:E230"/>
    <mergeCell ref="D231:E231"/>
    <mergeCell ref="B233:H233"/>
    <mergeCell ref="B234:G234"/>
    <mergeCell ref="B144:C144"/>
    <mergeCell ref="B145:C145"/>
    <mergeCell ref="B146:C146"/>
    <mergeCell ref="B180:C180"/>
    <mergeCell ref="B181:C181"/>
    <mergeCell ref="B182:C182"/>
    <mergeCell ref="B183:C183"/>
    <mergeCell ref="D165:G165"/>
    <mergeCell ref="E167:F168"/>
    <mergeCell ref="G167:G168"/>
    <mergeCell ref="B174:C174"/>
    <mergeCell ref="E174:F174"/>
    <mergeCell ref="B178:C178"/>
    <mergeCell ref="D201:G201"/>
    <mergeCell ref="D202:G202"/>
    <mergeCell ref="E204:F205"/>
    <mergeCell ref="G204:G205"/>
    <mergeCell ref="B184:C184"/>
    <mergeCell ref="C187:C190"/>
    <mergeCell ref="D193:E193"/>
    <mergeCell ref="D194:E194"/>
    <mergeCell ref="E93:F94"/>
    <mergeCell ref="G93:G94"/>
    <mergeCell ref="B100:C100"/>
    <mergeCell ref="E100:F100"/>
    <mergeCell ref="B270:H270"/>
    <mergeCell ref="B271:G271"/>
    <mergeCell ref="B175:C175"/>
    <mergeCell ref="H175:H184"/>
    <mergeCell ref="B176:C176"/>
    <mergeCell ref="B177:C177"/>
    <mergeCell ref="H101:H110"/>
    <mergeCell ref="B102:C102"/>
    <mergeCell ref="B103:C103"/>
    <mergeCell ref="B104:C104"/>
    <mergeCell ref="B105:C105"/>
    <mergeCell ref="B106:C106"/>
    <mergeCell ref="B107:C107"/>
    <mergeCell ref="B108:C108"/>
    <mergeCell ref="B109:C109"/>
    <mergeCell ref="B110:C110"/>
    <mergeCell ref="B139:C139"/>
    <mergeCell ref="B140:C140"/>
    <mergeCell ref="B141:C141"/>
    <mergeCell ref="B142:C142"/>
    <mergeCell ref="C113:C116"/>
    <mergeCell ref="D119:E119"/>
    <mergeCell ref="D120:E120"/>
    <mergeCell ref="B122:H122"/>
    <mergeCell ref="E130:F131"/>
    <mergeCell ref="G130:G131"/>
    <mergeCell ref="B147:C147"/>
    <mergeCell ref="C150:C153"/>
    <mergeCell ref="H138:H147"/>
    <mergeCell ref="B295:C295"/>
    <mergeCell ref="C298:C301"/>
    <mergeCell ref="H286:H295"/>
    <mergeCell ref="B287:C287"/>
    <mergeCell ref="B288:C288"/>
    <mergeCell ref="B289:C289"/>
    <mergeCell ref="B290:C290"/>
    <mergeCell ref="B291:C291"/>
    <mergeCell ref="B292:C292"/>
    <mergeCell ref="B293:C293"/>
    <mergeCell ref="B294:C294"/>
    <mergeCell ref="B179:C179"/>
    <mergeCell ref="E278:F279"/>
    <mergeCell ref="G278:G279"/>
    <mergeCell ref="B285:C285"/>
    <mergeCell ref="E285:F285"/>
    <mergeCell ref="B159:H159"/>
    <mergeCell ref="B160:G160"/>
    <mergeCell ref="C163:C165"/>
    <mergeCell ref="D163:G163"/>
    <mergeCell ref="D164:G164"/>
    <mergeCell ref="D274:G274"/>
    <mergeCell ref="D275:G275"/>
    <mergeCell ref="D276:G276"/>
    <mergeCell ref="B196:H196"/>
    <mergeCell ref="B197:G197"/>
    <mergeCell ref="C200:C202"/>
    <mergeCell ref="D200:G200"/>
    <mergeCell ref="D156:E156"/>
    <mergeCell ref="D157:E157"/>
    <mergeCell ref="B143:C143"/>
    <mergeCell ref="C75:C78"/>
    <mergeCell ref="B101:C101"/>
    <mergeCell ref="B66:C66"/>
    <mergeCell ref="B67:C67"/>
    <mergeCell ref="B68:C68"/>
    <mergeCell ref="B69:C69"/>
    <mergeCell ref="D90:G90"/>
    <mergeCell ref="D91:G91"/>
    <mergeCell ref="E315:F316"/>
    <mergeCell ref="G315:G316"/>
    <mergeCell ref="B322:C322"/>
    <mergeCell ref="E322:F322"/>
    <mergeCell ref="C311:C313"/>
    <mergeCell ref="D311:G311"/>
    <mergeCell ref="D312:G312"/>
    <mergeCell ref="D313:G313"/>
    <mergeCell ref="D81:E81"/>
    <mergeCell ref="D82:E82"/>
    <mergeCell ref="B85:H85"/>
    <mergeCell ref="B86:G86"/>
    <mergeCell ref="C89:C91"/>
    <mergeCell ref="D89:G89"/>
    <mergeCell ref="D304:E304"/>
    <mergeCell ref="D305:E305"/>
    <mergeCell ref="B123:G123"/>
    <mergeCell ref="C126:C128"/>
    <mergeCell ref="D126:G126"/>
    <mergeCell ref="D127:G127"/>
    <mergeCell ref="D128:G128"/>
    <mergeCell ref="B137:C137"/>
    <mergeCell ref="E137:F137"/>
    <mergeCell ref="B138:C138"/>
    <mergeCell ref="E55:F56"/>
    <mergeCell ref="G55:G56"/>
    <mergeCell ref="B62:C62"/>
    <mergeCell ref="E62:F62"/>
    <mergeCell ref="H17:H26"/>
    <mergeCell ref="C29:C32"/>
    <mergeCell ref="B22:C22"/>
    <mergeCell ref="B23:C23"/>
    <mergeCell ref="D36:E36"/>
    <mergeCell ref="B25:C25"/>
    <mergeCell ref="B63:C63"/>
    <mergeCell ref="B47:H47"/>
    <mergeCell ref="B48:G48"/>
    <mergeCell ref="C51:C53"/>
    <mergeCell ref="D51:G51"/>
    <mergeCell ref="D52:G52"/>
    <mergeCell ref="D53:G53"/>
    <mergeCell ref="H63:H72"/>
    <mergeCell ref="B64:C64"/>
    <mergeCell ref="B65:C65"/>
    <mergeCell ref="B70:C70"/>
    <mergeCell ref="B71:C71"/>
    <mergeCell ref="B72:C72"/>
    <mergeCell ref="D35:E35"/>
    <mergeCell ref="B1:H1"/>
    <mergeCell ref="C5:C7"/>
    <mergeCell ref="D6:G6"/>
    <mergeCell ref="D7:G7"/>
    <mergeCell ref="B26:C26"/>
    <mergeCell ref="B2:G2"/>
    <mergeCell ref="B24:C24"/>
    <mergeCell ref="G9:G10"/>
    <mergeCell ref="E16:F16"/>
    <mergeCell ref="D5:G5"/>
    <mergeCell ref="E9:F10"/>
    <mergeCell ref="B16:C16"/>
    <mergeCell ref="B17:C17"/>
    <mergeCell ref="B18:C18"/>
    <mergeCell ref="B19:C19"/>
    <mergeCell ref="B20:C20"/>
    <mergeCell ref="B21:C21"/>
  </mergeCells>
  <phoneticPr fontId="22" type="noConversion"/>
  <dataValidations disablePrompts="1" count="1">
    <dataValidation type="list" allowBlank="1" showInputMessage="1" showErrorMessage="1" sqref="D98 D320 D283 D246 D209 D172 D135 D60 D14 K1:K2 D394 D357 D506 D431 D728 D691 D654 D617 D580 D543 D468 D764 D801 D838 D912 D875 D949 D986 D1023 D1061 D1098 D1134 D1172 D1209 D1247 D1283 D1320 D1357 D1394 D1432 D1470">
      <formula1>д1</formula1>
    </dataValidation>
  </dataValidations>
  <pageMargins left="0.25" right="0.25" top="0.54166666666666663" bottom="0.75" header="0.3" footer="0.3"/>
  <pageSetup paperSize="9" scale="65" orientation="portrait" r:id="rId1"/>
  <headerFooter>
    <oddFooter xml:space="preserve">&amp;R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Расчет стоимости по Методике</vt:lpstr>
      <vt:lpstr>д1</vt:lpstr>
      <vt:lpstr>'Расчет стоимости по Методике'!Область_печати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Imamova</dc:creator>
  <cp:lastModifiedBy>Администратор</cp:lastModifiedBy>
  <cp:lastPrinted>2017-01-16T10:28:10Z</cp:lastPrinted>
  <dcterms:created xsi:type="dcterms:W3CDTF">2016-01-18T14:22:10Z</dcterms:created>
  <dcterms:modified xsi:type="dcterms:W3CDTF">2017-08-01T13:29:59Z</dcterms:modified>
</cp:coreProperties>
</file>