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120" yWindow="1140" windowWidth="9720" windowHeight="6300"/>
  </bookViews>
  <sheets>
    <sheet name="Извещение" sheetId="11" r:id="rId1"/>
  </sheets>
  <definedNames>
    <definedName name="_xlnm._FilterDatabase" localSheetId="0" hidden="1">Извещение!$B$5:$S$65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Извещение!$B$1:$W$67</definedName>
  </definedNames>
  <calcPr calcId="145621" iterate="1"/>
</workbook>
</file>

<file path=xl/calcChain.xml><?xml version="1.0" encoding="utf-8"?>
<calcChain xmlns="http://schemas.openxmlformats.org/spreadsheetml/2006/main">
  <c r="L63" i="11" l="1"/>
  <c r="M63" i="11"/>
  <c r="N63" i="11"/>
  <c r="O63" i="11"/>
  <c r="P63" i="11"/>
  <c r="Q63" i="11"/>
  <c r="R63" i="11"/>
  <c r="K63" i="11"/>
  <c r="G63" i="11" l="1"/>
  <c r="V25" i="11" l="1"/>
  <c r="U25" i="11"/>
  <c r="V20" i="11"/>
  <c r="U20" i="11"/>
  <c r="V18" i="11"/>
  <c r="U18" i="11"/>
  <c r="V10" i="11"/>
  <c r="U10" i="11"/>
  <c r="U15" i="11" l="1"/>
  <c r="U7" i="11"/>
  <c r="V7" i="11" l="1"/>
  <c r="V15" i="11"/>
</calcChain>
</file>

<file path=xl/sharedStrings.xml><?xml version="1.0" encoding="utf-8"?>
<sst xmlns="http://schemas.openxmlformats.org/spreadsheetml/2006/main" count="175" uniqueCount="65">
  <si>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</si>
  <si>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</si>
  <si>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</si>
  <si>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</si>
  <si>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</si>
  <si>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</si>
  <si>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</si>
  <si>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</si>
  <si>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</si>
  <si>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</si>
  <si>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</si>
  <si>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</si>
  <si>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</si>
  <si>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</si>
  <si>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</si>
  <si>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Береза</t>
  </si>
  <si>
    <t>Осина</t>
  </si>
  <si>
    <t>Липа</t>
  </si>
  <si>
    <t>ВСЕГО</t>
  </si>
  <si>
    <t>Дуб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</si>
  <si>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</si>
  <si>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</si>
  <si>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</si>
  <si>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</si>
  <si>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</si>
  <si>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Восходское/46/3/Осина</t>
  </si>
  <si>
    <t>Восходское/46/3/Береза</t>
  </si>
  <si>
    <t>Восходское/46/3/Итого</t>
  </si>
  <si>
    <t>Восходское/54/12/Итого</t>
  </si>
  <si>
    <t>Восходское/86/10/Осина</t>
  </si>
  <si>
    <t>Восходское/86/10/Береза</t>
  </si>
  <si>
    <t>Восходское/86/10/Итого</t>
  </si>
  <si>
    <t>/</t>
  </si>
  <si>
    <t>Делянки обсчитаны по ставкам 2017 года</t>
  </si>
  <si>
    <t>Хозяйство, состав, возраст</t>
  </si>
  <si>
    <t>Юртовское</t>
  </si>
  <si>
    <t>мягколиственное</t>
  </si>
  <si>
    <t>сплошная</t>
  </si>
  <si>
    <t>10 Ос</t>
  </si>
  <si>
    <t>66 лет</t>
  </si>
  <si>
    <t>липа</t>
  </si>
  <si>
    <t>итого</t>
  </si>
  <si>
    <t>56 лет</t>
  </si>
  <si>
    <t>Усинское</t>
  </si>
  <si>
    <t>8Лпн1Дн+Ил+Б</t>
  </si>
  <si>
    <t>75 лет</t>
  </si>
  <si>
    <t>Ильм</t>
  </si>
  <si>
    <t>4Ос 1Б 5Лпн</t>
  </si>
  <si>
    <t>6Лпн2Ос1Б1Дн</t>
  </si>
  <si>
    <t>80 лет</t>
  </si>
  <si>
    <t>5ОС3ЛПН1Б1Ил</t>
  </si>
  <si>
    <t>6Лпн3Дн1Ил</t>
  </si>
  <si>
    <t>Муслюмовское</t>
  </si>
  <si>
    <t>5Б3Ос2Лп</t>
  </si>
  <si>
    <t>85лет</t>
  </si>
  <si>
    <t> 9Б1Ос+Дн</t>
  </si>
  <si>
    <t> 75лет</t>
  </si>
  <si>
    <t>16:28:070801:000</t>
  </si>
  <si>
    <t>16:29:200101:000</t>
  </si>
  <si>
    <t>16:29:090801:31</t>
  </si>
  <si>
    <t>16:29:210101:000</t>
  </si>
  <si>
    <t>Заместитель руководителя Ахметгалиев И.А.</t>
  </si>
  <si>
    <t>А.Х. Гайфуллин</t>
  </si>
  <si>
    <t>Руководитель-лесничий ГКУ "Мензелинское лесничество"</t>
  </si>
  <si>
    <t>аукционных единиц купли-продажи лесонасаждений  для аукциона (бизнес)  Мензелинского лесничества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</si>
</sst>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0" fillId="0" borderId="0" xfId="0" applyAlignment="1">
      <alignment horizontal="center"/>
    </xf>
    <xf numFmtId="164" fontId="3" fillId="0" borderId="0" xfId="0" applyNumberFormat="1" applyFont="1" applyFill="1" applyBorder="1" applyAlignment="1" applyProtection="1">
      <alignment horizontal="center" vertical="center"/>
      <protection hidden="1"/>
    </xf>
    <xf numFmtId="164" fontId="3" fillId="0" borderId="0" xfId="0" applyNumberFormat="1" applyFont="1" applyFill="1" applyAlignment="1" applyProtection="1">
      <alignment horizontal="center" vertical="center"/>
      <protection hidden="1"/>
    </xf>
    <xf numFmtId="1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2" fontId="3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left" vertical="center"/>
      <protection hidden="1"/>
    </xf>
    <xf numFmtId="1" fontId="2" fillId="0" borderId="4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3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/>
    <xf numFmtId="0" fontId="5" fillId="0" borderId="0" xfId="0" applyFont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5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1" fontId="6" fillId="2" borderId="9" xfId="0" applyNumberFormat="1" applyFont="1" applyFill="1" applyBorder="1" applyAlignment="1">
      <alignment horizontal="center" vertical="center" wrapText="1"/>
    </xf>
    <xf numFmtId="1" fontId="6" fillId="0" borderId="9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7" fillId="0" borderId="6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1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6" fillId="0" borderId="13" xfId="0" applyNumberFormat="1" applyFont="1" applyFill="1" applyBorder="1" applyAlignment="1">
      <alignment horizontal="center" vertic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1" fontId="6" fillId="2" borderId="14" xfId="0" applyNumberFormat="1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>
      <alignment horizontal="center" vertical="center" wrapText="1"/>
    </xf>
    <xf numFmtId="1" fontId="6" fillId="0" borderId="15" xfId="0" applyNumberFormat="1" applyFont="1" applyFill="1" applyBorder="1" applyAlignment="1">
      <alignment horizontal="center" vertical="center" wrapText="1"/>
    </xf>
    <xf numFmtId="1" fontId="6" fillId="2" borderId="12" xfId="0" applyNumberFormat="1" applyFont="1" applyFill="1" applyBorder="1" applyAlignment="1">
      <alignment horizontal="center" vertical="center" wrapText="1"/>
    </xf>
    <xf numFmtId="1" fontId="6" fillId="0" borderId="12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65" fontId="6" fillId="0" borderId="19" xfId="0" applyNumberFormat="1" applyFont="1" applyFill="1" applyBorder="1" applyAlignment="1">
      <alignment horizontal="center" vertical="center" wrapText="1"/>
    </xf>
    <xf numFmtId="165" fontId="6" fillId="0" borderId="20" xfId="0" applyNumberFormat="1" applyFont="1" applyFill="1" applyBorder="1" applyAlignment="1">
      <alignment horizontal="center" vertical="center" wrapText="1"/>
    </xf>
    <xf numFmtId="165" fontId="6" fillId="0" borderId="21" xfId="0" applyNumberFormat="1" applyFont="1" applyFill="1" applyBorder="1" applyAlignment="1">
      <alignment horizontal="center" vertical="center" wrapText="1"/>
    </xf>
    <xf numFmtId="165" fontId="6" fillId="0" borderId="23" xfId="0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5" fontId="6" fillId="0" borderId="24" xfId="0" applyNumberFormat="1" applyFont="1" applyFill="1" applyBorder="1" applyAlignment="1">
      <alignment horizontal="center" vertical="center" wrapText="1"/>
    </xf>
    <xf numFmtId="165" fontId="6" fillId="0" borderId="25" xfId="0" applyNumberFormat="1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 vertical="center"/>
    </xf>
    <xf numFmtId="2" fontId="2" fillId="0" borderId="22" xfId="0" applyNumberFormat="1" applyFont="1" applyFill="1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 vertical="center"/>
    </xf>
    <xf numFmtId="2" fontId="6" fillId="0" borderId="21" xfId="0" applyNumberFormat="1" applyFont="1" applyFill="1" applyBorder="1" applyAlignment="1">
      <alignment horizontal="center" vertical="center"/>
    </xf>
    <xf numFmtId="1" fontId="3" fillId="0" borderId="28" xfId="0" applyNumberFormat="1" applyFont="1" applyFill="1" applyBorder="1" applyAlignment="1">
      <alignment horizontal="center" vertical="center" wrapText="1"/>
    </xf>
    <xf numFmtId="2" fontId="3" fillId="0" borderId="29" xfId="0" applyNumberFormat="1" applyFont="1" applyFill="1" applyBorder="1" applyAlignment="1">
      <alignment horizontal="center" vertical="center" wrapText="1"/>
    </xf>
    <xf numFmtId="1" fontId="8" fillId="0" borderId="29" xfId="0" applyNumberFormat="1" applyFont="1" applyFill="1" applyBorder="1" applyAlignment="1">
      <alignment horizontal="center" vertical="center" wrapText="1"/>
    </xf>
    <xf numFmtId="3" fontId="8" fillId="0" borderId="29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6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horizontal="center" vertical="center" wrapText="1"/>
    </xf>
    <xf numFmtId="165" fontId="2" fillId="0" borderId="18" xfId="0" applyNumberFormat="1" applyFont="1" applyFill="1" applyBorder="1" applyAlignment="1">
      <alignment horizontal="center" vertical="center" wrapText="1"/>
    </xf>
    <xf numFmtId="165" fontId="2" fillId="0" borderId="26" xfId="0" applyNumberFormat="1" applyFont="1" applyFill="1" applyBorder="1" applyAlignment="1">
      <alignment horizontal="center" vertical="center" wrapText="1"/>
    </xf>
    <xf numFmtId="165" fontId="2" fillId="0" borderId="27" xfId="0" applyNumberFormat="1" applyFont="1" applyFill="1" applyBorder="1" applyAlignment="1">
      <alignment horizontal="center" vertical="center" wrapText="1"/>
    </xf>
    <xf numFmtId="165" fontId="6" fillId="0" borderId="18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0" applyNumberFormat="1" applyFont="1" applyFill="1" applyBorder="1" applyAlignment="1" applyProtection="1">
      <alignment horizontal="center" vertical="center"/>
      <protection hidden="1"/>
    </xf>
    <xf numFmtId="1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7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7"/>
  <sheetViews>
    <sheetView tabSelected="1" view="pageBreakPreview" topLeftCell="A31" zoomScale="110" zoomScaleNormal="85" zoomScaleSheetLayoutView="110" workbookViewId="0">
      <selection activeCell="B64" sqref="B64"/>
    </sheetView>
  </sheetViews>
  <sheetFormatPr defaultRowHeight="12.75" x14ac:dyDescent="0.2"/>
  <cols>
    <col min="1" max="1" width="5.140625" customWidth="1"/>
    <col min="2" max="2" width="5" style="4" customWidth="1"/>
    <col min="3" max="3" width="14.140625" style="5" customWidth="1"/>
    <col min="4" max="4" width="8.7109375" style="4" customWidth="1"/>
    <col min="5" max="6" width="7.85546875" style="4" customWidth="1"/>
    <col min="7" max="7" width="8.5703125" style="5" customWidth="1"/>
    <col min="8" max="8" width="18.140625" style="4" customWidth="1"/>
    <col min="9" max="9" width="12.140625" style="5" customWidth="1"/>
    <col min="10" max="10" width="9.42578125" style="5" customWidth="1"/>
    <col min="11" max="11" width="10.85546875" style="6" customWidth="1"/>
    <col min="12" max="12" width="9.7109375" style="6" customWidth="1"/>
    <col min="13" max="13" width="10.28515625" style="6" customWidth="1"/>
    <col min="14" max="14" width="10.5703125" style="6" customWidth="1"/>
    <col min="15" max="15" width="10.140625" style="6" customWidth="1"/>
    <col min="16" max="16" width="8.5703125" style="6" customWidth="1"/>
    <col min="17" max="17" width="13.28515625" style="13" customWidth="1"/>
    <col min="18" max="18" width="12.28515625" style="6" customWidth="1"/>
    <col min="19" max="19" width="17.28515625" style="6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  <col min="25" max="25" width="9.140625" customWidth="1"/>
  </cols>
  <sheetData>
    <row r="1" spans="2:23" x14ac:dyDescent="0.2">
      <c r="B1" s="9"/>
      <c r="C1" s="9"/>
      <c r="D1" s="9"/>
      <c r="E1" s="9"/>
      <c r="F1" s="9"/>
      <c r="G1" s="9"/>
      <c r="H1" s="9"/>
      <c r="I1" s="9"/>
      <c r="J1" s="9"/>
      <c r="K1" s="2"/>
      <c r="L1" s="2"/>
      <c r="M1" s="2"/>
      <c r="N1" s="2"/>
      <c r="O1" s="2"/>
      <c r="P1" s="2"/>
      <c r="Q1" s="14"/>
      <c r="R1" s="3"/>
      <c r="S1" s="3"/>
    </row>
    <row r="2" spans="2:23" x14ac:dyDescent="0.2">
      <c r="B2" s="107" t="s">
        <v>23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</row>
    <row r="3" spans="2:23" x14ac:dyDescent="0.2">
      <c r="B3" s="107" t="s">
        <v>64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</row>
    <row r="4" spans="2:23" ht="13.5" thickBot="1" x14ac:dyDescent="0.25"/>
    <row r="5" spans="2:23" ht="33" customHeight="1" x14ac:dyDescent="0.2">
      <c r="B5" s="108" t="s">
        <v>0</v>
      </c>
      <c r="C5" s="94" t="s">
        <v>1</v>
      </c>
      <c r="D5" s="101" t="s">
        <v>2</v>
      </c>
      <c r="E5" s="101" t="s">
        <v>3</v>
      </c>
      <c r="F5" s="99" t="s">
        <v>4</v>
      </c>
      <c r="G5" s="97" t="s">
        <v>5</v>
      </c>
      <c r="H5" s="99" t="s">
        <v>34</v>
      </c>
      <c r="I5" s="97" t="s">
        <v>6</v>
      </c>
      <c r="J5" s="97" t="s">
        <v>7</v>
      </c>
      <c r="K5" s="96" t="s">
        <v>8</v>
      </c>
      <c r="L5" s="96"/>
      <c r="M5" s="96"/>
      <c r="N5" s="96"/>
      <c r="O5" s="92" t="s">
        <v>9</v>
      </c>
      <c r="P5" s="92" t="s">
        <v>10</v>
      </c>
      <c r="Q5" s="94" t="s">
        <v>21</v>
      </c>
      <c r="R5" s="96" t="s">
        <v>20</v>
      </c>
      <c r="S5" s="105" t="s">
        <v>22</v>
      </c>
    </row>
    <row r="6" spans="2:23" ht="24" customHeight="1" thickBot="1" x14ac:dyDescent="0.25">
      <c r="B6" s="109"/>
      <c r="C6" s="95"/>
      <c r="D6" s="102"/>
      <c r="E6" s="102"/>
      <c r="F6" s="100"/>
      <c r="G6" s="98"/>
      <c r="H6" s="100"/>
      <c r="I6" s="98"/>
      <c r="J6" s="98"/>
      <c r="K6" s="17" t="s">
        <v>11</v>
      </c>
      <c r="L6" s="17" t="s">
        <v>12</v>
      </c>
      <c r="M6" s="17" t="s">
        <v>13</v>
      </c>
      <c r="N6" s="17" t="s">
        <v>14</v>
      </c>
      <c r="O6" s="93"/>
      <c r="P6" s="93"/>
      <c r="Q6" s="95"/>
      <c r="R6" s="104"/>
      <c r="S6" s="106"/>
    </row>
    <row r="7" spans="2:23" ht="16.149999999999999" customHeight="1" x14ac:dyDescent="0.2">
      <c r="B7" s="18">
        <v>66</v>
      </c>
      <c r="C7" s="19" t="s">
        <v>35</v>
      </c>
      <c r="D7" s="20">
        <v>122</v>
      </c>
      <c r="E7" s="20">
        <v>24</v>
      </c>
      <c r="F7" s="21">
        <v>1</v>
      </c>
      <c r="G7" s="19">
        <v>7.9</v>
      </c>
      <c r="H7" s="19" t="s">
        <v>36</v>
      </c>
      <c r="I7" s="19" t="s">
        <v>37</v>
      </c>
      <c r="J7" s="19" t="s">
        <v>16</v>
      </c>
      <c r="K7" s="35">
        <v>112</v>
      </c>
      <c r="L7" s="35">
        <v>378</v>
      </c>
      <c r="M7" s="35">
        <v>20</v>
      </c>
      <c r="N7" s="35">
        <v>510</v>
      </c>
      <c r="O7" s="35">
        <v>1014</v>
      </c>
      <c r="P7" s="35">
        <v>1524</v>
      </c>
      <c r="Q7" s="62"/>
      <c r="R7" s="85"/>
      <c r="S7" s="73" t="s">
        <v>57</v>
      </c>
      <c r="T7" t="s">
        <v>28</v>
      </c>
      <c r="U7" s="1" t="e">
        <f ca="1">OFFSET(#REF!,W7,0,1,1)</f>
        <v>#REF!</v>
      </c>
      <c r="V7" s="1" t="e">
        <f ca="1">OFFSET(#REF!,W7,-1,1,1)</f>
        <v>#REF!</v>
      </c>
      <c r="W7" s="1">
        <v>155</v>
      </c>
    </row>
    <row r="8" spans="2:23" ht="16.149999999999999" customHeight="1" x14ac:dyDescent="0.2">
      <c r="B8" s="22"/>
      <c r="C8" s="23"/>
      <c r="D8" s="24"/>
      <c r="E8" s="24"/>
      <c r="F8" s="25"/>
      <c r="G8" s="23"/>
      <c r="H8" s="23" t="s">
        <v>38</v>
      </c>
      <c r="I8" s="23"/>
      <c r="J8" s="23" t="s">
        <v>40</v>
      </c>
      <c r="K8" s="36">
        <v>8</v>
      </c>
      <c r="L8" s="36">
        <v>40</v>
      </c>
      <c r="M8" s="36">
        <v>2</v>
      </c>
      <c r="N8" s="36">
        <v>50</v>
      </c>
      <c r="O8" s="36">
        <v>98</v>
      </c>
      <c r="P8" s="36">
        <v>148</v>
      </c>
      <c r="Q8" s="63"/>
      <c r="R8" s="86"/>
      <c r="S8" s="74"/>
      <c r="T8" t="s">
        <v>25</v>
      </c>
    </row>
    <row r="9" spans="2:23" ht="16.149999999999999" customHeight="1" thickBot="1" x14ac:dyDescent="0.25">
      <c r="B9" s="26"/>
      <c r="C9" s="27"/>
      <c r="D9" s="28"/>
      <c r="E9" s="28"/>
      <c r="F9" s="29"/>
      <c r="G9" s="27"/>
      <c r="H9" s="27" t="s">
        <v>39</v>
      </c>
      <c r="I9" s="27"/>
      <c r="J9" s="27" t="s">
        <v>41</v>
      </c>
      <c r="K9" s="29">
        <v>120</v>
      </c>
      <c r="L9" s="29">
        <v>418</v>
      </c>
      <c r="M9" s="29">
        <v>22</v>
      </c>
      <c r="N9" s="29">
        <v>560</v>
      </c>
      <c r="O9" s="29">
        <v>1112</v>
      </c>
      <c r="P9" s="29">
        <v>1672</v>
      </c>
      <c r="Q9" s="64">
        <v>12123.36</v>
      </c>
      <c r="R9" s="87">
        <v>28974.83</v>
      </c>
      <c r="S9" s="75"/>
      <c r="T9" t="s">
        <v>26</v>
      </c>
    </row>
    <row r="10" spans="2:23" ht="16.149999999999999" customHeight="1" x14ac:dyDescent="0.2">
      <c r="B10" s="45">
        <v>67</v>
      </c>
      <c r="C10" s="46" t="s">
        <v>43</v>
      </c>
      <c r="D10" s="47">
        <v>1</v>
      </c>
      <c r="E10" s="47">
        <v>40</v>
      </c>
      <c r="F10" s="48">
        <v>1</v>
      </c>
      <c r="G10" s="46">
        <v>1.2</v>
      </c>
      <c r="H10" s="19" t="s">
        <v>36</v>
      </c>
      <c r="I10" s="19" t="s">
        <v>37</v>
      </c>
      <c r="J10" s="46" t="s">
        <v>17</v>
      </c>
      <c r="K10" s="35">
        <v>7</v>
      </c>
      <c r="L10" s="35">
        <v>49</v>
      </c>
      <c r="M10" s="35">
        <v>4</v>
      </c>
      <c r="N10" s="35">
        <v>60</v>
      </c>
      <c r="O10" s="35">
        <v>80</v>
      </c>
      <c r="P10" s="35">
        <v>140</v>
      </c>
      <c r="Q10" s="69"/>
      <c r="R10" s="85"/>
      <c r="S10" s="73" t="s">
        <v>58</v>
      </c>
      <c r="T10" t="s">
        <v>27</v>
      </c>
      <c r="U10" s="1" t="e">
        <f ca="1">OFFSET(#REF!,W10,0,1,1)</f>
        <v>#REF!</v>
      </c>
      <c r="V10" s="1" t="e">
        <f ca="1">OFFSET(#REF!,W10,-1,1,1)</f>
        <v>#REF!</v>
      </c>
      <c r="W10" s="1">
        <v>118</v>
      </c>
    </row>
    <row r="11" spans="2:23" ht="16.149999999999999" customHeight="1" x14ac:dyDescent="0.2">
      <c r="B11" s="31"/>
      <c r="C11" s="32"/>
      <c r="D11" s="33"/>
      <c r="E11" s="33"/>
      <c r="F11" s="34"/>
      <c r="G11" s="32"/>
      <c r="H11" s="38" t="s">
        <v>44</v>
      </c>
      <c r="I11" s="32"/>
      <c r="J11" s="32" t="s">
        <v>19</v>
      </c>
      <c r="K11" s="36">
        <v>2</v>
      </c>
      <c r="L11" s="36">
        <v>1</v>
      </c>
      <c r="M11" s="36"/>
      <c r="N11" s="36">
        <v>3</v>
      </c>
      <c r="O11" s="36">
        <v>9</v>
      </c>
      <c r="P11" s="36">
        <v>12</v>
      </c>
      <c r="Q11" s="65"/>
      <c r="R11" s="86"/>
      <c r="S11" s="74"/>
    </row>
    <row r="12" spans="2:23" ht="16.149999999999999" customHeight="1" x14ac:dyDescent="0.2">
      <c r="B12" s="31"/>
      <c r="C12" s="32"/>
      <c r="D12" s="33"/>
      <c r="E12" s="33"/>
      <c r="F12" s="34"/>
      <c r="G12" s="32"/>
      <c r="H12" s="38" t="s">
        <v>45</v>
      </c>
      <c r="I12" s="32"/>
      <c r="J12" s="32" t="s">
        <v>46</v>
      </c>
      <c r="K12" s="36"/>
      <c r="L12" s="36"/>
      <c r="M12" s="36"/>
      <c r="N12" s="36"/>
      <c r="O12" s="36">
        <v>8</v>
      </c>
      <c r="P12" s="36">
        <v>8</v>
      </c>
      <c r="Q12" s="65"/>
      <c r="R12" s="86"/>
      <c r="S12" s="74"/>
    </row>
    <row r="13" spans="2:23" s="15" customFormat="1" ht="16.149999999999999" customHeight="1" thickBot="1" x14ac:dyDescent="0.25">
      <c r="B13" s="26"/>
      <c r="C13" s="27"/>
      <c r="D13" s="28"/>
      <c r="E13" s="28"/>
      <c r="F13" s="29"/>
      <c r="G13" s="27"/>
      <c r="H13" s="40"/>
      <c r="I13" s="27"/>
      <c r="J13" s="27" t="s">
        <v>41</v>
      </c>
      <c r="K13" s="29">
        <v>9</v>
      </c>
      <c r="L13" s="29">
        <v>50</v>
      </c>
      <c r="M13" s="29">
        <v>4</v>
      </c>
      <c r="N13" s="29">
        <v>63</v>
      </c>
      <c r="O13" s="29">
        <v>97</v>
      </c>
      <c r="P13" s="29">
        <v>160</v>
      </c>
      <c r="Q13" s="64">
        <v>5554.15</v>
      </c>
      <c r="R13" s="87">
        <v>14440.79</v>
      </c>
      <c r="S13" s="75"/>
      <c r="U13" s="16"/>
      <c r="V13" s="16"/>
      <c r="W13" s="16"/>
    </row>
    <row r="14" spans="2:23" ht="16.149999999999999" customHeight="1" x14ac:dyDescent="0.2">
      <c r="B14" s="49">
        <v>68</v>
      </c>
      <c r="C14" s="43" t="s">
        <v>43</v>
      </c>
      <c r="D14" s="50">
        <v>1</v>
      </c>
      <c r="E14" s="50">
        <v>40</v>
      </c>
      <c r="F14" s="51">
        <v>3</v>
      </c>
      <c r="G14" s="43">
        <v>1.2</v>
      </c>
      <c r="H14" s="30" t="s">
        <v>36</v>
      </c>
      <c r="I14" s="30" t="s">
        <v>37</v>
      </c>
      <c r="J14" s="43" t="s">
        <v>17</v>
      </c>
      <c r="K14" s="52">
        <v>9</v>
      </c>
      <c r="L14" s="52">
        <v>36</v>
      </c>
      <c r="M14" s="52">
        <v>1</v>
      </c>
      <c r="N14" s="52">
        <v>46</v>
      </c>
      <c r="O14" s="52">
        <v>45</v>
      </c>
      <c r="P14" s="52">
        <v>91</v>
      </c>
      <c r="Q14" s="70"/>
      <c r="R14" s="88"/>
      <c r="S14" s="76" t="s">
        <v>58</v>
      </c>
      <c r="T14" t="s">
        <v>29</v>
      </c>
    </row>
    <row r="15" spans="2:23" ht="16.149999999999999" customHeight="1" x14ac:dyDescent="0.2">
      <c r="B15" s="31"/>
      <c r="C15" s="32"/>
      <c r="D15" s="33"/>
      <c r="E15" s="33"/>
      <c r="F15" s="34"/>
      <c r="G15" s="32"/>
      <c r="H15" s="38" t="s">
        <v>44</v>
      </c>
      <c r="I15" s="32"/>
      <c r="J15" s="32" t="s">
        <v>19</v>
      </c>
      <c r="K15" s="36">
        <v>1</v>
      </c>
      <c r="L15" s="36">
        <v>3</v>
      </c>
      <c r="M15" s="36"/>
      <c r="N15" s="36">
        <v>4</v>
      </c>
      <c r="O15" s="36">
        <v>25</v>
      </c>
      <c r="P15" s="36">
        <v>29</v>
      </c>
      <c r="Q15" s="65"/>
      <c r="R15" s="86"/>
      <c r="S15" s="74"/>
      <c r="T15" t="s">
        <v>31</v>
      </c>
      <c r="U15" s="1" t="e">
        <f ca="1">OFFSET(#REF!,W15,0,1,1)</f>
        <v>#REF!</v>
      </c>
      <c r="V15" s="1" t="e">
        <f ca="1">OFFSET(#REF!,W15,-1,1,1)</f>
        <v>#REF!</v>
      </c>
      <c r="W15" s="1">
        <v>192</v>
      </c>
    </row>
    <row r="16" spans="2:23" ht="16.149999999999999" customHeight="1" x14ac:dyDescent="0.2">
      <c r="B16" s="31"/>
      <c r="C16" s="32"/>
      <c r="D16" s="33"/>
      <c r="E16" s="33"/>
      <c r="F16" s="34"/>
      <c r="G16" s="32"/>
      <c r="H16" s="38" t="s">
        <v>45</v>
      </c>
      <c r="I16" s="32"/>
      <c r="J16" s="32" t="s">
        <v>46</v>
      </c>
      <c r="K16" s="36"/>
      <c r="L16" s="36"/>
      <c r="M16" s="36"/>
      <c r="N16" s="36"/>
      <c r="O16" s="36">
        <v>5</v>
      </c>
      <c r="P16" s="36">
        <v>5</v>
      </c>
      <c r="Q16" s="65"/>
      <c r="R16" s="86"/>
      <c r="S16" s="74"/>
      <c r="T16" t="s">
        <v>29</v>
      </c>
    </row>
    <row r="17" spans="2:23" ht="16.149999999999999" customHeight="1" x14ac:dyDescent="0.2">
      <c r="B17" s="31"/>
      <c r="C17" s="32"/>
      <c r="D17" s="33"/>
      <c r="E17" s="33"/>
      <c r="F17" s="34"/>
      <c r="G17" s="32"/>
      <c r="H17" s="38"/>
      <c r="I17" s="32"/>
      <c r="J17" s="23" t="s">
        <v>15</v>
      </c>
      <c r="K17" s="36">
        <v>1</v>
      </c>
      <c r="L17" s="36"/>
      <c r="M17" s="36"/>
      <c r="N17" s="36">
        <v>1</v>
      </c>
      <c r="O17" s="36">
        <v>7</v>
      </c>
      <c r="P17" s="36">
        <v>8</v>
      </c>
      <c r="Q17" s="65"/>
      <c r="R17" s="86"/>
      <c r="S17" s="74"/>
      <c r="T17" t="s">
        <v>30</v>
      </c>
    </row>
    <row r="18" spans="2:23" ht="16.149999999999999" customHeight="1" thickBot="1" x14ac:dyDescent="0.25">
      <c r="B18" s="31"/>
      <c r="C18" s="32"/>
      <c r="D18" s="33"/>
      <c r="E18" s="33"/>
      <c r="F18" s="34"/>
      <c r="G18" s="32"/>
      <c r="H18" s="44"/>
      <c r="I18" s="32"/>
      <c r="J18" s="32" t="s">
        <v>41</v>
      </c>
      <c r="K18" s="34">
        <v>11</v>
      </c>
      <c r="L18" s="34">
        <v>39</v>
      </c>
      <c r="M18" s="34">
        <v>1</v>
      </c>
      <c r="N18" s="34">
        <v>51</v>
      </c>
      <c r="O18" s="34">
        <v>82</v>
      </c>
      <c r="P18" s="34">
        <v>133</v>
      </c>
      <c r="Q18" s="65">
        <v>6002.04</v>
      </c>
      <c r="R18" s="89">
        <v>14885.06</v>
      </c>
      <c r="S18" s="77"/>
      <c r="T18" t="s">
        <v>31</v>
      </c>
      <c r="U18" s="1" t="e">
        <f ca="1">OFFSET(#REF!,W18,0,1,1)</f>
        <v>#REF!</v>
      </c>
      <c r="V18" s="1" t="e">
        <f ca="1">OFFSET(#REF!,W18,-1,1,1)</f>
        <v>#REF!</v>
      </c>
      <c r="W18" s="1">
        <v>192</v>
      </c>
    </row>
    <row r="19" spans="2:23" ht="15.75" customHeight="1" x14ac:dyDescent="0.2">
      <c r="B19" s="45">
        <v>69</v>
      </c>
      <c r="C19" s="46" t="s">
        <v>43</v>
      </c>
      <c r="D19" s="47">
        <v>1</v>
      </c>
      <c r="E19" s="47">
        <v>40</v>
      </c>
      <c r="F19" s="48">
        <v>2</v>
      </c>
      <c r="G19" s="46">
        <v>1</v>
      </c>
      <c r="H19" s="19" t="s">
        <v>36</v>
      </c>
      <c r="I19" s="19" t="s">
        <v>37</v>
      </c>
      <c r="J19" s="46" t="s">
        <v>17</v>
      </c>
      <c r="K19" s="35">
        <v>13</v>
      </c>
      <c r="L19" s="35">
        <v>44</v>
      </c>
      <c r="M19" s="35">
        <v>2</v>
      </c>
      <c r="N19" s="35">
        <v>59</v>
      </c>
      <c r="O19" s="35">
        <v>74</v>
      </c>
      <c r="P19" s="35">
        <v>133</v>
      </c>
      <c r="Q19" s="69"/>
      <c r="R19" s="85"/>
      <c r="S19" s="73" t="s">
        <v>58</v>
      </c>
      <c r="T19" t="s">
        <v>29</v>
      </c>
    </row>
    <row r="20" spans="2:23" ht="16.149999999999999" customHeight="1" x14ac:dyDescent="0.2">
      <c r="B20" s="31"/>
      <c r="C20" s="32"/>
      <c r="D20" s="33"/>
      <c r="E20" s="33"/>
      <c r="F20" s="34"/>
      <c r="G20" s="32"/>
      <c r="H20" s="38" t="s">
        <v>44</v>
      </c>
      <c r="I20" s="32"/>
      <c r="J20" s="32" t="s">
        <v>19</v>
      </c>
      <c r="K20" s="36"/>
      <c r="L20" s="36"/>
      <c r="M20" s="36"/>
      <c r="N20" s="36"/>
      <c r="O20" s="36">
        <v>6</v>
      </c>
      <c r="P20" s="36">
        <v>6</v>
      </c>
      <c r="Q20" s="65"/>
      <c r="R20" s="86"/>
      <c r="S20" s="74"/>
      <c r="T20" t="s">
        <v>31</v>
      </c>
      <c r="U20" s="1" t="e">
        <f ca="1">OFFSET(#REF!,W20,0,1,1)</f>
        <v>#REF!</v>
      </c>
      <c r="V20" s="1" t="e">
        <f ca="1">OFFSET(#REF!,W20,-1,1,1)</f>
        <v>#REF!</v>
      </c>
      <c r="W20" s="1">
        <v>192</v>
      </c>
    </row>
    <row r="21" spans="2:23" ht="16.149999999999999" customHeight="1" x14ac:dyDescent="0.2">
      <c r="B21" s="31"/>
      <c r="C21" s="32"/>
      <c r="D21" s="33"/>
      <c r="E21" s="33"/>
      <c r="F21" s="34"/>
      <c r="G21" s="32"/>
      <c r="H21" s="38" t="s">
        <v>45</v>
      </c>
      <c r="I21" s="32"/>
      <c r="J21" s="32" t="s">
        <v>46</v>
      </c>
      <c r="K21" s="36"/>
      <c r="L21" s="36"/>
      <c r="M21" s="36"/>
      <c r="N21" s="36"/>
      <c r="O21" s="36">
        <v>10</v>
      </c>
      <c r="P21" s="36">
        <v>10</v>
      </c>
      <c r="Q21" s="65"/>
      <c r="R21" s="86"/>
      <c r="S21" s="74"/>
    </row>
    <row r="22" spans="2:23" ht="16.149999999999999" customHeight="1" x14ac:dyDescent="0.2">
      <c r="B22" s="31"/>
      <c r="C22" s="32"/>
      <c r="D22" s="33"/>
      <c r="E22" s="33"/>
      <c r="F22" s="34"/>
      <c r="G22" s="32"/>
      <c r="H22" s="38"/>
      <c r="I22" s="32"/>
      <c r="J22" s="23" t="s">
        <v>15</v>
      </c>
      <c r="K22" s="36">
        <v>4</v>
      </c>
      <c r="L22" s="36">
        <v>2</v>
      </c>
      <c r="M22" s="36"/>
      <c r="N22" s="36">
        <v>6</v>
      </c>
      <c r="O22" s="36">
        <v>22</v>
      </c>
      <c r="P22" s="36">
        <v>28</v>
      </c>
      <c r="Q22" s="65"/>
      <c r="R22" s="86"/>
      <c r="S22" s="74"/>
    </row>
    <row r="23" spans="2:23" s="15" customFormat="1" ht="16.149999999999999" customHeight="1" thickBot="1" x14ac:dyDescent="0.25">
      <c r="B23" s="26"/>
      <c r="C23" s="27"/>
      <c r="D23" s="28"/>
      <c r="E23" s="28"/>
      <c r="F23" s="29"/>
      <c r="G23" s="27"/>
      <c r="H23" s="40"/>
      <c r="I23" s="27"/>
      <c r="J23" s="27" t="s">
        <v>41</v>
      </c>
      <c r="K23" s="29">
        <v>17</v>
      </c>
      <c r="L23" s="29">
        <v>46</v>
      </c>
      <c r="M23" s="29">
        <v>2</v>
      </c>
      <c r="N23" s="29">
        <v>65</v>
      </c>
      <c r="O23" s="29">
        <v>112</v>
      </c>
      <c r="P23" s="29">
        <v>177</v>
      </c>
      <c r="Q23" s="64">
        <v>4148.4799999999996</v>
      </c>
      <c r="R23" s="87">
        <v>11574.26</v>
      </c>
      <c r="S23" s="75"/>
      <c r="U23" s="16"/>
      <c r="V23" s="16"/>
      <c r="W23" s="16"/>
    </row>
    <row r="24" spans="2:23" ht="16.149999999999999" customHeight="1" x14ac:dyDescent="0.2">
      <c r="B24" s="49">
        <v>70</v>
      </c>
      <c r="C24" s="43" t="s">
        <v>43</v>
      </c>
      <c r="D24" s="50">
        <v>7</v>
      </c>
      <c r="E24" s="50">
        <v>10</v>
      </c>
      <c r="F24" s="51">
        <v>1</v>
      </c>
      <c r="G24" s="43">
        <v>1</v>
      </c>
      <c r="H24" s="30" t="s">
        <v>36</v>
      </c>
      <c r="I24" s="30" t="s">
        <v>37</v>
      </c>
      <c r="J24" s="30" t="s">
        <v>16</v>
      </c>
      <c r="K24" s="52">
        <v>6</v>
      </c>
      <c r="L24" s="52">
        <v>55</v>
      </c>
      <c r="M24" s="52">
        <v>14</v>
      </c>
      <c r="N24" s="52">
        <v>75</v>
      </c>
      <c r="O24" s="52">
        <v>40</v>
      </c>
      <c r="P24" s="52">
        <v>115</v>
      </c>
      <c r="Q24" s="70"/>
      <c r="R24" s="88"/>
      <c r="S24" s="76" t="s">
        <v>58</v>
      </c>
      <c r="T24" t="s">
        <v>29</v>
      </c>
    </row>
    <row r="25" spans="2:23" ht="16.149999999999999" customHeight="1" x14ac:dyDescent="0.2">
      <c r="B25" s="37"/>
      <c r="C25" s="38"/>
      <c r="D25" s="38"/>
      <c r="E25" s="38"/>
      <c r="F25" s="38"/>
      <c r="G25" s="38"/>
      <c r="H25" s="38" t="s">
        <v>47</v>
      </c>
      <c r="I25" s="38"/>
      <c r="J25" s="38" t="s">
        <v>15</v>
      </c>
      <c r="K25" s="36">
        <v>2</v>
      </c>
      <c r="L25" s="36">
        <v>5</v>
      </c>
      <c r="M25" s="36">
        <v>1</v>
      </c>
      <c r="N25" s="36">
        <v>8</v>
      </c>
      <c r="O25" s="36">
        <v>17</v>
      </c>
      <c r="P25" s="36">
        <v>25</v>
      </c>
      <c r="Q25" s="66"/>
      <c r="R25" s="86"/>
      <c r="S25" s="74"/>
      <c r="T25" t="s">
        <v>31</v>
      </c>
      <c r="U25" s="1" t="e">
        <f ca="1">OFFSET(#REF!,W25,0,1,1)</f>
        <v>#REF!</v>
      </c>
      <c r="V25" s="1" t="e">
        <f ca="1">OFFSET(#REF!,W25,-1,1,1)</f>
        <v>#REF!</v>
      </c>
      <c r="W25" s="1">
        <v>192</v>
      </c>
    </row>
    <row r="26" spans="2:23" ht="16.149999999999999" customHeight="1" x14ac:dyDescent="0.2">
      <c r="B26" s="37"/>
      <c r="C26" s="38"/>
      <c r="D26" s="38"/>
      <c r="E26" s="38"/>
      <c r="F26" s="38"/>
      <c r="G26" s="38"/>
      <c r="H26" s="38" t="s">
        <v>42</v>
      </c>
      <c r="I26" s="38"/>
      <c r="J26" s="38" t="s">
        <v>17</v>
      </c>
      <c r="K26" s="36">
        <v>9</v>
      </c>
      <c r="L26" s="36">
        <v>65</v>
      </c>
      <c r="M26" s="36">
        <v>23</v>
      </c>
      <c r="N26" s="36">
        <v>97</v>
      </c>
      <c r="O26" s="36">
        <v>74</v>
      </c>
      <c r="P26" s="36">
        <v>171</v>
      </c>
      <c r="Q26" s="66"/>
      <c r="R26" s="86"/>
      <c r="S26" s="74"/>
      <c r="T26" t="s">
        <v>29</v>
      </c>
    </row>
    <row r="27" spans="2:23" ht="16.149999999999999" customHeight="1" thickBot="1" x14ac:dyDescent="0.25">
      <c r="B27" s="53"/>
      <c r="C27" s="44"/>
      <c r="D27" s="44"/>
      <c r="E27" s="44"/>
      <c r="F27" s="44"/>
      <c r="G27" s="44"/>
      <c r="H27" s="44"/>
      <c r="I27" s="44"/>
      <c r="J27" s="44" t="s">
        <v>41</v>
      </c>
      <c r="K27" s="44">
        <v>17</v>
      </c>
      <c r="L27" s="44">
        <v>125</v>
      </c>
      <c r="M27" s="44">
        <v>38</v>
      </c>
      <c r="N27" s="44">
        <v>180</v>
      </c>
      <c r="O27" s="44">
        <v>131</v>
      </c>
      <c r="P27" s="44">
        <v>311</v>
      </c>
      <c r="Q27" s="71">
        <v>6478.96</v>
      </c>
      <c r="R27" s="89">
        <v>8681.81</v>
      </c>
      <c r="S27" s="77"/>
      <c r="T27" t="s">
        <v>30</v>
      </c>
    </row>
    <row r="28" spans="2:23" ht="16.149999999999999" customHeight="1" x14ac:dyDescent="0.2">
      <c r="B28" s="54">
        <v>71</v>
      </c>
      <c r="C28" s="46" t="s">
        <v>43</v>
      </c>
      <c r="D28" s="47">
        <v>7</v>
      </c>
      <c r="E28" s="47">
        <v>10</v>
      </c>
      <c r="F28" s="55">
        <v>3</v>
      </c>
      <c r="G28" s="46">
        <v>1</v>
      </c>
      <c r="H28" s="19" t="s">
        <v>36</v>
      </c>
      <c r="I28" s="19" t="s">
        <v>37</v>
      </c>
      <c r="J28" s="19" t="s">
        <v>16</v>
      </c>
      <c r="K28" s="35">
        <v>3</v>
      </c>
      <c r="L28" s="35">
        <v>6</v>
      </c>
      <c r="M28" s="35"/>
      <c r="N28" s="35">
        <v>9</v>
      </c>
      <c r="O28" s="35">
        <v>12</v>
      </c>
      <c r="P28" s="35">
        <v>21</v>
      </c>
      <c r="Q28" s="72"/>
      <c r="R28" s="85"/>
      <c r="S28" s="73" t="s">
        <v>58</v>
      </c>
      <c r="T28" t="s">
        <v>29</v>
      </c>
    </row>
    <row r="29" spans="2:23" ht="16.149999999999999" customHeight="1" x14ac:dyDescent="0.2">
      <c r="B29" s="37"/>
      <c r="C29" s="38"/>
      <c r="D29" s="38"/>
      <c r="E29" s="38"/>
      <c r="F29" s="38"/>
      <c r="G29" s="32"/>
      <c r="H29" s="38" t="s">
        <v>47</v>
      </c>
      <c r="I29" s="38"/>
      <c r="J29" s="38" t="s">
        <v>17</v>
      </c>
      <c r="K29" s="36">
        <v>8</v>
      </c>
      <c r="L29" s="36">
        <v>25</v>
      </c>
      <c r="M29" s="36">
        <v>2</v>
      </c>
      <c r="N29" s="36">
        <v>35</v>
      </c>
      <c r="O29" s="36">
        <v>90</v>
      </c>
      <c r="P29" s="36">
        <v>125</v>
      </c>
      <c r="Q29" s="66"/>
      <c r="R29" s="86"/>
      <c r="S29" s="74"/>
    </row>
    <row r="30" spans="2:23" ht="16.149999999999999" customHeight="1" x14ac:dyDescent="0.2">
      <c r="B30" s="37"/>
      <c r="C30" s="38"/>
      <c r="D30" s="38"/>
      <c r="E30" s="38"/>
      <c r="F30" s="38"/>
      <c r="G30" s="32"/>
      <c r="H30" s="38" t="s">
        <v>42</v>
      </c>
      <c r="I30" s="38"/>
      <c r="J30" s="38" t="s">
        <v>15</v>
      </c>
      <c r="K30" s="36">
        <v>5</v>
      </c>
      <c r="L30" s="36">
        <v>1</v>
      </c>
      <c r="M30" s="36"/>
      <c r="N30" s="36">
        <v>6</v>
      </c>
      <c r="O30" s="36">
        <v>24</v>
      </c>
      <c r="P30" s="36">
        <v>30</v>
      </c>
      <c r="Q30" s="66"/>
      <c r="R30" s="86"/>
      <c r="S30" s="74"/>
    </row>
    <row r="31" spans="2:23" ht="16.149999999999999" customHeight="1" x14ac:dyDescent="0.2">
      <c r="B31" s="37"/>
      <c r="C31" s="38"/>
      <c r="D31" s="38"/>
      <c r="E31" s="38"/>
      <c r="F31" s="38"/>
      <c r="G31" s="32"/>
      <c r="H31" s="38"/>
      <c r="I31" s="38"/>
      <c r="J31" s="38" t="s">
        <v>19</v>
      </c>
      <c r="K31" s="36">
        <v>1</v>
      </c>
      <c r="L31" s="36">
        <v>2</v>
      </c>
      <c r="M31" s="36"/>
      <c r="N31" s="36">
        <v>3</v>
      </c>
      <c r="O31" s="36">
        <v>6</v>
      </c>
      <c r="P31" s="36">
        <v>9</v>
      </c>
      <c r="Q31" s="66"/>
      <c r="R31" s="86"/>
      <c r="S31" s="74"/>
    </row>
    <row r="32" spans="2:23" ht="16.149999999999999" customHeight="1" thickBot="1" x14ac:dyDescent="0.25">
      <c r="B32" s="39"/>
      <c r="C32" s="40"/>
      <c r="D32" s="40"/>
      <c r="E32" s="40"/>
      <c r="F32" s="40"/>
      <c r="G32" s="27"/>
      <c r="H32" s="40"/>
      <c r="I32" s="40"/>
      <c r="J32" s="40" t="s">
        <v>41</v>
      </c>
      <c r="K32" s="40">
        <v>17</v>
      </c>
      <c r="L32" s="40">
        <v>34</v>
      </c>
      <c r="M32" s="40">
        <v>2</v>
      </c>
      <c r="N32" s="40">
        <v>53</v>
      </c>
      <c r="O32" s="40">
        <v>132</v>
      </c>
      <c r="P32" s="40">
        <v>185</v>
      </c>
      <c r="Q32" s="67">
        <v>5173.12</v>
      </c>
      <c r="R32" s="87">
        <v>7294.1</v>
      </c>
      <c r="S32" s="75"/>
    </row>
    <row r="33" spans="2:19" ht="16.149999999999999" customHeight="1" x14ac:dyDescent="0.2">
      <c r="B33" s="41">
        <v>72</v>
      </c>
      <c r="C33" s="43" t="s">
        <v>43</v>
      </c>
      <c r="D33" s="50">
        <v>18</v>
      </c>
      <c r="E33" s="50">
        <v>2</v>
      </c>
      <c r="F33" s="51">
        <v>2</v>
      </c>
      <c r="G33" s="43">
        <v>1.7</v>
      </c>
      <c r="H33" s="30" t="s">
        <v>36</v>
      </c>
      <c r="I33" s="30" t="s">
        <v>37</v>
      </c>
      <c r="J33" s="43" t="s">
        <v>17</v>
      </c>
      <c r="K33" s="52">
        <v>8</v>
      </c>
      <c r="L33" s="52">
        <v>109</v>
      </c>
      <c r="M33" s="52">
        <v>6</v>
      </c>
      <c r="N33" s="52">
        <v>123</v>
      </c>
      <c r="O33" s="52">
        <v>177</v>
      </c>
      <c r="P33" s="52">
        <v>300</v>
      </c>
      <c r="Q33" s="70"/>
      <c r="R33" s="88"/>
      <c r="S33" s="76" t="s">
        <v>58</v>
      </c>
    </row>
    <row r="34" spans="2:19" ht="16.149999999999999" customHeight="1" x14ac:dyDescent="0.2">
      <c r="B34" s="37"/>
      <c r="C34" s="32"/>
      <c r="D34" s="33"/>
      <c r="E34" s="33"/>
      <c r="F34" s="34"/>
      <c r="G34" s="32"/>
      <c r="H34" s="38" t="s">
        <v>48</v>
      </c>
      <c r="I34" s="32"/>
      <c r="J34" s="32" t="s">
        <v>15</v>
      </c>
      <c r="K34" s="36">
        <v>1</v>
      </c>
      <c r="L34" s="36">
        <v>1</v>
      </c>
      <c r="M34" s="36"/>
      <c r="N34" s="36">
        <v>2</v>
      </c>
      <c r="O34" s="36">
        <v>15</v>
      </c>
      <c r="P34" s="36">
        <v>17</v>
      </c>
      <c r="Q34" s="65"/>
      <c r="R34" s="86"/>
      <c r="S34" s="74"/>
    </row>
    <row r="35" spans="2:19" ht="16.149999999999999" customHeight="1" x14ac:dyDescent="0.2">
      <c r="B35" s="37"/>
      <c r="C35" s="32"/>
      <c r="D35" s="33"/>
      <c r="E35" s="33"/>
      <c r="F35" s="34"/>
      <c r="G35" s="32"/>
      <c r="H35" s="38" t="s">
        <v>49</v>
      </c>
      <c r="I35" s="32"/>
      <c r="J35" s="32" t="s">
        <v>19</v>
      </c>
      <c r="K35" s="36">
        <v>2</v>
      </c>
      <c r="L35" s="36">
        <v>3</v>
      </c>
      <c r="M35" s="36"/>
      <c r="N35" s="36">
        <v>5</v>
      </c>
      <c r="O35" s="36">
        <v>54</v>
      </c>
      <c r="P35" s="36">
        <v>59</v>
      </c>
      <c r="Q35" s="65"/>
      <c r="R35" s="86"/>
      <c r="S35" s="74"/>
    </row>
    <row r="36" spans="2:19" ht="16.149999999999999" customHeight="1" thickBot="1" x14ac:dyDescent="0.25">
      <c r="B36" s="39"/>
      <c r="C36" s="27"/>
      <c r="D36" s="28"/>
      <c r="E36" s="28"/>
      <c r="F36" s="29"/>
      <c r="G36" s="27"/>
      <c r="H36" s="40"/>
      <c r="I36" s="27"/>
      <c r="J36" s="27" t="s">
        <v>41</v>
      </c>
      <c r="K36" s="29">
        <v>11</v>
      </c>
      <c r="L36" s="29">
        <v>113</v>
      </c>
      <c r="M36" s="29">
        <v>6</v>
      </c>
      <c r="N36" s="29">
        <v>130</v>
      </c>
      <c r="O36" s="29">
        <v>246</v>
      </c>
      <c r="P36" s="29">
        <v>376</v>
      </c>
      <c r="Q36" s="64">
        <v>11605.86</v>
      </c>
      <c r="R36" s="89">
        <v>24140.19</v>
      </c>
      <c r="S36" s="77"/>
    </row>
    <row r="37" spans="2:19" ht="16.149999999999999" customHeight="1" x14ac:dyDescent="0.2">
      <c r="B37" s="41">
        <v>73</v>
      </c>
      <c r="C37" s="43" t="s">
        <v>43</v>
      </c>
      <c r="D37" s="42">
        <v>19</v>
      </c>
      <c r="E37" s="42">
        <v>12</v>
      </c>
      <c r="F37" s="42">
        <v>1</v>
      </c>
      <c r="G37" s="43">
        <v>1</v>
      </c>
      <c r="H37" s="30" t="s">
        <v>36</v>
      </c>
      <c r="I37" s="30" t="s">
        <v>37</v>
      </c>
      <c r="J37" s="43" t="s">
        <v>16</v>
      </c>
      <c r="K37" s="52"/>
      <c r="L37" s="52">
        <v>23</v>
      </c>
      <c r="M37" s="52">
        <v>8</v>
      </c>
      <c r="N37" s="52">
        <v>31</v>
      </c>
      <c r="O37" s="52">
        <v>23</v>
      </c>
      <c r="P37" s="52">
        <v>54</v>
      </c>
      <c r="Q37" s="68"/>
      <c r="R37" s="85"/>
      <c r="S37" s="73" t="s">
        <v>58</v>
      </c>
    </row>
    <row r="38" spans="2:19" ht="16.149999999999999" customHeight="1" x14ac:dyDescent="0.2">
      <c r="B38" s="37"/>
      <c r="C38" s="38"/>
      <c r="D38" s="38"/>
      <c r="E38" s="38"/>
      <c r="F38" s="38"/>
      <c r="G38" s="32"/>
      <c r="H38" s="38" t="s">
        <v>50</v>
      </c>
      <c r="I38" s="38"/>
      <c r="J38" s="32" t="s">
        <v>17</v>
      </c>
      <c r="K38" s="36"/>
      <c r="L38" s="36">
        <v>9</v>
      </c>
      <c r="M38" s="36">
        <v>7</v>
      </c>
      <c r="N38" s="36">
        <v>16</v>
      </c>
      <c r="O38" s="36">
        <v>20</v>
      </c>
      <c r="P38" s="36">
        <v>36</v>
      </c>
      <c r="Q38" s="66"/>
      <c r="R38" s="86"/>
      <c r="S38" s="74"/>
    </row>
    <row r="39" spans="2:19" ht="16.149999999999999" customHeight="1" x14ac:dyDescent="0.2">
      <c r="B39" s="37"/>
      <c r="C39" s="38"/>
      <c r="D39" s="38"/>
      <c r="E39" s="38"/>
      <c r="F39" s="38"/>
      <c r="G39" s="32"/>
      <c r="H39" s="38" t="s">
        <v>42</v>
      </c>
      <c r="I39" s="38"/>
      <c r="J39" s="32" t="s">
        <v>15</v>
      </c>
      <c r="K39" s="36">
        <v>23</v>
      </c>
      <c r="L39" s="36">
        <v>11</v>
      </c>
      <c r="M39" s="36"/>
      <c r="N39" s="36">
        <v>34</v>
      </c>
      <c r="O39" s="36">
        <v>11</v>
      </c>
      <c r="P39" s="36">
        <v>45</v>
      </c>
      <c r="Q39" s="66"/>
      <c r="R39" s="86"/>
      <c r="S39" s="74"/>
    </row>
    <row r="40" spans="2:19" ht="16.149999999999999" customHeight="1" x14ac:dyDescent="0.2">
      <c r="B40" s="37"/>
      <c r="C40" s="38"/>
      <c r="D40" s="38"/>
      <c r="E40" s="38"/>
      <c r="F40" s="38"/>
      <c r="G40" s="32"/>
      <c r="H40" s="38"/>
      <c r="I40" s="38"/>
      <c r="J40" s="23" t="s">
        <v>19</v>
      </c>
      <c r="K40" s="36"/>
      <c r="L40" s="36">
        <v>1</v>
      </c>
      <c r="M40" s="36"/>
      <c r="N40" s="36">
        <v>1</v>
      </c>
      <c r="O40" s="36">
        <v>2</v>
      </c>
      <c r="P40" s="36">
        <v>3</v>
      </c>
      <c r="Q40" s="66"/>
      <c r="R40" s="86"/>
      <c r="S40" s="74"/>
    </row>
    <row r="41" spans="2:19" ht="16.149999999999999" customHeight="1" thickBot="1" x14ac:dyDescent="0.25">
      <c r="B41" s="53"/>
      <c r="C41" s="44"/>
      <c r="D41" s="44"/>
      <c r="E41" s="44"/>
      <c r="F41" s="44"/>
      <c r="G41" s="32"/>
      <c r="H41" s="44"/>
      <c r="I41" s="44"/>
      <c r="J41" s="32" t="s">
        <v>41</v>
      </c>
      <c r="K41" s="44">
        <v>23</v>
      </c>
      <c r="L41" s="44">
        <v>44</v>
      </c>
      <c r="M41" s="44">
        <v>15</v>
      </c>
      <c r="N41" s="44">
        <v>82</v>
      </c>
      <c r="O41" s="44">
        <v>56</v>
      </c>
      <c r="P41" s="44">
        <v>138</v>
      </c>
      <c r="Q41" s="71">
        <v>5375.7</v>
      </c>
      <c r="R41" s="89">
        <v>7525.98</v>
      </c>
      <c r="S41" s="77"/>
    </row>
    <row r="42" spans="2:19" ht="16.149999999999999" customHeight="1" x14ac:dyDescent="0.2">
      <c r="B42" s="54">
        <v>74</v>
      </c>
      <c r="C42" s="46" t="s">
        <v>43</v>
      </c>
      <c r="D42" s="55">
        <v>86</v>
      </c>
      <c r="E42" s="55">
        <v>20</v>
      </c>
      <c r="F42" s="55">
        <v>1</v>
      </c>
      <c r="G42" s="46">
        <v>1</v>
      </c>
      <c r="H42" s="55" t="s">
        <v>51</v>
      </c>
      <c r="I42" s="19" t="s">
        <v>37</v>
      </c>
      <c r="J42" s="55" t="s">
        <v>17</v>
      </c>
      <c r="K42" s="35">
        <v>6</v>
      </c>
      <c r="L42" s="35">
        <v>34</v>
      </c>
      <c r="M42" s="35">
        <v>1</v>
      </c>
      <c r="N42" s="35">
        <v>41</v>
      </c>
      <c r="O42" s="35">
        <v>49</v>
      </c>
      <c r="P42" s="35">
        <v>90</v>
      </c>
      <c r="Q42" s="72"/>
      <c r="R42" s="85"/>
      <c r="S42" s="73" t="s">
        <v>59</v>
      </c>
    </row>
    <row r="43" spans="2:19" ht="16.149999999999999" customHeight="1" x14ac:dyDescent="0.2">
      <c r="B43" s="37"/>
      <c r="C43" s="38"/>
      <c r="D43" s="38"/>
      <c r="E43" s="38"/>
      <c r="F43" s="38"/>
      <c r="G43" s="32"/>
      <c r="H43" s="38"/>
      <c r="I43" s="38"/>
      <c r="J43" s="38" t="s">
        <v>19</v>
      </c>
      <c r="K43" s="36">
        <v>2</v>
      </c>
      <c r="L43" s="36">
        <v>5</v>
      </c>
      <c r="M43" s="36"/>
      <c r="N43" s="36">
        <v>7</v>
      </c>
      <c r="O43" s="36">
        <v>43</v>
      </c>
      <c r="P43" s="36">
        <v>50</v>
      </c>
      <c r="Q43" s="66"/>
      <c r="R43" s="86"/>
      <c r="S43" s="74"/>
    </row>
    <row r="44" spans="2:19" ht="16.149999999999999" customHeight="1" x14ac:dyDescent="0.2">
      <c r="B44" s="37"/>
      <c r="C44" s="38"/>
      <c r="D44" s="38"/>
      <c r="E44" s="38"/>
      <c r="F44" s="38"/>
      <c r="G44" s="32"/>
      <c r="H44" s="38"/>
      <c r="I44" s="38"/>
      <c r="J44" s="38" t="s">
        <v>46</v>
      </c>
      <c r="K44" s="36"/>
      <c r="L44" s="36"/>
      <c r="M44" s="36"/>
      <c r="N44" s="36"/>
      <c r="O44" s="36">
        <v>15</v>
      </c>
      <c r="P44" s="36">
        <v>15</v>
      </c>
      <c r="Q44" s="66"/>
      <c r="R44" s="86"/>
      <c r="S44" s="74"/>
    </row>
    <row r="45" spans="2:19" ht="16.149999999999999" customHeight="1" thickBot="1" x14ac:dyDescent="0.25">
      <c r="B45" s="39"/>
      <c r="C45" s="40"/>
      <c r="D45" s="40"/>
      <c r="E45" s="40"/>
      <c r="F45" s="40"/>
      <c r="G45" s="27"/>
      <c r="H45" s="40"/>
      <c r="I45" s="40"/>
      <c r="J45" s="40" t="s">
        <v>41</v>
      </c>
      <c r="K45" s="40">
        <v>8</v>
      </c>
      <c r="L45" s="40">
        <v>39</v>
      </c>
      <c r="M45" s="40">
        <v>1</v>
      </c>
      <c r="N45" s="40">
        <v>48</v>
      </c>
      <c r="O45" s="40">
        <v>107</v>
      </c>
      <c r="P45" s="40">
        <v>155</v>
      </c>
      <c r="Q45" s="67">
        <v>8116.65</v>
      </c>
      <c r="R45" s="87">
        <v>15583.97</v>
      </c>
      <c r="S45" s="75"/>
    </row>
    <row r="46" spans="2:19" ht="16.149999999999999" customHeight="1" x14ac:dyDescent="0.2">
      <c r="B46" s="54">
        <v>75</v>
      </c>
      <c r="C46" s="46" t="s">
        <v>43</v>
      </c>
      <c r="D46" s="55">
        <v>86</v>
      </c>
      <c r="E46" s="55">
        <v>20</v>
      </c>
      <c r="F46" s="55">
        <v>2</v>
      </c>
      <c r="G46" s="46">
        <v>1.2</v>
      </c>
      <c r="H46" s="55" t="s">
        <v>51</v>
      </c>
      <c r="I46" s="19" t="s">
        <v>37</v>
      </c>
      <c r="J46" s="55" t="s">
        <v>17</v>
      </c>
      <c r="K46" s="56">
        <v>20</v>
      </c>
      <c r="L46" s="56">
        <v>48</v>
      </c>
      <c r="M46" s="56"/>
      <c r="N46" s="56">
        <v>68</v>
      </c>
      <c r="O46" s="56">
        <v>108</v>
      </c>
      <c r="P46" s="56">
        <v>176</v>
      </c>
      <c r="Q46" s="72"/>
      <c r="R46" s="88"/>
      <c r="S46" s="76" t="s">
        <v>59</v>
      </c>
    </row>
    <row r="47" spans="2:19" ht="16.149999999999999" customHeight="1" x14ac:dyDescent="0.2">
      <c r="B47" s="37"/>
      <c r="C47" s="38"/>
      <c r="D47" s="38"/>
      <c r="E47" s="38"/>
      <c r="F47" s="38"/>
      <c r="G47" s="32"/>
      <c r="H47" s="38"/>
      <c r="I47" s="38"/>
      <c r="J47" s="38" t="s">
        <v>19</v>
      </c>
      <c r="K47" s="57">
        <v>2</v>
      </c>
      <c r="L47" s="57">
        <v>3</v>
      </c>
      <c r="M47" s="57"/>
      <c r="N47" s="57">
        <v>5</v>
      </c>
      <c r="O47" s="57">
        <v>65</v>
      </c>
      <c r="P47" s="57">
        <v>70</v>
      </c>
      <c r="Q47" s="66"/>
      <c r="R47" s="86"/>
      <c r="S47" s="74"/>
    </row>
    <row r="48" spans="2:19" ht="16.149999999999999" customHeight="1" x14ac:dyDescent="0.2">
      <c r="B48" s="37"/>
      <c r="C48" s="38"/>
      <c r="D48" s="38"/>
      <c r="E48" s="38"/>
      <c r="F48" s="38"/>
      <c r="G48" s="32"/>
      <c r="H48" s="38"/>
      <c r="I48" s="38"/>
      <c r="J48" s="38" t="s">
        <v>46</v>
      </c>
      <c r="K48" s="57"/>
      <c r="L48" s="57"/>
      <c r="M48" s="57"/>
      <c r="N48" s="57"/>
      <c r="O48" s="57">
        <v>17</v>
      </c>
      <c r="P48" s="57">
        <v>17</v>
      </c>
      <c r="Q48" s="66"/>
      <c r="R48" s="86"/>
      <c r="S48" s="74"/>
    </row>
    <row r="49" spans="2:26" ht="16.149999999999999" customHeight="1" thickBot="1" x14ac:dyDescent="0.25">
      <c r="B49" s="53"/>
      <c r="C49" s="44"/>
      <c r="D49" s="44"/>
      <c r="E49" s="44"/>
      <c r="F49" s="44"/>
      <c r="G49" s="32"/>
      <c r="H49" s="44"/>
      <c r="I49" s="44"/>
      <c r="J49" s="44" t="s">
        <v>41</v>
      </c>
      <c r="K49" s="44">
        <v>22</v>
      </c>
      <c r="L49" s="44">
        <v>51</v>
      </c>
      <c r="M49" s="44">
        <v>0</v>
      </c>
      <c r="N49" s="44">
        <v>73</v>
      </c>
      <c r="O49" s="44">
        <v>190</v>
      </c>
      <c r="P49" s="44">
        <v>263</v>
      </c>
      <c r="Q49" s="71">
        <v>9180.8799999999992</v>
      </c>
      <c r="R49" s="87">
        <v>18086.330000000002</v>
      </c>
      <c r="S49" s="75"/>
    </row>
    <row r="50" spans="2:26" ht="16.149999999999999" customHeight="1" x14ac:dyDescent="0.2">
      <c r="B50" s="54">
        <v>76</v>
      </c>
      <c r="C50" s="59" t="s">
        <v>52</v>
      </c>
      <c r="D50" s="55">
        <v>18</v>
      </c>
      <c r="E50" s="55">
        <v>21</v>
      </c>
      <c r="F50" s="55">
        <v>2</v>
      </c>
      <c r="G50" s="46">
        <v>1</v>
      </c>
      <c r="H50" s="58" t="s">
        <v>36</v>
      </c>
      <c r="I50" s="58" t="s">
        <v>37</v>
      </c>
      <c r="J50" s="55" t="s">
        <v>15</v>
      </c>
      <c r="K50" s="56">
        <v>27</v>
      </c>
      <c r="L50" s="56">
        <v>38</v>
      </c>
      <c r="M50" s="56">
        <v>4</v>
      </c>
      <c r="N50" s="56">
        <v>69</v>
      </c>
      <c r="O50" s="56">
        <v>118</v>
      </c>
      <c r="P50" s="56">
        <v>187</v>
      </c>
      <c r="Q50" s="72"/>
      <c r="R50" s="88"/>
      <c r="S50" s="76" t="s">
        <v>60</v>
      </c>
    </row>
    <row r="51" spans="2:26" ht="16.149999999999999" customHeight="1" x14ac:dyDescent="0.2">
      <c r="B51" s="37"/>
      <c r="C51" s="38"/>
      <c r="D51" s="38"/>
      <c r="E51" s="38"/>
      <c r="F51" s="38"/>
      <c r="G51" s="38"/>
      <c r="H51" s="38" t="s">
        <v>53</v>
      </c>
      <c r="I51" s="38"/>
      <c r="J51" s="38" t="s">
        <v>16</v>
      </c>
      <c r="K51" s="57"/>
      <c r="L51" s="57">
        <v>5</v>
      </c>
      <c r="M51" s="57">
        <v>2</v>
      </c>
      <c r="N51" s="57">
        <v>7</v>
      </c>
      <c r="O51" s="57">
        <v>24</v>
      </c>
      <c r="P51" s="57">
        <v>31</v>
      </c>
      <c r="Q51" s="66"/>
      <c r="R51" s="86"/>
      <c r="S51" s="74"/>
    </row>
    <row r="52" spans="2:26" ht="16.149999999999999" customHeight="1" x14ac:dyDescent="0.2">
      <c r="B52" s="37"/>
      <c r="C52" s="38"/>
      <c r="D52" s="38"/>
      <c r="E52" s="38"/>
      <c r="F52" s="38"/>
      <c r="G52" s="38"/>
      <c r="H52" s="38" t="s">
        <v>54</v>
      </c>
      <c r="I52" s="38"/>
      <c r="J52" s="38" t="s">
        <v>17</v>
      </c>
      <c r="K52" s="57"/>
      <c r="L52" s="57">
        <v>2</v>
      </c>
      <c r="M52" s="57">
        <v>1</v>
      </c>
      <c r="N52" s="57">
        <v>3</v>
      </c>
      <c r="O52" s="57">
        <v>4</v>
      </c>
      <c r="P52" s="57">
        <v>7</v>
      </c>
      <c r="Q52" s="66"/>
      <c r="R52" s="86"/>
      <c r="S52" s="74"/>
    </row>
    <row r="53" spans="2:26" ht="16.149999999999999" customHeight="1" thickBot="1" x14ac:dyDescent="0.25">
      <c r="B53" s="39"/>
      <c r="C53" s="40"/>
      <c r="D53" s="40"/>
      <c r="E53" s="40"/>
      <c r="F53" s="40"/>
      <c r="G53" s="40"/>
      <c r="H53" s="40"/>
      <c r="I53" s="40"/>
      <c r="J53" s="40" t="s">
        <v>14</v>
      </c>
      <c r="K53" s="40">
        <v>27</v>
      </c>
      <c r="L53" s="40">
        <v>45</v>
      </c>
      <c r="M53" s="40">
        <v>7</v>
      </c>
      <c r="N53" s="40">
        <v>79</v>
      </c>
      <c r="O53" s="40">
        <v>146</v>
      </c>
      <c r="P53" s="40">
        <v>225</v>
      </c>
      <c r="Q53" s="67">
        <v>5439.95</v>
      </c>
      <c r="R53" s="90">
        <v>12892.68</v>
      </c>
      <c r="S53" s="78"/>
    </row>
    <row r="54" spans="2:26" ht="16.149999999999999" customHeight="1" x14ac:dyDescent="0.2">
      <c r="B54" s="54">
        <v>77</v>
      </c>
      <c r="C54" s="59" t="s">
        <v>52</v>
      </c>
      <c r="D54" s="55">
        <v>18</v>
      </c>
      <c r="E54" s="55">
        <v>21</v>
      </c>
      <c r="F54" s="55">
        <v>3</v>
      </c>
      <c r="G54" s="46">
        <v>1</v>
      </c>
      <c r="H54" s="58" t="s">
        <v>36</v>
      </c>
      <c r="I54" s="58" t="s">
        <v>37</v>
      </c>
      <c r="J54" s="55" t="s">
        <v>15</v>
      </c>
      <c r="K54" s="56">
        <v>18</v>
      </c>
      <c r="L54" s="56">
        <v>24</v>
      </c>
      <c r="M54" s="56">
        <v>5</v>
      </c>
      <c r="N54" s="56">
        <v>47</v>
      </c>
      <c r="O54" s="56">
        <v>80</v>
      </c>
      <c r="P54" s="56">
        <v>127</v>
      </c>
      <c r="Q54" s="72"/>
      <c r="R54" s="88"/>
      <c r="S54" s="76" t="s">
        <v>60</v>
      </c>
    </row>
    <row r="55" spans="2:26" ht="16.149999999999999" customHeight="1" x14ac:dyDescent="0.2">
      <c r="B55" s="37"/>
      <c r="C55" s="38"/>
      <c r="D55" s="38"/>
      <c r="E55" s="38"/>
      <c r="F55" s="38"/>
      <c r="G55" s="38"/>
      <c r="H55" s="38" t="s">
        <v>53</v>
      </c>
      <c r="I55" s="38"/>
      <c r="J55" s="38" t="s">
        <v>16</v>
      </c>
      <c r="K55" s="57"/>
      <c r="L55" s="57">
        <v>8</v>
      </c>
      <c r="M55" s="57">
        <v>3</v>
      </c>
      <c r="N55" s="57">
        <v>11</v>
      </c>
      <c r="O55" s="57">
        <v>21</v>
      </c>
      <c r="P55" s="57">
        <v>32</v>
      </c>
      <c r="Q55" s="66"/>
      <c r="R55" s="86"/>
      <c r="S55" s="74"/>
    </row>
    <row r="56" spans="2:26" ht="16.149999999999999" customHeight="1" x14ac:dyDescent="0.2">
      <c r="B56" s="37"/>
      <c r="C56" s="38"/>
      <c r="D56" s="38"/>
      <c r="E56" s="38"/>
      <c r="F56" s="38"/>
      <c r="G56" s="38"/>
      <c r="H56" s="38" t="s">
        <v>54</v>
      </c>
      <c r="I56" s="38"/>
      <c r="J56" s="38" t="s">
        <v>19</v>
      </c>
      <c r="K56" s="57"/>
      <c r="L56" s="57">
        <v>5</v>
      </c>
      <c r="M56" s="57">
        <v>2</v>
      </c>
      <c r="N56" s="57">
        <v>7</v>
      </c>
      <c r="O56" s="57">
        <v>8</v>
      </c>
      <c r="P56" s="57">
        <v>15</v>
      </c>
      <c r="Q56" s="66"/>
      <c r="R56" s="86"/>
      <c r="S56" s="74"/>
    </row>
    <row r="57" spans="2:26" ht="16.149999999999999" customHeight="1" thickBot="1" x14ac:dyDescent="0.25">
      <c r="B57" s="39"/>
      <c r="C57" s="40"/>
      <c r="D57" s="40"/>
      <c r="E57" s="40"/>
      <c r="F57" s="40"/>
      <c r="G57" s="40"/>
      <c r="H57" s="40"/>
      <c r="I57" s="40"/>
      <c r="J57" s="40" t="s">
        <v>14</v>
      </c>
      <c r="K57" s="40">
        <v>18</v>
      </c>
      <c r="L57" s="40">
        <v>37</v>
      </c>
      <c r="M57" s="40">
        <v>10</v>
      </c>
      <c r="N57" s="40">
        <v>65</v>
      </c>
      <c r="O57" s="40">
        <v>109</v>
      </c>
      <c r="P57" s="40">
        <v>174</v>
      </c>
      <c r="Q57" s="67">
        <v>5222.91</v>
      </c>
      <c r="R57" s="90">
        <v>12639.44</v>
      </c>
      <c r="S57" s="78"/>
    </row>
    <row r="58" spans="2:26" ht="16.149999999999999" customHeight="1" x14ac:dyDescent="0.2">
      <c r="B58" s="54">
        <v>78</v>
      </c>
      <c r="C58" s="59" t="s">
        <v>52</v>
      </c>
      <c r="D58" s="55">
        <v>26</v>
      </c>
      <c r="E58" s="55">
        <v>24</v>
      </c>
      <c r="F58" s="55">
        <v>2</v>
      </c>
      <c r="G58" s="46">
        <v>1.5</v>
      </c>
      <c r="H58" s="58" t="s">
        <v>36</v>
      </c>
      <c r="I58" s="58" t="s">
        <v>37</v>
      </c>
      <c r="J58" s="55" t="s">
        <v>15</v>
      </c>
      <c r="K58" s="56">
        <v>89</v>
      </c>
      <c r="L58" s="56">
        <v>86</v>
      </c>
      <c r="M58" s="56">
        <v>1</v>
      </c>
      <c r="N58" s="56">
        <v>176</v>
      </c>
      <c r="O58" s="56">
        <v>61</v>
      </c>
      <c r="P58" s="56">
        <v>237</v>
      </c>
      <c r="Q58" s="72"/>
      <c r="R58" s="88"/>
      <c r="S58" s="76" t="s">
        <v>60</v>
      </c>
    </row>
    <row r="59" spans="2:26" ht="16.149999999999999" customHeight="1" x14ac:dyDescent="0.2">
      <c r="B59" s="37"/>
      <c r="C59" s="38"/>
      <c r="D59" s="38"/>
      <c r="E59" s="38"/>
      <c r="F59" s="38"/>
      <c r="G59" s="32"/>
      <c r="H59" s="60" t="s">
        <v>55</v>
      </c>
      <c r="I59" s="61"/>
      <c r="J59" s="38" t="s">
        <v>19</v>
      </c>
      <c r="K59" s="57"/>
      <c r="L59" s="57"/>
      <c r="M59" s="57"/>
      <c r="N59" s="57"/>
      <c r="O59" s="57">
        <v>25</v>
      </c>
      <c r="P59" s="57">
        <v>25</v>
      </c>
      <c r="Q59" s="66"/>
      <c r="R59" s="86"/>
      <c r="S59" s="74"/>
    </row>
    <row r="60" spans="2:26" ht="16.149999999999999" customHeight="1" x14ac:dyDescent="0.2">
      <c r="B60" s="37"/>
      <c r="C60" s="38"/>
      <c r="D60" s="38"/>
      <c r="E60" s="38"/>
      <c r="F60" s="38"/>
      <c r="G60" s="32"/>
      <c r="H60" s="60" t="s">
        <v>56</v>
      </c>
      <c r="I60" s="61"/>
      <c r="J60" s="38" t="s">
        <v>17</v>
      </c>
      <c r="K60" s="57"/>
      <c r="L60" s="57">
        <v>10</v>
      </c>
      <c r="M60" s="57">
        <v>2</v>
      </c>
      <c r="N60" s="57">
        <v>12</v>
      </c>
      <c r="O60" s="57">
        <v>4</v>
      </c>
      <c r="P60" s="57">
        <v>16</v>
      </c>
      <c r="Q60" s="66"/>
      <c r="R60" s="86"/>
      <c r="S60" s="74"/>
    </row>
    <row r="61" spans="2:26" ht="16.149999999999999" customHeight="1" x14ac:dyDescent="0.2">
      <c r="B61" s="37"/>
      <c r="C61" s="38"/>
      <c r="D61" s="38"/>
      <c r="E61" s="38"/>
      <c r="F61" s="38"/>
      <c r="G61" s="32"/>
      <c r="H61" s="42"/>
      <c r="I61" s="38"/>
      <c r="J61" s="38" t="s">
        <v>16</v>
      </c>
      <c r="K61" s="57">
        <v>13</v>
      </c>
      <c r="L61" s="57">
        <v>12</v>
      </c>
      <c r="M61" s="57"/>
      <c r="N61" s="57">
        <v>25</v>
      </c>
      <c r="O61" s="57">
        <v>4</v>
      </c>
      <c r="P61" s="57">
        <v>29</v>
      </c>
      <c r="Q61" s="66"/>
      <c r="R61" s="86"/>
      <c r="S61" s="74"/>
    </row>
    <row r="62" spans="2:26" ht="16.149999999999999" customHeight="1" thickBot="1" x14ac:dyDescent="0.25">
      <c r="B62" s="39"/>
      <c r="C62" s="40"/>
      <c r="D62" s="40"/>
      <c r="E62" s="40"/>
      <c r="F62" s="40"/>
      <c r="G62" s="27"/>
      <c r="H62" s="40"/>
      <c r="I62" s="40"/>
      <c r="J62" s="40" t="s">
        <v>14</v>
      </c>
      <c r="K62" s="40">
        <v>102</v>
      </c>
      <c r="L62" s="40">
        <v>108</v>
      </c>
      <c r="M62" s="40">
        <v>3</v>
      </c>
      <c r="N62" s="40">
        <v>213</v>
      </c>
      <c r="O62" s="40">
        <v>94</v>
      </c>
      <c r="P62" s="40">
        <v>307</v>
      </c>
      <c r="Q62" s="67">
        <v>19336.21</v>
      </c>
      <c r="R62" s="90">
        <v>30357.85</v>
      </c>
      <c r="S62" s="78"/>
    </row>
    <row r="63" spans="2:26" ht="16.149999999999999" customHeight="1" thickBot="1" x14ac:dyDescent="0.25">
      <c r="B63" s="79"/>
      <c r="C63" s="80"/>
      <c r="D63" s="81" t="s">
        <v>18</v>
      </c>
      <c r="E63" s="81"/>
      <c r="F63" s="82"/>
      <c r="G63" s="83">
        <f>SUM(G7:G62)</f>
        <v>21.7</v>
      </c>
      <c r="H63" s="82"/>
      <c r="I63" s="82"/>
      <c r="J63" s="82"/>
      <c r="K63" s="82">
        <f>SUM(K9,K13,K18,K23,K27,K32,K36,K41,K45,K49,K53,K57,K62)</f>
        <v>402</v>
      </c>
      <c r="L63" s="82">
        <f t="shared" ref="L63:R63" si="0">SUM(L9,L13,L18,L23,L27,L32,L36,L41,L45,L49,L53,L57,L62)</f>
        <v>1149</v>
      </c>
      <c r="M63" s="82">
        <f t="shared" si="0"/>
        <v>111</v>
      </c>
      <c r="N63" s="82">
        <f t="shared" si="0"/>
        <v>1662</v>
      </c>
      <c r="O63" s="82">
        <f t="shared" si="0"/>
        <v>2614</v>
      </c>
      <c r="P63" s="82">
        <f t="shared" si="0"/>
        <v>4276</v>
      </c>
      <c r="Q63" s="82">
        <f t="shared" si="0"/>
        <v>103758.27000000002</v>
      </c>
      <c r="R63" s="82">
        <f t="shared" si="0"/>
        <v>207077.29</v>
      </c>
      <c r="S63" s="84"/>
    </row>
    <row r="64" spans="2:26" x14ac:dyDescent="0.2">
      <c r="O64" s="13"/>
      <c r="T64" t="s">
        <v>32</v>
      </c>
      <c r="Y64" s="7"/>
      <c r="Z64" s="8"/>
    </row>
    <row r="65" spans="3:26" x14ac:dyDescent="0.2">
      <c r="F65" s="4" t="s">
        <v>24</v>
      </c>
      <c r="H65" s="5"/>
      <c r="J65" s="10"/>
      <c r="K65" s="4"/>
      <c r="L65" s="4"/>
      <c r="M65" s="4"/>
      <c r="N65" s="4"/>
      <c r="O65" s="12" t="s">
        <v>33</v>
      </c>
      <c r="P65" s="4"/>
      <c r="T65" t="s">
        <v>32</v>
      </c>
      <c r="Y65" s="7"/>
      <c r="Z65" s="8"/>
    </row>
    <row r="66" spans="3:26" x14ac:dyDescent="0.2">
      <c r="H66" s="5"/>
      <c r="J66" s="10"/>
      <c r="K66" s="4"/>
      <c r="L66" s="4"/>
      <c r="M66" s="4"/>
      <c r="N66" s="4"/>
      <c r="O66" s="4"/>
      <c r="P66" s="4"/>
      <c r="Y66" s="7"/>
      <c r="Z66" s="8"/>
    </row>
    <row r="67" spans="3:26" ht="12.75" customHeight="1" x14ac:dyDescent="0.2">
      <c r="C67" s="91" t="s">
        <v>61</v>
      </c>
      <c r="D67" s="91"/>
      <c r="E67" s="91"/>
      <c r="F67" s="91"/>
      <c r="G67" s="103" t="s">
        <v>63</v>
      </c>
      <c r="H67" s="103"/>
      <c r="I67" s="103"/>
      <c r="J67" s="103"/>
      <c r="K67" s="11"/>
      <c r="L67" s="4"/>
      <c r="M67" s="4"/>
      <c r="N67" s="4" t="s">
        <v>62</v>
      </c>
      <c r="O67" s="4"/>
      <c r="P67" s="4"/>
      <c r="Y67" s="7"/>
      <c r="Z67" s="8"/>
    </row>
  </sheetData>
  <sheetProtection selectLockedCells="1" autoFilter="0"/>
  <autoFilter ref="B5:S65">
    <filterColumn colId="9" showButton="0"/>
    <filterColumn colId="10" showButton="0"/>
    <filterColumn colId="11" showButton="0"/>
  </autoFilter>
  <sortState ref="C10:R385">
    <sortCondition ref="C385"/>
  </sortState>
  <mergeCells count="19">
    <mergeCell ref="R5:R6"/>
    <mergeCell ref="S5:S6"/>
    <mergeCell ref="B3:S3"/>
    <mergeCell ref="B2:S2"/>
    <mergeCell ref="B5:B6"/>
    <mergeCell ref="C67:F67"/>
    <mergeCell ref="O5:O6"/>
    <mergeCell ref="P5:P6"/>
    <mergeCell ref="Q5:Q6"/>
    <mergeCell ref="K5:N5"/>
    <mergeCell ref="G5:G6"/>
    <mergeCell ref="H5:H6"/>
    <mergeCell ref="I5:I6"/>
    <mergeCell ref="J5:J6"/>
    <mergeCell ref="C5:C6"/>
    <mergeCell ref="D5:D6"/>
    <mergeCell ref="E5:E6"/>
    <mergeCell ref="F5:F6"/>
    <mergeCell ref="G67:J67"/>
  </mergeCells>
  <pageMargins left="0.59055118110236227" right="0" top="0" bottom="0" header="0.31496062992125984" footer="0.31496062992125984"/>
  <pageSetup paperSize="9" scale="70" orientation="landscape" r:id="rId1"/>
  <colBreaks count="1" manualBreakCount="1">
    <brk id="19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Гельшат Р. Салихова</cp:lastModifiedBy>
  <cp:lastPrinted>2017-09-28T06:13:51Z</cp:lastPrinted>
  <dcterms:created xsi:type="dcterms:W3CDTF">1996-10-08T23:32:33Z</dcterms:created>
  <dcterms:modified xsi:type="dcterms:W3CDTF">2017-09-28T06:40:37Z</dcterms:modified>
</cp:coreProperties>
</file>