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90" windowWidth="25440" windowHeight="12585"/>
  </bookViews>
  <sheets>
    <sheet name="Расчет стоимости по Методике" sheetId="4" r:id="rId1"/>
  </sheets>
  <definedNames>
    <definedName name="д1">'Расчет стоимости по Методике'!$K$1:$K$2</definedName>
    <definedName name="_xlnm.Print_Area" localSheetId="0">'Расчет стоимости по Методике'!$A$1:$H$88</definedName>
  </definedNames>
  <calcPr calcId="145621" iterate="1"/>
</workbook>
</file>

<file path=xl/calcChain.xml><?xml version="1.0" encoding="utf-8"?>
<calcChain xmlns="http://schemas.openxmlformats.org/spreadsheetml/2006/main">
  <c r="G3082" i="4" l="1"/>
  <c r="G3081" i="4"/>
  <c r="G3080" i="4"/>
  <c r="G3079" i="4"/>
  <c r="G3078" i="4"/>
  <c r="G3077" i="4"/>
  <c r="G3076" i="4"/>
  <c r="E3087" i="4" s="1"/>
  <c r="G3075" i="4"/>
  <c r="G3074" i="4"/>
  <c r="G3073" i="4"/>
  <c r="E3085" i="4" s="1"/>
  <c r="G3065" i="4"/>
  <c r="G3036" i="4"/>
  <c r="G3035" i="4"/>
  <c r="G3034" i="4"/>
  <c r="G3033" i="4"/>
  <c r="G3032" i="4"/>
  <c r="G3031" i="4"/>
  <c r="G3030" i="4"/>
  <c r="E3041" i="4" s="1"/>
  <c r="G3029" i="4"/>
  <c r="G3028" i="4"/>
  <c r="G3027" i="4"/>
  <c r="E3039" i="4" s="1"/>
  <c r="G3019" i="4"/>
  <c r="G2989" i="4"/>
  <c r="G2988" i="4"/>
  <c r="G2987" i="4"/>
  <c r="G2986" i="4"/>
  <c r="G2985" i="4"/>
  <c r="G2984" i="4"/>
  <c r="G2983" i="4"/>
  <c r="E2994" i="4" s="1"/>
  <c r="G2982" i="4"/>
  <c r="G2981" i="4"/>
  <c r="G2980" i="4"/>
  <c r="E2992" i="4" s="1"/>
  <c r="G2972" i="4"/>
  <c r="G2944" i="4"/>
  <c r="G2943" i="4"/>
  <c r="G2942" i="4"/>
  <c r="G2941" i="4"/>
  <c r="G2940" i="4"/>
  <c r="G2939" i="4"/>
  <c r="G2938" i="4"/>
  <c r="E2949" i="4" s="1"/>
  <c r="G2937" i="4"/>
  <c r="G2936" i="4"/>
  <c r="G2935" i="4"/>
  <c r="E2947" i="4" s="1"/>
  <c r="G2927" i="4"/>
  <c r="G2898" i="4"/>
  <c r="G2897" i="4"/>
  <c r="G2896" i="4"/>
  <c r="G2895" i="4"/>
  <c r="G2894" i="4"/>
  <c r="G2893" i="4"/>
  <c r="G2892" i="4"/>
  <c r="E2903" i="4" s="1"/>
  <c r="G2891" i="4"/>
  <c r="G2890" i="4"/>
  <c r="G2889" i="4"/>
  <c r="E2901" i="4" s="1"/>
  <c r="G2881" i="4"/>
  <c r="G2852" i="4"/>
  <c r="G2851" i="4"/>
  <c r="G2850" i="4"/>
  <c r="G2849" i="4"/>
  <c r="G2848" i="4"/>
  <c r="G2847" i="4"/>
  <c r="G2846" i="4"/>
  <c r="E2857" i="4" s="1"/>
  <c r="G2845" i="4"/>
  <c r="G2844" i="4"/>
  <c r="G2843" i="4"/>
  <c r="E2855" i="4" s="1"/>
  <c r="G2835" i="4"/>
  <c r="G2806" i="4"/>
  <c r="G2805" i="4"/>
  <c r="G2804" i="4"/>
  <c r="G2803" i="4"/>
  <c r="G2802" i="4"/>
  <c r="G2801" i="4"/>
  <c r="G2800" i="4"/>
  <c r="E2811" i="4" s="1"/>
  <c r="G2799" i="4"/>
  <c r="G2798" i="4"/>
  <c r="G2797" i="4"/>
  <c r="E2809" i="4" s="1"/>
  <c r="G2789" i="4"/>
  <c r="G2762" i="4"/>
  <c r="G2761" i="4"/>
  <c r="G2760" i="4"/>
  <c r="G2759" i="4"/>
  <c r="G2758" i="4"/>
  <c r="G2757" i="4"/>
  <c r="G2756" i="4"/>
  <c r="E2767" i="4" s="1"/>
  <c r="G2755" i="4"/>
  <c r="G2754" i="4"/>
  <c r="G2753" i="4"/>
  <c r="E2765" i="4" s="1"/>
  <c r="G2745" i="4"/>
  <c r="G2715" i="4"/>
  <c r="G2714" i="4"/>
  <c r="G2713" i="4"/>
  <c r="G2712" i="4"/>
  <c r="G2711" i="4"/>
  <c r="G2710" i="4"/>
  <c r="G2709" i="4"/>
  <c r="E2720" i="4" s="1"/>
  <c r="G2708" i="4"/>
  <c r="G2707" i="4"/>
  <c r="G2706" i="4"/>
  <c r="E2718" i="4" s="1"/>
  <c r="G2698" i="4"/>
  <c r="G2670" i="4"/>
  <c r="G2669" i="4"/>
  <c r="G2668" i="4"/>
  <c r="G2667" i="4"/>
  <c r="G2666" i="4"/>
  <c r="G2665" i="4"/>
  <c r="G2664" i="4"/>
  <c r="E2675" i="4" s="1"/>
  <c r="G2663" i="4"/>
  <c r="G2662" i="4"/>
  <c r="G2661" i="4"/>
  <c r="E2673" i="4" s="1"/>
  <c r="G2653" i="4"/>
  <c r="G2623" i="4"/>
  <c r="G2622" i="4"/>
  <c r="G2621" i="4"/>
  <c r="G2620" i="4"/>
  <c r="G2619" i="4"/>
  <c r="G2618" i="4"/>
  <c r="G2617" i="4"/>
  <c r="E2628" i="4" s="1"/>
  <c r="G2616" i="4"/>
  <c r="G2615" i="4"/>
  <c r="G2614" i="4"/>
  <c r="E2626" i="4" s="1"/>
  <c r="G2606" i="4"/>
  <c r="G2577" i="4"/>
  <c r="G2576" i="4"/>
  <c r="G2575" i="4"/>
  <c r="G2574" i="4"/>
  <c r="G2573" i="4"/>
  <c r="G2572" i="4"/>
  <c r="G2571" i="4"/>
  <c r="E2582" i="4" s="1"/>
  <c r="G2570" i="4"/>
  <c r="G2569" i="4"/>
  <c r="G2568" i="4"/>
  <c r="E2580" i="4" s="1"/>
  <c r="G2560" i="4"/>
  <c r="G2534" i="4"/>
  <c r="G2533" i="4"/>
  <c r="G2532" i="4"/>
  <c r="G2531" i="4"/>
  <c r="G2530" i="4"/>
  <c r="G2529" i="4"/>
  <c r="G2528" i="4"/>
  <c r="E2539" i="4" s="1"/>
  <c r="G2527" i="4"/>
  <c r="G2526" i="4"/>
  <c r="G2525" i="4"/>
  <c r="E2537" i="4" s="1"/>
  <c r="G2517" i="4"/>
  <c r="G2489" i="4"/>
  <c r="G2488" i="4"/>
  <c r="G2487" i="4"/>
  <c r="G2486" i="4"/>
  <c r="G2485" i="4"/>
  <c r="G2484" i="4"/>
  <c r="G2483" i="4"/>
  <c r="E2494" i="4" s="1"/>
  <c r="G2482" i="4"/>
  <c r="G2481" i="4"/>
  <c r="G2480" i="4"/>
  <c r="E2492" i="4" s="1"/>
  <c r="G2472" i="4"/>
  <c r="G2443" i="4"/>
  <c r="G2442" i="4"/>
  <c r="G2441" i="4"/>
  <c r="G2440" i="4"/>
  <c r="G2439" i="4"/>
  <c r="G2438" i="4"/>
  <c r="G2437" i="4"/>
  <c r="E2448" i="4" s="1"/>
  <c r="G2436" i="4"/>
  <c r="G2435" i="4"/>
  <c r="G2434" i="4"/>
  <c r="E2446" i="4" s="1"/>
  <c r="G2426" i="4"/>
  <c r="G2398" i="4"/>
  <c r="G2397" i="4"/>
  <c r="G2396" i="4"/>
  <c r="G2395" i="4"/>
  <c r="G2394" i="4"/>
  <c r="G2393" i="4"/>
  <c r="G2392" i="4"/>
  <c r="E2403" i="4" s="1"/>
  <c r="G2391" i="4"/>
  <c r="G2390" i="4"/>
  <c r="G2389" i="4"/>
  <c r="E2401" i="4" s="1"/>
  <c r="G2381" i="4"/>
  <c r="G2351" i="4"/>
  <c r="G2350" i="4"/>
  <c r="G2349" i="4"/>
  <c r="G2348" i="4"/>
  <c r="G2347" i="4"/>
  <c r="G2346" i="4"/>
  <c r="G2345" i="4"/>
  <c r="E2356" i="4" s="1"/>
  <c r="G2344" i="4"/>
  <c r="G2343" i="4"/>
  <c r="G2342" i="4"/>
  <c r="E2354" i="4" s="1"/>
  <c r="G2334" i="4"/>
  <c r="G2304" i="4"/>
  <c r="G2303" i="4"/>
  <c r="G2302" i="4"/>
  <c r="G2301" i="4"/>
  <c r="G2300" i="4"/>
  <c r="G2299" i="4"/>
  <c r="G2298" i="4"/>
  <c r="E2309" i="4" s="1"/>
  <c r="G2297" i="4"/>
  <c r="G2296" i="4"/>
  <c r="G2295" i="4"/>
  <c r="E2307" i="4" s="1"/>
  <c r="G2287" i="4"/>
  <c r="G2256" i="4"/>
  <c r="G2255" i="4"/>
  <c r="G2254" i="4"/>
  <c r="G2253" i="4"/>
  <c r="G2252" i="4"/>
  <c r="G2251" i="4"/>
  <c r="G2250" i="4"/>
  <c r="E2261" i="4" s="1"/>
  <c r="G2249" i="4"/>
  <c r="G2248" i="4"/>
  <c r="G2247" i="4"/>
  <c r="E2259" i="4" s="1"/>
  <c r="G2239" i="4"/>
  <c r="G2208" i="4"/>
  <c r="G2207" i="4"/>
  <c r="G2206" i="4"/>
  <c r="G2205" i="4"/>
  <c r="G2204" i="4"/>
  <c r="G2203" i="4"/>
  <c r="G2202" i="4"/>
  <c r="E2213" i="4" s="1"/>
  <c r="G2201" i="4"/>
  <c r="G2200" i="4"/>
  <c r="G2199" i="4"/>
  <c r="E2211" i="4" s="1"/>
  <c r="G2191" i="4"/>
  <c r="G2160" i="4"/>
  <c r="G2159" i="4"/>
  <c r="G2158" i="4"/>
  <c r="G2157" i="4"/>
  <c r="G2156" i="4"/>
  <c r="G2155" i="4"/>
  <c r="G2154" i="4"/>
  <c r="E2165" i="4" s="1"/>
  <c r="G2153" i="4"/>
  <c r="G2152" i="4"/>
  <c r="G2151" i="4"/>
  <c r="E2163" i="4" s="1"/>
  <c r="G2143" i="4"/>
  <c r="G2112" i="4"/>
  <c r="G2111" i="4"/>
  <c r="G2110" i="4"/>
  <c r="G2109" i="4"/>
  <c r="G2108" i="4"/>
  <c r="G2107" i="4"/>
  <c r="G2106" i="4"/>
  <c r="E2117" i="4" s="1"/>
  <c r="G2105" i="4"/>
  <c r="G2104" i="4"/>
  <c r="G2103" i="4"/>
  <c r="E2115" i="4" s="1"/>
  <c r="G2095" i="4"/>
  <c r="G2065" i="4"/>
  <c r="G2064" i="4"/>
  <c r="G2063" i="4"/>
  <c r="G2062" i="4"/>
  <c r="G2061" i="4"/>
  <c r="G2060" i="4"/>
  <c r="G2059" i="4"/>
  <c r="E2070" i="4" s="1"/>
  <c r="G2058" i="4"/>
  <c r="G2057" i="4"/>
  <c r="G2056" i="4"/>
  <c r="E2068" i="4" s="1"/>
  <c r="G2048" i="4"/>
  <c r="G2017" i="4"/>
  <c r="G2016" i="4"/>
  <c r="G2015" i="4"/>
  <c r="G2014" i="4"/>
  <c r="G2013" i="4"/>
  <c r="G2012" i="4"/>
  <c r="G2011" i="4"/>
  <c r="E2022" i="4" s="1"/>
  <c r="G2010" i="4"/>
  <c r="G2009" i="4"/>
  <c r="G2008" i="4"/>
  <c r="E2020" i="4" s="1"/>
  <c r="G2000" i="4"/>
  <c r="G1970" i="4"/>
  <c r="G1969" i="4"/>
  <c r="G1968" i="4"/>
  <c r="G1967" i="4"/>
  <c r="G1966" i="4"/>
  <c r="G1965" i="4"/>
  <c r="G1964" i="4"/>
  <c r="E1975" i="4" s="1"/>
  <c r="G1963" i="4"/>
  <c r="G1962" i="4"/>
  <c r="G1961" i="4"/>
  <c r="E1973" i="4" s="1"/>
  <c r="G1953" i="4"/>
  <c r="G1923" i="4"/>
  <c r="G1922" i="4"/>
  <c r="G1921" i="4"/>
  <c r="G1920" i="4"/>
  <c r="G1919" i="4"/>
  <c r="G1918" i="4"/>
  <c r="G1917" i="4"/>
  <c r="E1928" i="4" s="1"/>
  <c r="G1916" i="4"/>
  <c r="G1915" i="4"/>
  <c r="G1914" i="4"/>
  <c r="E1926" i="4" s="1"/>
  <c r="G1906" i="4"/>
  <c r="G1876" i="4"/>
  <c r="G1875" i="4"/>
  <c r="G1874" i="4"/>
  <c r="G1873" i="4"/>
  <c r="G1872" i="4"/>
  <c r="G1871" i="4"/>
  <c r="G1870" i="4"/>
  <c r="E1881" i="4" s="1"/>
  <c r="G1869" i="4"/>
  <c r="G1868" i="4"/>
  <c r="G1867" i="4"/>
  <c r="E1879" i="4" s="1"/>
  <c r="G1859" i="4"/>
  <c r="G1829" i="4"/>
  <c r="G1828" i="4"/>
  <c r="G1827" i="4"/>
  <c r="G1826" i="4"/>
  <c r="G1825" i="4"/>
  <c r="G1824" i="4"/>
  <c r="G1823" i="4"/>
  <c r="E1834" i="4" s="1"/>
  <c r="G1822" i="4"/>
  <c r="G1821" i="4"/>
  <c r="G1820" i="4"/>
  <c r="E1832" i="4" s="1"/>
  <c r="G1812" i="4"/>
  <c r="G1781" i="4"/>
  <c r="G1780" i="4"/>
  <c r="G1779" i="4"/>
  <c r="G1778" i="4"/>
  <c r="G1777" i="4"/>
  <c r="G1776" i="4"/>
  <c r="G1775" i="4"/>
  <c r="E1786" i="4" s="1"/>
  <c r="G1774" i="4"/>
  <c r="G1773" i="4"/>
  <c r="G1772" i="4"/>
  <c r="E1784" i="4" s="1"/>
  <c r="G1764" i="4"/>
  <c r="E3086" i="4" l="1"/>
  <c r="E2493" i="4"/>
  <c r="E2402" i="4"/>
  <c r="E2948" i="4"/>
  <c r="E2719" i="4"/>
  <c r="E2993" i="4"/>
  <c r="E2538" i="4"/>
  <c r="E2583" i="4"/>
  <c r="E2404" i="4"/>
  <c r="E2627" i="4"/>
  <c r="E2995" i="4"/>
  <c r="E2581" i="4"/>
  <c r="E2810" i="4"/>
  <c r="E2856" i="4"/>
  <c r="E2858" i="4"/>
  <c r="E2902" i="4"/>
  <c r="E2766" i="4"/>
  <c r="E2904" i="4"/>
  <c r="E2447" i="4"/>
  <c r="E2449" i="4"/>
  <c r="E2540" i="4"/>
  <c r="E2674" i="4"/>
  <c r="E2676" i="4"/>
  <c r="E2812" i="4"/>
  <c r="E3040" i="4"/>
  <c r="E3042" i="4"/>
  <c r="E2768" i="4"/>
  <c r="E2495" i="4"/>
  <c r="E2629" i="4"/>
  <c r="E2721" i="4"/>
  <c r="E2950" i="4"/>
  <c r="E3088" i="4"/>
  <c r="E1785" i="4"/>
  <c r="E1927" i="4"/>
  <c r="E2116" i="4"/>
  <c r="E2260" i="4"/>
  <c r="E2212" i="4"/>
  <c r="E2355" i="4"/>
  <c r="E1833" i="4"/>
  <c r="E2308" i="4"/>
  <c r="E1835" i="4"/>
  <c r="E2021" i="4"/>
  <c r="E2164" i="4"/>
  <c r="E2166" i="4"/>
  <c r="E2310" i="4"/>
  <c r="E1976" i="4"/>
  <c r="E2069" i="4"/>
  <c r="E2214" i="4"/>
  <c r="E1880" i="4"/>
  <c r="E1882" i="4"/>
  <c r="E2023" i="4"/>
  <c r="E2118" i="4"/>
  <c r="E1974" i="4"/>
  <c r="E2071" i="4"/>
  <c r="E1787" i="4"/>
  <c r="E1929" i="4"/>
  <c r="E2262" i="4"/>
  <c r="E2357" i="4"/>
  <c r="E2584" i="4" l="1"/>
  <c r="D2586" i="4" s="1"/>
  <c r="D2587" i="4" s="1"/>
  <c r="E2630" i="4"/>
  <c r="D2632" i="4" s="1"/>
  <c r="D2633" i="4" s="1"/>
  <c r="E2496" i="4"/>
  <c r="D2498" i="4" s="1"/>
  <c r="D2499" i="4" s="1"/>
  <c r="E2405" i="4"/>
  <c r="D2407" i="4" s="1"/>
  <c r="D2408" i="4" s="1"/>
  <c r="E2859" i="4"/>
  <c r="D2861" i="4" s="1"/>
  <c r="D2862" i="4" s="1"/>
  <c r="E3089" i="4"/>
  <c r="D3091" i="4" s="1"/>
  <c r="D3092" i="4" s="1"/>
  <c r="E2951" i="4"/>
  <c r="D2953" i="4" s="1"/>
  <c r="D2954" i="4" s="1"/>
  <c r="E2813" i="4"/>
  <c r="D2815" i="4" s="1"/>
  <c r="D2816" i="4" s="1"/>
  <c r="E2996" i="4"/>
  <c r="D2998" i="4" s="1"/>
  <c r="D2999" i="4" s="1"/>
  <c r="E3043" i="4"/>
  <c r="D3045" i="4" s="1"/>
  <c r="D3046" i="4" s="1"/>
  <c r="E2905" i="4"/>
  <c r="D2907" i="4" s="1"/>
  <c r="D2908" i="4" s="1"/>
  <c r="E2677" i="4"/>
  <c r="D2679" i="4" s="1"/>
  <c r="D2680" i="4" s="1"/>
  <c r="E2722" i="4"/>
  <c r="D2724" i="4" s="1"/>
  <c r="D2725" i="4" s="1"/>
  <c r="E2769" i="4"/>
  <c r="D2771" i="4" s="1"/>
  <c r="D2772" i="4" s="1"/>
  <c r="E2541" i="4"/>
  <c r="D2543" i="4" s="1"/>
  <c r="D2544" i="4" s="1"/>
  <c r="E2450" i="4"/>
  <c r="D2452" i="4" s="1"/>
  <c r="D2453" i="4" s="1"/>
  <c r="E2263" i="4"/>
  <c r="D2265" i="4" s="1"/>
  <c r="D2266" i="4" s="1"/>
  <c r="E2167" i="4"/>
  <c r="D2169" i="4" s="1"/>
  <c r="D2170" i="4" s="1"/>
  <c r="E1788" i="4"/>
  <c r="D1790" i="4" s="1"/>
  <c r="D1791" i="4" s="1"/>
  <c r="E2358" i="4"/>
  <c r="D2360" i="4" s="1"/>
  <c r="D2361" i="4" s="1"/>
  <c r="E1930" i="4"/>
  <c r="D1932" i="4" s="1"/>
  <c r="D1933" i="4" s="1"/>
  <c r="E2215" i="4"/>
  <c r="D2217" i="4" s="1"/>
  <c r="D2218" i="4" s="1"/>
  <c r="E2311" i="4"/>
  <c r="D2313" i="4" s="1"/>
  <c r="D2314" i="4" s="1"/>
  <c r="E1836" i="4"/>
  <c r="D1838" i="4" s="1"/>
  <c r="D1839" i="4" s="1"/>
  <c r="E2119" i="4"/>
  <c r="D2121" i="4" s="1"/>
  <c r="D2122" i="4" s="1"/>
  <c r="E1977" i="4"/>
  <c r="D1979" i="4" s="1"/>
  <c r="D1980" i="4" s="1"/>
  <c r="E2024" i="4"/>
  <c r="D2026" i="4" s="1"/>
  <c r="D2027" i="4" s="1"/>
  <c r="E1883" i="4"/>
  <c r="D1885" i="4" s="1"/>
  <c r="D1886" i="4" s="1"/>
  <c r="E2072" i="4"/>
  <c r="D2074" i="4" s="1"/>
  <c r="D2075" i="4" s="1"/>
  <c r="G1734" i="4" l="1"/>
  <c r="G1733" i="4"/>
  <c r="G1732" i="4"/>
  <c r="G1731" i="4"/>
  <c r="G1730" i="4"/>
  <c r="G1729" i="4"/>
  <c r="G1728" i="4"/>
  <c r="E1739" i="4" s="1"/>
  <c r="G1727" i="4"/>
  <c r="G1726" i="4"/>
  <c r="G1725" i="4"/>
  <c r="E1737" i="4" s="1"/>
  <c r="G1717" i="4"/>
  <c r="G1687" i="4"/>
  <c r="G1686" i="4"/>
  <c r="G1685" i="4"/>
  <c r="G1684" i="4"/>
  <c r="G1683" i="4"/>
  <c r="G1682" i="4"/>
  <c r="G1681" i="4"/>
  <c r="E1692" i="4" s="1"/>
  <c r="G1680" i="4"/>
  <c r="G1679" i="4"/>
  <c r="G1678" i="4"/>
  <c r="E1690" i="4" s="1"/>
  <c r="G1670" i="4"/>
  <c r="G1639" i="4"/>
  <c r="G1638" i="4"/>
  <c r="G1637" i="4"/>
  <c r="G1636" i="4"/>
  <c r="G1635" i="4"/>
  <c r="G1634" i="4"/>
  <c r="G1633" i="4"/>
  <c r="E1644" i="4" s="1"/>
  <c r="G1632" i="4"/>
  <c r="G1631" i="4"/>
  <c r="G1630" i="4"/>
  <c r="E1642" i="4" s="1"/>
  <c r="G1622" i="4"/>
  <c r="G1591" i="4"/>
  <c r="G1590" i="4"/>
  <c r="G1589" i="4"/>
  <c r="G1588" i="4"/>
  <c r="G1587" i="4"/>
  <c r="G1586" i="4"/>
  <c r="G1585" i="4"/>
  <c r="E1596" i="4" s="1"/>
  <c r="G1584" i="4"/>
  <c r="G1583" i="4"/>
  <c r="G1582" i="4"/>
  <c r="E1594" i="4" s="1"/>
  <c r="G1574" i="4"/>
  <c r="G1544" i="4"/>
  <c r="G1543" i="4"/>
  <c r="G1542" i="4"/>
  <c r="G1541" i="4"/>
  <c r="G1540" i="4"/>
  <c r="G1539" i="4"/>
  <c r="G1538" i="4"/>
  <c r="E1549" i="4" s="1"/>
  <c r="G1537" i="4"/>
  <c r="G1536" i="4"/>
  <c r="G1535" i="4"/>
  <c r="E1547" i="4" s="1"/>
  <c r="G1527" i="4"/>
  <c r="G1497" i="4"/>
  <c r="G1496" i="4"/>
  <c r="G1495" i="4"/>
  <c r="G1494" i="4"/>
  <c r="G1493" i="4"/>
  <c r="G1492" i="4"/>
  <c r="G1491" i="4"/>
  <c r="E1502" i="4" s="1"/>
  <c r="G1490" i="4"/>
  <c r="G1489" i="4"/>
  <c r="G1488" i="4"/>
  <c r="E1500" i="4" s="1"/>
  <c r="G1480" i="4"/>
  <c r="G1449" i="4"/>
  <c r="G1448" i="4"/>
  <c r="G1447" i="4"/>
  <c r="G1446" i="4"/>
  <c r="G1445" i="4"/>
  <c r="G1444" i="4"/>
  <c r="G1443" i="4"/>
  <c r="E1454" i="4" s="1"/>
  <c r="G1442" i="4"/>
  <c r="G1441" i="4"/>
  <c r="G1440" i="4"/>
  <c r="E1452" i="4" s="1"/>
  <c r="G1432" i="4"/>
  <c r="G1401" i="4"/>
  <c r="G1400" i="4"/>
  <c r="G1399" i="4"/>
  <c r="G1398" i="4"/>
  <c r="G1397" i="4"/>
  <c r="G1396" i="4"/>
  <c r="G1395" i="4"/>
  <c r="E1406" i="4" s="1"/>
  <c r="G1394" i="4"/>
  <c r="G1393" i="4"/>
  <c r="G1392" i="4"/>
  <c r="E1404" i="4" s="1"/>
  <c r="G1384" i="4"/>
  <c r="G1353" i="4"/>
  <c r="G1352" i="4"/>
  <c r="G1351" i="4"/>
  <c r="G1350" i="4"/>
  <c r="G1349" i="4"/>
  <c r="G1348" i="4"/>
  <c r="G1347" i="4"/>
  <c r="E1358" i="4" s="1"/>
  <c r="G1346" i="4"/>
  <c r="G1345" i="4"/>
  <c r="G1344" i="4"/>
  <c r="E1356" i="4" s="1"/>
  <c r="G1336" i="4"/>
  <c r="G1306" i="4"/>
  <c r="G1305" i="4"/>
  <c r="G1304" i="4"/>
  <c r="G1303" i="4"/>
  <c r="G1302" i="4"/>
  <c r="G1301" i="4"/>
  <c r="G1300" i="4"/>
  <c r="E1311" i="4" s="1"/>
  <c r="G1299" i="4"/>
  <c r="G1298" i="4"/>
  <c r="G1297" i="4"/>
  <c r="E1309" i="4" s="1"/>
  <c r="G1289" i="4"/>
  <c r="G1260" i="4"/>
  <c r="G1259" i="4"/>
  <c r="G1258" i="4"/>
  <c r="G1257" i="4"/>
  <c r="G1256" i="4"/>
  <c r="G1255" i="4"/>
  <c r="G1254" i="4"/>
  <c r="E1265" i="4" s="1"/>
  <c r="G1253" i="4"/>
  <c r="G1252" i="4"/>
  <c r="G1251" i="4"/>
  <c r="E1263" i="4" s="1"/>
  <c r="G1243" i="4"/>
  <c r="G1212" i="4"/>
  <c r="G1211" i="4"/>
  <c r="G1210" i="4"/>
  <c r="G1209" i="4"/>
  <c r="G1208" i="4"/>
  <c r="G1207" i="4"/>
  <c r="G1206" i="4"/>
  <c r="E1217" i="4" s="1"/>
  <c r="G1205" i="4"/>
  <c r="G1204" i="4"/>
  <c r="G1203" i="4"/>
  <c r="E1215" i="4" s="1"/>
  <c r="G1195" i="4"/>
  <c r="G1164" i="4"/>
  <c r="G1163" i="4"/>
  <c r="G1162" i="4"/>
  <c r="G1161" i="4"/>
  <c r="G1160" i="4"/>
  <c r="G1159" i="4"/>
  <c r="G1158" i="4"/>
  <c r="E1169" i="4" s="1"/>
  <c r="G1157" i="4"/>
  <c r="G1156" i="4"/>
  <c r="G1155" i="4"/>
  <c r="E1167" i="4" s="1"/>
  <c r="G1147" i="4"/>
  <c r="E1738" i="4" l="1"/>
  <c r="E1216" i="4"/>
  <c r="E1548" i="4"/>
  <c r="E1168" i="4"/>
  <c r="E1310" i="4"/>
  <c r="E1643" i="4"/>
  <c r="E1218" i="4"/>
  <c r="E1359" i="4"/>
  <c r="E1264" i="4"/>
  <c r="E1691" i="4"/>
  <c r="E1550" i="4"/>
  <c r="E1693" i="4"/>
  <c r="E1357" i="4"/>
  <c r="E1453" i="4"/>
  <c r="E1595" i="4"/>
  <c r="E1266" i="4"/>
  <c r="E1501" i="4"/>
  <c r="E1170" i="4"/>
  <c r="E1405" i="4"/>
  <c r="E1407" i="4"/>
  <c r="E1740" i="4"/>
  <c r="E1503" i="4"/>
  <c r="E1597" i="4"/>
  <c r="E1312" i="4"/>
  <c r="E1455" i="4"/>
  <c r="E1645" i="4"/>
  <c r="E1646" i="4" l="1"/>
  <c r="D1648" i="4" s="1"/>
  <c r="D1649" i="4" s="1"/>
  <c r="E1171" i="4"/>
  <c r="D1173" i="4" s="1"/>
  <c r="D1174" i="4" s="1"/>
  <c r="E1741" i="4"/>
  <c r="D1743" i="4" s="1"/>
  <c r="D1744" i="4" s="1"/>
  <c r="E1408" i="4"/>
  <c r="D1410" i="4" s="1"/>
  <c r="D1411" i="4" s="1"/>
  <c r="E1267" i="4"/>
  <c r="D1269" i="4" s="1"/>
  <c r="D1270" i="4" s="1"/>
  <c r="E1551" i="4"/>
  <c r="D1553" i="4" s="1"/>
  <c r="D1554" i="4" s="1"/>
  <c r="E1313" i="4"/>
  <c r="D1315" i="4" s="1"/>
  <c r="D1316" i="4" s="1"/>
  <c r="E1504" i="4"/>
  <c r="D1506" i="4" s="1"/>
  <c r="D1507" i="4" s="1"/>
  <c r="E1694" i="4"/>
  <c r="D1696" i="4" s="1"/>
  <c r="D1697" i="4" s="1"/>
  <c r="E1360" i="4"/>
  <c r="D1362" i="4" s="1"/>
  <c r="D1363" i="4" s="1"/>
  <c r="E1456" i="4"/>
  <c r="D1458" i="4" s="1"/>
  <c r="D1459" i="4" s="1"/>
  <c r="E1219" i="4"/>
  <c r="D1221" i="4" s="1"/>
  <c r="D1222" i="4" s="1"/>
  <c r="E1598" i="4"/>
  <c r="D1600" i="4" s="1"/>
  <c r="D1601" i="4" s="1"/>
  <c r="G1117" i="4" l="1"/>
  <c r="G1116" i="4"/>
  <c r="G1115" i="4"/>
  <c r="G1114" i="4"/>
  <c r="G1113" i="4"/>
  <c r="G1112" i="4"/>
  <c r="G1111" i="4"/>
  <c r="E1122" i="4" s="1"/>
  <c r="G1110" i="4"/>
  <c r="G1109" i="4"/>
  <c r="G1108" i="4"/>
  <c r="E1120" i="4" s="1"/>
  <c r="G1100" i="4"/>
  <c r="G1073" i="4"/>
  <c r="G1072" i="4"/>
  <c r="G1071" i="4"/>
  <c r="G1070" i="4"/>
  <c r="G1069" i="4"/>
  <c r="G1068" i="4"/>
  <c r="G1067" i="4"/>
  <c r="E1078" i="4" s="1"/>
  <c r="G1066" i="4"/>
  <c r="G1065" i="4"/>
  <c r="G1064" i="4"/>
  <c r="E1076" i="4" s="1"/>
  <c r="G1056" i="4"/>
  <c r="G1025" i="4"/>
  <c r="G1024" i="4"/>
  <c r="G1023" i="4"/>
  <c r="G1022" i="4"/>
  <c r="G1021" i="4"/>
  <c r="G1020" i="4"/>
  <c r="G1019" i="4"/>
  <c r="E1030" i="4" s="1"/>
  <c r="G1018" i="4"/>
  <c r="G1017" i="4"/>
  <c r="G1016" i="4"/>
  <c r="E1028" i="4" s="1"/>
  <c r="G1008" i="4"/>
  <c r="G976" i="4"/>
  <c r="G975" i="4"/>
  <c r="G974" i="4"/>
  <c r="G973" i="4"/>
  <c r="G972" i="4"/>
  <c r="G971" i="4"/>
  <c r="G970" i="4"/>
  <c r="E981" i="4" s="1"/>
  <c r="G969" i="4"/>
  <c r="G968" i="4"/>
  <c r="G967" i="4"/>
  <c r="E979" i="4" s="1"/>
  <c r="G959" i="4"/>
  <c r="G928" i="4"/>
  <c r="G927" i="4"/>
  <c r="G926" i="4"/>
  <c r="G925" i="4"/>
  <c r="G924" i="4"/>
  <c r="G923" i="4"/>
  <c r="G922" i="4"/>
  <c r="E933" i="4" s="1"/>
  <c r="G921" i="4"/>
  <c r="G920" i="4"/>
  <c r="G919" i="4"/>
  <c r="E931" i="4" s="1"/>
  <c r="G911" i="4"/>
  <c r="G832" i="4"/>
  <c r="G831" i="4"/>
  <c r="G830" i="4"/>
  <c r="G829" i="4"/>
  <c r="G828" i="4"/>
  <c r="G827" i="4"/>
  <c r="G826" i="4"/>
  <c r="E837" i="4" s="1"/>
  <c r="G825" i="4"/>
  <c r="G824" i="4"/>
  <c r="G823" i="4"/>
  <c r="E835" i="4" s="1"/>
  <c r="G815" i="4"/>
  <c r="G784" i="4"/>
  <c r="G783" i="4"/>
  <c r="G782" i="4"/>
  <c r="G781" i="4"/>
  <c r="G780" i="4"/>
  <c r="G779" i="4"/>
  <c r="G778" i="4"/>
  <c r="E789" i="4" s="1"/>
  <c r="G777" i="4"/>
  <c r="G776" i="4"/>
  <c r="G775" i="4"/>
  <c r="E787" i="4" s="1"/>
  <c r="G767" i="4"/>
  <c r="G736" i="4"/>
  <c r="G735" i="4"/>
  <c r="G734" i="4"/>
  <c r="G733" i="4"/>
  <c r="G732" i="4"/>
  <c r="G731" i="4"/>
  <c r="G730" i="4"/>
  <c r="E741" i="4" s="1"/>
  <c r="G729" i="4"/>
  <c r="G728" i="4"/>
  <c r="G727" i="4"/>
  <c r="E739" i="4" s="1"/>
  <c r="G719" i="4"/>
  <c r="G688" i="4"/>
  <c r="G687" i="4"/>
  <c r="G686" i="4"/>
  <c r="G685" i="4"/>
  <c r="G684" i="4"/>
  <c r="G683" i="4"/>
  <c r="G682" i="4"/>
  <c r="E693" i="4" s="1"/>
  <c r="G681" i="4"/>
  <c r="G680" i="4"/>
  <c r="G679" i="4"/>
  <c r="E691" i="4" s="1"/>
  <c r="G671" i="4"/>
  <c r="E1031" i="4" l="1"/>
  <c r="E694" i="4"/>
  <c r="E742" i="4"/>
  <c r="E740" i="4"/>
  <c r="E1079" i="4"/>
  <c r="E932" i="4"/>
  <c r="E980" i="4"/>
  <c r="E1029" i="4"/>
  <c r="E1121" i="4"/>
  <c r="E1123" i="4"/>
  <c r="E1077" i="4"/>
  <c r="E982" i="4"/>
  <c r="E934" i="4"/>
  <c r="E836" i="4"/>
  <c r="E838" i="4"/>
  <c r="E788" i="4"/>
  <c r="E790" i="4"/>
  <c r="E692" i="4"/>
  <c r="G642" i="4"/>
  <c r="G641" i="4"/>
  <c r="G640" i="4"/>
  <c r="G639" i="4"/>
  <c r="G638" i="4"/>
  <c r="G637" i="4"/>
  <c r="G636" i="4"/>
  <c r="E647" i="4" s="1"/>
  <c r="G635" i="4"/>
  <c r="G634" i="4"/>
  <c r="G633" i="4"/>
  <c r="E645" i="4" s="1"/>
  <c r="G625" i="4"/>
  <c r="G594" i="4"/>
  <c r="G593" i="4"/>
  <c r="G592" i="4"/>
  <c r="G591" i="4"/>
  <c r="G590" i="4"/>
  <c r="G589" i="4"/>
  <c r="G588" i="4"/>
  <c r="E599" i="4" s="1"/>
  <c r="G587" i="4"/>
  <c r="G586" i="4"/>
  <c r="G585" i="4"/>
  <c r="E597" i="4" s="1"/>
  <c r="G577" i="4"/>
  <c r="G546" i="4"/>
  <c r="G545" i="4"/>
  <c r="G544" i="4"/>
  <c r="G543" i="4"/>
  <c r="G542" i="4"/>
  <c r="G541" i="4"/>
  <c r="G540" i="4"/>
  <c r="E551" i="4" s="1"/>
  <c r="G539" i="4"/>
  <c r="G538" i="4"/>
  <c r="G537" i="4"/>
  <c r="E549" i="4" s="1"/>
  <c r="G529" i="4"/>
  <c r="G498" i="4"/>
  <c r="G497" i="4"/>
  <c r="G496" i="4"/>
  <c r="G495" i="4"/>
  <c r="G494" i="4"/>
  <c r="G493" i="4"/>
  <c r="G492" i="4"/>
  <c r="E503" i="4" s="1"/>
  <c r="G491" i="4"/>
  <c r="G490" i="4"/>
  <c r="G489" i="4"/>
  <c r="E501" i="4" s="1"/>
  <c r="G481" i="4"/>
  <c r="G450" i="4"/>
  <c r="G449" i="4"/>
  <c r="G448" i="4"/>
  <c r="G447" i="4"/>
  <c r="G446" i="4"/>
  <c r="G445" i="4"/>
  <c r="G444" i="4"/>
  <c r="E455" i="4" s="1"/>
  <c r="G443" i="4"/>
  <c r="G442" i="4"/>
  <c r="G441" i="4"/>
  <c r="E453" i="4" s="1"/>
  <c r="G433" i="4"/>
  <c r="G402" i="4"/>
  <c r="G401" i="4"/>
  <c r="G400" i="4"/>
  <c r="G399" i="4"/>
  <c r="G398" i="4"/>
  <c r="G397" i="4"/>
  <c r="G396" i="4"/>
  <c r="E407" i="4" s="1"/>
  <c r="G395" i="4"/>
  <c r="G394" i="4"/>
  <c r="G393" i="4"/>
  <c r="E405" i="4" s="1"/>
  <c r="G385" i="4"/>
  <c r="G354" i="4"/>
  <c r="G353" i="4"/>
  <c r="G352" i="4"/>
  <c r="G351" i="4"/>
  <c r="G350" i="4"/>
  <c r="G349" i="4"/>
  <c r="G348" i="4"/>
  <c r="E359" i="4" s="1"/>
  <c r="G347" i="4"/>
  <c r="G346" i="4"/>
  <c r="G345" i="4"/>
  <c r="E357" i="4" s="1"/>
  <c r="G337" i="4"/>
  <c r="G310" i="4"/>
  <c r="G309" i="4"/>
  <c r="G308" i="4"/>
  <c r="G307" i="4"/>
  <c r="G306" i="4"/>
  <c r="G305" i="4"/>
  <c r="G304" i="4"/>
  <c r="E315" i="4" s="1"/>
  <c r="G303" i="4"/>
  <c r="G302" i="4"/>
  <c r="G301" i="4"/>
  <c r="E313" i="4" s="1"/>
  <c r="G293" i="4"/>
  <c r="G262" i="4"/>
  <c r="G261" i="4"/>
  <c r="G260" i="4"/>
  <c r="G259" i="4"/>
  <c r="G258" i="4"/>
  <c r="G257" i="4"/>
  <c r="G256" i="4"/>
  <c r="E267" i="4" s="1"/>
  <c r="G255" i="4"/>
  <c r="G254" i="4"/>
  <c r="G253" i="4"/>
  <c r="E265" i="4" s="1"/>
  <c r="G245" i="4"/>
  <c r="G214" i="4"/>
  <c r="G213" i="4"/>
  <c r="G212" i="4"/>
  <c r="G211" i="4"/>
  <c r="G210" i="4"/>
  <c r="G209" i="4"/>
  <c r="G208" i="4"/>
  <c r="E219" i="4" s="1"/>
  <c r="G207" i="4"/>
  <c r="G206" i="4"/>
  <c r="G205" i="4"/>
  <c r="E217" i="4" s="1"/>
  <c r="G197" i="4"/>
  <c r="G166" i="4"/>
  <c r="G165" i="4"/>
  <c r="G164" i="4"/>
  <c r="G163" i="4"/>
  <c r="G162" i="4"/>
  <c r="G161" i="4"/>
  <c r="G160" i="4"/>
  <c r="E171" i="4" s="1"/>
  <c r="G159" i="4"/>
  <c r="G158" i="4"/>
  <c r="G157" i="4"/>
  <c r="E169" i="4" s="1"/>
  <c r="G149" i="4"/>
  <c r="G119" i="4"/>
  <c r="G118" i="4"/>
  <c r="G117" i="4"/>
  <c r="G116" i="4"/>
  <c r="G115" i="4"/>
  <c r="G114" i="4"/>
  <c r="G113" i="4"/>
  <c r="E124" i="4" s="1"/>
  <c r="G112" i="4"/>
  <c r="G111" i="4"/>
  <c r="G110" i="4"/>
  <c r="E122" i="4" s="1"/>
  <c r="G102" i="4"/>
  <c r="E983" i="4" l="1"/>
  <c r="D985" i="4" s="1"/>
  <c r="D986" i="4" s="1"/>
  <c r="E743" i="4"/>
  <c r="D745" i="4" s="1"/>
  <c r="D746" i="4" s="1"/>
  <c r="E1032" i="4"/>
  <c r="D1034" i="4" s="1"/>
  <c r="D1035" i="4" s="1"/>
  <c r="E695" i="4"/>
  <c r="D697" i="4" s="1"/>
  <c r="D698" i="4" s="1"/>
  <c r="E935" i="4"/>
  <c r="D937" i="4" s="1"/>
  <c r="D938" i="4" s="1"/>
  <c r="E266" i="4"/>
  <c r="E123" i="4"/>
  <c r="E170" i="4"/>
  <c r="E358" i="4"/>
  <c r="E406" i="4"/>
  <c r="E550" i="4"/>
  <c r="E598" i="4"/>
  <c r="E1080" i="4"/>
  <c r="D1082" i="4" s="1"/>
  <c r="D1083" i="4" s="1"/>
  <c r="E314" i="4"/>
  <c r="E316" i="4"/>
  <c r="E360" i="4"/>
  <c r="E791" i="4"/>
  <c r="D793" i="4" s="1"/>
  <c r="D794" i="4" s="1"/>
  <c r="E1124" i="4"/>
  <c r="D1126" i="4" s="1"/>
  <c r="D1127" i="4" s="1"/>
  <c r="E839" i="4"/>
  <c r="D841" i="4" s="1"/>
  <c r="D842" i="4" s="1"/>
  <c r="E600" i="4"/>
  <c r="E552" i="4"/>
  <c r="E408" i="4"/>
  <c r="E646" i="4"/>
  <c r="E648" i="4"/>
  <c r="E502" i="4"/>
  <c r="E504" i="4"/>
  <c r="E456" i="4"/>
  <c r="E454" i="4"/>
  <c r="E268" i="4"/>
  <c r="E218" i="4"/>
  <c r="E220" i="4"/>
  <c r="E172" i="4"/>
  <c r="E125" i="4"/>
  <c r="G75" i="4"/>
  <c r="G74" i="4"/>
  <c r="G73" i="4"/>
  <c r="G72" i="4"/>
  <c r="G71" i="4"/>
  <c r="G70" i="4"/>
  <c r="G69" i="4"/>
  <c r="E80" i="4" s="1"/>
  <c r="G68" i="4"/>
  <c r="G67" i="4"/>
  <c r="G66" i="4"/>
  <c r="E78" i="4" s="1"/>
  <c r="G58" i="4"/>
  <c r="G9" i="4"/>
  <c r="G20" i="4"/>
  <c r="E31" i="4" s="1"/>
  <c r="E553" i="4" l="1"/>
  <c r="D555" i="4" s="1"/>
  <c r="D556" i="4" s="1"/>
  <c r="E601" i="4"/>
  <c r="D603" i="4" s="1"/>
  <c r="D604" i="4" s="1"/>
  <c r="E361" i="4"/>
  <c r="D363" i="4" s="1"/>
  <c r="D364" i="4" s="1"/>
  <c r="E126" i="4"/>
  <c r="D128" i="4" s="1"/>
  <c r="D129" i="4" s="1"/>
  <c r="E269" i="4"/>
  <c r="D271" i="4" s="1"/>
  <c r="D272" i="4" s="1"/>
  <c r="E409" i="4"/>
  <c r="D411" i="4" s="1"/>
  <c r="D412" i="4" s="1"/>
  <c r="E317" i="4"/>
  <c r="D319" i="4" s="1"/>
  <c r="D320" i="4" s="1"/>
  <c r="E173" i="4"/>
  <c r="D175" i="4" s="1"/>
  <c r="D176" i="4" s="1"/>
  <c r="E649" i="4"/>
  <c r="D651" i="4" s="1"/>
  <c r="D652" i="4" s="1"/>
  <c r="E505" i="4"/>
  <c r="D507" i="4" s="1"/>
  <c r="D508" i="4" s="1"/>
  <c r="E457" i="4"/>
  <c r="D459" i="4" s="1"/>
  <c r="D460" i="4" s="1"/>
  <c r="E221" i="4"/>
  <c r="D223" i="4" s="1"/>
  <c r="D224" i="4" s="1"/>
  <c r="E79" i="4"/>
  <c r="E81" i="4"/>
  <c r="G26" i="4"/>
  <c r="G25" i="4"/>
  <c r="G22" i="4"/>
  <c r="G23" i="4"/>
  <c r="G24" i="4"/>
  <c r="G21" i="4"/>
  <c r="G19" i="4"/>
  <c r="G18" i="4"/>
  <c r="G17" i="4"/>
  <c r="E29" i="4" s="1"/>
  <c r="E30" i="4" l="1"/>
  <c r="E82" i="4"/>
  <c r="D84" i="4" s="1"/>
  <c r="D85" i="4" s="1"/>
  <c r="E32" i="4"/>
  <c r="E33" i="4" l="1"/>
  <c r="D35" i="4" s="1"/>
  <c r="D36" i="4" s="1"/>
</calcChain>
</file>

<file path=xl/sharedStrings.xml><?xml version="1.0" encoding="utf-8"?>
<sst xmlns="http://schemas.openxmlformats.org/spreadsheetml/2006/main" count="3187" uniqueCount="212">
  <si>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</si>
  <si>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</si>
  <si>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</si>
  <si>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</si>
  <si>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</si>
  <si>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</si>
  <si>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</si>
  <si>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</si>
  <si>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</si>
  <si>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</si>
  <si>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</si>
  <si>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</si>
  <si>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</si>
  <si>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</si>
  <si>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</si>
  <si>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</si>
  <si>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</si>
  <si>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</si>
  <si>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</si>
  <si>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</si>
  <si>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</si>
  <si>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</si>
  <si>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</si>
  <si>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</si>
  <si>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</si>
  <si>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</si>
  <si>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</si>
  <si>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</si>
  <si>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</si>
  <si>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</si>
  <si>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</si>
  <si>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</si>
  <si>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</si>
  <si>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</si>
  <si>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</si>
  <si>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</si>
  <si>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</si>
  <si>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</si>
  <si>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ГКУ "Заинское  лесничество"</t>
  </si>
  <si>
    <t>Урганчинское  участковое лесничество</t>
  </si>
  <si>
    <t>ГКУ "Заинское лесничество"</t>
  </si>
  <si>
    <t>Кушниковское  участковое лесничество</t>
  </si>
  <si>
    <t>кв. 35, выд. 5, делянка 1</t>
  </si>
  <si>
    <t>кв. 14, выд. 2, делянка 1</t>
  </si>
  <si>
    <t>10Ос+Б+Лп</t>
  </si>
  <si>
    <t>6Ос3Лпн1Б</t>
  </si>
  <si>
    <t>кв. 5, выд. 14, делянка 2</t>
  </si>
  <si>
    <t xml:space="preserve">5Б2ЛПН3Д+ОС       </t>
  </si>
  <si>
    <t>кв. 19, выд. 13, делянка 1</t>
  </si>
  <si>
    <t>7ОС2Б1ЛПН</t>
  </si>
  <si>
    <t>кв. 4, выд. 13, делянка 1</t>
  </si>
  <si>
    <t>8ОС2Б</t>
  </si>
  <si>
    <t>кв. 5, выд. 10, делянка 1</t>
  </si>
  <si>
    <t>5ОС3Б2ЛПН</t>
  </si>
  <si>
    <t>кв. 17, выд. 19, делянка 2</t>
  </si>
  <si>
    <t>10ОС+ЛПН+Б</t>
  </si>
  <si>
    <t>кв. 28, выд. 15, делянка 1</t>
  </si>
  <si>
    <t>7ОС3Б</t>
  </si>
  <si>
    <t>кв. 20, выд. 6, делянка 2</t>
  </si>
  <si>
    <t>10ОС+ЛПН</t>
  </si>
  <si>
    <t>кв. 30, выд. 8, делянка 2</t>
  </si>
  <si>
    <t>9ОС1Б+ЛПН</t>
  </si>
  <si>
    <t>кв. 8, выд. 10, делянка 1</t>
  </si>
  <si>
    <t>9ОС1ЛПН</t>
  </si>
  <si>
    <t>кв. 27, выд. 3, делянка 2</t>
  </si>
  <si>
    <t>6ОС2Б2ЛПН</t>
  </si>
  <si>
    <t>кв. 38, выд. 17, делянка 1</t>
  </si>
  <si>
    <t>кв. 6, выд. 16, делянка 2</t>
  </si>
  <si>
    <t>8ОС2ЛПН</t>
  </si>
  <si>
    <t>кв. 37, выд. 23, делянка 1</t>
  </si>
  <si>
    <t>кв.20, выд. 4, делянка 2</t>
  </si>
  <si>
    <t xml:space="preserve">8ОС2ЛПН+Б         </t>
  </si>
  <si>
    <t>кв. 32, выд. 10, делянка 1</t>
  </si>
  <si>
    <t>9ОС1Б</t>
  </si>
  <si>
    <t>кв. 31, выд. 19, делянка 1</t>
  </si>
  <si>
    <t>7ОС3Б+ЛПН</t>
  </si>
  <si>
    <t>кв. 8, выд. 8, делянка 2</t>
  </si>
  <si>
    <t>кв. 39, выд. 14, делянка 1</t>
  </si>
  <si>
    <t>кв. 35, выд. 2, делянка 2</t>
  </si>
  <si>
    <t>10ОС</t>
  </si>
  <si>
    <t>кв. 6, выд. 21, делянка 1</t>
  </si>
  <si>
    <t>кв. 9, выд. 10, делянка 1</t>
  </si>
  <si>
    <t>кв.67 , выд.3 , делянка 1</t>
  </si>
  <si>
    <t>9Б1ЛПН+КЛ</t>
  </si>
  <si>
    <t>кв. 22, выд. 15, делянка 2</t>
  </si>
  <si>
    <t>кв.28 , выд.14 , делянка 1</t>
  </si>
  <si>
    <t>кв.56 , выд.18 , делянка 1</t>
  </si>
  <si>
    <t>8ОС1Б1ЛПН</t>
  </si>
  <si>
    <t>кв.42 , выд.15 , делянка 1</t>
  </si>
  <si>
    <t>кв.43 , выд.15 , делянка 1</t>
  </si>
  <si>
    <t>кв. 41, выд.6 , делянка 1</t>
  </si>
  <si>
    <t>кв.34 , выд.5 , делянка 1</t>
  </si>
  <si>
    <t>кв.53 , выд.13 , делянка 1</t>
  </si>
  <si>
    <t>8ОС1ЛПН1КЛ</t>
  </si>
  <si>
    <t>кв.42 , выд.15 , делянка 2</t>
  </si>
  <si>
    <t>кв. 53, выд.16 , делянка 1</t>
  </si>
  <si>
    <t>кв.60 , выд.8 , делянка 1</t>
  </si>
  <si>
    <t xml:space="preserve">9ОС1ЛПН+Б         </t>
  </si>
  <si>
    <t>кв. 16, выд. 6, делянка 1</t>
  </si>
  <si>
    <t>Урганчинское участковое лесничество</t>
  </si>
  <si>
    <t>Болгарское участковое лесничество</t>
  </si>
  <si>
    <t>кв.51 , выд.5 , делянка 1</t>
  </si>
  <si>
    <t>10ОС+Б+ЛПН</t>
  </si>
  <si>
    <t>кв.50 , выд.17 , делянка 1</t>
  </si>
  <si>
    <t>кв.45 , выд.6 , делянка 1</t>
  </si>
  <si>
    <t>кв.51 , выд.11 , делянка 2</t>
  </si>
  <si>
    <t>5ОС2ЛПН1Б1КЛ1Д+В</t>
  </si>
  <si>
    <t>кв.53 , выд.1 , делянка 1</t>
  </si>
  <si>
    <t>кв.54 , выд.2 , делянка 1</t>
  </si>
  <si>
    <t>кв.39 , выд.20 , делянка 4</t>
  </si>
  <si>
    <t>кв.44 , выд.7 , делянка 1</t>
  </si>
  <si>
    <t>кв.79 , выд.14 , делянка 1</t>
  </si>
  <si>
    <t>кв.83 , выд.22 , делянка 2</t>
  </si>
  <si>
    <t>7Б2ЛПН1КЛ</t>
  </si>
  <si>
    <t>кв.88 , выд.4 , делянка 1</t>
  </si>
  <si>
    <t>кв.90 , выд.1 , делянка 2</t>
  </si>
  <si>
    <t>кв.91 , выд.11 , делянка 1</t>
  </si>
  <si>
    <t>Ямашинское участковое лесничество</t>
  </si>
  <si>
    <t>кв.67 , выд.2 , делянка 3</t>
  </si>
  <si>
    <t>4Б3ОС1ЛПН2КЛ+Б</t>
  </si>
  <si>
    <t>кв.67 , выд.1 , делянка 1</t>
  </si>
  <si>
    <t>4Б2ЛПН1ОС1Б1КЛ1КЛ</t>
  </si>
  <si>
    <t>кв.105 , выд.8 , делянка 1</t>
  </si>
  <si>
    <t>4Б2ОС1ЛПН2Д1КЛ</t>
  </si>
  <si>
    <t>кв.9 , выд.21 , делянка 1</t>
  </si>
  <si>
    <t xml:space="preserve">6Б2ОС2Б+Д+КЛ      </t>
  </si>
  <si>
    <t>кв.8 , выд.8 , делянка 1</t>
  </si>
  <si>
    <t>6Б1ЛПН1ОС2С</t>
  </si>
  <si>
    <t>кв.82 , выд.1 , делянка 1</t>
  </si>
  <si>
    <t>8Б2ДН</t>
  </si>
  <si>
    <t>кв.18 , выд.3 , делянка 1</t>
  </si>
  <si>
    <t>4ОС2ЛПН2Б1КЛ1В+Д</t>
  </si>
  <si>
    <t>кв. 30, выд.21 , делянка 1</t>
  </si>
  <si>
    <t>кв.43 , выд.10 , делянка 1</t>
  </si>
  <si>
    <t>кв.39 , выд.39 , делянка 2</t>
  </si>
  <si>
    <t xml:space="preserve">8ОС2Б+ЛПН </t>
  </si>
  <si>
    <t>кв.24 , выд.7 , делянка 1</t>
  </si>
  <si>
    <t xml:space="preserve">8ОС1ЛПН1КЛ+В      </t>
  </si>
  <si>
    <t xml:space="preserve">10ОС+ЛПН+Б        </t>
  </si>
  <si>
    <t>кв.5 , выд.8 , делянка 1</t>
  </si>
  <si>
    <t>6ОС4Б+ЛПН</t>
  </si>
  <si>
    <t>кв.44 , выд.10 , делянка 3</t>
  </si>
  <si>
    <t>кв.55 , выд.13 , делянка 2</t>
  </si>
  <si>
    <t>кв.28 , выд.6 , делянка 2</t>
  </si>
  <si>
    <t>3ОС1Б1ЛПН3ОС2Б+В</t>
  </si>
  <si>
    <t>кв.39 , выд.37 , делянка 1</t>
  </si>
  <si>
    <t xml:space="preserve">10ОС+ОС+ЛПН </t>
  </si>
  <si>
    <t>ЛОТ № 1</t>
  </si>
  <si>
    <t>ЛОТ № 2</t>
  </si>
  <si>
    <t>ЛОТ № 3</t>
  </si>
  <si>
    <t>ЛОТ № 4</t>
  </si>
  <si>
    <t>ЛОТ № 5</t>
  </si>
  <si>
    <t>ЛОТ № 6</t>
  </si>
  <si>
    <t>ЛОТ № 7</t>
  </si>
  <si>
    <t>ЛОТ № 8</t>
  </si>
  <si>
    <t>ЛОТ № 9</t>
  </si>
  <si>
    <t>ЛОТ № 10</t>
  </si>
  <si>
    <t>ЛОТ № 11</t>
  </si>
  <si>
    <t>ЛОТ № 12</t>
  </si>
  <si>
    <t>ЛОТ № 13</t>
  </si>
  <si>
    <t>ЛОТ № 14</t>
  </si>
  <si>
    <t>ЛОТ № 15</t>
  </si>
  <si>
    <t>ЛОТ № 16</t>
  </si>
  <si>
    <t>ЛОТ № 17</t>
  </si>
  <si>
    <t>ЛОТ № 18</t>
  </si>
  <si>
    <t>ЛОТ № 19</t>
  </si>
  <si>
    <t>ЛОТ № 20</t>
  </si>
  <si>
    <t>ЛОТ № 21</t>
  </si>
  <si>
    <t>ЛОТ № 22</t>
  </si>
  <si>
    <t>ЛОТ № 23</t>
  </si>
  <si>
    <t>ЛОТ № 24</t>
  </si>
  <si>
    <t>ЛОТ № 25</t>
  </si>
  <si>
    <t>ЛОТ № 26</t>
  </si>
  <si>
    <t>ЛОТ № 27</t>
  </si>
  <si>
    <t>ЛОТ № 28</t>
  </si>
  <si>
    <t>ЛОТ № 29</t>
  </si>
  <si>
    <t>ЛОТ № 30</t>
  </si>
  <si>
    <t>ЛОТ № 31</t>
  </si>
  <si>
    <t>ЛОТ № 32</t>
  </si>
  <si>
    <t>ЛОТ № 33</t>
  </si>
  <si>
    <t>ЛОТ № 34</t>
  </si>
  <si>
    <t>ЛОТ № 35</t>
  </si>
  <si>
    <t>ЛОТ № 36</t>
  </si>
  <si>
    <t>ЛОТ № 37</t>
  </si>
  <si>
    <t>ЛОТ № 38</t>
  </si>
  <si>
    <t>ЛОТ № 39</t>
  </si>
  <si>
    <t>ЛОТ № 40</t>
  </si>
  <si>
    <t>ЛОТ № 41</t>
  </si>
  <si>
    <t>ЛОТ № 42</t>
  </si>
  <si>
    <t>ЛОТ № 43</t>
  </si>
  <si>
    <t>ЛОТ № 44</t>
  </si>
  <si>
    <t>ЛОТ № 45</t>
  </si>
  <si>
    <t>ЛОТ № 46</t>
  </si>
  <si>
    <t>ЛОТ № 47</t>
  </si>
  <si>
    <t>ЛОТ № 48</t>
  </si>
  <si>
    <t>ЛОТ № 49</t>
  </si>
  <si>
    <t>ЛОТ № 50</t>
  </si>
  <si>
    <t>ЛОТ № 51</t>
  </si>
  <si>
    <t>ЛОТ № 52</t>
  </si>
  <si>
    <t>ЛОТ № 53</t>
  </si>
  <si>
    <t>ЛОТ № 54</t>
  </si>
  <si>
    <t>ЛОТ № 55</t>
  </si>
  <si>
    <t>ЛОТ № 56</t>
  </si>
  <si>
    <t>ЛОТ № 57</t>
  </si>
  <si>
    <t>ЛОТ № 58</t>
  </si>
  <si>
    <t>ЛОТ № 59</t>
  </si>
  <si>
    <t>ЛОТ № 60</t>
  </si>
  <si>
    <t>ЛОТ № 61</t>
  </si>
  <si>
    <t>ЛОТ № 62</t>
  </si>
  <si>
    <t>ЛОТ № 63</t>
  </si>
  <si>
    <t>ЛОТ № 64</t>
  </si>
  <si>
    <t>ЛОТ № 65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</si>
</sst>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1"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sz val="16"/>
      <color rgb="FFFF0000"/>
      <name val="Times New Roman"/>
      <family val="1"/>
      <charset val="204"/>
    </font>
    <font>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127">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0" fontId="15" fillId="2" borderId="3" xfId="0" applyFont="1" applyFill="1" applyBorder="1" applyAlignment="1">
      <alignment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4" fontId="16" fillId="2" borderId="19" xfId="0" applyNumberFormat="1" applyFont="1" applyFill="1" applyBorder="1" applyAlignment="1">
      <alignment horizontal="center" vertical="center"/>
    </xf>
    <xf numFmtId="4" fontId="4" fillId="3" borderId="0" xfId="0" applyNumberFormat="1" applyFont="1" applyFill="1" applyBorder="1" applyAlignment="1">
      <alignment vertical="center"/>
    </xf>
    <xf numFmtId="0" fontId="17" fillId="2" borderId="1" xfId="0" applyFont="1" applyFill="1" applyBorder="1" applyAlignment="1">
      <alignment horizontal="center"/>
    </xf>
    <xf numFmtId="0" fontId="9" fillId="2" borderId="1" xfId="0" applyFont="1" applyFill="1" applyBorder="1" applyAlignment="1">
      <alignment horizont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4" fontId="4" fillId="3" borderId="0" xfId="0" applyNumberFormat="1" applyFont="1" applyFill="1" applyAlignment="1">
      <alignment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0" fontId="2" fillId="3" borderId="0" xfId="0" applyFont="1" applyFill="1" applyAlignment="1">
      <alignment horizontal="left" vertical="top" wrapText="1"/>
    </xf>
    <xf numFmtId="2" fontId="4" fillId="3" borderId="0" xfId="0" applyNumberFormat="1" applyFont="1" applyFill="1" applyAlignment="1">
      <alignment horizontal="center" vertical="center"/>
    </xf>
    <xf numFmtId="4" fontId="2" fillId="3" borderId="11" xfId="0" applyNumberFormat="1" applyFont="1" applyFill="1" applyBorder="1" applyAlignment="1"/>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19" fillId="0" borderId="0" xfId="0" applyFont="1"/>
    <xf numFmtId="0" fontId="20" fillId="0" borderId="0" xfId="0" applyFont="1" applyAlignment="1">
      <alignment horizontal="center"/>
    </xf>
    <xf numFmtId="0" fontId="19" fillId="0" borderId="0" xfId="0" applyFont="1" applyAlignment="1">
      <alignment horizontal="center"/>
    </xf>
    <xf numFmtId="0" fontId="19" fillId="0" borderId="0" xfId="0" applyFont="1" applyAlignment="1">
      <alignment horizontal="center" wrapText="1"/>
    </xf>
    <xf numFmtId="0" fontId="19" fillId="0" borderId="0" xfId="0" applyFont="1" applyAlignment="1">
      <alignment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8" fillId="3" borderId="0" xfId="0" applyFont="1" applyFill="1" applyAlignment="1">
      <alignment horizontal="center" wrapText="1"/>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1" xfId="0" applyFont="1" applyFill="1" applyBorder="1" applyAlignment="1">
      <alignment horizontal="center" vertical="center" wrapText="1"/>
    </xf>
    <xf numFmtId="4" fontId="11" fillId="3" borderId="30"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2"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3" fillId="3" borderId="9"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4" fillId="3" borderId="37" xfId="0" applyFont="1" applyFill="1" applyBorder="1" applyAlignment="1">
      <alignment horizontal="left" vertical="top" wrapText="1"/>
    </xf>
    <xf numFmtId="0" fontId="14" fillId="3" borderId="38" xfId="0" applyFont="1" applyFill="1" applyBorder="1" applyAlignment="1">
      <alignment horizontal="left" vertical="top" wrapText="1"/>
    </xf>
    <xf numFmtId="0" fontId="7" fillId="3" borderId="39" xfId="0" applyFont="1" applyFill="1" applyBorder="1" applyAlignment="1">
      <alignment horizontal="center" vertical="center" textRotation="90"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32" xfId="0" applyFont="1" applyFill="1" applyBorder="1" applyAlignment="1">
      <alignment horizontal="left" vertical="top" wrapText="1"/>
    </xf>
    <xf numFmtId="0" fontId="14" fillId="3" borderId="33" xfId="0" applyFont="1" applyFill="1" applyBorder="1" applyAlignment="1">
      <alignment horizontal="left" vertical="top" wrapText="1"/>
    </xf>
    <xf numFmtId="0" fontId="14" fillId="3" borderId="34" xfId="0" applyFont="1" applyFill="1" applyBorder="1" applyAlignment="1">
      <alignment horizontal="left" vertical="top" wrapText="1"/>
    </xf>
    <xf numFmtId="0" fontId="14" fillId="3" borderId="31" xfId="0" applyFont="1" applyFill="1" applyBorder="1" applyAlignment="1">
      <alignment horizontal="left" vertical="top" wrapText="1"/>
    </xf>
    <xf numFmtId="0" fontId="10" fillId="2" borderId="1" xfId="0" applyFont="1" applyFill="1" applyBorder="1" applyAlignment="1">
      <alignment horizontal="center" vertical="center" wrapText="1"/>
    </xf>
    <xf numFmtId="4" fontId="11" fillId="3" borderId="29"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92"/>
  <sheetViews>
    <sheetView tabSelected="1" view="pageLayout" topLeftCell="A3050" zoomScaleNormal="90" zoomScaleSheetLayoutView="85" workbookViewId="0">
      <selection activeCell="B3057" sqref="B3057:H3057"/>
    </sheetView>
  </sheetViews>
  <sheetFormatPr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10" width="23.5703125" style="7" customWidth="1"/>
    <col min="11" max="11" width="23.5703125" style="7" hidden="1" customWidth="1"/>
    <col min="12" max="12" width="23.5703125" style="7" customWidth="1"/>
    <col min="13" max="13" width="11.140625" style="7" bestFit="1" customWidth="1"/>
    <col min="14" max="16384" width="9.140625" style="7"/>
  </cols>
  <sheetData>
    <row r="1" spans="2:11" s="22" customFormat="1" ht="54.75" customHeight="1" x14ac:dyDescent="0.8">
      <c r="B1" s="82" t="s">
        <v>147</v>
      </c>
      <c r="C1" s="82"/>
      <c r="D1" s="82"/>
      <c r="E1" s="82"/>
      <c r="F1" s="82"/>
      <c r="G1" s="82"/>
      <c r="H1" s="82"/>
      <c r="K1" s="22" t="s">
        <v>33</v>
      </c>
    </row>
    <row r="2" spans="2:11" ht="46.5" customHeight="1" x14ac:dyDescent="0.25">
      <c r="B2" s="83" t="s">
        <v>37</v>
      </c>
      <c r="C2" s="83"/>
      <c r="D2" s="83"/>
      <c r="E2" s="83"/>
      <c r="F2" s="83"/>
      <c r="G2" s="83"/>
      <c r="K2" s="7" t="s">
        <v>34</v>
      </c>
    </row>
    <row r="3" spans="2:11" x14ac:dyDescent="0.25">
      <c r="C3" s="57"/>
      <c r="G3" s="7"/>
    </row>
    <row r="4" spans="2:11" ht="25.5" x14ac:dyDescent="0.25">
      <c r="C4" s="14" t="s">
        <v>5</v>
      </c>
      <c r="D4" s="6"/>
    </row>
    <row r="5" spans="2:11" s="10" customFormat="1" ht="20.25" customHeight="1" x14ac:dyDescent="0.25">
      <c r="C5" s="84" t="s">
        <v>15</v>
      </c>
      <c r="D5" s="109" t="s">
        <v>38</v>
      </c>
      <c r="E5" s="109"/>
      <c r="F5" s="109"/>
      <c r="G5" s="109"/>
      <c r="H5" s="58"/>
    </row>
    <row r="6" spans="2:11" s="10" customFormat="1" ht="20.25" customHeight="1" x14ac:dyDescent="0.25">
      <c r="C6" s="85"/>
      <c r="D6" s="109" t="s">
        <v>41</v>
      </c>
      <c r="E6" s="109"/>
      <c r="F6" s="109"/>
      <c r="G6" s="109"/>
      <c r="H6" s="58"/>
    </row>
    <row r="7" spans="2:11" s="10" customFormat="1" ht="20.25" customHeight="1" x14ac:dyDescent="0.25">
      <c r="C7" s="86"/>
      <c r="D7" s="109" t="s">
        <v>46</v>
      </c>
      <c r="E7" s="109"/>
      <c r="F7" s="109"/>
      <c r="G7" s="109"/>
      <c r="H7" s="58"/>
    </row>
    <row r="8" spans="2:11" ht="28.5" customHeight="1" x14ac:dyDescent="0.25">
      <c r="C8" s="48" t="s">
        <v>12</v>
      </c>
      <c r="D8" s="49">
        <v>2</v>
      </c>
      <c r="E8" s="50"/>
      <c r="F8" s="10"/>
    </row>
    <row r="9" spans="2:11" ht="28.5" customHeight="1" x14ac:dyDescent="0.25">
      <c r="C9" s="1" t="s">
        <v>9</v>
      </c>
      <c r="D9" s="44">
        <v>314</v>
      </c>
      <c r="E9" s="110" t="s">
        <v>16</v>
      </c>
      <c r="F9" s="91"/>
      <c r="G9" s="94">
        <f>D10/D9</f>
        <v>77.675159235668787</v>
      </c>
    </row>
    <row r="10" spans="2:11" ht="28.5" customHeight="1" x14ac:dyDescent="0.25">
      <c r="C10" s="1" t="s">
        <v>10</v>
      </c>
      <c r="D10" s="44">
        <v>24390</v>
      </c>
      <c r="E10" s="111"/>
      <c r="F10" s="93"/>
      <c r="G10" s="95"/>
    </row>
    <row r="11" spans="2:11" x14ac:dyDescent="0.25">
      <c r="C11" s="54"/>
      <c r="D11" s="55"/>
      <c r="E11" s="56"/>
    </row>
    <row r="12" spans="2:11" x14ac:dyDescent="0.3">
      <c r="C12" s="53" t="s">
        <v>7</v>
      </c>
      <c r="D12" s="72" t="s">
        <v>47</v>
      </c>
      <c r="E12" s="59"/>
    </row>
    <row r="13" spans="2:11" x14ac:dyDescent="0.3">
      <c r="C13" s="53" t="s">
        <v>11</v>
      </c>
      <c r="D13" s="51">
        <v>65</v>
      </c>
      <c r="E13" s="59"/>
    </row>
    <row r="14" spans="2:11" x14ac:dyDescent="0.3">
      <c r="C14" s="53" t="s">
        <v>13</v>
      </c>
      <c r="D14" s="52" t="s">
        <v>33</v>
      </c>
      <c r="E14" s="59"/>
    </row>
    <row r="15" spans="2:11" ht="24" thickBot="1" x14ac:dyDescent="0.3">
      <c r="C15" s="60"/>
      <c r="D15" s="60"/>
    </row>
    <row r="16" spans="2:11" ht="48" customHeight="1" thickBot="1" x14ac:dyDescent="0.3">
      <c r="B16" s="112" t="s">
        <v>17</v>
      </c>
      <c r="C16" s="113"/>
      <c r="D16" s="23" t="s">
        <v>20</v>
      </c>
      <c r="E16" s="114" t="s">
        <v>22</v>
      </c>
      <c r="F16" s="115"/>
      <c r="G16" s="2" t="s">
        <v>21</v>
      </c>
    </row>
    <row r="17" spans="2:11" s="61" customFormat="1" ht="24" customHeight="1" thickBot="1" x14ac:dyDescent="0.3">
      <c r="B17" s="116" t="s">
        <v>35</v>
      </c>
      <c r="C17" s="117"/>
      <c r="D17" s="32">
        <v>59.39</v>
      </c>
      <c r="E17" s="33">
        <v>2</v>
      </c>
      <c r="F17" s="18" t="s">
        <v>24</v>
      </c>
      <c r="G17" s="26">
        <f t="shared" ref="G17:G22" si="0">D17*E17</f>
        <v>118.78</v>
      </c>
      <c r="H17" s="118"/>
    </row>
    <row r="18" spans="2:11" s="62" customFormat="1" ht="46.5" customHeight="1" x14ac:dyDescent="0.25">
      <c r="B18" s="119" t="s">
        <v>18</v>
      </c>
      <c r="C18" s="120"/>
      <c r="D18" s="34">
        <v>70.41</v>
      </c>
      <c r="E18" s="35">
        <v>0.4</v>
      </c>
      <c r="F18" s="19" t="s">
        <v>25</v>
      </c>
      <c r="G18" s="27">
        <f t="shared" si="0"/>
        <v>28.164000000000001</v>
      </c>
      <c r="H18" s="118"/>
    </row>
    <row r="19" spans="2:11" s="62" customFormat="1" ht="24" customHeight="1" thickBot="1" x14ac:dyDescent="0.3">
      <c r="B19" s="121" t="s">
        <v>19</v>
      </c>
      <c r="C19" s="122"/>
      <c r="D19" s="36">
        <v>222.31</v>
      </c>
      <c r="E19" s="37">
        <v>0.4</v>
      </c>
      <c r="F19" s="20" t="s">
        <v>25</v>
      </c>
      <c r="G19" s="28">
        <f t="shared" si="0"/>
        <v>88.924000000000007</v>
      </c>
      <c r="H19" s="118"/>
    </row>
    <row r="20" spans="2:11" s="62" customFormat="1" ht="24" customHeight="1" thickBot="1" x14ac:dyDescent="0.3">
      <c r="B20" s="123" t="s">
        <v>27</v>
      </c>
      <c r="C20" s="124"/>
      <c r="D20" s="38"/>
      <c r="E20" s="39"/>
      <c r="F20" s="24" t="s">
        <v>24</v>
      </c>
      <c r="G20" s="29">
        <f t="shared" si="0"/>
        <v>0</v>
      </c>
      <c r="H20" s="118"/>
    </row>
    <row r="21" spans="2:11" s="62" customFormat="1" ht="48" customHeight="1" x14ac:dyDescent="0.25">
      <c r="B21" s="119" t="s">
        <v>32</v>
      </c>
      <c r="C21" s="120"/>
      <c r="D21" s="34">
        <v>665.33</v>
      </c>
      <c r="E21" s="35">
        <v>4</v>
      </c>
      <c r="F21" s="19" t="s">
        <v>24</v>
      </c>
      <c r="G21" s="27">
        <f t="shared" si="0"/>
        <v>2661.32</v>
      </c>
      <c r="H21" s="118"/>
    </row>
    <row r="22" spans="2:11" s="62" customFormat="1" ht="23.25" customHeight="1" x14ac:dyDescent="0.25">
      <c r="B22" s="125" t="s">
        <v>26</v>
      </c>
      <c r="C22" s="126"/>
      <c r="D22" s="40"/>
      <c r="E22" s="41"/>
      <c r="F22" s="21" t="s">
        <v>24</v>
      </c>
      <c r="G22" s="30">
        <f t="shared" si="0"/>
        <v>0</v>
      </c>
      <c r="H22" s="118"/>
    </row>
    <row r="23" spans="2:11" s="62" customFormat="1" ht="23.25" customHeight="1" x14ac:dyDescent="0.25">
      <c r="B23" s="125" t="s">
        <v>28</v>
      </c>
      <c r="C23" s="126"/>
      <c r="D23" s="42">
        <v>2425.11</v>
      </c>
      <c r="E23" s="43">
        <v>2</v>
      </c>
      <c r="F23" s="21" t="s">
        <v>24</v>
      </c>
      <c r="G23" s="30">
        <f t="shared" ref="G23:G24" si="1">D23*E23</f>
        <v>4850.22</v>
      </c>
      <c r="H23" s="118"/>
    </row>
    <row r="24" spans="2:11" s="62" customFormat="1" ht="23.25" customHeight="1" x14ac:dyDescent="0.25">
      <c r="B24" s="125" t="s">
        <v>29</v>
      </c>
      <c r="C24" s="126"/>
      <c r="D24" s="42">
        <v>1718.79</v>
      </c>
      <c r="E24" s="43">
        <v>2</v>
      </c>
      <c r="F24" s="21" t="s">
        <v>24</v>
      </c>
      <c r="G24" s="30">
        <f t="shared" si="1"/>
        <v>3437.58</v>
      </c>
      <c r="H24" s="118"/>
    </row>
    <row r="25" spans="2:11" s="62" customFormat="1" ht="23.25" customHeight="1" x14ac:dyDescent="0.25">
      <c r="B25" s="125" t="s">
        <v>31</v>
      </c>
      <c r="C25" s="126"/>
      <c r="D25" s="42">
        <v>473.91</v>
      </c>
      <c r="E25" s="43">
        <v>2</v>
      </c>
      <c r="F25" s="21" t="s">
        <v>24</v>
      </c>
      <c r="G25" s="30">
        <f>D25*E25</f>
        <v>947.82</v>
      </c>
      <c r="H25" s="118"/>
    </row>
    <row r="26" spans="2:11" s="62" customFormat="1" ht="24" customHeight="1" thickBot="1" x14ac:dyDescent="0.3">
      <c r="B26" s="121" t="s">
        <v>30</v>
      </c>
      <c r="C26" s="122"/>
      <c r="D26" s="36">
        <v>320.5</v>
      </c>
      <c r="E26" s="37">
        <v>6</v>
      </c>
      <c r="F26" s="20" t="s">
        <v>24</v>
      </c>
      <c r="G26" s="31">
        <f>D26*E26</f>
        <v>1923</v>
      </c>
      <c r="H26" s="118"/>
    </row>
    <row r="27" spans="2:11" ht="11.25" customHeight="1" x14ac:dyDescent="0.25">
      <c r="C27" s="3"/>
      <c r="D27" s="3"/>
      <c r="E27" s="4"/>
      <c r="F27" s="4"/>
      <c r="H27" s="63"/>
      <c r="I27" s="64"/>
      <c r="J27" s="65"/>
      <c r="K27" s="65"/>
    </row>
    <row r="28" spans="2:11" ht="25.5" x14ac:dyDescent="0.25">
      <c r="C28" s="14" t="s">
        <v>14</v>
      </c>
      <c r="D28" s="6"/>
    </row>
    <row r="29" spans="2:11" ht="18.75" x14ac:dyDescent="0.25">
      <c r="C29" s="79" t="s">
        <v>6</v>
      </c>
      <c r="D29" s="8" t="s">
        <v>0</v>
      </c>
      <c r="E29" s="9">
        <f>ROUND((G17+D10)/D10,2)</f>
        <v>1</v>
      </c>
      <c r="F29" s="9"/>
      <c r="G29" s="10"/>
      <c r="H29" s="7"/>
    </row>
    <row r="30" spans="2:11" x14ac:dyDescent="0.25">
      <c r="C30" s="79"/>
      <c r="D30" s="8" t="s">
        <v>1</v>
      </c>
      <c r="E30" s="9">
        <f>ROUND((G18+G19+D10)/D10,2)</f>
        <v>1</v>
      </c>
      <c r="F30" s="9"/>
      <c r="G30" s="11"/>
      <c r="H30" s="66"/>
    </row>
    <row r="31" spans="2:11" x14ac:dyDescent="0.25">
      <c r="C31" s="79"/>
      <c r="D31" s="8" t="s">
        <v>2</v>
      </c>
      <c r="E31" s="9">
        <f>ROUND((G20+D10)/D10,2)</f>
        <v>1</v>
      </c>
      <c r="F31" s="12"/>
      <c r="G31" s="11"/>
    </row>
    <row r="32" spans="2:11" x14ac:dyDescent="0.25">
      <c r="C32" s="79"/>
      <c r="D32" s="13" t="s">
        <v>3</v>
      </c>
      <c r="E32" s="45">
        <f>ROUND((SUM(G21:G26)+D10)/D10,2)</f>
        <v>1.57</v>
      </c>
      <c r="F32" s="10"/>
      <c r="G32" s="11"/>
    </row>
    <row r="33" spans="3:8" ht="25.5" x14ac:dyDescent="0.25">
      <c r="D33" s="46" t="s">
        <v>4</v>
      </c>
      <c r="E33" s="47">
        <f>SUM(E29:E32)-IF(D14="сплошная",3,2)</f>
        <v>1.5700000000000003</v>
      </c>
      <c r="F33" s="25"/>
    </row>
    <row r="34" spans="3:8" ht="14.25" customHeight="1" x14ac:dyDescent="0.25">
      <c r="E34" s="15"/>
    </row>
    <row r="35" spans="3:8" s="22" customFormat="1" ht="26.25" customHeight="1" x14ac:dyDescent="0.35">
      <c r="C35" s="16" t="s">
        <v>23</v>
      </c>
      <c r="D35" s="80">
        <f>E33*D10</f>
        <v>38292.30000000001</v>
      </c>
      <c r="E35" s="80"/>
      <c r="F35" s="7"/>
      <c r="G35" s="5"/>
      <c r="H35" s="5"/>
    </row>
    <row r="36" spans="3:8" ht="18.75" x14ac:dyDescent="0.3">
      <c r="C36" s="17" t="s">
        <v>8</v>
      </c>
      <c r="D36" s="81">
        <f>D35/D9</f>
        <v>121.95000000000003</v>
      </c>
      <c r="E36" s="81"/>
      <c r="G36" s="7"/>
      <c r="H36" s="67"/>
    </row>
    <row r="50" spans="2:8" ht="60.75" customHeight="1" x14ac:dyDescent="0.8">
      <c r="B50" s="82" t="s">
        <v>148</v>
      </c>
      <c r="C50" s="82"/>
      <c r="D50" s="82"/>
      <c r="E50" s="82"/>
      <c r="F50" s="82"/>
      <c r="G50" s="82"/>
      <c r="H50" s="82"/>
    </row>
    <row r="51" spans="2:8" ht="46.5" customHeight="1" x14ac:dyDescent="0.25">
      <c r="B51" s="83" t="s">
        <v>36</v>
      </c>
      <c r="C51" s="83"/>
      <c r="D51" s="83"/>
      <c r="E51" s="83"/>
      <c r="F51" s="83"/>
      <c r="G51" s="83"/>
    </row>
    <row r="52" spans="2:8" x14ac:dyDescent="0.25">
      <c r="C52" s="69"/>
      <c r="G52" s="7"/>
    </row>
    <row r="53" spans="2:8" ht="25.5" x14ac:dyDescent="0.25">
      <c r="C53" s="14" t="s">
        <v>5</v>
      </c>
      <c r="D53" s="6"/>
    </row>
    <row r="54" spans="2:8" ht="20.25" customHeight="1" x14ac:dyDescent="0.25">
      <c r="B54" s="10"/>
      <c r="C54" s="84" t="s">
        <v>15</v>
      </c>
      <c r="D54" s="87" t="s">
        <v>40</v>
      </c>
      <c r="E54" s="88"/>
      <c r="F54" s="88"/>
      <c r="G54" s="89"/>
      <c r="H54" s="58"/>
    </row>
    <row r="55" spans="2:8" ht="20.25" customHeight="1" x14ac:dyDescent="0.25">
      <c r="B55" s="10"/>
      <c r="C55" s="85"/>
      <c r="D55" s="109" t="s">
        <v>41</v>
      </c>
      <c r="E55" s="109"/>
      <c r="F55" s="109"/>
      <c r="G55" s="109"/>
      <c r="H55" s="58"/>
    </row>
    <row r="56" spans="2:8" ht="20.25" customHeight="1" x14ac:dyDescent="0.25">
      <c r="B56" s="10"/>
      <c r="C56" s="86"/>
      <c r="D56" s="87" t="s">
        <v>48</v>
      </c>
      <c r="E56" s="88"/>
      <c r="F56" s="88"/>
      <c r="G56" s="89"/>
      <c r="H56" s="58"/>
    </row>
    <row r="57" spans="2:8" x14ac:dyDescent="0.25">
      <c r="C57" s="48" t="s">
        <v>12</v>
      </c>
      <c r="D57" s="49">
        <v>1.5</v>
      </c>
      <c r="E57" s="50"/>
      <c r="F57" s="10"/>
    </row>
    <row r="58" spans="2:8" ht="23.25" customHeight="1" x14ac:dyDescent="0.25">
      <c r="C58" s="1" t="s">
        <v>9</v>
      </c>
      <c r="D58" s="44">
        <v>334</v>
      </c>
      <c r="E58" s="90" t="s">
        <v>16</v>
      </c>
      <c r="F58" s="91"/>
      <c r="G58" s="94">
        <f>D59/D58</f>
        <v>12.763473053892216</v>
      </c>
    </row>
    <row r="59" spans="2:8" x14ac:dyDescent="0.25">
      <c r="C59" s="1" t="s">
        <v>10</v>
      </c>
      <c r="D59" s="44">
        <v>4263</v>
      </c>
      <c r="E59" s="92"/>
      <c r="F59" s="93"/>
      <c r="G59" s="95"/>
    </row>
    <row r="60" spans="2:8" x14ac:dyDescent="0.25">
      <c r="C60" s="54"/>
      <c r="D60" s="55"/>
      <c r="E60" s="56"/>
    </row>
    <row r="61" spans="2:8" x14ac:dyDescent="0.3">
      <c r="C61" s="53" t="s">
        <v>7</v>
      </c>
      <c r="D61" s="74" t="s">
        <v>49</v>
      </c>
      <c r="E61" s="59"/>
    </row>
    <row r="62" spans="2:8" x14ac:dyDescent="0.3">
      <c r="C62" s="53" t="s">
        <v>11</v>
      </c>
      <c r="D62" s="51">
        <v>55</v>
      </c>
      <c r="E62" s="59"/>
    </row>
    <row r="63" spans="2:8" x14ac:dyDescent="0.3">
      <c r="C63" s="53" t="s">
        <v>13</v>
      </c>
      <c r="D63" s="52" t="s">
        <v>33</v>
      </c>
      <c r="E63" s="59"/>
    </row>
    <row r="64" spans="2:8" ht="24" thickBot="1" x14ac:dyDescent="0.3">
      <c r="C64" s="60"/>
      <c r="D64" s="60"/>
    </row>
    <row r="65" spans="2:8" ht="48" customHeight="1" thickBot="1" x14ac:dyDescent="0.3">
      <c r="B65" s="96" t="s">
        <v>17</v>
      </c>
      <c r="C65" s="97"/>
      <c r="D65" s="23" t="s">
        <v>20</v>
      </c>
      <c r="E65" s="98" t="s">
        <v>22</v>
      </c>
      <c r="F65" s="99"/>
      <c r="G65" s="2" t="s">
        <v>21</v>
      </c>
    </row>
    <row r="66" spans="2:8" ht="24" customHeight="1" thickBot="1" x14ac:dyDescent="0.3">
      <c r="B66" s="100" t="s">
        <v>35</v>
      </c>
      <c r="C66" s="101"/>
      <c r="D66" s="32">
        <v>59.39</v>
      </c>
      <c r="E66" s="33">
        <v>1.5</v>
      </c>
      <c r="F66" s="18" t="s">
        <v>24</v>
      </c>
      <c r="G66" s="26">
        <f t="shared" ref="G66:G71" si="2">D66*E66</f>
        <v>89.085000000000008</v>
      </c>
      <c r="H66" s="102"/>
    </row>
    <row r="67" spans="2:8" ht="23.25" customHeight="1" x14ac:dyDescent="0.25">
      <c r="B67" s="103" t="s">
        <v>18</v>
      </c>
      <c r="C67" s="104"/>
      <c r="D67" s="34">
        <v>70.41</v>
      </c>
      <c r="E67" s="35">
        <v>0.5</v>
      </c>
      <c r="F67" s="19" t="s">
        <v>25</v>
      </c>
      <c r="G67" s="27">
        <f t="shared" si="2"/>
        <v>35.204999999999998</v>
      </c>
      <c r="H67" s="102"/>
    </row>
    <row r="68" spans="2:8" ht="24" customHeight="1" thickBot="1" x14ac:dyDescent="0.3">
      <c r="B68" s="105" t="s">
        <v>19</v>
      </c>
      <c r="C68" s="106"/>
      <c r="D68" s="36">
        <v>222.31</v>
      </c>
      <c r="E68" s="37">
        <v>0.5</v>
      </c>
      <c r="F68" s="20" t="s">
        <v>25</v>
      </c>
      <c r="G68" s="28">
        <f t="shared" si="2"/>
        <v>111.155</v>
      </c>
      <c r="H68" s="102"/>
    </row>
    <row r="69" spans="2:8" ht="24" customHeight="1" thickBot="1" x14ac:dyDescent="0.3">
      <c r="B69" s="100" t="s">
        <v>27</v>
      </c>
      <c r="C69" s="101"/>
      <c r="D69" s="38"/>
      <c r="E69" s="39"/>
      <c r="F69" s="24" t="s">
        <v>24</v>
      </c>
      <c r="G69" s="29">
        <f t="shared" si="2"/>
        <v>0</v>
      </c>
      <c r="H69" s="102"/>
    </row>
    <row r="70" spans="2:8" ht="23.25" customHeight="1" x14ac:dyDescent="0.25">
      <c r="B70" s="103" t="s">
        <v>32</v>
      </c>
      <c r="C70" s="104"/>
      <c r="D70" s="34">
        <v>665.33</v>
      </c>
      <c r="E70" s="35">
        <v>3</v>
      </c>
      <c r="F70" s="19" t="s">
        <v>24</v>
      </c>
      <c r="G70" s="27">
        <f t="shared" si="2"/>
        <v>1995.9900000000002</v>
      </c>
      <c r="H70" s="102"/>
    </row>
    <row r="71" spans="2:8" ht="23.25" customHeight="1" x14ac:dyDescent="0.25">
      <c r="B71" s="107" t="s">
        <v>26</v>
      </c>
      <c r="C71" s="108"/>
      <c r="D71" s="40">
        <v>1300.21</v>
      </c>
      <c r="E71" s="41">
        <v>1.5</v>
      </c>
      <c r="F71" s="21" t="s">
        <v>24</v>
      </c>
      <c r="G71" s="30">
        <f t="shared" si="2"/>
        <v>1950.3150000000001</v>
      </c>
      <c r="H71" s="102"/>
    </row>
    <row r="72" spans="2:8" ht="23.25" customHeight="1" x14ac:dyDescent="0.25">
      <c r="B72" s="107" t="s">
        <v>28</v>
      </c>
      <c r="C72" s="108"/>
      <c r="D72" s="42"/>
      <c r="E72" s="43"/>
      <c r="F72" s="21" t="s">
        <v>24</v>
      </c>
      <c r="G72" s="30">
        <f t="shared" ref="G72:G73" si="3">D72*E72</f>
        <v>0</v>
      </c>
      <c r="H72" s="102"/>
    </row>
    <row r="73" spans="2:8" ht="23.25" customHeight="1" x14ac:dyDescent="0.25">
      <c r="B73" s="107" t="s">
        <v>29</v>
      </c>
      <c r="C73" s="108"/>
      <c r="D73" s="42"/>
      <c r="E73" s="43"/>
      <c r="F73" s="21" t="s">
        <v>24</v>
      </c>
      <c r="G73" s="30">
        <f t="shared" si="3"/>
        <v>0</v>
      </c>
      <c r="H73" s="102"/>
    </row>
    <row r="74" spans="2:8" ht="23.25" customHeight="1" x14ac:dyDescent="0.25">
      <c r="B74" s="107" t="s">
        <v>31</v>
      </c>
      <c r="C74" s="108"/>
      <c r="D74" s="42"/>
      <c r="E74" s="43"/>
      <c r="F74" s="21" t="s">
        <v>24</v>
      </c>
      <c r="G74" s="30">
        <f>D74*E74</f>
        <v>0</v>
      </c>
      <c r="H74" s="102"/>
    </row>
    <row r="75" spans="2:8" ht="24" thickBot="1" x14ac:dyDescent="0.3">
      <c r="B75" s="105" t="s">
        <v>30</v>
      </c>
      <c r="C75" s="106"/>
      <c r="D75" s="36"/>
      <c r="E75" s="37"/>
      <c r="F75" s="20" t="s">
        <v>24</v>
      </c>
      <c r="G75" s="31">
        <f>D75*E75</f>
        <v>0</v>
      </c>
      <c r="H75" s="102"/>
    </row>
    <row r="76" spans="2:8" x14ac:dyDescent="0.25">
      <c r="C76" s="3"/>
      <c r="D76" s="3"/>
      <c r="E76" s="4"/>
      <c r="F76" s="4"/>
      <c r="H76" s="63"/>
    </row>
    <row r="77" spans="2:8" ht="25.5" x14ac:dyDescent="0.25">
      <c r="C77" s="14" t="s">
        <v>14</v>
      </c>
      <c r="D77" s="6"/>
    </row>
    <row r="78" spans="2:8" ht="18.75" x14ac:dyDescent="0.25">
      <c r="C78" s="79" t="s">
        <v>6</v>
      </c>
      <c r="D78" s="68" t="s">
        <v>0</v>
      </c>
      <c r="E78" s="9">
        <f>ROUND((G66+D59)/D59,2)</f>
        <v>1.02</v>
      </c>
      <c r="F78" s="9"/>
      <c r="G78" s="10"/>
      <c r="H78" s="7"/>
    </row>
    <row r="79" spans="2:8" x14ac:dyDescent="0.25">
      <c r="C79" s="79"/>
      <c r="D79" s="68" t="s">
        <v>1</v>
      </c>
      <c r="E79" s="9">
        <f>ROUND((G67+G68+D59)/D59,2)</f>
        <v>1.03</v>
      </c>
      <c r="F79" s="9"/>
      <c r="G79" s="11"/>
      <c r="H79" s="66"/>
    </row>
    <row r="80" spans="2:8" x14ac:dyDescent="0.25">
      <c r="C80" s="79"/>
      <c r="D80" s="68" t="s">
        <v>2</v>
      </c>
      <c r="E80" s="9">
        <f>ROUND((G69+D59)/D59,2)</f>
        <v>1</v>
      </c>
      <c r="F80" s="12"/>
      <c r="G80" s="11"/>
    </row>
    <row r="81" spans="1:8" x14ac:dyDescent="0.25">
      <c r="C81" s="79"/>
      <c r="D81" s="13" t="s">
        <v>3</v>
      </c>
      <c r="E81" s="45">
        <f>ROUND((SUM(G70:G75)+D59)/D59,2)</f>
        <v>1.93</v>
      </c>
      <c r="F81" s="10"/>
      <c r="G81" s="11"/>
    </row>
    <row r="82" spans="1:8" ht="25.5" x14ac:dyDescent="0.25">
      <c r="D82" s="46" t="s">
        <v>4</v>
      </c>
      <c r="E82" s="47">
        <f>SUM(E78:E81)-IF(D63="сплошная",3,2)</f>
        <v>1.9799999999999995</v>
      </c>
      <c r="F82" s="25"/>
    </row>
    <row r="83" spans="1:8" x14ac:dyDescent="0.25">
      <c r="E83" s="15"/>
    </row>
    <row r="84" spans="1:8" ht="25.5" x14ac:dyDescent="0.35">
      <c r="B84" s="22"/>
      <c r="C84" s="16" t="s">
        <v>23</v>
      </c>
      <c r="D84" s="80">
        <f>E82*D59</f>
        <v>8440.739999999998</v>
      </c>
      <c r="E84" s="80"/>
    </row>
    <row r="85" spans="1:8" ht="18.75" x14ac:dyDescent="0.3">
      <c r="C85" s="17" t="s">
        <v>8</v>
      </c>
      <c r="D85" s="81">
        <f>D84/D58</f>
        <v>25.271676646706581</v>
      </c>
      <c r="E85" s="81"/>
      <c r="G85" s="7"/>
      <c r="H85" s="67"/>
    </row>
    <row r="94" spans="1:8" ht="60.75" x14ac:dyDescent="0.8">
      <c r="A94" s="22"/>
      <c r="B94" s="82" t="s">
        <v>149</v>
      </c>
      <c r="C94" s="82"/>
      <c r="D94" s="82"/>
      <c r="E94" s="82"/>
      <c r="F94" s="82"/>
      <c r="G94" s="82"/>
      <c r="H94" s="82"/>
    </row>
    <row r="95" spans="1:8" ht="57.75" customHeight="1" x14ac:dyDescent="0.25">
      <c r="B95" s="83" t="s">
        <v>37</v>
      </c>
      <c r="C95" s="83"/>
      <c r="D95" s="83"/>
      <c r="E95" s="83"/>
      <c r="F95" s="83"/>
      <c r="G95" s="83"/>
    </row>
    <row r="96" spans="1:8" x14ac:dyDescent="0.25">
      <c r="C96" s="69"/>
      <c r="G96" s="7"/>
    </row>
    <row r="97" spans="1:8" ht="25.5" x14ac:dyDescent="0.25">
      <c r="C97" s="14" t="s">
        <v>5</v>
      </c>
      <c r="D97" s="6"/>
    </row>
    <row r="98" spans="1:8" ht="20.25" x14ac:dyDescent="0.25">
      <c r="A98" s="10"/>
      <c r="B98" s="10"/>
      <c r="C98" s="84" t="s">
        <v>15</v>
      </c>
      <c r="D98" s="109" t="s">
        <v>38</v>
      </c>
      <c r="E98" s="109"/>
      <c r="F98" s="109"/>
      <c r="G98" s="109"/>
      <c r="H98" s="58"/>
    </row>
    <row r="99" spans="1:8" ht="20.25" customHeight="1" x14ac:dyDescent="0.25">
      <c r="A99" s="10"/>
      <c r="B99" s="10"/>
      <c r="C99" s="85"/>
      <c r="D99" s="109" t="s">
        <v>41</v>
      </c>
      <c r="E99" s="109"/>
      <c r="F99" s="109"/>
      <c r="G99" s="109"/>
      <c r="H99" s="58"/>
    </row>
    <row r="100" spans="1:8" ht="20.25" x14ac:dyDescent="0.25">
      <c r="A100" s="10"/>
      <c r="B100" s="10"/>
      <c r="C100" s="86"/>
      <c r="D100" s="109" t="s">
        <v>50</v>
      </c>
      <c r="E100" s="109"/>
      <c r="F100" s="109"/>
      <c r="G100" s="109"/>
      <c r="H100" s="58"/>
    </row>
    <row r="101" spans="1:8" x14ac:dyDescent="0.25">
      <c r="C101" s="48" t="s">
        <v>12</v>
      </c>
      <c r="D101" s="49">
        <v>2.4</v>
      </c>
      <c r="E101" s="50"/>
      <c r="F101" s="10"/>
    </row>
    <row r="102" spans="1:8" x14ac:dyDescent="0.25">
      <c r="C102" s="1" t="s">
        <v>9</v>
      </c>
      <c r="D102" s="44">
        <v>494</v>
      </c>
      <c r="E102" s="110" t="s">
        <v>16</v>
      </c>
      <c r="F102" s="91"/>
      <c r="G102" s="94">
        <f>D103/D102</f>
        <v>16.900809716599191</v>
      </c>
    </row>
    <row r="103" spans="1:8" x14ac:dyDescent="0.25">
      <c r="C103" s="1" t="s">
        <v>10</v>
      </c>
      <c r="D103" s="44">
        <v>8349</v>
      </c>
      <c r="E103" s="111"/>
      <c r="F103" s="93"/>
      <c r="G103" s="95"/>
    </row>
    <row r="104" spans="1:8" x14ac:dyDescent="0.25">
      <c r="C104" s="54"/>
      <c r="D104" s="55"/>
      <c r="E104" s="56"/>
    </row>
    <row r="105" spans="1:8" x14ac:dyDescent="0.3">
      <c r="C105" s="53" t="s">
        <v>7</v>
      </c>
      <c r="D105" s="74" t="s">
        <v>51</v>
      </c>
      <c r="E105" s="59"/>
    </row>
    <row r="106" spans="1:8" x14ac:dyDescent="0.3">
      <c r="C106" s="53" t="s">
        <v>11</v>
      </c>
      <c r="D106" s="51">
        <v>45</v>
      </c>
      <c r="E106" s="59"/>
    </row>
    <row r="107" spans="1:8" x14ac:dyDescent="0.3">
      <c r="C107" s="53" t="s">
        <v>13</v>
      </c>
      <c r="D107" s="52" t="s">
        <v>33</v>
      </c>
      <c r="E107" s="59"/>
    </row>
    <row r="108" spans="1:8" ht="24" thickBot="1" x14ac:dyDescent="0.3">
      <c r="C108" s="60"/>
      <c r="D108" s="60"/>
    </row>
    <row r="109" spans="1:8" ht="48" thickBot="1" x14ac:dyDescent="0.3">
      <c r="B109" s="112" t="s">
        <v>17</v>
      </c>
      <c r="C109" s="113"/>
      <c r="D109" s="23" t="s">
        <v>20</v>
      </c>
      <c r="E109" s="114" t="s">
        <v>22</v>
      </c>
      <c r="F109" s="115"/>
      <c r="G109" s="2" t="s">
        <v>21</v>
      </c>
    </row>
    <row r="110" spans="1:8" ht="24" thickBot="1" x14ac:dyDescent="0.3">
      <c r="A110" s="61"/>
      <c r="B110" s="116" t="s">
        <v>35</v>
      </c>
      <c r="C110" s="117"/>
      <c r="D110" s="32">
        <v>59.39</v>
      </c>
      <c r="E110" s="33">
        <v>2.4</v>
      </c>
      <c r="F110" s="18" t="s">
        <v>24</v>
      </c>
      <c r="G110" s="26">
        <f t="shared" ref="G110:G117" si="4">D110*E110</f>
        <v>142.536</v>
      </c>
      <c r="H110" s="118"/>
    </row>
    <row r="111" spans="1:8" x14ac:dyDescent="0.25">
      <c r="A111" s="62"/>
      <c r="B111" s="119" t="s">
        <v>18</v>
      </c>
      <c r="C111" s="120"/>
      <c r="D111" s="34">
        <v>70.41</v>
      </c>
      <c r="E111" s="35">
        <v>0.6</v>
      </c>
      <c r="F111" s="19" t="s">
        <v>25</v>
      </c>
      <c r="G111" s="27">
        <f t="shared" si="4"/>
        <v>42.245999999999995</v>
      </c>
      <c r="H111" s="118"/>
    </row>
    <row r="112" spans="1:8" ht="24" thickBot="1" x14ac:dyDescent="0.3">
      <c r="A112" s="62"/>
      <c r="B112" s="121" t="s">
        <v>19</v>
      </c>
      <c r="C112" s="122"/>
      <c r="D112" s="36">
        <v>222.31</v>
      </c>
      <c r="E112" s="37">
        <v>0.6</v>
      </c>
      <c r="F112" s="20" t="s">
        <v>25</v>
      </c>
      <c r="G112" s="28">
        <f t="shared" si="4"/>
        <v>133.386</v>
      </c>
      <c r="H112" s="118"/>
    </row>
    <row r="113" spans="1:8" ht="24" thickBot="1" x14ac:dyDescent="0.3">
      <c r="A113" s="62"/>
      <c r="B113" s="123" t="s">
        <v>27</v>
      </c>
      <c r="C113" s="124"/>
      <c r="D113" s="38"/>
      <c r="E113" s="39"/>
      <c r="F113" s="24" t="s">
        <v>24</v>
      </c>
      <c r="G113" s="29">
        <f t="shared" si="4"/>
        <v>0</v>
      </c>
      <c r="H113" s="118"/>
    </row>
    <row r="114" spans="1:8" x14ac:dyDescent="0.25">
      <c r="A114" s="62"/>
      <c r="B114" s="119" t="s">
        <v>32</v>
      </c>
      <c r="C114" s="120"/>
      <c r="D114" s="34">
        <v>665.33</v>
      </c>
      <c r="E114" s="35">
        <v>4.8</v>
      </c>
      <c r="F114" s="19" t="s">
        <v>24</v>
      </c>
      <c r="G114" s="27">
        <f t="shared" si="4"/>
        <v>3193.5840000000003</v>
      </c>
      <c r="H114" s="118"/>
    </row>
    <row r="115" spans="1:8" x14ac:dyDescent="0.25">
      <c r="A115" s="62"/>
      <c r="B115" s="125" t="s">
        <v>26</v>
      </c>
      <c r="C115" s="126"/>
      <c r="D115" s="40">
        <v>1300.21</v>
      </c>
      <c r="E115" s="41">
        <v>2.4</v>
      </c>
      <c r="F115" s="21" t="s">
        <v>24</v>
      </c>
      <c r="G115" s="30">
        <f t="shared" si="4"/>
        <v>3120.5039999999999</v>
      </c>
      <c r="H115" s="118"/>
    </row>
    <row r="116" spans="1:8" x14ac:dyDescent="0.25">
      <c r="A116" s="62"/>
      <c r="B116" s="125" t="s">
        <v>28</v>
      </c>
      <c r="C116" s="126"/>
      <c r="D116" s="42"/>
      <c r="E116" s="43"/>
      <c r="F116" s="21" t="s">
        <v>24</v>
      </c>
      <c r="G116" s="30">
        <f t="shared" si="4"/>
        <v>0</v>
      </c>
      <c r="H116" s="118"/>
    </row>
    <row r="117" spans="1:8" x14ac:dyDescent="0.25">
      <c r="A117" s="62"/>
      <c r="B117" s="125" t="s">
        <v>29</v>
      </c>
      <c r="C117" s="126"/>
      <c r="D117" s="42"/>
      <c r="E117" s="43"/>
      <c r="F117" s="21" t="s">
        <v>24</v>
      </c>
      <c r="G117" s="30">
        <f t="shared" si="4"/>
        <v>0</v>
      </c>
      <c r="H117" s="118"/>
    </row>
    <row r="118" spans="1:8" x14ac:dyDescent="0.25">
      <c r="A118" s="62"/>
      <c r="B118" s="125" t="s">
        <v>31</v>
      </c>
      <c r="C118" s="126"/>
      <c r="D118" s="42"/>
      <c r="E118" s="43"/>
      <c r="F118" s="21" t="s">
        <v>24</v>
      </c>
      <c r="G118" s="30">
        <f>D118*E118</f>
        <v>0</v>
      </c>
      <c r="H118" s="118"/>
    </row>
    <row r="119" spans="1:8" ht="24" thickBot="1" x14ac:dyDescent="0.3">
      <c r="A119" s="62"/>
      <c r="B119" s="121" t="s">
        <v>30</v>
      </c>
      <c r="C119" s="122"/>
      <c r="D119" s="36"/>
      <c r="E119" s="37"/>
      <c r="F119" s="20" t="s">
        <v>24</v>
      </c>
      <c r="G119" s="31">
        <f>D119*E119</f>
        <v>0</v>
      </c>
      <c r="H119" s="118"/>
    </row>
    <row r="120" spans="1:8" x14ac:dyDescent="0.25">
      <c r="C120" s="3"/>
      <c r="D120" s="3"/>
      <c r="E120" s="4"/>
      <c r="F120" s="4"/>
      <c r="H120" s="63"/>
    </row>
    <row r="121" spans="1:8" ht="25.5" x14ac:dyDescent="0.25">
      <c r="C121" s="14" t="s">
        <v>14</v>
      </c>
      <c r="D121" s="6"/>
    </row>
    <row r="122" spans="1:8" ht="18.75" x14ac:dyDescent="0.25">
      <c r="C122" s="79" t="s">
        <v>6</v>
      </c>
      <c r="D122" s="68" t="s">
        <v>0</v>
      </c>
      <c r="E122" s="9">
        <f>ROUND((G110+D103)/D103,2)</f>
        <v>1.02</v>
      </c>
      <c r="F122" s="9"/>
      <c r="G122" s="10"/>
      <c r="H122" s="7"/>
    </row>
    <row r="123" spans="1:8" x14ac:dyDescent="0.25">
      <c r="C123" s="79"/>
      <c r="D123" s="68" t="s">
        <v>1</v>
      </c>
      <c r="E123" s="9">
        <f>ROUND((G111+G112+D103)/D103,2)</f>
        <v>1.02</v>
      </c>
      <c r="F123" s="9"/>
      <c r="G123" s="11"/>
      <c r="H123" s="66"/>
    </row>
    <row r="124" spans="1:8" x14ac:dyDescent="0.25">
      <c r="C124" s="79"/>
      <c r="D124" s="68" t="s">
        <v>2</v>
      </c>
      <c r="E124" s="9">
        <f>ROUND((G113+D103)/D103,2)</f>
        <v>1</v>
      </c>
      <c r="F124" s="12"/>
      <c r="G124" s="11"/>
    </row>
    <row r="125" spans="1:8" x14ac:dyDescent="0.25">
      <c r="C125" s="79"/>
      <c r="D125" s="13" t="s">
        <v>3</v>
      </c>
      <c r="E125" s="45">
        <f>ROUND((SUM(G114:G119)+D103)/D103,2)</f>
        <v>1.76</v>
      </c>
      <c r="F125" s="10"/>
      <c r="G125" s="11"/>
    </row>
    <row r="126" spans="1:8" ht="25.5" x14ac:dyDescent="0.25">
      <c r="D126" s="46" t="s">
        <v>4</v>
      </c>
      <c r="E126" s="47">
        <f>SUM(E122:E125)-IF(D107="сплошная",3,2)</f>
        <v>1.7999999999999998</v>
      </c>
      <c r="F126" s="25"/>
    </row>
    <row r="127" spans="1:8" x14ac:dyDescent="0.25">
      <c r="E127" s="15"/>
    </row>
    <row r="128" spans="1:8" ht="25.5" x14ac:dyDescent="0.35">
      <c r="A128" s="22"/>
      <c r="B128" s="22"/>
      <c r="C128" s="16" t="s">
        <v>23</v>
      </c>
      <c r="D128" s="80">
        <f>E126*D103</f>
        <v>15028.199999999999</v>
      </c>
      <c r="E128" s="80"/>
    </row>
    <row r="129" spans="1:8" ht="18.75" x14ac:dyDescent="0.3">
      <c r="C129" s="17" t="s">
        <v>8</v>
      </c>
      <c r="D129" s="81">
        <f>D128/D102</f>
        <v>30.421457489878541</v>
      </c>
      <c r="E129" s="81"/>
      <c r="G129" s="7"/>
      <c r="H129" s="67"/>
    </row>
    <row r="141" spans="1:8" ht="60.75" x14ac:dyDescent="0.8">
      <c r="A141" s="22"/>
      <c r="B141" s="82" t="s">
        <v>150</v>
      </c>
      <c r="C141" s="82"/>
      <c r="D141" s="82"/>
      <c r="E141" s="82"/>
      <c r="F141" s="82"/>
      <c r="G141" s="82"/>
      <c r="H141" s="82"/>
    </row>
    <row r="142" spans="1:8" ht="47.25" customHeight="1" x14ac:dyDescent="0.25">
      <c r="B142" s="83" t="s">
        <v>37</v>
      </c>
      <c r="C142" s="83"/>
      <c r="D142" s="83"/>
      <c r="E142" s="83"/>
      <c r="F142" s="83"/>
      <c r="G142" s="83"/>
    </row>
    <row r="143" spans="1:8" x14ac:dyDescent="0.25">
      <c r="C143" s="69"/>
      <c r="G143" s="7"/>
    </row>
    <row r="144" spans="1:8" ht="25.5" x14ac:dyDescent="0.25">
      <c r="C144" s="14" t="s">
        <v>5</v>
      </c>
      <c r="D144" s="6"/>
    </row>
    <row r="145" spans="1:8" ht="20.25" x14ac:dyDescent="0.25">
      <c r="A145" s="10"/>
      <c r="B145" s="10"/>
      <c r="C145" s="84" t="s">
        <v>15</v>
      </c>
      <c r="D145" s="109" t="s">
        <v>38</v>
      </c>
      <c r="E145" s="109"/>
      <c r="F145" s="109"/>
      <c r="G145" s="109"/>
      <c r="H145" s="58"/>
    </row>
    <row r="146" spans="1:8" ht="20.25" customHeight="1" x14ac:dyDescent="0.25">
      <c r="A146" s="10"/>
      <c r="B146" s="10"/>
      <c r="C146" s="85"/>
      <c r="D146" s="109" t="s">
        <v>41</v>
      </c>
      <c r="E146" s="109"/>
      <c r="F146" s="109"/>
      <c r="G146" s="109"/>
      <c r="H146" s="58"/>
    </row>
    <row r="147" spans="1:8" ht="20.25" x14ac:dyDescent="0.25">
      <c r="A147" s="10"/>
      <c r="B147" s="10"/>
      <c r="C147" s="86"/>
      <c r="D147" s="109" t="s">
        <v>52</v>
      </c>
      <c r="E147" s="109"/>
      <c r="F147" s="109"/>
      <c r="G147" s="109"/>
      <c r="H147" s="58"/>
    </row>
    <row r="148" spans="1:8" x14ac:dyDescent="0.25">
      <c r="C148" s="48" t="s">
        <v>12</v>
      </c>
      <c r="D148" s="49">
        <v>1.7</v>
      </c>
      <c r="E148" s="50"/>
      <c r="F148" s="10"/>
    </row>
    <row r="149" spans="1:8" x14ac:dyDescent="0.25">
      <c r="C149" s="1" t="s">
        <v>9</v>
      </c>
      <c r="D149" s="44">
        <v>247</v>
      </c>
      <c r="E149" s="110" t="s">
        <v>16</v>
      </c>
      <c r="F149" s="91"/>
      <c r="G149" s="94">
        <f>D150/D149</f>
        <v>14</v>
      </c>
    </row>
    <row r="150" spans="1:8" x14ac:dyDescent="0.25">
      <c r="C150" s="1" t="s">
        <v>10</v>
      </c>
      <c r="D150" s="44">
        <v>3458</v>
      </c>
      <c r="E150" s="111"/>
      <c r="F150" s="93"/>
      <c r="G150" s="95"/>
    </row>
    <row r="151" spans="1:8" x14ac:dyDescent="0.25">
      <c r="C151" s="54"/>
      <c r="D151" s="55"/>
      <c r="E151" s="56"/>
    </row>
    <row r="152" spans="1:8" x14ac:dyDescent="0.3">
      <c r="C152" s="53" t="s">
        <v>7</v>
      </c>
      <c r="D152" s="74" t="s">
        <v>53</v>
      </c>
      <c r="E152" s="59"/>
    </row>
    <row r="153" spans="1:8" x14ac:dyDescent="0.3">
      <c r="C153" s="53" t="s">
        <v>11</v>
      </c>
      <c r="D153" s="51">
        <v>60</v>
      </c>
      <c r="E153" s="59"/>
    </row>
    <row r="154" spans="1:8" x14ac:dyDescent="0.3">
      <c r="C154" s="53" t="s">
        <v>13</v>
      </c>
      <c r="D154" s="52" t="s">
        <v>33</v>
      </c>
      <c r="E154" s="59"/>
    </row>
    <row r="155" spans="1:8" ht="24" thickBot="1" x14ac:dyDescent="0.3">
      <c r="C155" s="60"/>
      <c r="D155" s="60"/>
    </row>
    <row r="156" spans="1:8" ht="48" thickBot="1" x14ac:dyDescent="0.3">
      <c r="B156" s="112" t="s">
        <v>17</v>
      </c>
      <c r="C156" s="113"/>
      <c r="D156" s="23" t="s">
        <v>20</v>
      </c>
      <c r="E156" s="114" t="s">
        <v>22</v>
      </c>
      <c r="F156" s="115"/>
      <c r="G156" s="2" t="s">
        <v>21</v>
      </c>
    </row>
    <row r="157" spans="1:8" ht="24" thickBot="1" x14ac:dyDescent="0.3">
      <c r="A157" s="61"/>
      <c r="B157" s="116" t="s">
        <v>35</v>
      </c>
      <c r="C157" s="117"/>
      <c r="D157" s="32">
        <v>59.39</v>
      </c>
      <c r="E157" s="33">
        <v>1.7</v>
      </c>
      <c r="F157" s="18" t="s">
        <v>24</v>
      </c>
      <c r="G157" s="26">
        <f t="shared" ref="G157:G164" si="5">D157*E157</f>
        <v>100.96299999999999</v>
      </c>
      <c r="H157" s="118"/>
    </row>
    <row r="158" spans="1:8" x14ac:dyDescent="0.25">
      <c r="A158" s="62"/>
      <c r="B158" s="119" t="s">
        <v>18</v>
      </c>
      <c r="C158" s="120"/>
      <c r="D158" s="34">
        <v>70.41</v>
      </c>
      <c r="E158" s="35">
        <v>0.7</v>
      </c>
      <c r="F158" s="19" t="s">
        <v>25</v>
      </c>
      <c r="G158" s="27">
        <f t="shared" si="5"/>
        <v>49.286999999999992</v>
      </c>
      <c r="H158" s="118"/>
    </row>
    <row r="159" spans="1:8" ht="24" thickBot="1" x14ac:dyDescent="0.3">
      <c r="A159" s="62"/>
      <c r="B159" s="121" t="s">
        <v>19</v>
      </c>
      <c r="C159" s="122"/>
      <c r="D159" s="36">
        <v>222.31</v>
      </c>
      <c r="E159" s="37">
        <v>0.7</v>
      </c>
      <c r="F159" s="20" t="s">
        <v>25</v>
      </c>
      <c r="G159" s="28">
        <f t="shared" si="5"/>
        <v>155.61699999999999</v>
      </c>
      <c r="H159" s="118"/>
    </row>
    <row r="160" spans="1:8" ht="24" thickBot="1" x14ac:dyDescent="0.3">
      <c r="A160" s="62"/>
      <c r="B160" s="123" t="s">
        <v>27</v>
      </c>
      <c r="C160" s="124"/>
      <c r="D160" s="38"/>
      <c r="E160" s="39"/>
      <c r="F160" s="24" t="s">
        <v>24</v>
      </c>
      <c r="G160" s="29">
        <f t="shared" si="5"/>
        <v>0</v>
      </c>
      <c r="H160" s="118"/>
    </row>
    <row r="161" spans="1:8" x14ac:dyDescent="0.25">
      <c r="A161" s="62"/>
      <c r="B161" s="119" t="s">
        <v>32</v>
      </c>
      <c r="C161" s="120"/>
      <c r="D161" s="34">
        <v>665.33</v>
      </c>
      <c r="E161" s="35">
        <v>3.4</v>
      </c>
      <c r="F161" s="19" t="s">
        <v>24</v>
      </c>
      <c r="G161" s="27">
        <f t="shared" si="5"/>
        <v>2262.1220000000003</v>
      </c>
      <c r="H161" s="118"/>
    </row>
    <row r="162" spans="1:8" x14ac:dyDescent="0.25">
      <c r="A162" s="62"/>
      <c r="B162" s="125" t="s">
        <v>26</v>
      </c>
      <c r="C162" s="126"/>
      <c r="D162" s="40">
        <v>1300.21</v>
      </c>
      <c r="E162" s="41">
        <v>1.7</v>
      </c>
      <c r="F162" s="21" t="s">
        <v>24</v>
      </c>
      <c r="G162" s="30">
        <f t="shared" si="5"/>
        <v>2210.357</v>
      </c>
      <c r="H162" s="118"/>
    </row>
    <row r="163" spans="1:8" x14ac:dyDescent="0.25">
      <c r="A163" s="62"/>
      <c r="B163" s="125" t="s">
        <v>28</v>
      </c>
      <c r="C163" s="126"/>
      <c r="D163" s="42"/>
      <c r="E163" s="43"/>
      <c r="F163" s="21" t="s">
        <v>24</v>
      </c>
      <c r="G163" s="30">
        <f t="shared" si="5"/>
        <v>0</v>
      </c>
      <c r="H163" s="118"/>
    </row>
    <row r="164" spans="1:8" x14ac:dyDescent="0.25">
      <c r="A164" s="62"/>
      <c r="B164" s="125" t="s">
        <v>29</v>
      </c>
      <c r="C164" s="126"/>
      <c r="D164" s="42"/>
      <c r="E164" s="43"/>
      <c r="F164" s="21" t="s">
        <v>24</v>
      </c>
      <c r="G164" s="30">
        <f t="shared" si="5"/>
        <v>0</v>
      </c>
      <c r="H164" s="118"/>
    </row>
    <row r="165" spans="1:8" x14ac:dyDescent="0.25">
      <c r="A165" s="62"/>
      <c r="B165" s="125" t="s">
        <v>31</v>
      </c>
      <c r="C165" s="126"/>
      <c r="D165" s="42"/>
      <c r="E165" s="43"/>
      <c r="F165" s="21" t="s">
        <v>24</v>
      </c>
      <c r="G165" s="30">
        <f>D165*E165</f>
        <v>0</v>
      </c>
      <c r="H165" s="118"/>
    </row>
    <row r="166" spans="1:8" ht="24" thickBot="1" x14ac:dyDescent="0.3">
      <c r="A166" s="62"/>
      <c r="B166" s="121" t="s">
        <v>30</v>
      </c>
      <c r="C166" s="122"/>
      <c r="D166" s="36"/>
      <c r="E166" s="37"/>
      <c r="F166" s="20" t="s">
        <v>24</v>
      </c>
      <c r="G166" s="31">
        <f>D166*E166</f>
        <v>0</v>
      </c>
      <c r="H166" s="118"/>
    </row>
    <row r="167" spans="1:8" x14ac:dyDescent="0.25">
      <c r="C167" s="3"/>
      <c r="D167" s="3"/>
      <c r="E167" s="4"/>
      <c r="F167" s="4"/>
      <c r="H167" s="63"/>
    </row>
    <row r="168" spans="1:8" ht="25.5" x14ac:dyDescent="0.25">
      <c r="C168" s="14" t="s">
        <v>14</v>
      </c>
      <c r="D168" s="6"/>
    </row>
    <row r="169" spans="1:8" ht="18.75" x14ac:dyDescent="0.25">
      <c r="C169" s="79" t="s">
        <v>6</v>
      </c>
      <c r="D169" s="68" t="s">
        <v>0</v>
      </c>
      <c r="E169" s="9">
        <f>ROUND((G157+D150)/D150,2)</f>
        <v>1.03</v>
      </c>
      <c r="F169" s="9"/>
      <c r="G169" s="10"/>
      <c r="H169" s="7"/>
    </row>
    <row r="170" spans="1:8" x14ac:dyDescent="0.25">
      <c r="C170" s="79"/>
      <c r="D170" s="68" t="s">
        <v>1</v>
      </c>
      <c r="E170" s="9">
        <f>ROUND((G158+G159+D150)/D150,2)</f>
        <v>1.06</v>
      </c>
      <c r="F170" s="9"/>
      <c r="G170" s="11"/>
      <c r="H170" s="66"/>
    </row>
    <row r="171" spans="1:8" x14ac:dyDescent="0.25">
      <c r="C171" s="79"/>
      <c r="D171" s="68" t="s">
        <v>2</v>
      </c>
      <c r="E171" s="9">
        <f>ROUND((G160+D150)/D150,2)</f>
        <v>1</v>
      </c>
      <c r="F171" s="12"/>
      <c r="G171" s="11"/>
    </row>
    <row r="172" spans="1:8" x14ac:dyDescent="0.25">
      <c r="C172" s="79"/>
      <c r="D172" s="13" t="s">
        <v>3</v>
      </c>
      <c r="E172" s="45">
        <f>ROUND((SUM(G161:G166)+D150)/D150,2)</f>
        <v>2.29</v>
      </c>
      <c r="F172" s="10"/>
      <c r="G172" s="11"/>
    </row>
    <row r="173" spans="1:8" ht="25.5" x14ac:dyDescent="0.25">
      <c r="D173" s="46" t="s">
        <v>4</v>
      </c>
      <c r="E173" s="47">
        <f>SUM(E169:E172)-IF(D154="сплошная",3,2)</f>
        <v>2.38</v>
      </c>
      <c r="F173" s="25"/>
    </row>
    <row r="174" spans="1:8" x14ac:dyDescent="0.25">
      <c r="E174" s="15"/>
    </row>
    <row r="175" spans="1:8" ht="25.5" x14ac:dyDescent="0.35">
      <c r="A175" s="22"/>
      <c r="B175" s="22"/>
      <c r="C175" s="16" t="s">
        <v>23</v>
      </c>
      <c r="D175" s="80">
        <f>E173*D150</f>
        <v>8230.0399999999991</v>
      </c>
      <c r="E175" s="80"/>
    </row>
    <row r="176" spans="1:8" ht="18.75" x14ac:dyDescent="0.3">
      <c r="C176" s="17" t="s">
        <v>8</v>
      </c>
      <c r="D176" s="81">
        <f>D175/D149</f>
        <v>33.319999999999993</v>
      </c>
      <c r="E176" s="81"/>
      <c r="G176" s="7"/>
      <c r="H176" s="67"/>
    </row>
    <row r="189" spans="1:8" ht="60.75" x14ac:dyDescent="0.8">
      <c r="A189" s="22"/>
      <c r="B189" s="82" t="s">
        <v>151</v>
      </c>
      <c r="C189" s="82"/>
      <c r="D189" s="82"/>
      <c r="E189" s="82"/>
      <c r="F189" s="82"/>
      <c r="G189" s="82"/>
      <c r="H189" s="82"/>
    </row>
    <row r="190" spans="1:8" ht="54.75" customHeight="1" x14ac:dyDescent="0.25">
      <c r="B190" s="83" t="s">
        <v>37</v>
      </c>
      <c r="C190" s="83"/>
      <c r="D190" s="83"/>
      <c r="E190" s="83"/>
      <c r="F190" s="83"/>
      <c r="G190" s="83"/>
    </row>
    <row r="191" spans="1:8" x14ac:dyDescent="0.25">
      <c r="C191" s="69"/>
      <c r="G191" s="7"/>
    </row>
    <row r="192" spans="1:8" ht="25.5" x14ac:dyDescent="0.25">
      <c r="C192" s="14" t="s">
        <v>5</v>
      </c>
      <c r="D192" s="6"/>
    </row>
    <row r="193" spans="1:8" ht="20.25" x14ac:dyDescent="0.25">
      <c r="A193" s="10"/>
      <c r="B193" s="10"/>
      <c r="C193" s="84" t="s">
        <v>15</v>
      </c>
      <c r="D193" s="109" t="s">
        <v>38</v>
      </c>
      <c r="E193" s="109"/>
      <c r="F193" s="109"/>
      <c r="G193" s="109"/>
      <c r="H193" s="58"/>
    </row>
    <row r="194" spans="1:8" ht="20.25" customHeight="1" x14ac:dyDescent="0.25">
      <c r="A194" s="10"/>
      <c r="B194" s="10"/>
      <c r="C194" s="85"/>
      <c r="D194" s="109" t="s">
        <v>41</v>
      </c>
      <c r="E194" s="109"/>
      <c r="F194" s="109"/>
      <c r="G194" s="109"/>
      <c r="H194" s="58"/>
    </row>
    <row r="195" spans="1:8" ht="20.25" x14ac:dyDescent="0.25">
      <c r="A195" s="10"/>
      <c r="B195" s="10"/>
      <c r="C195" s="86"/>
      <c r="D195" s="109" t="s">
        <v>54</v>
      </c>
      <c r="E195" s="109"/>
      <c r="F195" s="109"/>
      <c r="G195" s="109"/>
      <c r="H195" s="58"/>
    </row>
    <row r="196" spans="1:8" x14ac:dyDescent="0.25">
      <c r="C196" s="48" t="s">
        <v>12</v>
      </c>
      <c r="D196" s="49">
        <v>3</v>
      </c>
      <c r="E196" s="50"/>
      <c r="F196" s="10"/>
    </row>
    <row r="197" spans="1:8" x14ac:dyDescent="0.25">
      <c r="C197" s="1" t="s">
        <v>9</v>
      </c>
      <c r="D197" s="44">
        <v>651</v>
      </c>
      <c r="E197" s="110" t="s">
        <v>16</v>
      </c>
      <c r="F197" s="91"/>
      <c r="G197" s="94">
        <f>D198/D197</f>
        <v>8.6728110599078345</v>
      </c>
    </row>
    <row r="198" spans="1:8" x14ac:dyDescent="0.25">
      <c r="C198" s="1" t="s">
        <v>10</v>
      </c>
      <c r="D198" s="44">
        <v>5646</v>
      </c>
      <c r="E198" s="111"/>
      <c r="F198" s="93"/>
      <c r="G198" s="95"/>
    </row>
    <row r="199" spans="1:8" x14ac:dyDescent="0.25">
      <c r="C199" s="54"/>
      <c r="D199" s="55"/>
      <c r="E199" s="56"/>
    </row>
    <row r="200" spans="1:8" x14ac:dyDescent="0.3">
      <c r="C200" s="53" t="s">
        <v>7</v>
      </c>
      <c r="D200" s="74" t="s">
        <v>55</v>
      </c>
      <c r="E200" s="59"/>
    </row>
    <row r="201" spans="1:8" x14ac:dyDescent="0.3">
      <c r="C201" s="53" t="s">
        <v>11</v>
      </c>
      <c r="D201" s="51">
        <v>45</v>
      </c>
      <c r="E201" s="59"/>
    </row>
    <row r="202" spans="1:8" x14ac:dyDescent="0.3">
      <c r="C202" s="53" t="s">
        <v>13</v>
      </c>
      <c r="D202" s="52" t="s">
        <v>33</v>
      </c>
      <c r="E202" s="59"/>
    </row>
    <row r="203" spans="1:8" ht="24" thickBot="1" x14ac:dyDescent="0.3">
      <c r="C203" s="60"/>
      <c r="D203" s="60"/>
    </row>
    <row r="204" spans="1:8" ht="48" thickBot="1" x14ac:dyDescent="0.3">
      <c r="B204" s="112" t="s">
        <v>17</v>
      </c>
      <c r="C204" s="113"/>
      <c r="D204" s="23" t="s">
        <v>20</v>
      </c>
      <c r="E204" s="114" t="s">
        <v>22</v>
      </c>
      <c r="F204" s="115"/>
      <c r="G204" s="2" t="s">
        <v>21</v>
      </c>
    </row>
    <row r="205" spans="1:8" ht="24" thickBot="1" x14ac:dyDescent="0.3">
      <c r="A205" s="61"/>
      <c r="B205" s="116" t="s">
        <v>35</v>
      </c>
      <c r="C205" s="117"/>
      <c r="D205" s="32">
        <v>59.39</v>
      </c>
      <c r="E205" s="33">
        <v>3</v>
      </c>
      <c r="F205" s="18" t="s">
        <v>24</v>
      </c>
      <c r="G205" s="26">
        <f t="shared" ref="G205:G212" si="6">D205*E205</f>
        <v>178.17000000000002</v>
      </c>
      <c r="H205" s="118"/>
    </row>
    <row r="206" spans="1:8" x14ac:dyDescent="0.25">
      <c r="A206" s="62"/>
      <c r="B206" s="119" t="s">
        <v>18</v>
      </c>
      <c r="C206" s="120"/>
      <c r="D206" s="34">
        <v>70.41</v>
      </c>
      <c r="E206" s="35">
        <v>0.7</v>
      </c>
      <c r="F206" s="19" t="s">
        <v>25</v>
      </c>
      <c r="G206" s="27">
        <f t="shared" si="6"/>
        <v>49.286999999999992</v>
      </c>
      <c r="H206" s="118"/>
    </row>
    <row r="207" spans="1:8" ht="24" thickBot="1" x14ac:dyDescent="0.3">
      <c r="A207" s="62"/>
      <c r="B207" s="121" t="s">
        <v>19</v>
      </c>
      <c r="C207" s="122"/>
      <c r="D207" s="36">
        <v>222.31</v>
      </c>
      <c r="E207" s="37">
        <v>0.7</v>
      </c>
      <c r="F207" s="20" t="s">
        <v>25</v>
      </c>
      <c r="G207" s="28">
        <f t="shared" si="6"/>
        <v>155.61699999999999</v>
      </c>
      <c r="H207" s="118"/>
    </row>
    <row r="208" spans="1:8" ht="24" thickBot="1" x14ac:dyDescent="0.3">
      <c r="A208" s="62"/>
      <c r="B208" s="123" t="s">
        <v>27</v>
      </c>
      <c r="C208" s="124"/>
      <c r="D208" s="38"/>
      <c r="E208" s="39"/>
      <c r="F208" s="24" t="s">
        <v>24</v>
      </c>
      <c r="G208" s="29">
        <f t="shared" si="6"/>
        <v>0</v>
      </c>
      <c r="H208" s="118"/>
    </row>
    <row r="209" spans="1:8" x14ac:dyDescent="0.25">
      <c r="A209" s="62"/>
      <c r="B209" s="119" t="s">
        <v>32</v>
      </c>
      <c r="C209" s="120"/>
      <c r="D209" s="34">
        <v>665.33</v>
      </c>
      <c r="E209" s="35">
        <v>6</v>
      </c>
      <c r="F209" s="19" t="s">
        <v>24</v>
      </c>
      <c r="G209" s="27">
        <f t="shared" si="6"/>
        <v>3991.9800000000005</v>
      </c>
      <c r="H209" s="118"/>
    </row>
    <row r="210" spans="1:8" x14ac:dyDescent="0.25">
      <c r="A210" s="62"/>
      <c r="B210" s="125" t="s">
        <v>26</v>
      </c>
      <c r="C210" s="126"/>
      <c r="D210" s="40">
        <v>1300.21</v>
      </c>
      <c r="E210" s="41">
        <v>3</v>
      </c>
      <c r="F210" s="21" t="s">
        <v>24</v>
      </c>
      <c r="G210" s="30">
        <f t="shared" si="6"/>
        <v>3900.63</v>
      </c>
      <c r="H210" s="118"/>
    </row>
    <row r="211" spans="1:8" x14ac:dyDescent="0.25">
      <c r="A211" s="62"/>
      <c r="B211" s="125" t="s">
        <v>28</v>
      </c>
      <c r="C211" s="126"/>
      <c r="D211" s="42"/>
      <c r="E211" s="43"/>
      <c r="F211" s="21" t="s">
        <v>24</v>
      </c>
      <c r="G211" s="30">
        <f t="shared" si="6"/>
        <v>0</v>
      </c>
      <c r="H211" s="118"/>
    </row>
    <row r="212" spans="1:8" x14ac:dyDescent="0.25">
      <c r="A212" s="62"/>
      <c r="B212" s="125" t="s">
        <v>29</v>
      </c>
      <c r="C212" s="126"/>
      <c r="D212" s="42"/>
      <c r="E212" s="43"/>
      <c r="F212" s="21" t="s">
        <v>24</v>
      </c>
      <c r="G212" s="30">
        <f t="shared" si="6"/>
        <v>0</v>
      </c>
      <c r="H212" s="118"/>
    </row>
    <row r="213" spans="1:8" x14ac:dyDescent="0.25">
      <c r="A213" s="62"/>
      <c r="B213" s="125" t="s">
        <v>31</v>
      </c>
      <c r="C213" s="126"/>
      <c r="D213" s="42"/>
      <c r="E213" s="43"/>
      <c r="F213" s="21" t="s">
        <v>24</v>
      </c>
      <c r="G213" s="30">
        <f>D213*E213</f>
        <v>0</v>
      </c>
      <c r="H213" s="118"/>
    </row>
    <row r="214" spans="1:8" ht="24" thickBot="1" x14ac:dyDescent="0.3">
      <c r="A214" s="62"/>
      <c r="B214" s="121" t="s">
        <v>30</v>
      </c>
      <c r="C214" s="122"/>
      <c r="D214" s="36"/>
      <c r="E214" s="37"/>
      <c r="F214" s="20" t="s">
        <v>24</v>
      </c>
      <c r="G214" s="31">
        <f>D214*E214</f>
        <v>0</v>
      </c>
      <c r="H214" s="118"/>
    </row>
    <row r="215" spans="1:8" x14ac:dyDescent="0.25">
      <c r="C215" s="3"/>
      <c r="D215" s="3"/>
      <c r="E215" s="4"/>
      <c r="F215" s="4"/>
      <c r="H215" s="63"/>
    </row>
    <row r="216" spans="1:8" ht="25.5" x14ac:dyDescent="0.25">
      <c r="C216" s="14" t="s">
        <v>14</v>
      </c>
      <c r="D216" s="6"/>
    </row>
    <row r="217" spans="1:8" ht="18.75" x14ac:dyDescent="0.25">
      <c r="C217" s="79" t="s">
        <v>6</v>
      </c>
      <c r="D217" s="68" t="s">
        <v>0</v>
      </c>
      <c r="E217" s="9">
        <f>ROUND((G205+D198)/D198,2)</f>
        <v>1.03</v>
      </c>
      <c r="F217" s="9"/>
      <c r="G217" s="10"/>
      <c r="H217" s="7"/>
    </row>
    <row r="218" spans="1:8" x14ac:dyDescent="0.25">
      <c r="C218" s="79"/>
      <c r="D218" s="68" t="s">
        <v>1</v>
      </c>
      <c r="E218" s="9">
        <f>ROUND((G206+G207+D198)/D198,2)</f>
        <v>1.04</v>
      </c>
      <c r="F218" s="9"/>
      <c r="G218" s="11"/>
      <c r="H218" s="66"/>
    </row>
    <row r="219" spans="1:8" x14ac:dyDescent="0.25">
      <c r="C219" s="79"/>
      <c r="D219" s="68" t="s">
        <v>2</v>
      </c>
      <c r="E219" s="9">
        <f>ROUND((G208+D198)/D198,2)</f>
        <v>1</v>
      </c>
      <c r="F219" s="12"/>
      <c r="G219" s="11"/>
    </row>
    <row r="220" spans="1:8" x14ac:dyDescent="0.25">
      <c r="C220" s="79"/>
      <c r="D220" s="13" t="s">
        <v>3</v>
      </c>
      <c r="E220" s="45">
        <f>ROUND((SUM(G209:G214)+D198)/D198,2)</f>
        <v>2.4</v>
      </c>
      <c r="F220" s="10"/>
      <c r="G220" s="11"/>
    </row>
    <row r="221" spans="1:8" ht="25.5" x14ac:dyDescent="0.25">
      <c r="D221" s="46" t="s">
        <v>4</v>
      </c>
      <c r="E221" s="47">
        <f>SUM(E217:E220)-IF(D202="сплошная",3,2)</f>
        <v>2.4700000000000006</v>
      </c>
      <c r="F221" s="25"/>
    </row>
    <row r="222" spans="1:8" x14ac:dyDescent="0.25">
      <c r="E222" s="15"/>
    </row>
    <row r="223" spans="1:8" ht="25.5" x14ac:dyDescent="0.35">
      <c r="A223" s="22"/>
      <c r="B223" s="22"/>
      <c r="C223" s="16" t="s">
        <v>23</v>
      </c>
      <c r="D223" s="80">
        <f>E221*D198</f>
        <v>13945.620000000004</v>
      </c>
      <c r="E223" s="80"/>
    </row>
    <row r="224" spans="1:8" ht="18.75" x14ac:dyDescent="0.3">
      <c r="C224" s="17" t="s">
        <v>8</v>
      </c>
      <c r="D224" s="81">
        <f>D223/D197</f>
        <v>21.421843317972357</v>
      </c>
      <c r="E224" s="81"/>
      <c r="G224" s="7"/>
      <c r="H224" s="67"/>
    </row>
    <row r="237" spans="1:8" ht="60.75" x14ac:dyDescent="0.8">
      <c r="A237" s="22"/>
      <c r="B237" s="82" t="s">
        <v>152</v>
      </c>
      <c r="C237" s="82"/>
      <c r="D237" s="82"/>
      <c r="E237" s="82"/>
      <c r="F237" s="82"/>
      <c r="G237" s="82"/>
      <c r="H237" s="82"/>
    </row>
    <row r="238" spans="1:8" ht="55.5" customHeight="1" x14ac:dyDescent="0.25">
      <c r="B238" s="83" t="s">
        <v>37</v>
      </c>
      <c r="C238" s="83"/>
      <c r="D238" s="83"/>
      <c r="E238" s="83"/>
      <c r="F238" s="83"/>
      <c r="G238" s="83"/>
    </row>
    <row r="239" spans="1:8" x14ac:dyDescent="0.25">
      <c r="C239" s="69"/>
      <c r="G239" s="7"/>
    </row>
    <row r="240" spans="1:8" ht="25.5" x14ac:dyDescent="0.25">
      <c r="C240" s="14" t="s">
        <v>5</v>
      </c>
      <c r="D240" s="6"/>
    </row>
    <row r="241" spans="1:8" ht="20.25" x14ac:dyDescent="0.25">
      <c r="A241" s="10"/>
      <c r="B241" s="10"/>
      <c r="C241" s="84" t="s">
        <v>15</v>
      </c>
      <c r="D241" s="109" t="s">
        <v>38</v>
      </c>
      <c r="E241" s="109"/>
      <c r="F241" s="109"/>
      <c r="G241" s="109"/>
      <c r="H241" s="58"/>
    </row>
    <row r="242" spans="1:8" ht="20.25" customHeight="1" x14ac:dyDescent="0.25">
      <c r="A242" s="10"/>
      <c r="B242" s="10"/>
      <c r="C242" s="85"/>
      <c r="D242" s="109" t="s">
        <v>41</v>
      </c>
      <c r="E242" s="109"/>
      <c r="F242" s="109"/>
      <c r="G242" s="109"/>
      <c r="H242" s="58"/>
    </row>
    <row r="243" spans="1:8" ht="20.25" x14ac:dyDescent="0.25">
      <c r="A243" s="10"/>
      <c r="B243" s="10"/>
      <c r="C243" s="86"/>
      <c r="D243" s="109" t="s">
        <v>56</v>
      </c>
      <c r="E243" s="109"/>
      <c r="F243" s="109"/>
      <c r="G243" s="109"/>
      <c r="H243" s="58"/>
    </row>
    <row r="244" spans="1:8" x14ac:dyDescent="0.25">
      <c r="C244" s="48" t="s">
        <v>12</v>
      </c>
      <c r="D244" s="49">
        <v>2.5</v>
      </c>
      <c r="E244" s="50"/>
      <c r="F244" s="10"/>
    </row>
    <row r="245" spans="1:8" x14ac:dyDescent="0.25">
      <c r="C245" s="1" t="s">
        <v>9</v>
      </c>
      <c r="D245" s="44">
        <v>555</v>
      </c>
      <c r="E245" s="110" t="s">
        <v>16</v>
      </c>
      <c r="F245" s="91"/>
      <c r="G245" s="94">
        <f>D246/D245</f>
        <v>22.542342342342341</v>
      </c>
    </row>
    <row r="246" spans="1:8" x14ac:dyDescent="0.25">
      <c r="C246" s="1" t="s">
        <v>10</v>
      </c>
      <c r="D246" s="44">
        <v>12511</v>
      </c>
      <c r="E246" s="111"/>
      <c r="F246" s="93"/>
      <c r="G246" s="95"/>
    </row>
    <row r="247" spans="1:8" x14ac:dyDescent="0.25">
      <c r="C247" s="54"/>
      <c r="D247" s="55"/>
      <c r="E247" s="56"/>
    </row>
    <row r="248" spans="1:8" x14ac:dyDescent="0.3">
      <c r="C248" s="53" t="s">
        <v>7</v>
      </c>
      <c r="D248" s="74" t="s">
        <v>57</v>
      </c>
      <c r="E248" s="59"/>
    </row>
    <row r="249" spans="1:8" x14ac:dyDescent="0.3">
      <c r="C249" s="53" t="s">
        <v>11</v>
      </c>
      <c r="D249" s="51">
        <v>60</v>
      </c>
      <c r="E249" s="59"/>
    </row>
    <row r="250" spans="1:8" x14ac:dyDescent="0.3">
      <c r="C250" s="53" t="s">
        <v>13</v>
      </c>
      <c r="D250" s="52" t="s">
        <v>33</v>
      </c>
      <c r="E250" s="59"/>
    </row>
    <row r="251" spans="1:8" ht="24" thickBot="1" x14ac:dyDescent="0.3">
      <c r="C251" s="60"/>
      <c r="D251" s="60"/>
    </row>
    <row r="252" spans="1:8" ht="48" thickBot="1" x14ac:dyDescent="0.3">
      <c r="B252" s="112" t="s">
        <v>17</v>
      </c>
      <c r="C252" s="113"/>
      <c r="D252" s="23" t="s">
        <v>20</v>
      </c>
      <c r="E252" s="114" t="s">
        <v>22</v>
      </c>
      <c r="F252" s="115"/>
      <c r="G252" s="2" t="s">
        <v>21</v>
      </c>
    </row>
    <row r="253" spans="1:8" ht="24" thickBot="1" x14ac:dyDescent="0.3">
      <c r="A253" s="61"/>
      <c r="B253" s="116" t="s">
        <v>35</v>
      </c>
      <c r="C253" s="117"/>
      <c r="D253" s="32">
        <v>59.39</v>
      </c>
      <c r="E253" s="33">
        <v>2.5</v>
      </c>
      <c r="F253" s="18" t="s">
        <v>24</v>
      </c>
      <c r="G253" s="26">
        <f t="shared" ref="G253:G260" si="7">D253*E253</f>
        <v>148.47499999999999</v>
      </c>
      <c r="H253" s="118"/>
    </row>
    <row r="254" spans="1:8" x14ac:dyDescent="0.25">
      <c r="A254" s="62"/>
      <c r="B254" s="119" t="s">
        <v>18</v>
      </c>
      <c r="C254" s="120"/>
      <c r="D254" s="34">
        <v>70.41</v>
      </c>
      <c r="E254" s="35">
        <v>0.5</v>
      </c>
      <c r="F254" s="19" t="s">
        <v>25</v>
      </c>
      <c r="G254" s="27">
        <f t="shared" si="7"/>
        <v>35.204999999999998</v>
      </c>
      <c r="H254" s="118"/>
    </row>
    <row r="255" spans="1:8" ht="24" thickBot="1" x14ac:dyDescent="0.3">
      <c r="A255" s="62"/>
      <c r="B255" s="121" t="s">
        <v>19</v>
      </c>
      <c r="C255" s="122"/>
      <c r="D255" s="36">
        <v>222.31</v>
      </c>
      <c r="E255" s="37">
        <v>0.5</v>
      </c>
      <c r="F255" s="20" t="s">
        <v>25</v>
      </c>
      <c r="G255" s="28">
        <f t="shared" si="7"/>
        <v>111.155</v>
      </c>
      <c r="H255" s="118"/>
    </row>
    <row r="256" spans="1:8" ht="24" thickBot="1" x14ac:dyDescent="0.3">
      <c r="A256" s="62"/>
      <c r="B256" s="123" t="s">
        <v>27</v>
      </c>
      <c r="C256" s="124"/>
      <c r="D256" s="38"/>
      <c r="E256" s="39"/>
      <c r="F256" s="24" t="s">
        <v>24</v>
      </c>
      <c r="G256" s="29">
        <f t="shared" si="7"/>
        <v>0</v>
      </c>
      <c r="H256" s="118"/>
    </row>
    <row r="257" spans="1:8" x14ac:dyDescent="0.25">
      <c r="A257" s="62"/>
      <c r="B257" s="119" t="s">
        <v>32</v>
      </c>
      <c r="C257" s="120"/>
      <c r="D257" s="34">
        <v>665.33</v>
      </c>
      <c r="E257" s="35">
        <v>5</v>
      </c>
      <c r="F257" s="19" t="s">
        <v>24</v>
      </c>
      <c r="G257" s="27">
        <f t="shared" si="7"/>
        <v>3326.65</v>
      </c>
      <c r="H257" s="118"/>
    </row>
    <row r="258" spans="1:8" x14ac:dyDescent="0.25">
      <c r="A258" s="62"/>
      <c r="B258" s="125" t="s">
        <v>26</v>
      </c>
      <c r="C258" s="126"/>
      <c r="D258" s="40">
        <v>1300.21</v>
      </c>
      <c r="E258" s="41">
        <v>2.5</v>
      </c>
      <c r="F258" s="21" t="s">
        <v>24</v>
      </c>
      <c r="G258" s="30">
        <f t="shared" si="7"/>
        <v>3250.5250000000001</v>
      </c>
      <c r="H258" s="118"/>
    </row>
    <row r="259" spans="1:8" x14ac:dyDescent="0.25">
      <c r="A259" s="62"/>
      <c r="B259" s="125" t="s">
        <v>28</v>
      </c>
      <c r="C259" s="126"/>
      <c r="D259" s="42"/>
      <c r="E259" s="43"/>
      <c r="F259" s="21" t="s">
        <v>24</v>
      </c>
      <c r="G259" s="30">
        <f t="shared" si="7"/>
        <v>0</v>
      </c>
      <c r="H259" s="118"/>
    </row>
    <row r="260" spans="1:8" x14ac:dyDescent="0.25">
      <c r="A260" s="62"/>
      <c r="B260" s="125" t="s">
        <v>29</v>
      </c>
      <c r="C260" s="126"/>
      <c r="D260" s="42"/>
      <c r="E260" s="43"/>
      <c r="F260" s="21" t="s">
        <v>24</v>
      </c>
      <c r="G260" s="30">
        <f t="shared" si="7"/>
        <v>0</v>
      </c>
      <c r="H260" s="118"/>
    </row>
    <row r="261" spans="1:8" x14ac:dyDescent="0.25">
      <c r="A261" s="62"/>
      <c r="B261" s="125" t="s">
        <v>31</v>
      </c>
      <c r="C261" s="126"/>
      <c r="D261" s="42"/>
      <c r="E261" s="43"/>
      <c r="F261" s="21" t="s">
        <v>24</v>
      </c>
      <c r="G261" s="30">
        <f>D261*E261</f>
        <v>0</v>
      </c>
      <c r="H261" s="118"/>
    </row>
    <row r="262" spans="1:8" ht="24" thickBot="1" x14ac:dyDescent="0.3">
      <c r="A262" s="62"/>
      <c r="B262" s="121" t="s">
        <v>30</v>
      </c>
      <c r="C262" s="122"/>
      <c r="D262" s="36"/>
      <c r="E262" s="37"/>
      <c r="F262" s="20" t="s">
        <v>24</v>
      </c>
      <c r="G262" s="31">
        <f>D262*E262</f>
        <v>0</v>
      </c>
      <c r="H262" s="118"/>
    </row>
    <row r="263" spans="1:8" x14ac:dyDescent="0.25">
      <c r="C263" s="3"/>
      <c r="D263" s="3"/>
      <c r="E263" s="4"/>
      <c r="F263" s="4"/>
      <c r="H263" s="63"/>
    </row>
    <row r="264" spans="1:8" ht="25.5" x14ac:dyDescent="0.25">
      <c r="C264" s="14" t="s">
        <v>14</v>
      </c>
      <c r="D264" s="6"/>
    </row>
    <row r="265" spans="1:8" ht="18.75" x14ac:dyDescent="0.25">
      <c r="C265" s="79" t="s">
        <v>6</v>
      </c>
      <c r="D265" s="68" t="s">
        <v>0</v>
      </c>
      <c r="E265" s="9">
        <f>ROUND((G253+D246)/D246,2)</f>
        <v>1.01</v>
      </c>
      <c r="F265" s="9"/>
      <c r="G265" s="10"/>
      <c r="H265" s="7"/>
    </row>
    <row r="266" spans="1:8" x14ac:dyDescent="0.25">
      <c r="C266" s="79"/>
      <c r="D266" s="68" t="s">
        <v>1</v>
      </c>
      <c r="E266" s="9">
        <f>ROUND((G254+G255+D246)/D246,2)</f>
        <v>1.01</v>
      </c>
      <c r="F266" s="9"/>
      <c r="G266" s="11"/>
      <c r="H266" s="66"/>
    </row>
    <row r="267" spans="1:8" x14ac:dyDescent="0.25">
      <c r="C267" s="79"/>
      <c r="D267" s="68" t="s">
        <v>2</v>
      </c>
      <c r="E267" s="9">
        <f>ROUND((G256+D246)/D246,2)</f>
        <v>1</v>
      </c>
      <c r="F267" s="12"/>
      <c r="G267" s="11"/>
    </row>
    <row r="268" spans="1:8" x14ac:dyDescent="0.25">
      <c r="C268" s="79"/>
      <c r="D268" s="13" t="s">
        <v>3</v>
      </c>
      <c r="E268" s="45">
        <f>ROUND((SUM(G257:G262)+D246)/D246,2)</f>
        <v>1.53</v>
      </c>
      <c r="F268" s="10"/>
      <c r="G268" s="11"/>
    </row>
    <row r="269" spans="1:8" ht="25.5" x14ac:dyDescent="0.25">
      <c r="D269" s="46" t="s">
        <v>4</v>
      </c>
      <c r="E269" s="47">
        <f>SUM(E265:E268)-IF(D250="сплошная",3,2)</f>
        <v>1.5499999999999998</v>
      </c>
      <c r="F269" s="25"/>
    </row>
    <row r="270" spans="1:8" x14ac:dyDescent="0.25">
      <c r="E270" s="15"/>
    </row>
    <row r="271" spans="1:8" ht="25.5" x14ac:dyDescent="0.35">
      <c r="A271" s="22"/>
      <c r="B271" s="22"/>
      <c r="C271" s="16" t="s">
        <v>23</v>
      </c>
      <c r="D271" s="80">
        <f>E269*D246</f>
        <v>19392.05</v>
      </c>
      <c r="E271" s="80"/>
    </row>
    <row r="272" spans="1:8" ht="18.75" x14ac:dyDescent="0.3">
      <c r="C272" s="17" t="s">
        <v>8</v>
      </c>
      <c r="D272" s="81">
        <f>D271/D245</f>
        <v>34.940630630630629</v>
      </c>
      <c r="E272" s="81"/>
      <c r="G272" s="7"/>
      <c r="H272" s="67"/>
    </row>
    <row r="285" spans="1:8" ht="60.75" x14ac:dyDescent="0.8">
      <c r="A285" s="22"/>
      <c r="B285" s="82" t="s">
        <v>153</v>
      </c>
      <c r="C285" s="82"/>
      <c r="D285" s="82"/>
      <c r="E285" s="82"/>
      <c r="F285" s="82"/>
      <c r="G285" s="82"/>
      <c r="H285" s="82"/>
    </row>
    <row r="286" spans="1:8" ht="44.25" customHeight="1" x14ac:dyDescent="0.25">
      <c r="B286" s="83" t="s">
        <v>37</v>
      </c>
      <c r="C286" s="83"/>
      <c r="D286" s="83"/>
      <c r="E286" s="83"/>
      <c r="F286" s="83"/>
      <c r="G286" s="83"/>
    </row>
    <row r="287" spans="1:8" x14ac:dyDescent="0.25">
      <c r="C287" s="69"/>
      <c r="G287" s="7"/>
    </row>
    <row r="288" spans="1:8" ht="25.5" x14ac:dyDescent="0.25">
      <c r="C288" s="14" t="s">
        <v>5</v>
      </c>
      <c r="D288" s="6"/>
    </row>
    <row r="289" spans="1:8" ht="20.25" x14ac:dyDescent="0.25">
      <c r="A289" s="10"/>
      <c r="B289" s="10"/>
      <c r="C289" s="84" t="s">
        <v>15</v>
      </c>
      <c r="D289" s="109" t="s">
        <v>38</v>
      </c>
      <c r="E289" s="109"/>
      <c r="F289" s="109"/>
      <c r="G289" s="109"/>
      <c r="H289" s="58"/>
    </row>
    <row r="290" spans="1:8" ht="20.25" customHeight="1" x14ac:dyDescent="0.25">
      <c r="A290" s="10"/>
      <c r="B290" s="10"/>
      <c r="C290" s="85"/>
      <c r="D290" s="109" t="s">
        <v>41</v>
      </c>
      <c r="E290" s="109"/>
      <c r="F290" s="109"/>
      <c r="G290" s="109"/>
      <c r="H290" s="58"/>
    </row>
    <row r="291" spans="1:8" ht="20.25" x14ac:dyDescent="0.25">
      <c r="A291" s="10"/>
      <c r="B291" s="10"/>
      <c r="C291" s="86"/>
      <c r="D291" s="109" t="s">
        <v>58</v>
      </c>
      <c r="E291" s="109"/>
      <c r="F291" s="109"/>
      <c r="G291" s="109"/>
      <c r="H291" s="58"/>
    </row>
    <row r="292" spans="1:8" x14ac:dyDescent="0.25">
      <c r="C292" s="48" t="s">
        <v>12</v>
      </c>
      <c r="D292" s="49">
        <v>2</v>
      </c>
      <c r="E292" s="50"/>
      <c r="F292" s="10"/>
    </row>
    <row r="293" spans="1:8" x14ac:dyDescent="0.25">
      <c r="C293" s="1" t="s">
        <v>9</v>
      </c>
      <c r="D293" s="44">
        <v>475</v>
      </c>
      <c r="E293" s="110" t="s">
        <v>16</v>
      </c>
      <c r="F293" s="91"/>
      <c r="G293" s="94">
        <f>D294/D293</f>
        <v>5.7810526315789472</v>
      </c>
    </row>
    <row r="294" spans="1:8" x14ac:dyDescent="0.25">
      <c r="C294" s="1" t="s">
        <v>10</v>
      </c>
      <c r="D294" s="44">
        <v>2746</v>
      </c>
      <c r="E294" s="111"/>
      <c r="F294" s="93"/>
      <c r="G294" s="95"/>
    </row>
    <row r="295" spans="1:8" x14ac:dyDescent="0.25">
      <c r="C295" s="54"/>
      <c r="D295" s="55"/>
      <c r="E295" s="56"/>
    </row>
    <row r="296" spans="1:8" x14ac:dyDescent="0.3">
      <c r="C296" s="53" t="s">
        <v>7</v>
      </c>
      <c r="D296" s="74" t="s">
        <v>59</v>
      </c>
      <c r="E296" s="59"/>
    </row>
    <row r="297" spans="1:8" x14ac:dyDescent="0.3">
      <c r="C297" s="53" t="s">
        <v>11</v>
      </c>
      <c r="D297" s="51">
        <v>65</v>
      </c>
      <c r="E297" s="59"/>
    </row>
    <row r="298" spans="1:8" x14ac:dyDescent="0.3">
      <c r="C298" s="53" t="s">
        <v>13</v>
      </c>
      <c r="D298" s="52" t="s">
        <v>33</v>
      </c>
      <c r="E298" s="59"/>
    </row>
    <row r="299" spans="1:8" ht="24" thickBot="1" x14ac:dyDescent="0.3">
      <c r="C299" s="60"/>
      <c r="D299" s="60"/>
    </row>
    <row r="300" spans="1:8" ht="48" thickBot="1" x14ac:dyDescent="0.3">
      <c r="B300" s="112" t="s">
        <v>17</v>
      </c>
      <c r="C300" s="113"/>
      <c r="D300" s="23" t="s">
        <v>20</v>
      </c>
      <c r="E300" s="114" t="s">
        <v>22</v>
      </c>
      <c r="F300" s="115"/>
      <c r="G300" s="2" t="s">
        <v>21</v>
      </c>
    </row>
    <row r="301" spans="1:8" ht="24" thickBot="1" x14ac:dyDescent="0.3">
      <c r="A301" s="61"/>
      <c r="B301" s="116" t="s">
        <v>35</v>
      </c>
      <c r="C301" s="117"/>
      <c r="D301" s="32">
        <v>59.39</v>
      </c>
      <c r="E301" s="33">
        <v>2</v>
      </c>
      <c r="F301" s="18" t="s">
        <v>24</v>
      </c>
      <c r="G301" s="26">
        <f t="shared" ref="G301:G308" si="8">D301*E301</f>
        <v>118.78</v>
      </c>
      <c r="H301" s="118"/>
    </row>
    <row r="302" spans="1:8" x14ac:dyDescent="0.25">
      <c r="A302" s="62"/>
      <c r="B302" s="119" t="s">
        <v>18</v>
      </c>
      <c r="C302" s="120"/>
      <c r="D302" s="34">
        <v>70.41</v>
      </c>
      <c r="E302" s="35">
        <v>0.7</v>
      </c>
      <c r="F302" s="19" t="s">
        <v>25</v>
      </c>
      <c r="G302" s="27">
        <f t="shared" si="8"/>
        <v>49.286999999999992</v>
      </c>
      <c r="H302" s="118"/>
    </row>
    <row r="303" spans="1:8" ht="24" thickBot="1" x14ac:dyDescent="0.3">
      <c r="A303" s="62"/>
      <c r="B303" s="121" t="s">
        <v>19</v>
      </c>
      <c r="C303" s="122"/>
      <c r="D303" s="36">
        <v>222.31</v>
      </c>
      <c r="E303" s="37">
        <v>0.7</v>
      </c>
      <c r="F303" s="20" t="s">
        <v>25</v>
      </c>
      <c r="G303" s="28">
        <f t="shared" si="8"/>
        <v>155.61699999999999</v>
      </c>
      <c r="H303" s="118"/>
    </row>
    <row r="304" spans="1:8" ht="24" thickBot="1" x14ac:dyDescent="0.3">
      <c r="A304" s="62"/>
      <c r="B304" s="123" t="s">
        <v>27</v>
      </c>
      <c r="C304" s="124"/>
      <c r="D304" s="38"/>
      <c r="E304" s="39"/>
      <c r="F304" s="24" t="s">
        <v>24</v>
      </c>
      <c r="G304" s="29">
        <f t="shared" si="8"/>
        <v>0</v>
      </c>
      <c r="H304" s="118"/>
    </row>
    <row r="305" spans="1:8" x14ac:dyDescent="0.25">
      <c r="A305" s="62"/>
      <c r="B305" s="119" t="s">
        <v>32</v>
      </c>
      <c r="C305" s="120"/>
      <c r="D305" s="34">
        <v>665.33</v>
      </c>
      <c r="E305" s="35">
        <v>4</v>
      </c>
      <c r="F305" s="19" t="s">
        <v>24</v>
      </c>
      <c r="G305" s="27">
        <f t="shared" si="8"/>
        <v>2661.32</v>
      </c>
      <c r="H305" s="118"/>
    </row>
    <row r="306" spans="1:8" x14ac:dyDescent="0.25">
      <c r="A306" s="62"/>
      <c r="B306" s="125" t="s">
        <v>26</v>
      </c>
      <c r="C306" s="126"/>
      <c r="D306" s="40">
        <v>1300.21</v>
      </c>
      <c r="E306" s="41">
        <v>2</v>
      </c>
      <c r="F306" s="21" t="s">
        <v>24</v>
      </c>
      <c r="G306" s="30">
        <f t="shared" si="8"/>
        <v>2600.42</v>
      </c>
      <c r="H306" s="118"/>
    </row>
    <row r="307" spans="1:8" x14ac:dyDescent="0.25">
      <c r="A307" s="62"/>
      <c r="B307" s="125" t="s">
        <v>28</v>
      </c>
      <c r="C307" s="126"/>
      <c r="D307" s="42"/>
      <c r="E307" s="43"/>
      <c r="F307" s="21" t="s">
        <v>24</v>
      </c>
      <c r="G307" s="30">
        <f t="shared" si="8"/>
        <v>0</v>
      </c>
      <c r="H307" s="118"/>
    </row>
    <row r="308" spans="1:8" x14ac:dyDescent="0.25">
      <c r="A308" s="62"/>
      <c r="B308" s="125" t="s">
        <v>29</v>
      </c>
      <c r="C308" s="126"/>
      <c r="D308" s="42"/>
      <c r="E308" s="43"/>
      <c r="F308" s="21" t="s">
        <v>24</v>
      </c>
      <c r="G308" s="30">
        <f t="shared" si="8"/>
        <v>0</v>
      </c>
      <c r="H308" s="118"/>
    </row>
    <row r="309" spans="1:8" x14ac:dyDescent="0.25">
      <c r="A309" s="62"/>
      <c r="B309" s="125" t="s">
        <v>31</v>
      </c>
      <c r="C309" s="126"/>
      <c r="D309" s="42"/>
      <c r="E309" s="43"/>
      <c r="F309" s="21" t="s">
        <v>24</v>
      </c>
      <c r="G309" s="30">
        <f>D309*E309</f>
        <v>0</v>
      </c>
      <c r="H309" s="118"/>
    </row>
    <row r="310" spans="1:8" ht="24" thickBot="1" x14ac:dyDescent="0.3">
      <c r="A310" s="62"/>
      <c r="B310" s="121" t="s">
        <v>30</v>
      </c>
      <c r="C310" s="122"/>
      <c r="D310" s="36"/>
      <c r="E310" s="37"/>
      <c r="F310" s="20" t="s">
        <v>24</v>
      </c>
      <c r="G310" s="31">
        <f>D310*E310</f>
        <v>0</v>
      </c>
      <c r="H310" s="118"/>
    </row>
    <row r="311" spans="1:8" x14ac:dyDescent="0.25">
      <c r="C311" s="3"/>
      <c r="D311" s="3"/>
      <c r="E311" s="4"/>
      <c r="F311" s="4"/>
      <c r="H311" s="63"/>
    </row>
    <row r="312" spans="1:8" ht="25.5" x14ac:dyDescent="0.25">
      <c r="C312" s="14" t="s">
        <v>14</v>
      </c>
      <c r="D312" s="6"/>
    </row>
    <row r="313" spans="1:8" ht="18.75" x14ac:dyDescent="0.25">
      <c r="C313" s="79" t="s">
        <v>6</v>
      </c>
      <c r="D313" s="68" t="s">
        <v>0</v>
      </c>
      <c r="E313" s="9">
        <f>ROUND((G301+D294)/D294,2)</f>
        <v>1.04</v>
      </c>
      <c r="F313" s="9"/>
      <c r="G313" s="10"/>
      <c r="H313" s="7"/>
    </row>
    <row r="314" spans="1:8" x14ac:dyDescent="0.25">
      <c r="C314" s="79"/>
      <c r="D314" s="68" t="s">
        <v>1</v>
      </c>
      <c r="E314" s="9">
        <f>ROUND((G302+G303+D294)/D294,2)</f>
        <v>1.07</v>
      </c>
      <c r="F314" s="9"/>
      <c r="G314" s="11"/>
      <c r="H314" s="66"/>
    </row>
    <row r="315" spans="1:8" x14ac:dyDescent="0.25">
      <c r="C315" s="79"/>
      <c r="D315" s="68" t="s">
        <v>2</v>
      </c>
      <c r="E315" s="9">
        <f>ROUND((G304+D294)/D294,2)</f>
        <v>1</v>
      </c>
      <c r="F315" s="12"/>
      <c r="G315" s="11"/>
    </row>
    <row r="316" spans="1:8" x14ac:dyDescent="0.25">
      <c r="C316" s="79"/>
      <c r="D316" s="13" t="s">
        <v>3</v>
      </c>
      <c r="E316" s="45">
        <f>ROUND((SUM(G305:G310)+D294)/D294,2)</f>
        <v>2.92</v>
      </c>
      <c r="F316" s="10"/>
      <c r="G316" s="11"/>
    </row>
    <row r="317" spans="1:8" ht="25.5" x14ac:dyDescent="0.25">
      <c r="D317" s="46" t="s">
        <v>4</v>
      </c>
      <c r="E317" s="47">
        <f>SUM(E313:E316)-IF(D298="сплошная",3,2)</f>
        <v>3.0300000000000002</v>
      </c>
      <c r="F317" s="25"/>
    </row>
    <row r="318" spans="1:8" x14ac:dyDescent="0.25">
      <c r="E318" s="15"/>
    </row>
    <row r="319" spans="1:8" ht="25.5" x14ac:dyDescent="0.35">
      <c r="A319" s="22"/>
      <c r="B319" s="22"/>
      <c r="C319" s="16" t="s">
        <v>23</v>
      </c>
      <c r="D319" s="80">
        <f>E317*D294</f>
        <v>8320.380000000001</v>
      </c>
      <c r="E319" s="80"/>
    </row>
    <row r="320" spans="1:8" ht="18.75" x14ac:dyDescent="0.3">
      <c r="C320" s="17" t="s">
        <v>8</v>
      </c>
      <c r="D320" s="81">
        <f>D319/D293</f>
        <v>17.516589473684213</v>
      </c>
      <c r="E320" s="81"/>
      <c r="G320" s="7"/>
      <c r="H320" s="67"/>
    </row>
    <row r="329" spans="1:8" ht="60.75" x14ac:dyDescent="0.8">
      <c r="A329" s="22"/>
      <c r="B329" s="82" t="s">
        <v>154</v>
      </c>
      <c r="C329" s="82"/>
      <c r="D329" s="82"/>
      <c r="E329" s="82"/>
      <c r="F329" s="82"/>
      <c r="G329" s="82"/>
      <c r="H329" s="82"/>
    </row>
    <row r="330" spans="1:8" ht="35.25" customHeight="1" x14ac:dyDescent="0.25">
      <c r="B330" s="83" t="s">
        <v>37</v>
      </c>
      <c r="C330" s="83"/>
      <c r="D330" s="83"/>
      <c r="E330" s="83"/>
      <c r="F330" s="83"/>
      <c r="G330" s="83"/>
    </row>
    <row r="331" spans="1:8" x14ac:dyDescent="0.25">
      <c r="C331" s="69"/>
      <c r="G331" s="7"/>
    </row>
    <row r="332" spans="1:8" ht="25.5" x14ac:dyDescent="0.25">
      <c r="C332" s="14" t="s">
        <v>5</v>
      </c>
      <c r="D332" s="6"/>
    </row>
    <row r="333" spans="1:8" ht="20.25" x14ac:dyDescent="0.25">
      <c r="A333" s="10"/>
      <c r="B333" s="10"/>
      <c r="C333" s="84" t="s">
        <v>15</v>
      </c>
      <c r="D333" s="109" t="s">
        <v>38</v>
      </c>
      <c r="E333" s="109"/>
      <c r="F333" s="109"/>
      <c r="G333" s="109"/>
      <c r="H333" s="58"/>
    </row>
    <row r="334" spans="1:8" ht="20.25" x14ac:dyDescent="0.25">
      <c r="A334" s="10"/>
      <c r="B334" s="10"/>
      <c r="C334" s="85"/>
      <c r="D334" s="109" t="s">
        <v>41</v>
      </c>
      <c r="E334" s="109"/>
      <c r="F334" s="109"/>
      <c r="G334" s="109"/>
      <c r="H334" s="58"/>
    </row>
    <row r="335" spans="1:8" ht="20.25" x14ac:dyDescent="0.25">
      <c r="A335" s="10"/>
      <c r="B335" s="10"/>
      <c r="C335" s="86"/>
      <c r="D335" s="109" t="s">
        <v>42</v>
      </c>
      <c r="E335" s="109"/>
      <c r="F335" s="109"/>
      <c r="G335" s="109"/>
      <c r="H335" s="58"/>
    </row>
    <row r="336" spans="1:8" x14ac:dyDescent="0.25">
      <c r="C336" s="48" t="s">
        <v>12</v>
      </c>
      <c r="D336" s="49">
        <v>2.7</v>
      </c>
      <c r="E336" s="50"/>
      <c r="F336" s="10"/>
    </row>
    <row r="337" spans="1:8" x14ac:dyDescent="0.25">
      <c r="C337" s="1" t="s">
        <v>9</v>
      </c>
      <c r="D337" s="44">
        <v>594</v>
      </c>
      <c r="E337" s="110" t="s">
        <v>16</v>
      </c>
      <c r="F337" s="91"/>
      <c r="G337" s="94">
        <f>D338/D337</f>
        <v>8.5673400673400675</v>
      </c>
    </row>
    <row r="338" spans="1:8" x14ac:dyDescent="0.25">
      <c r="C338" s="1" t="s">
        <v>10</v>
      </c>
      <c r="D338" s="44">
        <v>5089</v>
      </c>
      <c r="E338" s="111"/>
      <c r="F338" s="93"/>
      <c r="G338" s="95"/>
    </row>
    <row r="339" spans="1:8" x14ac:dyDescent="0.25">
      <c r="C339" s="54"/>
      <c r="D339" s="55"/>
      <c r="E339" s="56"/>
    </row>
    <row r="340" spans="1:8" x14ac:dyDescent="0.3">
      <c r="C340" s="53" t="s">
        <v>7</v>
      </c>
      <c r="D340" s="51" t="s">
        <v>44</v>
      </c>
      <c r="E340" s="59"/>
    </row>
    <row r="341" spans="1:8" x14ac:dyDescent="0.3">
      <c r="C341" s="53" t="s">
        <v>11</v>
      </c>
      <c r="D341" s="51">
        <v>55</v>
      </c>
      <c r="E341" s="59"/>
    </row>
    <row r="342" spans="1:8" x14ac:dyDescent="0.3">
      <c r="C342" s="53" t="s">
        <v>13</v>
      </c>
      <c r="D342" s="52" t="s">
        <v>33</v>
      </c>
      <c r="E342" s="59"/>
    </row>
    <row r="343" spans="1:8" ht="24" thickBot="1" x14ac:dyDescent="0.3">
      <c r="C343" s="60"/>
      <c r="D343" s="60"/>
    </row>
    <row r="344" spans="1:8" ht="48" thickBot="1" x14ac:dyDescent="0.3">
      <c r="B344" s="112" t="s">
        <v>17</v>
      </c>
      <c r="C344" s="113"/>
      <c r="D344" s="23" t="s">
        <v>20</v>
      </c>
      <c r="E344" s="114" t="s">
        <v>22</v>
      </c>
      <c r="F344" s="115"/>
      <c r="G344" s="2" t="s">
        <v>21</v>
      </c>
    </row>
    <row r="345" spans="1:8" ht="24" thickBot="1" x14ac:dyDescent="0.3">
      <c r="A345" s="61"/>
      <c r="B345" s="116" t="s">
        <v>35</v>
      </c>
      <c r="C345" s="117"/>
      <c r="D345" s="32">
        <v>59.39</v>
      </c>
      <c r="E345" s="33">
        <v>2.7</v>
      </c>
      <c r="F345" s="18" t="s">
        <v>24</v>
      </c>
      <c r="G345" s="26">
        <f t="shared" ref="G345:G352" si="9">D345*E345</f>
        <v>160.35300000000001</v>
      </c>
      <c r="H345" s="118"/>
    </row>
    <row r="346" spans="1:8" x14ac:dyDescent="0.25">
      <c r="A346" s="62"/>
      <c r="B346" s="119" t="s">
        <v>18</v>
      </c>
      <c r="C346" s="120"/>
      <c r="D346" s="34">
        <v>70.41</v>
      </c>
      <c r="E346" s="35">
        <v>0.7</v>
      </c>
      <c r="F346" s="19" t="s">
        <v>25</v>
      </c>
      <c r="G346" s="27">
        <f t="shared" si="9"/>
        <v>49.286999999999992</v>
      </c>
      <c r="H346" s="118"/>
    </row>
    <row r="347" spans="1:8" ht="24" thickBot="1" x14ac:dyDescent="0.3">
      <c r="A347" s="62"/>
      <c r="B347" s="121" t="s">
        <v>19</v>
      </c>
      <c r="C347" s="122"/>
      <c r="D347" s="36">
        <v>222.31</v>
      </c>
      <c r="E347" s="37">
        <v>0.7</v>
      </c>
      <c r="F347" s="20" t="s">
        <v>25</v>
      </c>
      <c r="G347" s="28">
        <f t="shared" si="9"/>
        <v>155.61699999999999</v>
      </c>
      <c r="H347" s="118"/>
    </row>
    <row r="348" spans="1:8" ht="24" thickBot="1" x14ac:dyDescent="0.3">
      <c r="A348" s="62"/>
      <c r="B348" s="123" t="s">
        <v>27</v>
      </c>
      <c r="C348" s="124"/>
      <c r="D348" s="38"/>
      <c r="E348" s="39"/>
      <c r="F348" s="24" t="s">
        <v>24</v>
      </c>
      <c r="G348" s="29">
        <f t="shared" si="9"/>
        <v>0</v>
      </c>
      <c r="H348" s="118"/>
    </row>
    <row r="349" spans="1:8" x14ac:dyDescent="0.25">
      <c r="A349" s="62"/>
      <c r="B349" s="119" t="s">
        <v>32</v>
      </c>
      <c r="C349" s="120"/>
      <c r="D349" s="34">
        <v>665.33</v>
      </c>
      <c r="E349" s="35">
        <v>5.4</v>
      </c>
      <c r="F349" s="19" t="s">
        <v>24</v>
      </c>
      <c r="G349" s="27">
        <f t="shared" si="9"/>
        <v>3592.7820000000006</v>
      </c>
      <c r="H349" s="118"/>
    </row>
    <row r="350" spans="1:8" x14ac:dyDescent="0.25">
      <c r="A350" s="62"/>
      <c r="B350" s="125" t="s">
        <v>26</v>
      </c>
      <c r="C350" s="126"/>
      <c r="D350" s="40">
        <v>1300.21</v>
      </c>
      <c r="E350" s="41">
        <v>2.7</v>
      </c>
      <c r="F350" s="21" t="s">
        <v>24</v>
      </c>
      <c r="G350" s="30">
        <f t="shared" si="9"/>
        <v>3510.5670000000005</v>
      </c>
      <c r="H350" s="118"/>
    </row>
    <row r="351" spans="1:8" x14ac:dyDescent="0.25">
      <c r="A351" s="62"/>
      <c r="B351" s="125" t="s">
        <v>28</v>
      </c>
      <c r="C351" s="126"/>
      <c r="D351" s="42"/>
      <c r="E351" s="43"/>
      <c r="F351" s="21" t="s">
        <v>24</v>
      </c>
      <c r="G351" s="30">
        <f t="shared" si="9"/>
        <v>0</v>
      </c>
      <c r="H351" s="118"/>
    </row>
    <row r="352" spans="1:8" x14ac:dyDescent="0.25">
      <c r="A352" s="62"/>
      <c r="B352" s="125" t="s">
        <v>29</v>
      </c>
      <c r="C352" s="126"/>
      <c r="D352" s="42"/>
      <c r="E352" s="43"/>
      <c r="F352" s="21" t="s">
        <v>24</v>
      </c>
      <c r="G352" s="30">
        <f t="shared" si="9"/>
        <v>0</v>
      </c>
      <c r="H352" s="118"/>
    </row>
    <row r="353" spans="1:8" x14ac:dyDescent="0.25">
      <c r="A353" s="62"/>
      <c r="B353" s="125" t="s">
        <v>31</v>
      </c>
      <c r="C353" s="126"/>
      <c r="D353" s="42"/>
      <c r="E353" s="43"/>
      <c r="F353" s="21" t="s">
        <v>24</v>
      </c>
      <c r="G353" s="30">
        <f>D353*E353</f>
        <v>0</v>
      </c>
      <c r="H353" s="118"/>
    </row>
    <row r="354" spans="1:8" ht="24" thickBot="1" x14ac:dyDescent="0.3">
      <c r="A354" s="62"/>
      <c r="B354" s="121" t="s">
        <v>30</v>
      </c>
      <c r="C354" s="122"/>
      <c r="D354" s="36"/>
      <c r="E354" s="37"/>
      <c r="F354" s="20" t="s">
        <v>24</v>
      </c>
      <c r="G354" s="31">
        <f>D354*E354</f>
        <v>0</v>
      </c>
      <c r="H354" s="118"/>
    </row>
    <row r="355" spans="1:8" x14ac:dyDescent="0.25">
      <c r="C355" s="3"/>
      <c r="D355" s="3"/>
      <c r="E355" s="4"/>
      <c r="F355" s="4"/>
      <c r="H355" s="63"/>
    </row>
    <row r="356" spans="1:8" ht="25.5" x14ac:dyDescent="0.25">
      <c r="C356" s="14" t="s">
        <v>14</v>
      </c>
      <c r="D356" s="6"/>
    </row>
    <row r="357" spans="1:8" ht="18.75" x14ac:dyDescent="0.25">
      <c r="C357" s="79" t="s">
        <v>6</v>
      </c>
      <c r="D357" s="68" t="s">
        <v>0</v>
      </c>
      <c r="E357" s="9">
        <f>ROUND((G345+D338)/D338,2)</f>
        <v>1.03</v>
      </c>
      <c r="F357" s="9"/>
      <c r="G357" s="10"/>
      <c r="H357" s="7"/>
    </row>
    <row r="358" spans="1:8" x14ac:dyDescent="0.25">
      <c r="C358" s="79"/>
      <c r="D358" s="68" t="s">
        <v>1</v>
      </c>
      <c r="E358" s="9">
        <f>ROUND((G346+G347+D338)/D338,2)</f>
        <v>1.04</v>
      </c>
      <c r="F358" s="9"/>
      <c r="G358" s="11"/>
      <c r="H358" s="66"/>
    </row>
    <row r="359" spans="1:8" x14ac:dyDescent="0.25">
      <c r="C359" s="79"/>
      <c r="D359" s="68" t="s">
        <v>2</v>
      </c>
      <c r="E359" s="9">
        <f>ROUND((G348+D338)/D338,2)</f>
        <v>1</v>
      </c>
      <c r="F359" s="12"/>
      <c r="G359" s="11"/>
    </row>
    <row r="360" spans="1:8" x14ac:dyDescent="0.25">
      <c r="C360" s="79"/>
      <c r="D360" s="13" t="s">
        <v>3</v>
      </c>
      <c r="E360" s="45">
        <f>ROUND((SUM(G349:G354)+D338)/D338,2)</f>
        <v>2.4</v>
      </c>
      <c r="F360" s="10"/>
      <c r="G360" s="11"/>
    </row>
    <row r="361" spans="1:8" ht="25.5" x14ac:dyDescent="0.25">
      <c r="D361" s="46" t="s">
        <v>4</v>
      </c>
      <c r="E361" s="47">
        <f>SUM(E357:E360)-IF(D342="сплошная",3,2)</f>
        <v>2.4700000000000006</v>
      </c>
      <c r="F361" s="25"/>
    </row>
    <row r="362" spans="1:8" x14ac:dyDescent="0.25">
      <c r="E362" s="15"/>
    </row>
    <row r="363" spans="1:8" ht="25.5" x14ac:dyDescent="0.35">
      <c r="A363" s="22"/>
      <c r="B363" s="22"/>
      <c r="C363" s="16" t="s">
        <v>23</v>
      </c>
      <c r="D363" s="80">
        <f>E361*D338</f>
        <v>12569.830000000004</v>
      </c>
      <c r="E363" s="80"/>
    </row>
    <row r="364" spans="1:8" ht="18.75" x14ac:dyDescent="0.3">
      <c r="C364" s="17" t="s">
        <v>8</v>
      </c>
      <c r="D364" s="81">
        <f>D363/D337</f>
        <v>21.161329966329973</v>
      </c>
      <c r="E364" s="81"/>
      <c r="G364" s="7"/>
      <c r="H364" s="67"/>
    </row>
    <row r="377" spans="1:8" ht="60.75" x14ac:dyDescent="0.8">
      <c r="A377" s="22"/>
      <c r="B377" s="82" t="s">
        <v>155</v>
      </c>
      <c r="C377" s="82"/>
      <c r="D377" s="82"/>
      <c r="E377" s="82"/>
      <c r="F377" s="82"/>
      <c r="G377" s="82"/>
      <c r="H377" s="82"/>
    </row>
    <row r="378" spans="1:8" ht="43.5" customHeight="1" x14ac:dyDescent="0.25">
      <c r="B378" s="83" t="s">
        <v>37</v>
      </c>
      <c r="C378" s="83"/>
      <c r="D378" s="83"/>
      <c r="E378" s="83"/>
      <c r="F378" s="83"/>
      <c r="G378" s="83"/>
    </row>
    <row r="379" spans="1:8" x14ac:dyDescent="0.25">
      <c r="C379" s="69"/>
      <c r="G379" s="7"/>
    </row>
    <row r="380" spans="1:8" ht="25.5" x14ac:dyDescent="0.25">
      <c r="C380" s="14" t="s">
        <v>5</v>
      </c>
      <c r="D380" s="6"/>
    </row>
    <row r="381" spans="1:8" ht="20.25" x14ac:dyDescent="0.25">
      <c r="A381" s="10"/>
      <c r="B381" s="10"/>
      <c r="C381" s="84" t="s">
        <v>15</v>
      </c>
      <c r="D381" s="109" t="s">
        <v>38</v>
      </c>
      <c r="E381" s="109"/>
      <c r="F381" s="109"/>
      <c r="G381" s="109"/>
      <c r="H381" s="58"/>
    </row>
    <row r="382" spans="1:8" ht="20.25" x14ac:dyDescent="0.25">
      <c r="A382" s="10"/>
      <c r="B382" s="10"/>
      <c r="C382" s="85"/>
      <c r="D382" s="109" t="s">
        <v>41</v>
      </c>
      <c r="E382" s="109"/>
      <c r="F382" s="109"/>
      <c r="G382" s="109"/>
      <c r="H382" s="58"/>
    </row>
    <row r="383" spans="1:8" ht="20.25" x14ac:dyDescent="0.25">
      <c r="A383" s="10"/>
      <c r="B383" s="10"/>
      <c r="C383" s="86"/>
      <c r="D383" s="109" t="s">
        <v>43</v>
      </c>
      <c r="E383" s="109"/>
      <c r="F383" s="109"/>
      <c r="G383" s="109"/>
      <c r="H383" s="58"/>
    </row>
    <row r="384" spans="1:8" x14ac:dyDescent="0.25">
      <c r="C384" s="48" t="s">
        <v>12</v>
      </c>
      <c r="D384" s="49">
        <v>1.2</v>
      </c>
      <c r="E384" s="50"/>
      <c r="F384" s="10"/>
    </row>
    <row r="385" spans="1:8" x14ac:dyDescent="0.25">
      <c r="C385" s="1" t="s">
        <v>9</v>
      </c>
      <c r="D385" s="44">
        <v>267</v>
      </c>
      <c r="E385" s="110" t="s">
        <v>16</v>
      </c>
      <c r="F385" s="91"/>
      <c r="G385" s="94">
        <f>D386/D385</f>
        <v>8.108614232209737</v>
      </c>
    </row>
    <row r="386" spans="1:8" x14ac:dyDescent="0.25">
      <c r="C386" s="1" t="s">
        <v>10</v>
      </c>
      <c r="D386" s="44">
        <v>2165</v>
      </c>
      <c r="E386" s="111"/>
      <c r="F386" s="93"/>
      <c r="G386" s="95"/>
    </row>
    <row r="387" spans="1:8" x14ac:dyDescent="0.25">
      <c r="C387" s="54"/>
      <c r="D387" s="55"/>
      <c r="E387" s="56"/>
    </row>
    <row r="388" spans="1:8" x14ac:dyDescent="0.3">
      <c r="C388" s="53" t="s">
        <v>7</v>
      </c>
      <c r="D388" s="51" t="s">
        <v>45</v>
      </c>
      <c r="E388" s="59"/>
    </row>
    <row r="389" spans="1:8" x14ac:dyDescent="0.3">
      <c r="C389" s="53" t="s">
        <v>11</v>
      </c>
      <c r="D389" s="51">
        <v>60</v>
      </c>
      <c r="E389" s="59"/>
    </row>
    <row r="390" spans="1:8" x14ac:dyDescent="0.3">
      <c r="C390" s="53" t="s">
        <v>13</v>
      </c>
      <c r="D390" s="52" t="s">
        <v>33</v>
      </c>
      <c r="E390" s="59"/>
    </row>
    <row r="391" spans="1:8" ht="24" thickBot="1" x14ac:dyDescent="0.3">
      <c r="C391" s="60"/>
      <c r="D391" s="60"/>
    </row>
    <row r="392" spans="1:8" ht="48" thickBot="1" x14ac:dyDescent="0.3">
      <c r="B392" s="112" t="s">
        <v>17</v>
      </c>
      <c r="C392" s="113"/>
      <c r="D392" s="23" t="s">
        <v>20</v>
      </c>
      <c r="E392" s="114" t="s">
        <v>22</v>
      </c>
      <c r="F392" s="115"/>
      <c r="G392" s="2" t="s">
        <v>21</v>
      </c>
    </row>
    <row r="393" spans="1:8" ht="24" thickBot="1" x14ac:dyDescent="0.3">
      <c r="A393" s="61"/>
      <c r="B393" s="116" t="s">
        <v>35</v>
      </c>
      <c r="C393" s="117"/>
      <c r="D393" s="32">
        <v>59.39</v>
      </c>
      <c r="E393" s="33">
        <v>1.2</v>
      </c>
      <c r="F393" s="18" t="s">
        <v>24</v>
      </c>
      <c r="G393" s="26">
        <f t="shared" ref="G393:G400" si="10">D393*E393</f>
        <v>71.268000000000001</v>
      </c>
      <c r="H393" s="118"/>
    </row>
    <row r="394" spans="1:8" x14ac:dyDescent="0.25">
      <c r="A394" s="62"/>
      <c r="B394" s="119" t="s">
        <v>18</v>
      </c>
      <c r="C394" s="120"/>
      <c r="D394" s="34">
        <v>70.41</v>
      </c>
      <c r="E394" s="35">
        <v>0.5</v>
      </c>
      <c r="F394" s="19" t="s">
        <v>25</v>
      </c>
      <c r="G394" s="27">
        <f t="shared" si="10"/>
        <v>35.204999999999998</v>
      </c>
      <c r="H394" s="118"/>
    </row>
    <row r="395" spans="1:8" ht="24" thickBot="1" x14ac:dyDescent="0.3">
      <c r="A395" s="62"/>
      <c r="B395" s="121" t="s">
        <v>19</v>
      </c>
      <c r="C395" s="122"/>
      <c r="D395" s="36">
        <v>222.31</v>
      </c>
      <c r="E395" s="37">
        <v>0.5</v>
      </c>
      <c r="F395" s="20" t="s">
        <v>25</v>
      </c>
      <c r="G395" s="28">
        <f t="shared" si="10"/>
        <v>111.155</v>
      </c>
      <c r="H395" s="118"/>
    </row>
    <row r="396" spans="1:8" ht="24" thickBot="1" x14ac:dyDescent="0.3">
      <c r="A396" s="62"/>
      <c r="B396" s="123" t="s">
        <v>27</v>
      </c>
      <c r="C396" s="124"/>
      <c r="D396" s="38"/>
      <c r="E396" s="39"/>
      <c r="F396" s="24" t="s">
        <v>24</v>
      </c>
      <c r="G396" s="29">
        <f t="shared" si="10"/>
        <v>0</v>
      </c>
      <c r="H396" s="118"/>
    </row>
    <row r="397" spans="1:8" x14ac:dyDescent="0.25">
      <c r="A397" s="62"/>
      <c r="B397" s="119" t="s">
        <v>32</v>
      </c>
      <c r="C397" s="120"/>
      <c r="D397" s="34">
        <v>665.33</v>
      </c>
      <c r="E397" s="35">
        <v>2.4</v>
      </c>
      <c r="F397" s="19" t="s">
        <v>24</v>
      </c>
      <c r="G397" s="27">
        <f t="shared" si="10"/>
        <v>1596.7920000000001</v>
      </c>
      <c r="H397" s="118"/>
    </row>
    <row r="398" spans="1:8" x14ac:dyDescent="0.25">
      <c r="A398" s="62"/>
      <c r="B398" s="125" t="s">
        <v>26</v>
      </c>
      <c r="C398" s="126"/>
      <c r="D398" s="40">
        <v>1300.21</v>
      </c>
      <c r="E398" s="41">
        <v>1.2</v>
      </c>
      <c r="F398" s="21" t="s">
        <v>24</v>
      </c>
      <c r="G398" s="30">
        <f t="shared" si="10"/>
        <v>1560.252</v>
      </c>
      <c r="H398" s="118"/>
    </row>
    <row r="399" spans="1:8" x14ac:dyDescent="0.25">
      <c r="A399" s="62"/>
      <c r="B399" s="125" t="s">
        <v>28</v>
      </c>
      <c r="C399" s="126"/>
      <c r="D399" s="42"/>
      <c r="E399" s="43"/>
      <c r="F399" s="21" t="s">
        <v>24</v>
      </c>
      <c r="G399" s="30">
        <f t="shared" si="10"/>
        <v>0</v>
      </c>
      <c r="H399" s="118"/>
    </row>
    <row r="400" spans="1:8" x14ac:dyDescent="0.25">
      <c r="A400" s="62"/>
      <c r="B400" s="125" t="s">
        <v>29</v>
      </c>
      <c r="C400" s="126"/>
      <c r="D400" s="42"/>
      <c r="E400" s="43"/>
      <c r="F400" s="21" t="s">
        <v>24</v>
      </c>
      <c r="G400" s="30">
        <f t="shared" si="10"/>
        <v>0</v>
      </c>
      <c r="H400" s="118"/>
    </row>
    <row r="401" spans="1:8" x14ac:dyDescent="0.25">
      <c r="A401" s="62"/>
      <c r="B401" s="125" t="s">
        <v>31</v>
      </c>
      <c r="C401" s="126"/>
      <c r="D401" s="42"/>
      <c r="E401" s="43"/>
      <c r="F401" s="21" t="s">
        <v>24</v>
      </c>
      <c r="G401" s="30">
        <f>D401*E401</f>
        <v>0</v>
      </c>
      <c r="H401" s="118"/>
    </row>
    <row r="402" spans="1:8" ht="24" thickBot="1" x14ac:dyDescent="0.3">
      <c r="A402" s="62"/>
      <c r="B402" s="121" t="s">
        <v>30</v>
      </c>
      <c r="C402" s="122"/>
      <c r="D402" s="36"/>
      <c r="E402" s="37"/>
      <c r="F402" s="20" t="s">
        <v>24</v>
      </c>
      <c r="G402" s="31">
        <f>D402*E402</f>
        <v>0</v>
      </c>
      <c r="H402" s="118"/>
    </row>
    <row r="403" spans="1:8" x14ac:dyDescent="0.25">
      <c r="C403" s="3"/>
      <c r="D403" s="3"/>
      <c r="E403" s="4"/>
      <c r="F403" s="4"/>
      <c r="H403" s="63"/>
    </row>
    <row r="404" spans="1:8" ht="25.5" x14ac:dyDescent="0.25">
      <c r="C404" s="14" t="s">
        <v>14</v>
      </c>
      <c r="D404" s="6"/>
    </row>
    <row r="405" spans="1:8" ht="18.75" x14ac:dyDescent="0.25">
      <c r="C405" s="79" t="s">
        <v>6</v>
      </c>
      <c r="D405" s="68" t="s">
        <v>0</v>
      </c>
      <c r="E405" s="9">
        <f>ROUND((G393+D386)/D386,2)</f>
        <v>1.03</v>
      </c>
      <c r="F405" s="9"/>
      <c r="G405" s="10"/>
      <c r="H405" s="7"/>
    </row>
    <row r="406" spans="1:8" x14ac:dyDescent="0.25">
      <c r="C406" s="79"/>
      <c r="D406" s="68" t="s">
        <v>1</v>
      </c>
      <c r="E406" s="9">
        <f>ROUND((G394+G395+D386)/D386,2)</f>
        <v>1.07</v>
      </c>
      <c r="F406" s="9"/>
      <c r="G406" s="11"/>
      <c r="H406" s="66"/>
    </row>
    <row r="407" spans="1:8" x14ac:dyDescent="0.25">
      <c r="C407" s="79"/>
      <c r="D407" s="68" t="s">
        <v>2</v>
      </c>
      <c r="E407" s="9">
        <f>ROUND((G396+D386)/D386,2)</f>
        <v>1</v>
      </c>
      <c r="F407" s="12"/>
      <c r="G407" s="11"/>
    </row>
    <row r="408" spans="1:8" x14ac:dyDescent="0.25">
      <c r="C408" s="79"/>
      <c r="D408" s="13" t="s">
        <v>3</v>
      </c>
      <c r="E408" s="45">
        <f>ROUND((SUM(G397:G402)+D386)/D386,2)</f>
        <v>2.46</v>
      </c>
      <c r="F408" s="10"/>
      <c r="G408" s="11"/>
    </row>
    <row r="409" spans="1:8" ht="25.5" x14ac:dyDescent="0.25">
      <c r="D409" s="46" t="s">
        <v>4</v>
      </c>
      <c r="E409" s="47">
        <f>SUM(E405:E408)-IF(D390="сплошная",3,2)</f>
        <v>2.5600000000000005</v>
      </c>
      <c r="F409" s="25"/>
    </row>
    <row r="410" spans="1:8" x14ac:dyDescent="0.25">
      <c r="E410" s="15"/>
    </row>
    <row r="411" spans="1:8" ht="25.5" x14ac:dyDescent="0.35">
      <c r="A411" s="22"/>
      <c r="B411" s="22"/>
      <c r="C411" s="16" t="s">
        <v>23</v>
      </c>
      <c r="D411" s="80">
        <f>E409*D386</f>
        <v>5542.4000000000015</v>
      </c>
      <c r="E411" s="80"/>
    </row>
    <row r="412" spans="1:8" ht="18.75" x14ac:dyDescent="0.3">
      <c r="C412" s="17" t="s">
        <v>8</v>
      </c>
      <c r="D412" s="81">
        <f>D411/D385</f>
        <v>20.758052434456935</v>
      </c>
      <c r="E412" s="81"/>
      <c r="G412" s="7"/>
      <c r="H412" s="67"/>
    </row>
    <row r="425" spans="1:8" ht="60.75" x14ac:dyDescent="0.8">
      <c r="A425" s="22"/>
      <c r="B425" s="82" t="s">
        <v>156</v>
      </c>
      <c r="C425" s="82"/>
      <c r="D425" s="82"/>
      <c r="E425" s="82"/>
      <c r="F425" s="82"/>
      <c r="G425" s="82"/>
      <c r="H425" s="82"/>
    </row>
    <row r="426" spans="1:8" ht="39.75" customHeight="1" x14ac:dyDescent="0.25">
      <c r="B426" s="83" t="s">
        <v>37</v>
      </c>
      <c r="C426" s="83"/>
      <c r="D426" s="83"/>
      <c r="E426" s="83"/>
      <c r="F426" s="83"/>
      <c r="G426" s="83"/>
    </row>
    <row r="427" spans="1:8" x14ac:dyDescent="0.25">
      <c r="C427" s="69"/>
      <c r="G427" s="7"/>
    </row>
    <row r="428" spans="1:8" ht="25.5" x14ac:dyDescent="0.25">
      <c r="C428" s="14" t="s">
        <v>5</v>
      </c>
      <c r="D428" s="6"/>
    </row>
    <row r="429" spans="1:8" ht="20.25" x14ac:dyDescent="0.25">
      <c r="A429" s="10"/>
      <c r="B429" s="10"/>
      <c r="C429" s="84" t="s">
        <v>15</v>
      </c>
      <c r="D429" s="109" t="s">
        <v>38</v>
      </c>
      <c r="E429" s="109"/>
      <c r="F429" s="109"/>
      <c r="G429" s="109"/>
      <c r="H429" s="58"/>
    </row>
    <row r="430" spans="1:8" ht="20.25" customHeight="1" x14ac:dyDescent="0.25">
      <c r="A430" s="10"/>
      <c r="B430" s="10"/>
      <c r="C430" s="85"/>
      <c r="D430" s="109" t="s">
        <v>41</v>
      </c>
      <c r="E430" s="109"/>
      <c r="F430" s="109"/>
      <c r="G430" s="109"/>
      <c r="H430" s="58"/>
    </row>
    <row r="431" spans="1:8" ht="20.25" x14ac:dyDescent="0.25">
      <c r="A431" s="10"/>
      <c r="B431" s="10"/>
      <c r="C431" s="86"/>
      <c r="D431" s="109" t="s">
        <v>60</v>
      </c>
      <c r="E431" s="109"/>
      <c r="F431" s="109"/>
      <c r="G431" s="109"/>
      <c r="H431" s="58"/>
    </row>
    <row r="432" spans="1:8" x14ac:dyDescent="0.25">
      <c r="C432" s="48" t="s">
        <v>12</v>
      </c>
      <c r="D432" s="49">
        <v>1.4</v>
      </c>
      <c r="E432" s="50"/>
      <c r="F432" s="10"/>
    </row>
    <row r="433" spans="1:8" x14ac:dyDescent="0.25">
      <c r="C433" s="1" t="s">
        <v>9</v>
      </c>
      <c r="D433" s="44">
        <v>339</v>
      </c>
      <c r="E433" s="110" t="s">
        <v>16</v>
      </c>
      <c r="F433" s="91"/>
      <c r="G433" s="94">
        <f>D434/D433</f>
        <v>10.654867256637168</v>
      </c>
    </row>
    <row r="434" spans="1:8" x14ac:dyDescent="0.25">
      <c r="C434" s="1" t="s">
        <v>10</v>
      </c>
      <c r="D434" s="44">
        <v>3612</v>
      </c>
      <c r="E434" s="111"/>
      <c r="F434" s="93"/>
      <c r="G434" s="95"/>
    </row>
    <row r="435" spans="1:8" x14ac:dyDescent="0.25">
      <c r="C435" s="54"/>
      <c r="D435" s="55"/>
      <c r="E435" s="56"/>
    </row>
    <row r="436" spans="1:8" x14ac:dyDescent="0.3">
      <c r="C436" s="53" t="s">
        <v>7</v>
      </c>
      <c r="D436" s="74" t="s">
        <v>61</v>
      </c>
      <c r="E436" s="59"/>
    </row>
    <row r="437" spans="1:8" x14ac:dyDescent="0.3">
      <c r="C437" s="53" t="s">
        <v>11</v>
      </c>
      <c r="D437" s="51">
        <v>65</v>
      </c>
      <c r="E437" s="59"/>
    </row>
    <row r="438" spans="1:8" x14ac:dyDescent="0.3">
      <c r="C438" s="53" t="s">
        <v>13</v>
      </c>
      <c r="D438" s="52" t="s">
        <v>33</v>
      </c>
      <c r="E438" s="59"/>
    </row>
    <row r="439" spans="1:8" ht="24" thickBot="1" x14ac:dyDescent="0.3">
      <c r="C439" s="60"/>
      <c r="D439" s="60"/>
    </row>
    <row r="440" spans="1:8" ht="48" thickBot="1" x14ac:dyDescent="0.3">
      <c r="B440" s="112" t="s">
        <v>17</v>
      </c>
      <c r="C440" s="113"/>
      <c r="D440" s="23" t="s">
        <v>20</v>
      </c>
      <c r="E440" s="114" t="s">
        <v>22</v>
      </c>
      <c r="F440" s="115"/>
      <c r="G440" s="2" t="s">
        <v>21</v>
      </c>
    </row>
    <row r="441" spans="1:8" ht="24" thickBot="1" x14ac:dyDescent="0.3">
      <c r="A441" s="61"/>
      <c r="B441" s="116" t="s">
        <v>35</v>
      </c>
      <c r="C441" s="117"/>
      <c r="D441" s="32">
        <v>59.39</v>
      </c>
      <c r="E441" s="33">
        <v>1.4</v>
      </c>
      <c r="F441" s="18" t="s">
        <v>24</v>
      </c>
      <c r="G441" s="26">
        <f t="shared" ref="G441:G448" si="11">D441*E441</f>
        <v>83.146000000000001</v>
      </c>
      <c r="H441" s="118"/>
    </row>
    <row r="442" spans="1:8" x14ac:dyDescent="0.25">
      <c r="A442" s="62"/>
      <c r="B442" s="119" t="s">
        <v>18</v>
      </c>
      <c r="C442" s="120"/>
      <c r="D442" s="34">
        <v>70.41</v>
      </c>
      <c r="E442" s="35">
        <v>0.3</v>
      </c>
      <c r="F442" s="19" t="s">
        <v>25</v>
      </c>
      <c r="G442" s="27">
        <f t="shared" si="11"/>
        <v>21.122999999999998</v>
      </c>
      <c r="H442" s="118"/>
    </row>
    <row r="443" spans="1:8" ht="24" thickBot="1" x14ac:dyDescent="0.3">
      <c r="A443" s="62"/>
      <c r="B443" s="121" t="s">
        <v>19</v>
      </c>
      <c r="C443" s="122"/>
      <c r="D443" s="36">
        <v>222.31</v>
      </c>
      <c r="E443" s="37">
        <v>0.3</v>
      </c>
      <c r="F443" s="20" t="s">
        <v>25</v>
      </c>
      <c r="G443" s="28">
        <f t="shared" si="11"/>
        <v>66.692999999999998</v>
      </c>
      <c r="H443" s="118"/>
    </row>
    <row r="444" spans="1:8" ht="24" thickBot="1" x14ac:dyDescent="0.3">
      <c r="A444" s="62"/>
      <c r="B444" s="123" t="s">
        <v>27</v>
      </c>
      <c r="C444" s="124"/>
      <c r="D444" s="38"/>
      <c r="E444" s="39"/>
      <c r="F444" s="24" t="s">
        <v>24</v>
      </c>
      <c r="G444" s="29">
        <f t="shared" si="11"/>
        <v>0</v>
      </c>
      <c r="H444" s="118"/>
    </row>
    <row r="445" spans="1:8" x14ac:dyDescent="0.25">
      <c r="A445" s="62"/>
      <c r="B445" s="119" t="s">
        <v>32</v>
      </c>
      <c r="C445" s="120"/>
      <c r="D445" s="34">
        <v>665.33</v>
      </c>
      <c r="E445" s="35">
        <v>2.8</v>
      </c>
      <c r="F445" s="19" t="s">
        <v>24</v>
      </c>
      <c r="G445" s="27">
        <f t="shared" si="11"/>
        <v>1862.924</v>
      </c>
      <c r="H445" s="118"/>
    </row>
    <row r="446" spans="1:8" x14ac:dyDescent="0.25">
      <c r="A446" s="62"/>
      <c r="B446" s="125" t="s">
        <v>26</v>
      </c>
      <c r="C446" s="126"/>
      <c r="D446" s="40">
        <v>1300.21</v>
      </c>
      <c r="E446" s="41">
        <v>1.4</v>
      </c>
      <c r="F446" s="21" t="s">
        <v>24</v>
      </c>
      <c r="G446" s="30">
        <f t="shared" si="11"/>
        <v>1820.2939999999999</v>
      </c>
      <c r="H446" s="118"/>
    </row>
    <row r="447" spans="1:8" x14ac:dyDescent="0.25">
      <c r="A447" s="62"/>
      <c r="B447" s="125" t="s">
        <v>28</v>
      </c>
      <c r="C447" s="126"/>
      <c r="D447" s="42"/>
      <c r="E447" s="43"/>
      <c r="F447" s="21" t="s">
        <v>24</v>
      </c>
      <c r="G447" s="30">
        <f t="shared" si="11"/>
        <v>0</v>
      </c>
      <c r="H447" s="118"/>
    </row>
    <row r="448" spans="1:8" x14ac:dyDescent="0.25">
      <c r="A448" s="62"/>
      <c r="B448" s="125" t="s">
        <v>29</v>
      </c>
      <c r="C448" s="126"/>
      <c r="D448" s="42"/>
      <c r="E448" s="43"/>
      <c r="F448" s="21" t="s">
        <v>24</v>
      </c>
      <c r="G448" s="30">
        <f t="shared" si="11"/>
        <v>0</v>
      </c>
      <c r="H448" s="118"/>
    </row>
    <row r="449" spans="1:8" x14ac:dyDescent="0.25">
      <c r="A449" s="62"/>
      <c r="B449" s="125" t="s">
        <v>31</v>
      </c>
      <c r="C449" s="126"/>
      <c r="D449" s="42"/>
      <c r="E449" s="43"/>
      <c r="F449" s="21" t="s">
        <v>24</v>
      </c>
      <c r="G449" s="30">
        <f>D449*E449</f>
        <v>0</v>
      </c>
      <c r="H449" s="118"/>
    </row>
    <row r="450" spans="1:8" ht="24" thickBot="1" x14ac:dyDescent="0.3">
      <c r="A450" s="62"/>
      <c r="B450" s="121" t="s">
        <v>30</v>
      </c>
      <c r="C450" s="122"/>
      <c r="D450" s="36"/>
      <c r="E450" s="37"/>
      <c r="F450" s="20" t="s">
        <v>24</v>
      </c>
      <c r="G450" s="31">
        <f>D450*E450</f>
        <v>0</v>
      </c>
      <c r="H450" s="118"/>
    </row>
    <row r="451" spans="1:8" x14ac:dyDescent="0.25">
      <c r="C451" s="3"/>
      <c r="D451" s="3"/>
      <c r="E451" s="4"/>
      <c r="F451" s="4"/>
      <c r="H451" s="63"/>
    </row>
    <row r="452" spans="1:8" ht="25.5" x14ac:dyDescent="0.25">
      <c r="C452" s="14" t="s">
        <v>14</v>
      </c>
      <c r="D452" s="6"/>
    </row>
    <row r="453" spans="1:8" ht="18.75" x14ac:dyDescent="0.25">
      <c r="C453" s="79" t="s">
        <v>6</v>
      </c>
      <c r="D453" s="68" t="s">
        <v>0</v>
      </c>
      <c r="E453" s="9">
        <f>ROUND((G441+D434)/D434,2)</f>
        <v>1.02</v>
      </c>
      <c r="F453" s="9"/>
      <c r="G453" s="10"/>
      <c r="H453" s="7"/>
    </row>
    <row r="454" spans="1:8" x14ac:dyDescent="0.25">
      <c r="C454" s="79"/>
      <c r="D454" s="68" t="s">
        <v>1</v>
      </c>
      <c r="E454" s="9">
        <f>ROUND((G442+G443+D434)/D434,2)</f>
        <v>1.02</v>
      </c>
      <c r="F454" s="9"/>
      <c r="G454" s="11"/>
      <c r="H454" s="66"/>
    </row>
    <row r="455" spans="1:8" x14ac:dyDescent="0.25">
      <c r="C455" s="79"/>
      <c r="D455" s="68" t="s">
        <v>2</v>
      </c>
      <c r="E455" s="9">
        <f>ROUND((G444+D434)/D434,2)</f>
        <v>1</v>
      </c>
      <c r="F455" s="12"/>
      <c r="G455" s="11"/>
    </row>
    <row r="456" spans="1:8" x14ac:dyDescent="0.25">
      <c r="C456" s="79"/>
      <c r="D456" s="13" t="s">
        <v>3</v>
      </c>
      <c r="E456" s="45">
        <f>ROUND((SUM(G445:G450)+D434)/D434,2)</f>
        <v>2.02</v>
      </c>
      <c r="F456" s="10"/>
      <c r="G456" s="11"/>
    </row>
    <row r="457" spans="1:8" ht="25.5" x14ac:dyDescent="0.25">
      <c r="D457" s="46" t="s">
        <v>4</v>
      </c>
      <c r="E457" s="47">
        <f>SUM(E453:E456)-IF(D438="сплошная",3,2)</f>
        <v>2.0600000000000005</v>
      </c>
      <c r="F457" s="25"/>
    </row>
    <row r="458" spans="1:8" x14ac:dyDescent="0.25">
      <c r="E458" s="15"/>
    </row>
    <row r="459" spans="1:8" ht="25.5" x14ac:dyDescent="0.35">
      <c r="A459" s="22"/>
      <c r="B459" s="22"/>
      <c r="C459" s="16" t="s">
        <v>23</v>
      </c>
      <c r="D459" s="80">
        <f>E457*D434</f>
        <v>7440.7200000000021</v>
      </c>
      <c r="E459" s="80"/>
    </row>
    <row r="460" spans="1:8" ht="18.75" x14ac:dyDescent="0.3">
      <c r="C460" s="17" t="s">
        <v>8</v>
      </c>
      <c r="D460" s="81">
        <f>D459/D433</f>
        <v>21.949026548672574</v>
      </c>
      <c r="E460" s="81"/>
      <c r="G460" s="7"/>
      <c r="H460" s="67"/>
    </row>
    <row r="473" spans="1:8" ht="60.75" x14ac:dyDescent="0.8">
      <c r="A473" s="22"/>
      <c r="B473" s="82" t="s">
        <v>157</v>
      </c>
      <c r="C473" s="82"/>
      <c r="D473" s="82"/>
      <c r="E473" s="82"/>
      <c r="F473" s="82"/>
      <c r="G473" s="82"/>
      <c r="H473" s="82"/>
    </row>
    <row r="474" spans="1:8" ht="36.75" customHeight="1" x14ac:dyDescent="0.25">
      <c r="B474" s="83" t="s">
        <v>37</v>
      </c>
      <c r="C474" s="83"/>
      <c r="D474" s="83"/>
      <c r="E474" s="83"/>
      <c r="F474" s="83"/>
      <c r="G474" s="83"/>
    </row>
    <row r="475" spans="1:8" x14ac:dyDescent="0.25">
      <c r="C475" s="69"/>
      <c r="G475" s="7"/>
    </row>
    <row r="476" spans="1:8" ht="25.5" x14ac:dyDescent="0.25">
      <c r="C476" s="14" t="s">
        <v>5</v>
      </c>
      <c r="D476" s="6"/>
    </row>
    <row r="477" spans="1:8" ht="20.25" x14ac:dyDescent="0.25">
      <c r="A477" s="10"/>
      <c r="B477" s="10"/>
      <c r="C477" s="84" t="s">
        <v>15</v>
      </c>
      <c r="D477" s="109" t="s">
        <v>38</v>
      </c>
      <c r="E477" s="109"/>
      <c r="F477" s="109"/>
      <c r="G477" s="109"/>
      <c r="H477" s="58"/>
    </row>
    <row r="478" spans="1:8" ht="20.25" customHeight="1" x14ac:dyDescent="0.25">
      <c r="A478" s="10"/>
      <c r="B478" s="10"/>
      <c r="C478" s="85"/>
      <c r="D478" s="109" t="s">
        <v>41</v>
      </c>
      <c r="E478" s="109"/>
      <c r="F478" s="109"/>
      <c r="G478" s="109"/>
      <c r="H478" s="58"/>
    </row>
    <row r="479" spans="1:8" ht="20.25" x14ac:dyDescent="0.25">
      <c r="A479" s="10"/>
      <c r="B479" s="10"/>
      <c r="C479" s="86"/>
      <c r="D479" s="109" t="s">
        <v>62</v>
      </c>
      <c r="E479" s="109"/>
      <c r="F479" s="109"/>
      <c r="G479" s="109"/>
      <c r="H479" s="58"/>
    </row>
    <row r="480" spans="1:8" x14ac:dyDescent="0.25">
      <c r="C480" s="48" t="s">
        <v>12</v>
      </c>
      <c r="D480" s="49">
        <v>1.3</v>
      </c>
      <c r="E480" s="50"/>
      <c r="F480" s="10"/>
    </row>
    <row r="481" spans="1:8" x14ac:dyDescent="0.25">
      <c r="C481" s="1" t="s">
        <v>9</v>
      </c>
      <c r="D481" s="44">
        <v>273</v>
      </c>
      <c r="E481" s="110" t="s">
        <v>16</v>
      </c>
      <c r="F481" s="91"/>
      <c r="G481" s="94">
        <f>D482/D481</f>
        <v>6.1758241758241761</v>
      </c>
    </row>
    <row r="482" spans="1:8" x14ac:dyDescent="0.25">
      <c r="C482" s="1" t="s">
        <v>10</v>
      </c>
      <c r="D482" s="44">
        <v>1686</v>
      </c>
      <c r="E482" s="111"/>
      <c r="F482" s="93"/>
      <c r="G482" s="95"/>
    </row>
    <row r="483" spans="1:8" x14ac:dyDescent="0.25">
      <c r="C483" s="54"/>
      <c r="D483" s="55"/>
      <c r="E483" s="56"/>
    </row>
    <row r="484" spans="1:8" x14ac:dyDescent="0.3">
      <c r="C484" s="53" t="s">
        <v>7</v>
      </c>
      <c r="D484" s="74" t="s">
        <v>63</v>
      </c>
      <c r="E484" s="59"/>
    </row>
    <row r="485" spans="1:8" x14ac:dyDescent="0.3">
      <c r="C485" s="53" t="s">
        <v>11</v>
      </c>
      <c r="D485" s="51">
        <v>55</v>
      </c>
      <c r="E485" s="59"/>
    </row>
    <row r="486" spans="1:8" x14ac:dyDescent="0.3">
      <c r="C486" s="53" t="s">
        <v>13</v>
      </c>
      <c r="D486" s="52" t="s">
        <v>33</v>
      </c>
      <c r="E486" s="59"/>
    </row>
    <row r="487" spans="1:8" ht="24" thickBot="1" x14ac:dyDescent="0.3">
      <c r="C487" s="60"/>
      <c r="D487" s="60"/>
    </row>
    <row r="488" spans="1:8" ht="48" thickBot="1" x14ac:dyDescent="0.3">
      <c r="B488" s="112" t="s">
        <v>17</v>
      </c>
      <c r="C488" s="113"/>
      <c r="D488" s="23" t="s">
        <v>20</v>
      </c>
      <c r="E488" s="114" t="s">
        <v>22</v>
      </c>
      <c r="F488" s="115"/>
      <c r="G488" s="2" t="s">
        <v>21</v>
      </c>
    </row>
    <row r="489" spans="1:8" ht="24" thickBot="1" x14ac:dyDescent="0.3">
      <c r="A489" s="61"/>
      <c r="B489" s="116" t="s">
        <v>35</v>
      </c>
      <c r="C489" s="117"/>
      <c r="D489" s="32">
        <v>59.39</v>
      </c>
      <c r="E489" s="33">
        <v>1.3</v>
      </c>
      <c r="F489" s="18" t="s">
        <v>24</v>
      </c>
      <c r="G489" s="26">
        <f t="shared" ref="G489:G496" si="12">D489*E489</f>
        <v>77.207000000000008</v>
      </c>
      <c r="H489" s="118"/>
    </row>
    <row r="490" spans="1:8" x14ac:dyDescent="0.25">
      <c r="A490" s="62"/>
      <c r="B490" s="119" t="s">
        <v>18</v>
      </c>
      <c r="C490" s="120"/>
      <c r="D490" s="34">
        <v>70.41</v>
      </c>
      <c r="E490" s="35">
        <v>0.6</v>
      </c>
      <c r="F490" s="19" t="s">
        <v>25</v>
      </c>
      <c r="G490" s="27">
        <f t="shared" si="12"/>
        <v>42.245999999999995</v>
      </c>
      <c r="H490" s="118"/>
    </row>
    <row r="491" spans="1:8" ht="24" thickBot="1" x14ac:dyDescent="0.3">
      <c r="A491" s="62"/>
      <c r="B491" s="121" t="s">
        <v>19</v>
      </c>
      <c r="C491" s="122"/>
      <c r="D491" s="36">
        <v>222.31</v>
      </c>
      <c r="E491" s="37">
        <v>0.6</v>
      </c>
      <c r="F491" s="20" t="s">
        <v>25</v>
      </c>
      <c r="G491" s="28">
        <f t="shared" si="12"/>
        <v>133.386</v>
      </c>
      <c r="H491" s="118"/>
    </row>
    <row r="492" spans="1:8" ht="24" thickBot="1" x14ac:dyDescent="0.3">
      <c r="A492" s="62"/>
      <c r="B492" s="123" t="s">
        <v>27</v>
      </c>
      <c r="C492" s="124"/>
      <c r="D492" s="38"/>
      <c r="E492" s="39"/>
      <c r="F492" s="24" t="s">
        <v>24</v>
      </c>
      <c r="G492" s="29">
        <f t="shared" si="12"/>
        <v>0</v>
      </c>
      <c r="H492" s="118"/>
    </row>
    <row r="493" spans="1:8" x14ac:dyDescent="0.25">
      <c r="A493" s="62"/>
      <c r="B493" s="119" t="s">
        <v>32</v>
      </c>
      <c r="C493" s="120"/>
      <c r="D493" s="34">
        <v>665.33</v>
      </c>
      <c r="E493" s="35">
        <v>2.6</v>
      </c>
      <c r="F493" s="19" t="s">
        <v>24</v>
      </c>
      <c r="G493" s="27">
        <f t="shared" si="12"/>
        <v>1729.8580000000002</v>
      </c>
      <c r="H493" s="118"/>
    </row>
    <row r="494" spans="1:8" x14ac:dyDescent="0.25">
      <c r="A494" s="62"/>
      <c r="B494" s="125" t="s">
        <v>26</v>
      </c>
      <c r="C494" s="126"/>
      <c r="D494" s="40">
        <v>1300.21</v>
      </c>
      <c r="E494" s="41">
        <v>1.3</v>
      </c>
      <c r="F494" s="21" t="s">
        <v>24</v>
      </c>
      <c r="G494" s="30">
        <f t="shared" si="12"/>
        <v>1690.2730000000001</v>
      </c>
      <c r="H494" s="118"/>
    </row>
    <row r="495" spans="1:8" x14ac:dyDescent="0.25">
      <c r="A495" s="62"/>
      <c r="B495" s="125" t="s">
        <v>28</v>
      </c>
      <c r="C495" s="126"/>
      <c r="D495" s="42"/>
      <c r="E495" s="43"/>
      <c r="F495" s="21" t="s">
        <v>24</v>
      </c>
      <c r="G495" s="30">
        <f t="shared" si="12"/>
        <v>0</v>
      </c>
      <c r="H495" s="118"/>
    </row>
    <row r="496" spans="1:8" x14ac:dyDescent="0.25">
      <c r="A496" s="62"/>
      <c r="B496" s="125" t="s">
        <v>29</v>
      </c>
      <c r="C496" s="126"/>
      <c r="D496" s="42"/>
      <c r="E496" s="43"/>
      <c r="F496" s="21" t="s">
        <v>24</v>
      </c>
      <c r="G496" s="30">
        <f t="shared" si="12"/>
        <v>0</v>
      </c>
      <c r="H496" s="118"/>
    </row>
    <row r="497" spans="1:8" x14ac:dyDescent="0.25">
      <c r="A497" s="62"/>
      <c r="B497" s="125" t="s">
        <v>31</v>
      </c>
      <c r="C497" s="126"/>
      <c r="D497" s="42"/>
      <c r="E497" s="43"/>
      <c r="F497" s="21" t="s">
        <v>24</v>
      </c>
      <c r="G497" s="30">
        <f>D497*E497</f>
        <v>0</v>
      </c>
      <c r="H497" s="118"/>
    </row>
    <row r="498" spans="1:8" ht="24" thickBot="1" x14ac:dyDescent="0.3">
      <c r="A498" s="62"/>
      <c r="B498" s="121" t="s">
        <v>30</v>
      </c>
      <c r="C498" s="122"/>
      <c r="D498" s="36"/>
      <c r="E498" s="37"/>
      <c r="F498" s="20" t="s">
        <v>24</v>
      </c>
      <c r="G498" s="31">
        <f>D498*E498</f>
        <v>0</v>
      </c>
      <c r="H498" s="118"/>
    </row>
    <row r="499" spans="1:8" x14ac:dyDescent="0.25">
      <c r="C499" s="3"/>
      <c r="D499" s="3"/>
      <c r="E499" s="4"/>
      <c r="F499" s="4"/>
      <c r="H499" s="63"/>
    </row>
    <row r="500" spans="1:8" ht="25.5" x14ac:dyDescent="0.25">
      <c r="C500" s="14" t="s">
        <v>14</v>
      </c>
      <c r="D500" s="6"/>
    </row>
    <row r="501" spans="1:8" ht="18.75" x14ac:dyDescent="0.25">
      <c r="C501" s="79" t="s">
        <v>6</v>
      </c>
      <c r="D501" s="68" t="s">
        <v>0</v>
      </c>
      <c r="E501" s="9">
        <f>ROUND((G489+D482)/D482,2)</f>
        <v>1.05</v>
      </c>
      <c r="F501" s="9"/>
      <c r="G501" s="10"/>
      <c r="H501" s="7"/>
    </row>
    <row r="502" spans="1:8" x14ac:dyDescent="0.25">
      <c r="C502" s="79"/>
      <c r="D502" s="68" t="s">
        <v>1</v>
      </c>
      <c r="E502" s="9">
        <f>ROUND((G490+G491+D482)/D482,2)</f>
        <v>1.1000000000000001</v>
      </c>
      <c r="F502" s="9"/>
      <c r="G502" s="11"/>
      <c r="H502" s="66"/>
    </row>
    <row r="503" spans="1:8" x14ac:dyDescent="0.25">
      <c r="C503" s="79"/>
      <c r="D503" s="68" t="s">
        <v>2</v>
      </c>
      <c r="E503" s="9">
        <f>ROUND((G492+D482)/D482,2)</f>
        <v>1</v>
      </c>
      <c r="F503" s="12"/>
      <c r="G503" s="11"/>
    </row>
    <row r="504" spans="1:8" x14ac:dyDescent="0.25">
      <c r="C504" s="79"/>
      <c r="D504" s="13" t="s">
        <v>3</v>
      </c>
      <c r="E504" s="45">
        <f>ROUND((SUM(G493:G498)+D482)/D482,2)</f>
        <v>3.03</v>
      </c>
      <c r="F504" s="10"/>
      <c r="G504" s="11"/>
    </row>
    <row r="505" spans="1:8" ht="25.5" x14ac:dyDescent="0.25">
      <c r="D505" s="46" t="s">
        <v>4</v>
      </c>
      <c r="E505" s="47">
        <f>SUM(E501:E504)-IF(D486="сплошная",3,2)</f>
        <v>3.1799999999999997</v>
      </c>
      <c r="F505" s="25"/>
    </row>
    <row r="506" spans="1:8" x14ac:dyDescent="0.25">
      <c r="E506" s="15"/>
    </row>
    <row r="507" spans="1:8" ht="25.5" x14ac:dyDescent="0.35">
      <c r="A507" s="22"/>
      <c r="B507" s="22"/>
      <c r="C507" s="16" t="s">
        <v>23</v>
      </c>
      <c r="D507" s="80">
        <f>E505*D482</f>
        <v>5361.48</v>
      </c>
      <c r="E507" s="80"/>
    </row>
    <row r="508" spans="1:8" ht="18.75" x14ac:dyDescent="0.3">
      <c r="C508" s="17" t="s">
        <v>8</v>
      </c>
      <c r="D508" s="81">
        <f>D507/D481</f>
        <v>19.639120879120878</v>
      </c>
      <c r="E508" s="81"/>
      <c r="G508" s="7"/>
      <c r="H508" s="67"/>
    </row>
    <row r="521" spans="1:8" ht="60.75" x14ac:dyDescent="0.8">
      <c r="A521" s="22"/>
      <c r="B521" s="82" t="s">
        <v>158</v>
      </c>
      <c r="C521" s="82"/>
      <c r="D521" s="82"/>
      <c r="E521" s="82"/>
      <c r="F521" s="82"/>
      <c r="G521" s="82"/>
      <c r="H521" s="82"/>
    </row>
    <row r="522" spans="1:8" ht="36.75" customHeight="1" x14ac:dyDescent="0.25">
      <c r="B522" s="83" t="s">
        <v>37</v>
      </c>
      <c r="C522" s="83"/>
      <c r="D522" s="83"/>
      <c r="E522" s="83"/>
      <c r="F522" s="83"/>
      <c r="G522" s="83"/>
    </row>
    <row r="523" spans="1:8" x14ac:dyDescent="0.25">
      <c r="C523" s="69"/>
      <c r="G523" s="7"/>
    </row>
    <row r="524" spans="1:8" ht="25.5" x14ac:dyDescent="0.25">
      <c r="C524" s="14" t="s">
        <v>5</v>
      </c>
      <c r="D524" s="6"/>
    </row>
    <row r="525" spans="1:8" ht="20.25" x14ac:dyDescent="0.25">
      <c r="A525" s="10"/>
      <c r="B525" s="10"/>
      <c r="C525" s="84" t="s">
        <v>15</v>
      </c>
      <c r="D525" s="109" t="s">
        <v>38</v>
      </c>
      <c r="E525" s="109"/>
      <c r="F525" s="109"/>
      <c r="G525" s="109"/>
      <c r="H525" s="58"/>
    </row>
    <row r="526" spans="1:8" ht="20.25" customHeight="1" x14ac:dyDescent="0.25">
      <c r="A526" s="10"/>
      <c r="B526" s="10"/>
      <c r="C526" s="85"/>
      <c r="D526" s="109" t="s">
        <v>41</v>
      </c>
      <c r="E526" s="109"/>
      <c r="F526" s="109"/>
      <c r="G526" s="109"/>
      <c r="H526" s="58"/>
    </row>
    <row r="527" spans="1:8" ht="20.25" x14ac:dyDescent="0.25">
      <c r="A527" s="10"/>
      <c r="B527" s="10"/>
      <c r="C527" s="86"/>
      <c r="D527" s="109" t="s">
        <v>64</v>
      </c>
      <c r="E527" s="109"/>
      <c r="F527" s="109"/>
      <c r="G527" s="109"/>
      <c r="H527" s="58"/>
    </row>
    <row r="528" spans="1:8" x14ac:dyDescent="0.25">
      <c r="C528" s="48" t="s">
        <v>12</v>
      </c>
      <c r="D528" s="49">
        <v>2.5</v>
      </c>
      <c r="E528" s="50"/>
      <c r="F528" s="10"/>
    </row>
    <row r="529" spans="1:8" x14ac:dyDescent="0.25">
      <c r="C529" s="1" t="s">
        <v>9</v>
      </c>
      <c r="D529" s="44">
        <v>545</v>
      </c>
      <c r="E529" s="110" t="s">
        <v>16</v>
      </c>
      <c r="F529" s="91"/>
      <c r="G529" s="94">
        <f>D530/D529</f>
        <v>17.227522935779817</v>
      </c>
    </row>
    <row r="530" spans="1:8" x14ac:dyDescent="0.25">
      <c r="C530" s="1" t="s">
        <v>10</v>
      </c>
      <c r="D530" s="44">
        <v>9389</v>
      </c>
      <c r="E530" s="111"/>
      <c r="F530" s="93"/>
      <c r="G530" s="95"/>
    </row>
    <row r="531" spans="1:8" x14ac:dyDescent="0.25">
      <c r="C531" s="54"/>
      <c r="D531" s="55"/>
      <c r="E531" s="56"/>
    </row>
    <row r="532" spans="1:8" x14ac:dyDescent="0.3">
      <c r="C532" s="53" t="s">
        <v>7</v>
      </c>
      <c r="D532" s="74" t="s">
        <v>65</v>
      </c>
      <c r="E532" s="59"/>
    </row>
    <row r="533" spans="1:8" x14ac:dyDescent="0.3">
      <c r="C533" s="53" t="s">
        <v>11</v>
      </c>
      <c r="D533" s="51">
        <v>50</v>
      </c>
      <c r="E533" s="59"/>
    </row>
    <row r="534" spans="1:8" x14ac:dyDescent="0.3">
      <c r="C534" s="53" t="s">
        <v>13</v>
      </c>
      <c r="D534" s="52" t="s">
        <v>33</v>
      </c>
      <c r="E534" s="59"/>
    </row>
    <row r="535" spans="1:8" ht="24" thickBot="1" x14ac:dyDescent="0.3">
      <c r="C535" s="60"/>
      <c r="D535" s="60"/>
    </row>
    <row r="536" spans="1:8" ht="48" thickBot="1" x14ac:dyDescent="0.3">
      <c r="B536" s="112" t="s">
        <v>17</v>
      </c>
      <c r="C536" s="113"/>
      <c r="D536" s="23" t="s">
        <v>20</v>
      </c>
      <c r="E536" s="114" t="s">
        <v>22</v>
      </c>
      <c r="F536" s="115"/>
      <c r="G536" s="2" t="s">
        <v>21</v>
      </c>
    </row>
    <row r="537" spans="1:8" ht="24" thickBot="1" x14ac:dyDescent="0.3">
      <c r="A537" s="61"/>
      <c r="B537" s="116" t="s">
        <v>35</v>
      </c>
      <c r="C537" s="117"/>
      <c r="D537" s="32">
        <v>59.39</v>
      </c>
      <c r="E537" s="33">
        <v>2.5</v>
      </c>
      <c r="F537" s="18" t="s">
        <v>24</v>
      </c>
      <c r="G537" s="26">
        <f t="shared" ref="G537:G544" si="13">D537*E537</f>
        <v>148.47499999999999</v>
      </c>
      <c r="H537" s="118"/>
    </row>
    <row r="538" spans="1:8" x14ac:dyDescent="0.25">
      <c r="A538" s="62"/>
      <c r="B538" s="119" t="s">
        <v>18</v>
      </c>
      <c r="C538" s="120"/>
      <c r="D538" s="34">
        <v>70.41</v>
      </c>
      <c r="E538" s="35">
        <v>0.4</v>
      </c>
      <c r="F538" s="19" t="s">
        <v>25</v>
      </c>
      <c r="G538" s="27">
        <f t="shared" si="13"/>
        <v>28.164000000000001</v>
      </c>
      <c r="H538" s="118"/>
    </row>
    <row r="539" spans="1:8" ht="24" thickBot="1" x14ac:dyDescent="0.3">
      <c r="A539" s="62"/>
      <c r="B539" s="121" t="s">
        <v>19</v>
      </c>
      <c r="C539" s="122"/>
      <c r="D539" s="36">
        <v>222.31</v>
      </c>
      <c r="E539" s="37">
        <v>0.4</v>
      </c>
      <c r="F539" s="20" t="s">
        <v>25</v>
      </c>
      <c r="G539" s="28">
        <f t="shared" si="13"/>
        <v>88.924000000000007</v>
      </c>
      <c r="H539" s="118"/>
    </row>
    <row r="540" spans="1:8" ht="24" thickBot="1" x14ac:dyDescent="0.3">
      <c r="A540" s="62"/>
      <c r="B540" s="123" t="s">
        <v>27</v>
      </c>
      <c r="C540" s="124"/>
      <c r="D540" s="38"/>
      <c r="E540" s="39"/>
      <c r="F540" s="24" t="s">
        <v>24</v>
      </c>
      <c r="G540" s="29">
        <f t="shared" si="13"/>
        <v>0</v>
      </c>
      <c r="H540" s="118"/>
    </row>
    <row r="541" spans="1:8" x14ac:dyDescent="0.25">
      <c r="A541" s="62"/>
      <c r="B541" s="119" t="s">
        <v>32</v>
      </c>
      <c r="C541" s="120"/>
      <c r="D541" s="34">
        <v>665.33</v>
      </c>
      <c r="E541" s="35">
        <v>5</v>
      </c>
      <c r="F541" s="19" t="s">
        <v>24</v>
      </c>
      <c r="G541" s="27">
        <f t="shared" si="13"/>
        <v>3326.65</v>
      </c>
      <c r="H541" s="118"/>
    </row>
    <row r="542" spans="1:8" x14ac:dyDescent="0.25">
      <c r="A542" s="62"/>
      <c r="B542" s="125" t="s">
        <v>26</v>
      </c>
      <c r="C542" s="126"/>
      <c r="D542" s="40">
        <v>1300.21</v>
      </c>
      <c r="E542" s="41">
        <v>2.5</v>
      </c>
      <c r="F542" s="21" t="s">
        <v>24</v>
      </c>
      <c r="G542" s="30">
        <f t="shared" si="13"/>
        <v>3250.5250000000001</v>
      </c>
      <c r="H542" s="118"/>
    </row>
    <row r="543" spans="1:8" x14ac:dyDescent="0.25">
      <c r="A543" s="62"/>
      <c r="B543" s="125" t="s">
        <v>28</v>
      </c>
      <c r="C543" s="126"/>
      <c r="D543" s="42"/>
      <c r="E543" s="43"/>
      <c r="F543" s="21" t="s">
        <v>24</v>
      </c>
      <c r="G543" s="30">
        <f t="shared" si="13"/>
        <v>0</v>
      </c>
      <c r="H543" s="118"/>
    </row>
    <row r="544" spans="1:8" x14ac:dyDescent="0.25">
      <c r="A544" s="62"/>
      <c r="B544" s="125" t="s">
        <v>29</v>
      </c>
      <c r="C544" s="126"/>
      <c r="D544" s="42"/>
      <c r="E544" s="43"/>
      <c r="F544" s="21" t="s">
        <v>24</v>
      </c>
      <c r="G544" s="30">
        <f t="shared" si="13"/>
        <v>0</v>
      </c>
      <c r="H544" s="118"/>
    </row>
    <row r="545" spans="1:8" x14ac:dyDescent="0.25">
      <c r="A545" s="62"/>
      <c r="B545" s="125" t="s">
        <v>31</v>
      </c>
      <c r="C545" s="126"/>
      <c r="D545" s="42"/>
      <c r="E545" s="43"/>
      <c r="F545" s="21" t="s">
        <v>24</v>
      </c>
      <c r="G545" s="30">
        <f>D545*E545</f>
        <v>0</v>
      </c>
      <c r="H545" s="118"/>
    </row>
    <row r="546" spans="1:8" ht="24" thickBot="1" x14ac:dyDescent="0.3">
      <c r="A546" s="62"/>
      <c r="B546" s="121" t="s">
        <v>30</v>
      </c>
      <c r="C546" s="122"/>
      <c r="D546" s="36"/>
      <c r="E546" s="37"/>
      <c r="F546" s="20" t="s">
        <v>24</v>
      </c>
      <c r="G546" s="31">
        <f>D546*E546</f>
        <v>0</v>
      </c>
      <c r="H546" s="118"/>
    </row>
    <row r="547" spans="1:8" x14ac:dyDescent="0.25">
      <c r="C547" s="3"/>
      <c r="D547" s="3"/>
      <c r="E547" s="4"/>
      <c r="F547" s="4"/>
      <c r="H547" s="63"/>
    </row>
    <row r="548" spans="1:8" ht="25.5" x14ac:dyDescent="0.25">
      <c r="C548" s="14" t="s">
        <v>14</v>
      </c>
      <c r="D548" s="6"/>
    </row>
    <row r="549" spans="1:8" ht="18.75" x14ac:dyDescent="0.25">
      <c r="C549" s="79" t="s">
        <v>6</v>
      </c>
      <c r="D549" s="68" t="s">
        <v>0</v>
      </c>
      <c r="E549" s="9">
        <f>ROUND((G537+D530)/D530,2)</f>
        <v>1.02</v>
      </c>
      <c r="F549" s="9"/>
      <c r="G549" s="10"/>
      <c r="H549" s="7"/>
    </row>
    <row r="550" spans="1:8" x14ac:dyDescent="0.25">
      <c r="C550" s="79"/>
      <c r="D550" s="68" t="s">
        <v>1</v>
      </c>
      <c r="E550" s="9">
        <f>ROUND((G538+G539+D530)/D530,2)</f>
        <v>1.01</v>
      </c>
      <c r="F550" s="9"/>
      <c r="G550" s="11"/>
      <c r="H550" s="66"/>
    </row>
    <row r="551" spans="1:8" x14ac:dyDescent="0.25">
      <c r="C551" s="79"/>
      <c r="D551" s="68" t="s">
        <v>2</v>
      </c>
      <c r="E551" s="9">
        <f>ROUND((G540+D530)/D530,2)</f>
        <v>1</v>
      </c>
      <c r="F551" s="12"/>
      <c r="G551" s="11"/>
    </row>
    <row r="552" spans="1:8" x14ac:dyDescent="0.25">
      <c r="C552" s="79"/>
      <c r="D552" s="13" t="s">
        <v>3</v>
      </c>
      <c r="E552" s="45">
        <f>ROUND((SUM(G541:G546)+D530)/D530,2)</f>
        <v>1.7</v>
      </c>
      <c r="F552" s="10"/>
      <c r="G552" s="11"/>
    </row>
    <row r="553" spans="1:8" ht="25.5" x14ac:dyDescent="0.25">
      <c r="D553" s="46" t="s">
        <v>4</v>
      </c>
      <c r="E553" s="47">
        <f>SUM(E549:E552)-IF(D534="сплошная",3,2)</f>
        <v>1.7300000000000004</v>
      </c>
      <c r="F553" s="25"/>
    </row>
    <row r="554" spans="1:8" x14ac:dyDescent="0.25">
      <c r="E554" s="15"/>
    </row>
    <row r="555" spans="1:8" ht="25.5" x14ac:dyDescent="0.35">
      <c r="A555" s="22"/>
      <c r="B555" s="22"/>
      <c r="C555" s="16" t="s">
        <v>23</v>
      </c>
      <c r="D555" s="80">
        <f>E553*D530</f>
        <v>16242.970000000005</v>
      </c>
      <c r="E555" s="80"/>
    </row>
    <row r="556" spans="1:8" ht="18.75" x14ac:dyDescent="0.3">
      <c r="C556" s="17" t="s">
        <v>8</v>
      </c>
      <c r="D556" s="81">
        <f>D555/D529</f>
        <v>29.803614678899091</v>
      </c>
      <c r="E556" s="81"/>
      <c r="G556" s="7"/>
      <c r="H556" s="67"/>
    </row>
    <row r="569" spans="1:8" ht="60.75" x14ac:dyDescent="0.8">
      <c r="A569" s="22"/>
      <c r="B569" s="82" t="s">
        <v>159</v>
      </c>
      <c r="C569" s="82"/>
      <c r="D569" s="82"/>
      <c r="E569" s="82"/>
      <c r="F569" s="82"/>
      <c r="G569" s="82"/>
      <c r="H569" s="82"/>
    </row>
    <row r="570" spans="1:8" ht="37.5" customHeight="1" x14ac:dyDescent="0.25">
      <c r="B570" s="83" t="s">
        <v>37</v>
      </c>
      <c r="C570" s="83"/>
      <c r="D570" s="83"/>
      <c r="E570" s="83"/>
      <c r="F570" s="83"/>
      <c r="G570" s="83"/>
    </row>
    <row r="571" spans="1:8" x14ac:dyDescent="0.25">
      <c r="C571" s="69"/>
      <c r="G571" s="7"/>
    </row>
    <row r="572" spans="1:8" ht="25.5" x14ac:dyDescent="0.25">
      <c r="C572" s="14" t="s">
        <v>5</v>
      </c>
      <c r="D572" s="6"/>
    </row>
    <row r="573" spans="1:8" ht="20.25" x14ac:dyDescent="0.25">
      <c r="A573" s="10"/>
      <c r="B573" s="10"/>
      <c r="C573" s="84" t="s">
        <v>15</v>
      </c>
      <c r="D573" s="109" t="s">
        <v>38</v>
      </c>
      <c r="E573" s="109"/>
      <c r="F573" s="109"/>
      <c r="G573" s="109"/>
      <c r="H573" s="58"/>
    </row>
    <row r="574" spans="1:8" ht="20.25" customHeight="1" x14ac:dyDescent="0.25">
      <c r="A574" s="10"/>
      <c r="B574" s="10"/>
      <c r="C574" s="85"/>
      <c r="D574" s="109" t="s">
        <v>41</v>
      </c>
      <c r="E574" s="109"/>
      <c r="F574" s="109"/>
      <c r="G574" s="109"/>
      <c r="H574" s="58"/>
    </row>
    <row r="575" spans="1:8" ht="20.25" x14ac:dyDescent="0.25">
      <c r="A575" s="10"/>
      <c r="B575" s="10"/>
      <c r="C575" s="86"/>
      <c r="D575" s="109" t="s">
        <v>66</v>
      </c>
      <c r="E575" s="109"/>
      <c r="F575" s="109"/>
      <c r="G575" s="109"/>
      <c r="H575" s="58"/>
    </row>
    <row r="576" spans="1:8" x14ac:dyDescent="0.25">
      <c r="C576" s="48" t="s">
        <v>12</v>
      </c>
      <c r="D576" s="49">
        <v>1.2</v>
      </c>
      <c r="E576" s="50"/>
      <c r="F576" s="10"/>
    </row>
    <row r="577" spans="1:8" x14ac:dyDescent="0.25">
      <c r="C577" s="1" t="s">
        <v>9</v>
      </c>
      <c r="D577" s="44">
        <v>250</v>
      </c>
      <c r="E577" s="110" t="s">
        <v>16</v>
      </c>
      <c r="F577" s="91"/>
      <c r="G577" s="94">
        <f>D578/D577</f>
        <v>15.744</v>
      </c>
    </row>
    <row r="578" spans="1:8" x14ac:dyDescent="0.25">
      <c r="C578" s="1" t="s">
        <v>10</v>
      </c>
      <c r="D578" s="44">
        <v>3936</v>
      </c>
      <c r="E578" s="111"/>
      <c r="F578" s="93"/>
      <c r="G578" s="95"/>
    </row>
    <row r="579" spans="1:8" x14ac:dyDescent="0.25">
      <c r="C579" s="54"/>
      <c r="D579" s="55"/>
      <c r="E579" s="56"/>
    </row>
    <row r="580" spans="1:8" x14ac:dyDescent="0.3">
      <c r="C580" s="53" t="s">
        <v>7</v>
      </c>
      <c r="D580" s="74" t="s">
        <v>51</v>
      </c>
      <c r="E580" s="59"/>
    </row>
    <row r="581" spans="1:8" x14ac:dyDescent="0.3">
      <c r="C581" s="53" t="s">
        <v>11</v>
      </c>
      <c r="D581" s="51">
        <v>55</v>
      </c>
      <c r="E581" s="59"/>
    </row>
    <row r="582" spans="1:8" x14ac:dyDescent="0.3">
      <c r="C582" s="53" t="s">
        <v>13</v>
      </c>
      <c r="D582" s="52" t="s">
        <v>33</v>
      </c>
      <c r="E582" s="59"/>
    </row>
    <row r="583" spans="1:8" ht="24" thickBot="1" x14ac:dyDescent="0.3">
      <c r="C583" s="60"/>
      <c r="D583" s="60"/>
    </row>
    <row r="584" spans="1:8" ht="48" thickBot="1" x14ac:dyDescent="0.3">
      <c r="B584" s="112" t="s">
        <v>17</v>
      </c>
      <c r="C584" s="113"/>
      <c r="D584" s="23" t="s">
        <v>20</v>
      </c>
      <c r="E584" s="114" t="s">
        <v>22</v>
      </c>
      <c r="F584" s="115"/>
      <c r="G584" s="2" t="s">
        <v>21</v>
      </c>
    </row>
    <row r="585" spans="1:8" ht="24" thickBot="1" x14ac:dyDescent="0.3">
      <c r="A585" s="61"/>
      <c r="B585" s="116" t="s">
        <v>35</v>
      </c>
      <c r="C585" s="117"/>
      <c r="D585" s="32">
        <v>59.39</v>
      </c>
      <c r="E585" s="33">
        <v>1.2</v>
      </c>
      <c r="F585" s="18" t="s">
        <v>24</v>
      </c>
      <c r="G585" s="26">
        <f t="shared" ref="G585:G592" si="14">D585*E585</f>
        <v>71.268000000000001</v>
      </c>
      <c r="H585" s="118"/>
    </row>
    <row r="586" spans="1:8" x14ac:dyDescent="0.25">
      <c r="A586" s="62"/>
      <c r="B586" s="119" t="s">
        <v>18</v>
      </c>
      <c r="C586" s="120"/>
      <c r="D586" s="34">
        <v>70.41</v>
      </c>
      <c r="E586" s="35">
        <v>0.4</v>
      </c>
      <c r="F586" s="19" t="s">
        <v>25</v>
      </c>
      <c r="G586" s="27">
        <f t="shared" si="14"/>
        <v>28.164000000000001</v>
      </c>
      <c r="H586" s="118"/>
    </row>
    <row r="587" spans="1:8" ht="24" thickBot="1" x14ac:dyDescent="0.3">
      <c r="A587" s="62"/>
      <c r="B587" s="121" t="s">
        <v>19</v>
      </c>
      <c r="C587" s="122"/>
      <c r="D587" s="36">
        <v>222.31</v>
      </c>
      <c r="E587" s="37">
        <v>0.4</v>
      </c>
      <c r="F587" s="20" t="s">
        <v>25</v>
      </c>
      <c r="G587" s="28">
        <f t="shared" si="14"/>
        <v>88.924000000000007</v>
      </c>
      <c r="H587" s="118"/>
    </row>
    <row r="588" spans="1:8" ht="24" thickBot="1" x14ac:dyDescent="0.3">
      <c r="A588" s="62"/>
      <c r="B588" s="123" t="s">
        <v>27</v>
      </c>
      <c r="C588" s="124"/>
      <c r="D588" s="38"/>
      <c r="E588" s="39"/>
      <c r="F588" s="24" t="s">
        <v>24</v>
      </c>
      <c r="G588" s="29">
        <f t="shared" si="14"/>
        <v>0</v>
      </c>
      <c r="H588" s="118"/>
    </row>
    <row r="589" spans="1:8" x14ac:dyDescent="0.25">
      <c r="A589" s="62"/>
      <c r="B589" s="119" t="s">
        <v>32</v>
      </c>
      <c r="C589" s="120"/>
      <c r="D589" s="34">
        <v>665.33</v>
      </c>
      <c r="E589" s="35">
        <v>2.4</v>
      </c>
      <c r="F589" s="19" t="s">
        <v>24</v>
      </c>
      <c r="G589" s="27">
        <f t="shared" si="14"/>
        <v>1596.7920000000001</v>
      </c>
      <c r="H589" s="118"/>
    </row>
    <row r="590" spans="1:8" x14ac:dyDescent="0.25">
      <c r="A590" s="62"/>
      <c r="B590" s="125" t="s">
        <v>26</v>
      </c>
      <c r="C590" s="126"/>
      <c r="D590" s="40">
        <v>1300.21</v>
      </c>
      <c r="E590" s="41">
        <v>1.2</v>
      </c>
      <c r="F590" s="21" t="s">
        <v>24</v>
      </c>
      <c r="G590" s="30">
        <f t="shared" si="14"/>
        <v>1560.252</v>
      </c>
      <c r="H590" s="118"/>
    </row>
    <row r="591" spans="1:8" x14ac:dyDescent="0.25">
      <c r="A591" s="62"/>
      <c r="B591" s="125" t="s">
        <v>28</v>
      </c>
      <c r="C591" s="126"/>
      <c r="D591" s="42"/>
      <c r="E591" s="43"/>
      <c r="F591" s="21" t="s">
        <v>24</v>
      </c>
      <c r="G591" s="30">
        <f t="shared" si="14"/>
        <v>0</v>
      </c>
      <c r="H591" s="118"/>
    </row>
    <row r="592" spans="1:8" x14ac:dyDescent="0.25">
      <c r="A592" s="62"/>
      <c r="B592" s="125" t="s">
        <v>29</v>
      </c>
      <c r="C592" s="126"/>
      <c r="D592" s="42"/>
      <c r="E592" s="43"/>
      <c r="F592" s="21" t="s">
        <v>24</v>
      </c>
      <c r="G592" s="30">
        <f t="shared" si="14"/>
        <v>0</v>
      </c>
      <c r="H592" s="118"/>
    </row>
    <row r="593" spans="1:8" x14ac:dyDescent="0.25">
      <c r="A593" s="62"/>
      <c r="B593" s="125" t="s">
        <v>31</v>
      </c>
      <c r="C593" s="126"/>
      <c r="D593" s="42"/>
      <c r="E593" s="43"/>
      <c r="F593" s="21" t="s">
        <v>24</v>
      </c>
      <c r="G593" s="30">
        <f>D593*E593</f>
        <v>0</v>
      </c>
      <c r="H593" s="118"/>
    </row>
    <row r="594" spans="1:8" ht="24" thickBot="1" x14ac:dyDescent="0.3">
      <c r="A594" s="62"/>
      <c r="B594" s="121" t="s">
        <v>30</v>
      </c>
      <c r="C594" s="122"/>
      <c r="D594" s="36"/>
      <c r="E594" s="37"/>
      <c r="F594" s="20" t="s">
        <v>24</v>
      </c>
      <c r="G594" s="31">
        <f>D594*E594</f>
        <v>0</v>
      </c>
      <c r="H594" s="118"/>
    </row>
    <row r="595" spans="1:8" x14ac:dyDescent="0.25">
      <c r="C595" s="3"/>
      <c r="D595" s="3"/>
      <c r="E595" s="4"/>
      <c r="F595" s="4"/>
      <c r="H595" s="63"/>
    </row>
    <row r="596" spans="1:8" ht="25.5" x14ac:dyDescent="0.25">
      <c r="C596" s="14" t="s">
        <v>14</v>
      </c>
      <c r="D596" s="6"/>
    </row>
    <row r="597" spans="1:8" ht="18.75" x14ac:dyDescent="0.25">
      <c r="C597" s="79" t="s">
        <v>6</v>
      </c>
      <c r="D597" s="68" t="s">
        <v>0</v>
      </c>
      <c r="E597" s="9">
        <f>ROUND((G585+D578)/D578,2)</f>
        <v>1.02</v>
      </c>
      <c r="F597" s="9"/>
      <c r="G597" s="10"/>
      <c r="H597" s="7"/>
    </row>
    <row r="598" spans="1:8" x14ac:dyDescent="0.25">
      <c r="C598" s="79"/>
      <c r="D598" s="68" t="s">
        <v>1</v>
      </c>
      <c r="E598" s="9">
        <f>ROUND((G586+G587+D578)/D578,2)</f>
        <v>1.03</v>
      </c>
      <c r="F598" s="9"/>
      <c r="G598" s="11"/>
      <c r="H598" s="66"/>
    </row>
    <row r="599" spans="1:8" x14ac:dyDescent="0.25">
      <c r="C599" s="79"/>
      <c r="D599" s="68" t="s">
        <v>2</v>
      </c>
      <c r="E599" s="9">
        <f>ROUND((G588+D578)/D578,2)</f>
        <v>1</v>
      </c>
      <c r="F599" s="12"/>
      <c r="G599" s="11"/>
    </row>
    <row r="600" spans="1:8" x14ac:dyDescent="0.25">
      <c r="C600" s="79"/>
      <c r="D600" s="13" t="s">
        <v>3</v>
      </c>
      <c r="E600" s="45">
        <f>ROUND((SUM(G589:G594)+D578)/D578,2)</f>
        <v>1.8</v>
      </c>
      <c r="F600" s="10"/>
      <c r="G600" s="11"/>
    </row>
    <row r="601" spans="1:8" ht="25.5" x14ac:dyDescent="0.25">
      <c r="D601" s="46" t="s">
        <v>4</v>
      </c>
      <c r="E601" s="47">
        <f>SUM(E597:E600)-IF(D582="сплошная",3,2)</f>
        <v>1.8499999999999996</v>
      </c>
      <c r="F601" s="25"/>
    </row>
    <row r="602" spans="1:8" x14ac:dyDescent="0.25">
      <c r="E602" s="15"/>
    </row>
    <row r="603" spans="1:8" ht="25.5" x14ac:dyDescent="0.35">
      <c r="A603" s="22"/>
      <c r="B603" s="22"/>
      <c r="C603" s="16" t="s">
        <v>23</v>
      </c>
      <c r="D603" s="80">
        <f>E601*D578</f>
        <v>7281.5999999999985</v>
      </c>
      <c r="E603" s="80"/>
    </row>
    <row r="604" spans="1:8" ht="18.75" x14ac:dyDescent="0.3">
      <c r="C604" s="17" t="s">
        <v>8</v>
      </c>
      <c r="D604" s="81">
        <f>D603/D577</f>
        <v>29.126399999999993</v>
      </c>
      <c r="E604" s="81"/>
      <c r="G604" s="7"/>
      <c r="H604" s="67"/>
    </row>
    <row r="617" spans="1:8" ht="60.75" x14ac:dyDescent="0.8">
      <c r="A617" s="22"/>
      <c r="B617" s="82" t="s">
        <v>160</v>
      </c>
      <c r="C617" s="82"/>
      <c r="D617" s="82"/>
      <c r="E617" s="82"/>
      <c r="F617" s="82"/>
      <c r="G617" s="82"/>
      <c r="H617" s="82"/>
    </row>
    <row r="618" spans="1:8" ht="40.5" customHeight="1" x14ac:dyDescent="0.25">
      <c r="B618" s="83" t="s">
        <v>37</v>
      </c>
      <c r="C618" s="83"/>
      <c r="D618" s="83"/>
      <c r="E618" s="83"/>
      <c r="F618" s="83"/>
      <c r="G618" s="83"/>
    </row>
    <row r="619" spans="1:8" x14ac:dyDescent="0.25">
      <c r="C619" s="69"/>
      <c r="G619" s="7"/>
    </row>
    <row r="620" spans="1:8" ht="25.5" x14ac:dyDescent="0.25">
      <c r="C620" s="14" t="s">
        <v>5</v>
      </c>
      <c r="D620" s="6"/>
    </row>
    <row r="621" spans="1:8" ht="20.25" x14ac:dyDescent="0.25">
      <c r="A621" s="10"/>
      <c r="B621" s="10"/>
      <c r="C621" s="84" t="s">
        <v>15</v>
      </c>
      <c r="D621" s="109" t="s">
        <v>38</v>
      </c>
      <c r="E621" s="109"/>
      <c r="F621" s="109"/>
      <c r="G621" s="109"/>
      <c r="H621" s="58"/>
    </row>
    <row r="622" spans="1:8" ht="20.25" customHeight="1" x14ac:dyDescent="0.25">
      <c r="A622" s="10"/>
      <c r="B622" s="10"/>
      <c r="C622" s="85"/>
      <c r="D622" s="109" t="s">
        <v>41</v>
      </c>
      <c r="E622" s="109"/>
      <c r="F622" s="109"/>
      <c r="G622" s="109"/>
      <c r="H622" s="58"/>
    </row>
    <row r="623" spans="1:8" ht="20.25" x14ac:dyDescent="0.25">
      <c r="A623" s="10"/>
      <c r="B623" s="10"/>
      <c r="C623" s="86"/>
      <c r="D623" s="109" t="s">
        <v>67</v>
      </c>
      <c r="E623" s="109"/>
      <c r="F623" s="109"/>
      <c r="G623" s="109"/>
      <c r="H623" s="58"/>
    </row>
    <row r="624" spans="1:8" x14ac:dyDescent="0.25">
      <c r="C624" s="48" t="s">
        <v>12</v>
      </c>
      <c r="D624" s="49">
        <v>5</v>
      </c>
      <c r="E624" s="50"/>
      <c r="F624" s="10"/>
    </row>
    <row r="625" spans="1:8" x14ac:dyDescent="0.25">
      <c r="C625" s="1" t="s">
        <v>9</v>
      </c>
      <c r="D625" s="44">
        <v>1173</v>
      </c>
      <c r="E625" s="110" t="s">
        <v>16</v>
      </c>
      <c r="F625" s="91"/>
      <c r="G625" s="94">
        <f>D626/D625</f>
        <v>9.8124467178175614</v>
      </c>
    </row>
    <row r="626" spans="1:8" x14ac:dyDescent="0.25">
      <c r="C626" s="1" t="s">
        <v>10</v>
      </c>
      <c r="D626" s="44">
        <v>11510</v>
      </c>
      <c r="E626" s="111"/>
      <c r="F626" s="93"/>
      <c r="G626" s="95"/>
    </row>
    <row r="627" spans="1:8" x14ac:dyDescent="0.25">
      <c r="C627" s="54"/>
      <c r="D627" s="55"/>
      <c r="E627" s="56"/>
    </row>
    <row r="628" spans="1:8" x14ac:dyDescent="0.3">
      <c r="C628" s="53" t="s">
        <v>7</v>
      </c>
      <c r="D628" s="74" t="s">
        <v>68</v>
      </c>
      <c r="E628" s="59"/>
    </row>
    <row r="629" spans="1:8" x14ac:dyDescent="0.3">
      <c r="C629" s="53" t="s">
        <v>11</v>
      </c>
      <c r="D629" s="51">
        <v>50</v>
      </c>
      <c r="E629" s="59"/>
    </row>
    <row r="630" spans="1:8" x14ac:dyDescent="0.3">
      <c r="C630" s="53" t="s">
        <v>13</v>
      </c>
      <c r="D630" s="52" t="s">
        <v>33</v>
      </c>
      <c r="E630" s="59"/>
    </row>
    <row r="631" spans="1:8" ht="24" thickBot="1" x14ac:dyDescent="0.3">
      <c r="C631" s="60"/>
      <c r="D631" s="60"/>
    </row>
    <row r="632" spans="1:8" ht="48" thickBot="1" x14ac:dyDescent="0.3">
      <c r="B632" s="112" t="s">
        <v>17</v>
      </c>
      <c r="C632" s="113"/>
      <c r="D632" s="23" t="s">
        <v>20</v>
      </c>
      <c r="E632" s="114" t="s">
        <v>22</v>
      </c>
      <c r="F632" s="115"/>
      <c r="G632" s="2" t="s">
        <v>21</v>
      </c>
    </row>
    <row r="633" spans="1:8" ht="24" thickBot="1" x14ac:dyDescent="0.3">
      <c r="A633" s="61"/>
      <c r="B633" s="116" t="s">
        <v>35</v>
      </c>
      <c r="C633" s="117"/>
      <c r="D633" s="32">
        <v>59.39</v>
      </c>
      <c r="E633" s="33">
        <v>5</v>
      </c>
      <c r="F633" s="18" t="s">
        <v>24</v>
      </c>
      <c r="G633" s="26">
        <f t="shared" ref="G633:G640" si="15">D633*E633</f>
        <v>296.95</v>
      </c>
      <c r="H633" s="118"/>
    </row>
    <row r="634" spans="1:8" x14ac:dyDescent="0.25">
      <c r="A634" s="62"/>
      <c r="B634" s="119" t="s">
        <v>18</v>
      </c>
      <c r="C634" s="120"/>
      <c r="D634" s="34">
        <v>70.41</v>
      </c>
      <c r="E634" s="35">
        <v>1.2</v>
      </c>
      <c r="F634" s="19" t="s">
        <v>25</v>
      </c>
      <c r="G634" s="27">
        <f t="shared" si="15"/>
        <v>84.49199999999999</v>
      </c>
      <c r="H634" s="118"/>
    </row>
    <row r="635" spans="1:8" ht="24" thickBot="1" x14ac:dyDescent="0.3">
      <c r="A635" s="62"/>
      <c r="B635" s="121" t="s">
        <v>19</v>
      </c>
      <c r="C635" s="122"/>
      <c r="D635" s="36">
        <v>222.31</v>
      </c>
      <c r="E635" s="37">
        <v>1.2</v>
      </c>
      <c r="F635" s="20" t="s">
        <v>25</v>
      </c>
      <c r="G635" s="28">
        <f t="shared" si="15"/>
        <v>266.77199999999999</v>
      </c>
      <c r="H635" s="118"/>
    </row>
    <row r="636" spans="1:8" ht="24" thickBot="1" x14ac:dyDescent="0.3">
      <c r="A636" s="62"/>
      <c r="B636" s="123" t="s">
        <v>27</v>
      </c>
      <c r="C636" s="124"/>
      <c r="D636" s="38"/>
      <c r="E636" s="39"/>
      <c r="F636" s="24" t="s">
        <v>24</v>
      </c>
      <c r="G636" s="29">
        <f t="shared" si="15"/>
        <v>0</v>
      </c>
      <c r="H636" s="118"/>
    </row>
    <row r="637" spans="1:8" x14ac:dyDescent="0.25">
      <c r="A637" s="62"/>
      <c r="B637" s="119" t="s">
        <v>32</v>
      </c>
      <c r="C637" s="120"/>
      <c r="D637" s="34">
        <v>665.33</v>
      </c>
      <c r="E637" s="35">
        <v>10</v>
      </c>
      <c r="F637" s="19" t="s">
        <v>24</v>
      </c>
      <c r="G637" s="27">
        <f t="shared" si="15"/>
        <v>6653.3</v>
      </c>
      <c r="H637" s="118"/>
    </row>
    <row r="638" spans="1:8" x14ac:dyDescent="0.25">
      <c r="A638" s="62"/>
      <c r="B638" s="125" t="s">
        <v>26</v>
      </c>
      <c r="C638" s="126"/>
      <c r="D638" s="40">
        <v>1300.21</v>
      </c>
      <c r="E638" s="41">
        <v>5</v>
      </c>
      <c r="F638" s="21" t="s">
        <v>24</v>
      </c>
      <c r="G638" s="30">
        <f t="shared" si="15"/>
        <v>6501.05</v>
      </c>
      <c r="H638" s="118"/>
    </row>
    <row r="639" spans="1:8" x14ac:dyDescent="0.25">
      <c r="A639" s="62"/>
      <c r="B639" s="125" t="s">
        <v>28</v>
      </c>
      <c r="C639" s="126"/>
      <c r="D639" s="42"/>
      <c r="E639" s="43"/>
      <c r="F639" s="21" t="s">
        <v>24</v>
      </c>
      <c r="G639" s="30">
        <f t="shared" si="15"/>
        <v>0</v>
      </c>
      <c r="H639" s="118"/>
    </row>
    <row r="640" spans="1:8" x14ac:dyDescent="0.25">
      <c r="A640" s="62"/>
      <c r="B640" s="125" t="s">
        <v>29</v>
      </c>
      <c r="C640" s="126"/>
      <c r="D640" s="42"/>
      <c r="E640" s="43"/>
      <c r="F640" s="21" t="s">
        <v>24</v>
      </c>
      <c r="G640" s="30">
        <f t="shared" si="15"/>
        <v>0</v>
      </c>
      <c r="H640" s="118"/>
    </row>
    <row r="641" spans="1:8" x14ac:dyDescent="0.25">
      <c r="A641" s="62"/>
      <c r="B641" s="125" t="s">
        <v>31</v>
      </c>
      <c r="C641" s="126"/>
      <c r="D641" s="42"/>
      <c r="E641" s="43"/>
      <c r="F641" s="21" t="s">
        <v>24</v>
      </c>
      <c r="G641" s="30">
        <f>D641*E641</f>
        <v>0</v>
      </c>
      <c r="H641" s="118"/>
    </row>
    <row r="642" spans="1:8" ht="24" thickBot="1" x14ac:dyDescent="0.3">
      <c r="A642" s="62"/>
      <c r="B642" s="121" t="s">
        <v>30</v>
      </c>
      <c r="C642" s="122"/>
      <c r="D642" s="36"/>
      <c r="E642" s="37"/>
      <c r="F642" s="20" t="s">
        <v>24</v>
      </c>
      <c r="G642" s="31">
        <f>D642*E642</f>
        <v>0</v>
      </c>
      <c r="H642" s="118"/>
    </row>
    <row r="643" spans="1:8" x14ac:dyDescent="0.25">
      <c r="C643" s="3"/>
      <c r="D643" s="3"/>
      <c r="E643" s="4"/>
      <c r="F643" s="4"/>
      <c r="H643" s="63"/>
    </row>
    <row r="644" spans="1:8" ht="25.5" x14ac:dyDescent="0.25">
      <c r="C644" s="14" t="s">
        <v>14</v>
      </c>
      <c r="D644" s="6"/>
    </row>
    <row r="645" spans="1:8" ht="18.75" x14ac:dyDescent="0.25">
      <c r="C645" s="79" t="s">
        <v>6</v>
      </c>
      <c r="D645" s="68" t="s">
        <v>0</v>
      </c>
      <c r="E645" s="9">
        <f>ROUND((G633+D626)/D626,2)</f>
        <v>1.03</v>
      </c>
      <c r="F645" s="9"/>
      <c r="G645" s="10"/>
      <c r="H645" s="7"/>
    </row>
    <row r="646" spans="1:8" x14ac:dyDescent="0.25">
      <c r="C646" s="79"/>
      <c r="D646" s="68" t="s">
        <v>1</v>
      </c>
      <c r="E646" s="9">
        <f>ROUND((G634+G635+D626)/D626,2)</f>
        <v>1.03</v>
      </c>
      <c r="F646" s="9"/>
      <c r="G646" s="11"/>
      <c r="H646" s="66"/>
    </row>
    <row r="647" spans="1:8" x14ac:dyDescent="0.25">
      <c r="C647" s="79"/>
      <c r="D647" s="68" t="s">
        <v>2</v>
      </c>
      <c r="E647" s="9">
        <f>ROUND((G636+D626)/D626,2)</f>
        <v>1</v>
      </c>
      <c r="F647" s="12"/>
      <c r="G647" s="11"/>
    </row>
    <row r="648" spans="1:8" x14ac:dyDescent="0.25">
      <c r="C648" s="79"/>
      <c r="D648" s="13" t="s">
        <v>3</v>
      </c>
      <c r="E648" s="45">
        <f>ROUND((SUM(G637:G642)+D626)/D626,2)</f>
        <v>2.14</v>
      </c>
      <c r="F648" s="10"/>
      <c r="G648" s="11"/>
    </row>
    <row r="649" spans="1:8" ht="25.5" x14ac:dyDescent="0.25">
      <c r="D649" s="46" t="s">
        <v>4</v>
      </c>
      <c r="E649" s="47">
        <f>SUM(E645:E648)-IF(D630="сплошная",3,2)</f>
        <v>2.2000000000000002</v>
      </c>
      <c r="F649" s="25"/>
    </row>
    <row r="650" spans="1:8" x14ac:dyDescent="0.25">
      <c r="E650" s="15"/>
    </row>
    <row r="651" spans="1:8" ht="25.5" x14ac:dyDescent="0.35">
      <c r="A651" s="22"/>
      <c r="B651" s="22"/>
      <c r="C651" s="16" t="s">
        <v>23</v>
      </c>
      <c r="D651" s="80">
        <f>E649*D626</f>
        <v>25322.000000000004</v>
      </c>
      <c r="E651" s="80"/>
    </row>
    <row r="652" spans="1:8" ht="18.75" x14ac:dyDescent="0.3">
      <c r="C652" s="17" t="s">
        <v>8</v>
      </c>
      <c r="D652" s="81">
        <f>D651/D625</f>
        <v>21.587382779198638</v>
      </c>
      <c r="E652" s="81"/>
      <c r="G652" s="7"/>
      <c r="H652" s="67"/>
    </row>
    <row r="663" spans="2:8" ht="60.75" x14ac:dyDescent="0.8">
      <c r="B663" s="82" t="s">
        <v>161</v>
      </c>
      <c r="C663" s="82"/>
      <c r="D663" s="82"/>
      <c r="E663" s="82"/>
      <c r="F663" s="82"/>
      <c r="G663" s="82"/>
      <c r="H663" s="82"/>
    </row>
    <row r="664" spans="2:8" ht="38.25" customHeight="1" x14ac:dyDescent="0.25">
      <c r="B664" s="83" t="s">
        <v>37</v>
      </c>
      <c r="C664" s="83"/>
      <c r="D664" s="83"/>
      <c r="E664" s="83"/>
      <c r="F664" s="83"/>
      <c r="G664" s="83"/>
    </row>
    <row r="665" spans="2:8" x14ac:dyDescent="0.25">
      <c r="C665" s="70"/>
      <c r="G665" s="7"/>
    </row>
    <row r="666" spans="2:8" ht="25.5" x14ac:dyDescent="0.25">
      <c r="C666" s="14" t="s">
        <v>5</v>
      </c>
      <c r="D666" s="6"/>
    </row>
    <row r="667" spans="2:8" ht="20.25" x14ac:dyDescent="0.25">
      <c r="B667" s="10"/>
      <c r="C667" s="84" t="s">
        <v>15</v>
      </c>
      <c r="D667" s="109" t="s">
        <v>38</v>
      </c>
      <c r="E667" s="109"/>
      <c r="F667" s="109"/>
      <c r="G667" s="109"/>
      <c r="H667" s="58"/>
    </row>
    <row r="668" spans="2:8" ht="20.25" x14ac:dyDescent="0.25">
      <c r="B668" s="10"/>
      <c r="C668" s="85"/>
      <c r="D668" s="109" t="s">
        <v>41</v>
      </c>
      <c r="E668" s="109"/>
      <c r="F668" s="109"/>
      <c r="G668" s="109"/>
      <c r="H668" s="58"/>
    </row>
    <row r="669" spans="2:8" ht="20.25" x14ac:dyDescent="0.25">
      <c r="B669" s="10"/>
      <c r="C669" s="86"/>
      <c r="D669" s="109" t="s">
        <v>69</v>
      </c>
      <c r="E669" s="109"/>
      <c r="F669" s="109"/>
      <c r="G669" s="109"/>
      <c r="H669" s="58"/>
    </row>
    <row r="670" spans="2:8" x14ac:dyDescent="0.25">
      <c r="C670" s="48" t="s">
        <v>12</v>
      </c>
      <c r="D670" s="49">
        <v>4.8</v>
      </c>
      <c r="E670" s="50"/>
      <c r="F670" s="10"/>
    </row>
    <row r="671" spans="2:8" x14ac:dyDescent="0.25">
      <c r="C671" s="1" t="s">
        <v>9</v>
      </c>
      <c r="D671" s="44">
        <v>1039</v>
      </c>
      <c r="E671" s="110" t="s">
        <v>16</v>
      </c>
      <c r="F671" s="91"/>
      <c r="G671" s="94">
        <f>D672/D671</f>
        <v>12.915303176130895</v>
      </c>
    </row>
    <row r="672" spans="2:8" x14ac:dyDescent="0.25">
      <c r="C672" s="1" t="s">
        <v>10</v>
      </c>
      <c r="D672" s="44">
        <v>13419</v>
      </c>
      <c r="E672" s="111"/>
      <c r="F672" s="93"/>
      <c r="G672" s="95"/>
    </row>
    <row r="673" spans="2:8" x14ac:dyDescent="0.25">
      <c r="C673" s="54"/>
      <c r="D673" s="55"/>
      <c r="E673" s="56"/>
    </row>
    <row r="674" spans="2:8" x14ac:dyDescent="0.3">
      <c r="C674" s="53" t="s">
        <v>7</v>
      </c>
      <c r="D674" s="74" t="s">
        <v>49</v>
      </c>
      <c r="E674" s="59"/>
    </row>
    <row r="675" spans="2:8" x14ac:dyDescent="0.3">
      <c r="C675" s="53" t="s">
        <v>11</v>
      </c>
      <c r="D675" s="51">
        <v>50</v>
      </c>
      <c r="E675" s="59"/>
    </row>
    <row r="676" spans="2:8" x14ac:dyDescent="0.3">
      <c r="C676" s="53" t="s">
        <v>13</v>
      </c>
      <c r="D676" s="52" t="s">
        <v>33</v>
      </c>
      <c r="E676" s="59"/>
    </row>
    <row r="677" spans="2:8" ht="24" thickBot="1" x14ac:dyDescent="0.3">
      <c r="C677" s="60"/>
      <c r="D677" s="60"/>
    </row>
    <row r="678" spans="2:8" ht="48" thickBot="1" x14ac:dyDescent="0.3">
      <c r="B678" s="112" t="s">
        <v>17</v>
      </c>
      <c r="C678" s="113"/>
      <c r="D678" s="23" t="s">
        <v>20</v>
      </c>
      <c r="E678" s="114" t="s">
        <v>22</v>
      </c>
      <c r="F678" s="115"/>
      <c r="G678" s="2" t="s">
        <v>21</v>
      </c>
    </row>
    <row r="679" spans="2:8" ht="24" thickBot="1" x14ac:dyDescent="0.3">
      <c r="B679" s="116" t="s">
        <v>35</v>
      </c>
      <c r="C679" s="117"/>
      <c r="D679" s="32">
        <v>59.39</v>
      </c>
      <c r="E679" s="33">
        <v>4.8</v>
      </c>
      <c r="F679" s="18" t="s">
        <v>24</v>
      </c>
      <c r="G679" s="26">
        <f t="shared" ref="G679:G686" si="16">D679*E679</f>
        <v>285.072</v>
      </c>
      <c r="H679" s="118"/>
    </row>
    <row r="680" spans="2:8" x14ac:dyDescent="0.25">
      <c r="B680" s="119" t="s">
        <v>18</v>
      </c>
      <c r="C680" s="120"/>
      <c r="D680" s="34">
        <v>70.41</v>
      </c>
      <c r="E680" s="35">
        <v>0.9</v>
      </c>
      <c r="F680" s="19" t="s">
        <v>25</v>
      </c>
      <c r="G680" s="27">
        <f t="shared" si="16"/>
        <v>63.369</v>
      </c>
      <c r="H680" s="118"/>
    </row>
    <row r="681" spans="2:8" ht="24" thickBot="1" x14ac:dyDescent="0.3">
      <c r="B681" s="121" t="s">
        <v>19</v>
      </c>
      <c r="C681" s="122"/>
      <c r="D681" s="36">
        <v>222.31</v>
      </c>
      <c r="E681" s="37">
        <v>0.9</v>
      </c>
      <c r="F681" s="20" t="s">
        <v>25</v>
      </c>
      <c r="G681" s="28">
        <f t="shared" si="16"/>
        <v>200.07900000000001</v>
      </c>
      <c r="H681" s="118"/>
    </row>
    <row r="682" spans="2:8" ht="24" thickBot="1" x14ac:dyDescent="0.3">
      <c r="B682" s="123" t="s">
        <v>27</v>
      </c>
      <c r="C682" s="124"/>
      <c r="D682" s="38"/>
      <c r="E682" s="39"/>
      <c r="F682" s="24" t="s">
        <v>24</v>
      </c>
      <c r="G682" s="29">
        <f t="shared" si="16"/>
        <v>0</v>
      </c>
      <c r="H682" s="118"/>
    </row>
    <row r="683" spans="2:8" x14ac:dyDescent="0.25">
      <c r="B683" s="119" t="s">
        <v>32</v>
      </c>
      <c r="C683" s="120"/>
      <c r="D683" s="34">
        <v>665.33</v>
      </c>
      <c r="E683" s="35">
        <v>9.6</v>
      </c>
      <c r="F683" s="19" t="s">
        <v>24</v>
      </c>
      <c r="G683" s="27">
        <f t="shared" si="16"/>
        <v>6387.1680000000006</v>
      </c>
      <c r="H683" s="118"/>
    </row>
    <row r="684" spans="2:8" x14ac:dyDescent="0.25">
      <c r="B684" s="125" t="s">
        <v>26</v>
      </c>
      <c r="C684" s="126"/>
      <c r="D684" s="40">
        <v>1300.21</v>
      </c>
      <c r="E684" s="41">
        <v>4.8</v>
      </c>
      <c r="F684" s="21" t="s">
        <v>24</v>
      </c>
      <c r="G684" s="30">
        <f t="shared" si="16"/>
        <v>6241.0079999999998</v>
      </c>
      <c r="H684" s="118"/>
    </row>
    <row r="685" spans="2:8" x14ac:dyDescent="0.25">
      <c r="B685" s="125" t="s">
        <v>28</v>
      </c>
      <c r="C685" s="126"/>
      <c r="D685" s="42"/>
      <c r="E685" s="43"/>
      <c r="F685" s="21" t="s">
        <v>24</v>
      </c>
      <c r="G685" s="30">
        <f t="shared" si="16"/>
        <v>0</v>
      </c>
      <c r="H685" s="118"/>
    </row>
    <row r="686" spans="2:8" x14ac:dyDescent="0.25">
      <c r="B686" s="125" t="s">
        <v>29</v>
      </c>
      <c r="C686" s="126"/>
      <c r="D686" s="42"/>
      <c r="E686" s="43"/>
      <c r="F686" s="21" t="s">
        <v>24</v>
      </c>
      <c r="G686" s="30">
        <f t="shared" si="16"/>
        <v>0</v>
      </c>
      <c r="H686" s="118"/>
    </row>
    <row r="687" spans="2:8" x14ac:dyDescent="0.25">
      <c r="B687" s="125" t="s">
        <v>31</v>
      </c>
      <c r="C687" s="126"/>
      <c r="D687" s="42"/>
      <c r="E687" s="43"/>
      <c r="F687" s="21" t="s">
        <v>24</v>
      </c>
      <c r="G687" s="30">
        <f>D687*E687</f>
        <v>0</v>
      </c>
      <c r="H687" s="118"/>
    </row>
    <row r="688" spans="2:8" ht="24" thickBot="1" x14ac:dyDescent="0.3">
      <c r="B688" s="121" t="s">
        <v>30</v>
      </c>
      <c r="C688" s="122"/>
      <c r="D688" s="36"/>
      <c r="E688" s="37"/>
      <c r="F688" s="20" t="s">
        <v>24</v>
      </c>
      <c r="G688" s="31">
        <f>D688*E688</f>
        <v>0</v>
      </c>
      <c r="H688" s="118"/>
    </row>
    <row r="689" spans="2:8" x14ac:dyDescent="0.25">
      <c r="C689" s="3"/>
      <c r="D689" s="3"/>
      <c r="E689" s="4"/>
      <c r="F689" s="4"/>
      <c r="H689" s="63"/>
    </row>
    <row r="690" spans="2:8" ht="25.5" x14ac:dyDescent="0.25">
      <c r="C690" s="14" t="s">
        <v>14</v>
      </c>
      <c r="D690" s="6"/>
    </row>
    <row r="691" spans="2:8" ht="18.75" x14ac:dyDescent="0.25">
      <c r="C691" s="79" t="s">
        <v>6</v>
      </c>
      <c r="D691" s="71" t="s">
        <v>0</v>
      </c>
      <c r="E691" s="9">
        <f>ROUND((G679+D672)/D672,2)</f>
        <v>1.02</v>
      </c>
      <c r="F691" s="9"/>
      <c r="G691" s="10"/>
      <c r="H691" s="7"/>
    </row>
    <row r="692" spans="2:8" x14ac:dyDescent="0.25">
      <c r="C692" s="79"/>
      <c r="D692" s="71" t="s">
        <v>1</v>
      </c>
      <c r="E692" s="9">
        <f>ROUND((G680+G681+D672)/D672,2)</f>
        <v>1.02</v>
      </c>
      <c r="F692" s="9"/>
      <c r="G692" s="11"/>
      <c r="H692" s="66"/>
    </row>
    <row r="693" spans="2:8" x14ac:dyDescent="0.25">
      <c r="C693" s="79"/>
      <c r="D693" s="71" t="s">
        <v>2</v>
      </c>
      <c r="E693" s="9">
        <f>ROUND((G682+D672)/D672,2)</f>
        <v>1</v>
      </c>
      <c r="F693" s="12"/>
      <c r="G693" s="11"/>
    </row>
    <row r="694" spans="2:8" x14ac:dyDescent="0.25">
      <c r="C694" s="79"/>
      <c r="D694" s="13" t="s">
        <v>3</v>
      </c>
      <c r="E694" s="45">
        <f>ROUND((SUM(G683:G688)+D672)/D672,2)</f>
        <v>1.94</v>
      </c>
      <c r="F694" s="10"/>
      <c r="G694" s="11"/>
    </row>
    <row r="695" spans="2:8" ht="25.5" x14ac:dyDescent="0.25">
      <c r="D695" s="46" t="s">
        <v>4</v>
      </c>
      <c r="E695" s="47">
        <f>SUM(E691:E694)-IF(D676="сплошная",3,2)</f>
        <v>1.9800000000000004</v>
      </c>
      <c r="F695" s="25"/>
    </row>
    <row r="696" spans="2:8" x14ac:dyDescent="0.25">
      <c r="E696" s="15"/>
    </row>
    <row r="697" spans="2:8" ht="25.5" x14ac:dyDescent="0.35">
      <c r="B697" s="22"/>
      <c r="C697" s="16" t="s">
        <v>23</v>
      </c>
      <c r="D697" s="80">
        <f>E695*D672</f>
        <v>26569.620000000006</v>
      </c>
      <c r="E697" s="80"/>
    </row>
    <row r="698" spans="2:8" ht="18.75" x14ac:dyDescent="0.3">
      <c r="C698" s="17" t="s">
        <v>8</v>
      </c>
      <c r="D698" s="81">
        <f>D697/D671</f>
        <v>25.572300288739179</v>
      </c>
      <c r="E698" s="81"/>
      <c r="G698" s="7"/>
      <c r="H698" s="67"/>
    </row>
    <row r="711" spans="2:8" ht="60.75" x14ac:dyDescent="0.8">
      <c r="B711" s="82" t="s">
        <v>162</v>
      </c>
      <c r="C711" s="82"/>
      <c r="D711" s="82"/>
      <c r="E711" s="82"/>
      <c r="F711" s="82"/>
      <c r="G711" s="82"/>
      <c r="H711" s="82"/>
    </row>
    <row r="712" spans="2:8" ht="38.25" customHeight="1" x14ac:dyDescent="0.25">
      <c r="B712" s="83" t="s">
        <v>37</v>
      </c>
      <c r="C712" s="83"/>
      <c r="D712" s="83"/>
      <c r="E712" s="83"/>
      <c r="F712" s="83"/>
      <c r="G712" s="83"/>
    </row>
    <row r="713" spans="2:8" x14ac:dyDescent="0.25">
      <c r="C713" s="70"/>
      <c r="G713" s="7"/>
    </row>
    <row r="714" spans="2:8" ht="25.5" x14ac:dyDescent="0.25">
      <c r="C714" s="14" t="s">
        <v>5</v>
      </c>
      <c r="D714" s="6"/>
    </row>
    <row r="715" spans="2:8" ht="20.25" x14ac:dyDescent="0.25">
      <c r="B715" s="10"/>
      <c r="C715" s="84" t="s">
        <v>15</v>
      </c>
      <c r="D715" s="109" t="s">
        <v>38</v>
      </c>
      <c r="E715" s="109"/>
      <c r="F715" s="109"/>
      <c r="G715" s="109"/>
      <c r="H715" s="58"/>
    </row>
    <row r="716" spans="2:8" ht="20.25" x14ac:dyDescent="0.25">
      <c r="B716" s="10"/>
      <c r="C716" s="85"/>
      <c r="D716" s="109" t="s">
        <v>41</v>
      </c>
      <c r="E716" s="109"/>
      <c r="F716" s="109"/>
      <c r="G716" s="109"/>
      <c r="H716" s="58"/>
    </row>
    <row r="717" spans="2:8" ht="20.25" x14ac:dyDescent="0.25">
      <c r="B717" s="10"/>
      <c r="C717" s="86"/>
      <c r="D717" s="109" t="s">
        <v>70</v>
      </c>
      <c r="E717" s="109"/>
      <c r="F717" s="109"/>
      <c r="G717" s="109"/>
      <c r="H717" s="58"/>
    </row>
    <row r="718" spans="2:8" x14ac:dyDescent="0.25">
      <c r="C718" s="48" t="s">
        <v>12</v>
      </c>
      <c r="D718" s="49">
        <v>1.8</v>
      </c>
      <c r="E718" s="50"/>
      <c r="F718" s="10"/>
    </row>
    <row r="719" spans="2:8" x14ac:dyDescent="0.25">
      <c r="C719" s="1" t="s">
        <v>9</v>
      </c>
      <c r="D719" s="44">
        <v>398</v>
      </c>
      <c r="E719" s="110" t="s">
        <v>16</v>
      </c>
      <c r="F719" s="91"/>
      <c r="G719" s="94">
        <f>D720/D719</f>
        <v>6.6457286432160805</v>
      </c>
    </row>
    <row r="720" spans="2:8" x14ac:dyDescent="0.25">
      <c r="C720" s="1" t="s">
        <v>10</v>
      </c>
      <c r="D720" s="44">
        <v>2645</v>
      </c>
      <c r="E720" s="111"/>
      <c r="F720" s="93"/>
      <c r="G720" s="95"/>
    </row>
    <row r="721" spans="2:8" x14ac:dyDescent="0.25">
      <c r="C721" s="54"/>
      <c r="D721" s="55"/>
      <c r="E721" s="56"/>
    </row>
    <row r="722" spans="2:8" x14ac:dyDescent="0.3">
      <c r="C722" s="53" t="s">
        <v>7</v>
      </c>
      <c r="D722" s="74" t="s">
        <v>71</v>
      </c>
      <c r="E722" s="59"/>
    </row>
    <row r="723" spans="2:8" x14ac:dyDescent="0.3">
      <c r="C723" s="53" t="s">
        <v>11</v>
      </c>
      <c r="D723" s="51">
        <v>55</v>
      </c>
      <c r="E723" s="59"/>
    </row>
    <row r="724" spans="2:8" x14ac:dyDescent="0.3">
      <c r="C724" s="53" t="s">
        <v>13</v>
      </c>
      <c r="D724" s="52" t="s">
        <v>33</v>
      </c>
      <c r="E724" s="59"/>
    </row>
    <row r="725" spans="2:8" ht="24" thickBot="1" x14ac:dyDescent="0.3">
      <c r="C725" s="60"/>
      <c r="D725" s="60"/>
    </row>
    <row r="726" spans="2:8" ht="48" thickBot="1" x14ac:dyDescent="0.3">
      <c r="B726" s="112" t="s">
        <v>17</v>
      </c>
      <c r="C726" s="113"/>
      <c r="D726" s="23" t="s">
        <v>20</v>
      </c>
      <c r="E726" s="114" t="s">
        <v>22</v>
      </c>
      <c r="F726" s="115"/>
      <c r="G726" s="2" t="s">
        <v>21</v>
      </c>
    </row>
    <row r="727" spans="2:8" ht="24" thickBot="1" x14ac:dyDescent="0.3">
      <c r="B727" s="116" t="s">
        <v>35</v>
      </c>
      <c r="C727" s="117"/>
      <c r="D727" s="32">
        <v>59.39</v>
      </c>
      <c r="E727" s="33">
        <v>1.8</v>
      </c>
      <c r="F727" s="18" t="s">
        <v>24</v>
      </c>
      <c r="G727" s="26">
        <f t="shared" ref="G727:G734" si="17">D727*E727</f>
        <v>106.902</v>
      </c>
      <c r="H727" s="118"/>
    </row>
    <row r="728" spans="2:8" x14ac:dyDescent="0.25">
      <c r="B728" s="119" t="s">
        <v>18</v>
      </c>
      <c r="C728" s="120"/>
      <c r="D728" s="34">
        <v>70.41</v>
      </c>
      <c r="E728" s="35">
        <v>0.6</v>
      </c>
      <c r="F728" s="19" t="s">
        <v>25</v>
      </c>
      <c r="G728" s="27">
        <f t="shared" si="17"/>
        <v>42.245999999999995</v>
      </c>
      <c r="H728" s="118"/>
    </row>
    <row r="729" spans="2:8" ht="24" thickBot="1" x14ac:dyDescent="0.3">
      <c r="B729" s="121" t="s">
        <v>19</v>
      </c>
      <c r="C729" s="122"/>
      <c r="D729" s="36">
        <v>222.31</v>
      </c>
      <c r="E729" s="37">
        <v>0.6</v>
      </c>
      <c r="F729" s="20" t="s">
        <v>25</v>
      </c>
      <c r="G729" s="28">
        <f t="shared" si="17"/>
        <v>133.386</v>
      </c>
      <c r="H729" s="118"/>
    </row>
    <row r="730" spans="2:8" ht="24" thickBot="1" x14ac:dyDescent="0.3">
      <c r="B730" s="123" t="s">
        <v>27</v>
      </c>
      <c r="C730" s="124"/>
      <c r="D730" s="38"/>
      <c r="E730" s="39"/>
      <c r="F730" s="24" t="s">
        <v>24</v>
      </c>
      <c r="G730" s="29">
        <f t="shared" si="17"/>
        <v>0</v>
      </c>
      <c r="H730" s="118"/>
    </row>
    <row r="731" spans="2:8" x14ac:dyDescent="0.25">
      <c r="B731" s="119" t="s">
        <v>32</v>
      </c>
      <c r="C731" s="120"/>
      <c r="D731" s="34">
        <v>665.33</v>
      </c>
      <c r="E731" s="35">
        <v>3.6</v>
      </c>
      <c r="F731" s="19" t="s">
        <v>24</v>
      </c>
      <c r="G731" s="27">
        <f t="shared" si="17"/>
        <v>2395.1880000000001</v>
      </c>
      <c r="H731" s="118"/>
    </row>
    <row r="732" spans="2:8" x14ac:dyDescent="0.25">
      <c r="B732" s="125" t="s">
        <v>26</v>
      </c>
      <c r="C732" s="126"/>
      <c r="D732" s="40">
        <v>1300.21</v>
      </c>
      <c r="E732" s="41">
        <v>1.8</v>
      </c>
      <c r="F732" s="21" t="s">
        <v>24</v>
      </c>
      <c r="G732" s="30">
        <f t="shared" si="17"/>
        <v>2340.3780000000002</v>
      </c>
      <c r="H732" s="118"/>
    </row>
    <row r="733" spans="2:8" x14ac:dyDescent="0.25">
      <c r="B733" s="125" t="s">
        <v>28</v>
      </c>
      <c r="C733" s="126"/>
      <c r="D733" s="42"/>
      <c r="E733" s="43"/>
      <c r="F733" s="21" t="s">
        <v>24</v>
      </c>
      <c r="G733" s="30">
        <f t="shared" si="17"/>
        <v>0</v>
      </c>
      <c r="H733" s="118"/>
    </row>
    <row r="734" spans="2:8" x14ac:dyDescent="0.25">
      <c r="B734" s="125" t="s">
        <v>29</v>
      </c>
      <c r="C734" s="126"/>
      <c r="D734" s="42"/>
      <c r="E734" s="43"/>
      <c r="F734" s="21" t="s">
        <v>24</v>
      </c>
      <c r="G734" s="30">
        <f t="shared" si="17"/>
        <v>0</v>
      </c>
      <c r="H734" s="118"/>
    </row>
    <row r="735" spans="2:8" x14ac:dyDescent="0.25">
      <c r="B735" s="125" t="s">
        <v>31</v>
      </c>
      <c r="C735" s="126"/>
      <c r="D735" s="42"/>
      <c r="E735" s="43"/>
      <c r="F735" s="21" t="s">
        <v>24</v>
      </c>
      <c r="G735" s="30">
        <f>D735*E735</f>
        <v>0</v>
      </c>
      <c r="H735" s="118"/>
    </row>
    <row r="736" spans="2:8" ht="24" thickBot="1" x14ac:dyDescent="0.3">
      <c r="B736" s="121" t="s">
        <v>30</v>
      </c>
      <c r="C736" s="122"/>
      <c r="D736" s="36"/>
      <c r="E736" s="37"/>
      <c r="F736" s="20" t="s">
        <v>24</v>
      </c>
      <c r="G736" s="31">
        <f>D736*E736</f>
        <v>0</v>
      </c>
      <c r="H736" s="118"/>
    </row>
    <row r="737" spans="2:8" x14ac:dyDescent="0.25">
      <c r="C737" s="3"/>
      <c r="D737" s="3"/>
      <c r="E737" s="4"/>
      <c r="F737" s="4"/>
      <c r="H737" s="63"/>
    </row>
    <row r="738" spans="2:8" ht="25.5" x14ac:dyDescent="0.25">
      <c r="C738" s="14" t="s">
        <v>14</v>
      </c>
      <c r="D738" s="6"/>
    </row>
    <row r="739" spans="2:8" ht="18.75" x14ac:dyDescent="0.25">
      <c r="C739" s="79" t="s">
        <v>6</v>
      </c>
      <c r="D739" s="71" t="s">
        <v>0</v>
      </c>
      <c r="E739" s="9">
        <f>ROUND((G727+D720)/D720,2)</f>
        <v>1.04</v>
      </c>
      <c r="F739" s="9"/>
      <c r="G739" s="10"/>
      <c r="H739" s="7"/>
    </row>
    <row r="740" spans="2:8" x14ac:dyDescent="0.25">
      <c r="C740" s="79"/>
      <c r="D740" s="71" t="s">
        <v>1</v>
      </c>
      <c r="E740" s="9">
        <f>ROUND((G728+G729+D720)/D720,2)</f>
        <v>1.07</v>
      </c>
      <c r="F740" s="9"/>
      <c r="G740" s="11"/>
      <c r="H740" s="66"/>
    </row>
    <row r="741" spans="2:8" x14ac:dyDescent="0.25">
      <c r="C741" s="79"/>
      <c r="D741" s="71" t="s">
        <v>2</v>
      </c>
      <c r="E741" s="9">
        <f>ROUND((G730+D720)/D720,2)</f>
        <v>1</v>
      </c>
      <c r="F741" s="12"/>
      <c r="G741" s="11"/>
    </row>
    <row r="742" spans="2:8" x14ac:dyDescent="0.25">
      <c r="C742" s="79"/>
      <c r="D742" s="13" t="s">
        <v>3</v>
      </c>
      <c r="E742" s="45">
        <f>ROUND((SUM(G731:G736)+D720)/D720,2)</f>
        <v>2.79</v>
      </c>
      <c r="F742" s="10"/>
      <c r="G742" s="11"/>
    </row>
    <row r="743" spans="2:8" ht="25.5" x14ac:dyDescent="0.25">
      <c r="D743" s="46" t="s">
        <v>4</v>
      </c>
      <c r="E743" s="47">
        <f>SUM(E739:E742)-IF(D724="сплошная",3,2)</f>
        <v>2.9000000000000004</v>
      </c>
      <c r="F743" s="25"/>
    </row>
    <row r="744" spans="2:8" x14ac:dyDescent="0.25">
      <c r="E744" s="15"/>
    </row>
    <row r="745" spans="2:8" ht="25.5" x14ac:dyDescent="0.35">
      <c r="B745" s="22"/>
      <c r="C745" s="16" t="s">
        <v>23</v>
      </c>
      <c r="D745" s="80">
        <f>E743*D720</f>
        <v>7670.5000000000009</v>
      </c>
      <c r="E745" s="80"/>
    </row>
    <row r="746" spans="2:8" ht="18.75" x14ac:dyDescent="0.3">
      <c r="C746" s="17" t="s">
        <v>8</v>
      </c>
      <c r="D746" s="81">
        <f>D745/D719</f>
        <v>19.272613065326635</v>
      </c>
      <c r="E746" s="81"/>
      <c r="G746" s="7"/>
      <c r="H746" s="67"/>
    </row>
    <row r="759" spans="2:8" ht="60.75" x14ac:dyDescent="0.8">
      <c r="B759" s="82" t="s">
        <v>163</v>
      </c>
      <c r="C759" s="82"/>
      <c r="D759" s="82"/>
      <c r="E759" s="82"/>
      <c r="F759" s="82"/>
      <c r="G759" s="82"/>
      <c r="H759" s="82"/>
    </row>
    <row r="760" spans="2:8" ht="41.25" customHeight="1" x14ac:dyDescent="0.25">
      <c r="B760" s="83" t="s">
        <v>37</v>
      </c>
      <c r="C760" s="83"/>
      <c r="D760" s="83"/>
      <c r="E760" s="83"/>
      <c r="F760" s="83"/>
      <c r="G760" s="83"/>
    </row>
    <row r="761" spans="2:8" x14ac:dyDescent="0.25">
      <c r="C761" s="70"/>
      <c r="G761" s="7"/>
    </row>
    <row r="762" spans="2:8" ht="25.5" x14ac:dyDescent="0.25">
      <c r="C762" s="14" t="s">
        <v>5</v>
      </c>
      <c r="D762" s="6"/>
    </row>
    <row r="763" spans="2:8" ht="20.25" x14ac:dyDescent="0.25">
      <c r="B763" s="10"/>
      <c r="C763" s="84" t="s">
        <v>15</v>
      </c>
      <c r="D763" s="109" t="s">
        <v>38</v>
      </c>
      <c r="E763" s="109"/>
      <c r="F763" s="109"/>
      <c r="G763" s="109"/>
      <c r="H763" s="58"/>
    </row>
    <row r="764" spans="2:8" ht="20.25" x14ac:dyDescent="0.25">
      <c r="B764" s="10"/>
      <c r="C764" s="85"/>
      <c r="D764" s="109" t="s">
        <v>41</v>
      </c>
      <c r="E764" s="109"/>
      <c r="F764" s="109"/>
      <c r="G764" s="109"/>
      <c r="H764" s="58"/>
    </row>
    <row r="765" spans="2:8" ht="20.25" x14ac:dyDescent="0.25">
      <c r="B765" s="10"/>
      <c r="C765" s="86"/>
      <c r="D765" s="109" t="s">
        <v>72</v>
      </c>
      <c r="E765" s="109"/>
      <c r="F765" s="109"/>
      <c r="G765" s="109"/>
      <c r="H765" s="58"/>
    </row>
    <row r="766" spans="2:8" x14ac:dyDescent="0.25">
      <c r="C766" s="48" t="s">
        <v>12</v>
      </c>
      <c r="D766" s="49">
        <v>3.8</v>
      </c>
      <c r="E766" s="50"/>
      <c r="F766" s="10"/>
    </row>
    <row r="767" spans="2:8" x14ac:dyDescent="0.25">
      <c r="C767" s="1" t="s">
        <v>9</v>
      </c>
      <c r="D767" s="44">
        <v>844</v>
      </c>
      <c r="E767" s="110" t="s">
        <v>16</v>
      </c>
      <c r="F767" s="91"/>
      <c r="G767" s="94">
        <f>D768/D767</f>
        <v>12.420616113744076</v>
      </c>
    </row>
    <row r="768" spans="2:8" x14ac:dyDescent="0.25">
      <c r="C768" s="1" t="s">
        <v>10</v>
      </c>
      <c r="D768" s="44">
        <v>10483</v>
      </c>
      <c r="E768" s="111"/>
      <c r="F768" s="93"/>
      <c r="G768" s="95"/>
    </row>
    <row r="769" spans="2:8" x14ac:dyDescent="0.25">
      <c r="C769" s="54"/>
      <c r="D769" s="55"/>
      <c r="E769" s="56"/>
    </row>
    <row r="770" spans="2:8" x14ac:dyDescent="0.3">
      <c r="C770" s="53" t="s">
        <v>7</v>
      </c>
      <c r="D770" s="74" t="s">
        <v>73</v>
      </c>
      <c r="E770" s="59"/>
    </row>
    <row r="771" spans="2:8" x14ac:dyDescent="0.3">
      <c r="C771" s="53" t="s">
        <v>11</v>
      </c>
      <c r="D771" s="51">
        <v>45</v>
      </c>
      <c r="E771" s="59"/>
    </row>
    <row r="772" spans="2:8" x14ac:dyDescent="0.3">
      <c r="C772" s="53" t="s">
        <v>13</v>
      </c>
      <c r="D772" s="52" t="s">
        <v>33</v>
      </c>
      <c r="E772" s="59"/>
    </row>
    <row r="773" spans="2:8" ht="24" thickBot="1" x14ac:dyDescent="0.3">
      <c r="C773" s="60"/>
      <c r="D773" s="60"/>
    </row>
    <row r="774" spans="2:8" ht="48" thickBot="1" x14ac:dyDescent="0.3">
      <c r="B774" s="112" t="s">
        <v>17</v>
      </c>
      <c r="C774" s="113"/>
      <c r="D774" s="23" t="s">
        <v>20</v>
      </c>
      <c r="E774" s="114" t="s">
        <v>22</v>
      </c>
      <c r="F774" s="115"/>
      <c r="G774" s="2" t="s">
        <v>21</v>
      </c>
    </row>
    <row r="775" spans="2:8" ht="24" thickBot="1" x14ac:dyDescent="0.3">
      <c r="B775" s="116" t="s">
        <v>35</v>
      </c>
      <c r="C775" s="117"/>
      <c r="D775" s="32">
        <v>59.39</v>
      </c>
      <c r="E775" s="33">
        <v>3.8</v>
      </c>
      <c r="F775" s="18" t="s">
        <v>24</v>
      </c>
      <c r="G775" s="26">
        <f t="shared" ref="G775:G782" si="18">D775*E775</f>
        <v>225.68199999999999</v>
      </c>
      <c r="H775" s="118"/>
    </row>
    <row r="776" spans="2:8" x14ac:dyDescent="0.25">
      <c r="B776" s="119" t="s">
        <v>18</v>
      </c>
      <c r="C776" s="120"/>
      <c r="D776" s="34">
        <v>70.41</v>
      </c>
      <c r="E776" s="35">
        <v>1</v>
      </c>
      <c r="F776" s="19" t="s">
        <v>25</v>
      </c>
      <c r="G776" s="27">
        <f t="shared" si="18"/>
        <v>70.41</v>
      </c>
      <c r="H776" s="118"/>
    </row>
    <row r="777" spans="2:8" ht="24" thickBot="1" x14ac:dyDescent="0.3">
      <c r="B777" s="121" t="s">
        <v>19</v>
      </c>
      <c r="C777" s="122"/>
      <c r="D777" s="36">
        <v>222.31</v>
      </c>
      <c r="E777" s="37">
        <v>1</v>
      </c>
      <c r="F777" s="20" t="s">
        <v>25</v>
      </c>
      <c r="G777" s="28">
        <f t="shared" si="18"/>
        <v>222.31</v>
      </c>
      <c r="H777" s="118"/>
    </row>
    <row r="778" spans="2:8" ht="24" thickBot="1" x14ac:dyDescent="0.3">
      <c r="B778" s="123" t="s">
        <v>27</v>
      </c>
      <c r="C778" s="124"/>
      <c r="D778" s="38"/>
      <c r="E778" s="39"/>
      <c r="F778" s="24" t="s">
        <v>24</v>
      </c>
      <c r="G778" s="29">
        <f t="shared" si="18"/>
        <v>0</v>
      </c>
      <c r="H778" s="118"/>
    </row>
    <row r="779" spans="2:8" x14ac:dyDescent="0.25">
      <c r="B779" s="119" t="s">
        <v>32</v>
      </c>
      <c r="C779" s="120"/>
      <c r="D779" s="34">
        <v>665.33</v>
      </c>
      <c r="E779" s="35">
        <v>7.6</v>
      </c>
      <c r="F779" s="19" t="s">
        <v>24</v>
      </c>
      <c r="G779" s="27">
        <f t="shared" si="18"/>
        <v>5056.5079999999998</v>
      </c>
      <c r="H779" s="118"/>
    </row>
    <row r="780" spans="2:8" x14ac:dyDescent="0.25">
      <c r="B780" s="125" t="s">
        <v>26</v>
      </c>
      <c r="C780" s="126"/>
      <c r="D780" s="40">
        <v>1300.21</v>
      </c>
      <c r="E780" s="41">
        <v>3.8</v>
      </c>
      <c r="F780" s="21" t="s">
        <v>24</v>
      </c>
      <c r="G780" s="30">
        <f t="shared" si="18"/>
        <v>4940.7979999999998</v>
      </c>
      <c r="H780" s="118"/>
    </row>
    <row r="781" spans="2:8" x14ac:dyDescent="0.25">
      <c r="B781" s="125" t="s">
        <v>28</v>
      </c>
      <c r="C781" s="126"/>
      <c r="D781" s="42"/>
      <c r="E781" s="43"/>
      <c r="F781" s="21" t="s">
        <v>24</v>
      </c>
      <c r="G781" s="30">
        <f t="shared" si="18"/>
        <v>0</v>
      </c>
      <c r="H781" s="118"/>
    </row>
    <row r="782" spans="2:8" x14ac:dyDescent="0.25">
      <c r="B782" s="125" t="s">
        <v>29</v>
      </c>
      <c r="C782" s="126"/>
      <c r="D782" s="42"/>
      <c r="E782" s="43"/>
      <c r="F782" s="21" t="s">
        <v>24</v>
      </c>
      <c r="G782" s="30">
        <f t="shared" si="18"/>
        <v>0</v>
      </c>
      <c r="H782" s="118"/>
    </row>
    <row r="783" spans="2:8" x14ac:dyDescent="0.25">
      <c r="B783" s="125" t="s">
        <v>31</v>
      </c>
      <c r="C783" s="126"/>
      <c r="D783" s="42"/>
      <c r="E783" s="43"/>
      <c r="F783" s="21" t="s">
        <v>24</v>
      </c>
      <c r="G783" s="30">
        <f>D783*E783</f>
        <v>0</v>
      </c>
      <c r="H783" s="118"/>
    </row>
    <row r="784" spans="2:8" ht="24" thickBot="1" x14ac:dyDescent="0.3">
      <c r="B784" s="121" t="s">
        <v>30</v>
      </c>
      <c r="C784" s="122"/>
      <c r="D784" s="36"/>
      <c r="E784" s="37"/>
      <c r="F784" s="20" t="s">
        <v>24</v>
      </c>
      <c r="G784" s="31">
        <f>D784*E784</f>
        <v>0</v>
      </c>
      <c r="H784" s="118"/>
    </row>
    <row r="785" spans="2:8" x14ac:dyDescent="0.25">
      <c r="C785" s="3"/>
      <c r="D785" s="3"/>
      <c r="E785" s="4"/>
      <c r="F785" s="4"/>
      <c r="H785" s="63"/>
    </row>
    <row r="786" spans="2:8" ht="25.5" x14ac:dyDescent="0.25">
      <c r="C786" s="14" t="s">
        <v>14</v>
      </c>
      <c r="D786" s="6"/>
    </row>
    <row r="787" spans="2:8" ht="18.75" x14ac:dyDescent="0.25">
      <c r="C787" s="79" t="s">
        <v>6</v>
      </c>
      <c r="D787" s="71" t="s">
        <v>0</v>
      </c>
      <c r="E787" s="9">
        <f>ROUND((G775+D768)/D768,2)</f>
        <v>1.02</v>
      </c>
      <c r="F787" s="9"/>
      <c r="G787" s="10"/>
      <c r="H787" s="7"/>
    </row>
    <row r="788" spans="2:8" x14ac:dyDescent="0.25">
      <c r="C788" s="79"/>
      <c r="D788" s="71" t="s">
        <v>1</v>
      </c>
      <c r="E788" s="9">
        <f>ROUND((G776+G777+D768)/D768,2)</f>
        <v>1.03</v>
      </c>
      <c r="F788" s="9"/>
      <c r="G788" s="11"/>
      <c r="H788" s="66"/>
    </row>
    <row r="789" spans="2:8" x14ac:dyDescent="0.25">
      <c r="C789" s="79"/>
      <c r="D789" s="71" t="s">
        <v>2</v>
      </c>
      <c r="E789" s="9">
        <f>ROUND((G778+D768)/D768,2)</f>
        <v>1</v>
      </c>
      <c r="F789" s="12"/>
      <c r="G789" s="11"/>
    </row>
    <row r="790" spans="2:8" x14ac:dyDescent="0.25">
      <c r="C790" s="79"/>
      <c r="D790" s="13" t="s">
        <v>3</v>
      </c>
      <c r="E790" s="45">
        <f>ROUND((SUM(G779:G784)+D768)/D768,2)</f>
        <v>1.95</v>
      </c>
      <c r="F790" s="10"/>
      <c r="G790" s="11"/>
    </row>
    <row r="791" spans="2:8" ht="25.5" x14ac:dyDescent="0.25">
      <c r="D791" s="46" t="s">
        <v>4</v>
      </c>
      <c r="E791" s="47">
        <f>SUM(E787:E790)-IF(D772="сплошная",3,2)</f>
        <v>2</v>
      </c>
      <c r="F791" s="25"/>
    </row>
    <row r="792" spans="2:8" x14ac:dyDescent="0.25">
      <c r="E792" s="15"/>
    </row>
    <row r="793" spans="2:8" ht="25.5" x14ac:dyDescent="0.35">
      <c r="B793" s="22"/>
      <c r="C793" s="16" t="s">
        <v>23</v>
      </c>
      <c r="D793" s="80">
        <f>E791*D768</f>
        <v>20966</v>
      </c>
      <c r="E793" s="80"/>
    </row>
    <row r="794" spans="2:8" ht="18.75" x14ac:dyDescent="0.3">
      <c r="C794" s="17" t="s">
        <v>8</v>
      </c>
      <c r="D794" s="81">
        <f>D793/D767</f>
        <v>24.841232227488153</v>
      </c>
      <c r="E794" s="81"/>
      <c r="G794" s="7"/>
      <c r="H794" s="67"/>
    </row>
    <row r="807" spans="2:8" ht="60.75" x14ac:dyDescent="0.8">
      <c r="B807" s="82" t="s">
        <v>164</v>
      </c>
      <c r="C807" s="82"/>
      <c r="D807" s="82"/>
      <c r="E807" s="82"/>
      <c r="F807" s="82"/>
      <c r="G807" s="82"/>
      <c r="H807" s="82"/>
    </row>
    <row r="808" spans="2:8" ht="36" customHeight="1" x14ac:dyDescent="0.25">
      <c r="B808" s="83" t="s">
        <v>37</v>
      </c>
      <c r="C808" s="83"/>
      <c r="D808" s="83"/>
      <c r="E808" s="83"/>
      <c r="F808" s="83"/>
      <c r="G808" s="83"/>
    </row>
    <row r="809" spans="2:8" x14ac:dyDescent="0.25">
      <c r="C809" s="70"/>
      <c r="G809" s="7"/>
    </row>
    <row r="810" spans="2:8" ht="25.5" x14ac:dyDescent="0.25">
      <c r="C810" s="14" t="s">
        <v>5</v>
      </c>
      <c r="D810" s="6"/>
    </row>
    <row r="811" spans="2:8" ht="20.25" x14ac:dyDescent="0.25">
      <c r="B811" s="10"/>
      <c r="C811" s="84" t="s">
        <v>15</v>
      </c>
      <c r="D811" s="109" t="s">
        <v>38</v>
      </c>
      <c r="E811" s="109"/>
      <c r="F811" s="109"/>
      <c r="G811" s="109"/>
      <c r="H811" s="58"/>
    </row>
    <row r="812" spans="2:8" ht="20.25" x14ac:dyDescent="0.25">
      <c r="B812" s="10"/>
      <c r="C812" s="85"/>
      <c r="D812" s="109" t="s">
        <v>41</v>
      </c>
      <c r="E812" s="109"/>
      <c r="F812" s="109"/>
      <c r="G812" s="109"/>
      <c r="H812" s="58"/>
    </row>
    <row r="813" spans="2:8" ht="20.25" x14ac:dyDescent="0.25">
      <c r="B813" s="10"/>
      <c r="C813" s="86"/>
      <c r="D813" s="109" t="s">
        <v>74</v>
      </c>
      <c r="E813" s="109"/>
      <c r="F813" s="109"/>
      <c r="G813" s="109"/>
      <c r="H813" s="58"/>
    </row>
    <row r="814" spans="2:8" x14ac:dyDescent="0.25">
      <c r="C814" s="48" t="s">
        <v>12</v>
      </c>
      <c r="D814" s="49">
        <v>0.8</v>
      </c>
      <c r="E814" s="50"/>
      <c r="F814" s="10"/>
    </row>
    <row r="815" spans="2:8" x14ac:dyDescent="0.25">
      <c r="C815" s="1" t="s">
        <v>9</v>
      </c>
      <c r="D815" s="44">
        <v>169</v>
      </c>
      <c r="E815" s="110" t="s">
        <v>16</v>
      </c>
      <c r="F815" s="91"/>
      <c r="G815" s="94">
        <f>D816/D815</f>
        <v>23.597633136094675</v>
      </c>
    </row>
    <row r="816" spans="2:8" x14ac:dyDescent="0.25">
      <c r="C816" s="1" t="s">
        <v>10</v>
      </c>
      <c r="D816" s="44">
        <v>3988</v>
      </c>
      <c r="E816" s="111"/>
      <c r="F816" s="93"/>
      <c r="G816" s="95"/>
    </row>
    <row r="817" spans="2:8" x14ac:dyDescent="0.25">
      <c r="C817" s="54"/>
      <c r="D817" s="55"/>
      <c r="E817" s="56"/>
    </row>
    <row r="818" spans="2:8" x14ac:dyDescent="0.3">
      <c r="C818" s="53" t="s">
        <v>7</v>
      </c>
      <c r="D818" s="74" t="s">
        <v>75</v>
      </c>
      <c r="E818" s="59"/>
    </row>
    <row r="819" spans="2:8" x14ac:dyDescent="0.3">
      <c r="C819" s="53" t="s">
        <v>11</v>
      </c>
      <c r="D819" s="51">
        <v>45</v>
      </c>
      <c r="E819" s="59"/>
    </row>
    <row r="820" spans="2:8" x14ac:dyDescent="0.3">
      <c r="C820" s="53" t="s">
        <v>13</v>
      </c>
      <c r="D820" s="52" t="s">
        <v>33</v>
      </c>
      <c r="E820" s="59"/>
    </row>
    <row r="821" spans="2:8" ht="24" thickBot="1" x14ac:dyDescent="0.3">
      <c r="C821" s="60"/>
      <c r="D821" s="60"/>
    </row>
    <row r="822" spans="2:8" ht="48" thickBot="1" x14ac:dyDescent="0.3">
      <c r="B822" s="112" t="s">
        <v>17</v>
      </c>
      <c r="C822" s="113"/>
      <c r="D822" s="23" t="s">
        <v>20</v>
      </c>
      <c r="E822" s="114" t="s">
        <v>22</v>
      </c>
      <c r="F822" s="115"/>
      <c r="G822" s="2" t="s">
        <v>21</v>
      </c>
    </row>
    <row r="823" spans="2:8" ht="24" thickBot="1" x14ac:dyDescent="0.3">
      <c r="B823" s="116" t="s">
        <v>35</v>
      </c>
      <c r="C823" s="117"/>
      <c r="D823" s="32">
        <v>59.39</v>
      </c>
      <c r="E823" s="33">
        <v>0.8</v>
      </c>
      <c r="F823" s="18" t="s">
        <v>24</v>
      </c>
      <c r="G823" s="26">
        <f t="shared" ref="G823:G830" si="19">D823*E823</f>
        <v>47.512</v>
      </c>
      <c r="H823" s="118"/>
    </row>
    <row r="824" spans="2:8" x14ac:dyDescent="0.25">
      <c r="B824" s="119" t="s">
        <v>18</v>
      </c>
      <c r="C824" s="120"/>
      <c r="D824" s="34">
        <v>70.41</v>
      </c>
      <c r="E824" s="35">
        <v>0.2</v>
      </c>
      <c r="F824" s="19" t="s">
        <v>25</v>
      </c>
      <c r="G824" s="27">
        <f t="shared" si="19"/>
        <v>14.082000000000001</v>
      </c>
      <c r="H824" s="118"/>
    </row>
    <row r="825" spans="2:8" ht="24" thickBot="1" x14ac:dyDescent="0.3">
      <c r="B825" s="121" t="s">
        <v>19</v>
      </c>
      <c r="C825" s="122"/>
      <c r="D825" s="36">
        <v>222.31</v>
      </c>
      <c r="E825" s="37">
        <v>0.2</v>
      </c>
      <c r="F825" s="20" t="s">
        <v>25</v>
      </c>
      <c r="G825" s="28">
        <f t="shared" si="19"/>
        <v>44.462000000000003</v>
      </c>
      <c r="H825" s="118"/>
    </row>
    <row r="826" spans="2:8" ht="24" thickBot="1" x14ac:dyDescent="0.3">
      <c r="B826" s="123" t="s">
        <v>27</v>
      </c>
      <c r="C826" s="124"/>
      <c r="D826" s="38"/>
      <c r="E826" s="39"/>
      <c r="F826" s="24" t="s">
        <v>24</v>
      </c>
      <c r="G826" s="29">
        <f t="shared" si="19"/>
        <v>0</v>
      </c>
      <c r="H826" s="118"/>
    </row>
    <row r="827" spans="2:8" x14ac:dyDescent="0.25">
      <c r="B827" s="119" t="s">
        <v>32</v>
      </c>
      <c r="C827" s="120"/>
      <c r="D827" s="34">
        <v>665.33</v>
      </c>
      <c r="E827" s="35">
        <v>1.6</v>
      </c>
      <c r="F827" s="19" t="s">
        <v>24</v>
      </c>
      <c r="G827" s="27">
        <f t="shared" si="19"/>
        <v>1064.528</v>
      </c>
      <c r="H827" s="118"/>
    </row>
    <row r="828" spans="2:8" x14ac:dyDescent="0.25">
      <c r="B828" s="125" t="s">
        <v>26</v>
      </c>
      <c r="C828" s="126"/>
      <c r="D828" s="40">
        <v>1300.21</v>
      </c>
      <c r="E828" s="41">
        <v>0.8</v>
      </c>
      <c r="F828" s="21" t="s">
        <v>24</v>
      </c>
      <c r="G828" s="30">
        <f t="shared" si="19"/>
        <v>1040.1680000000001</v>
      </c>
      <c r="H828" s="118"/>
    </row>
    <row r="829" spans="2:8" x14ac:dyDescent="0.25">
      <c r="B829" s="125" t="s">
        <v>28</v>
      </c>
      <c r="C829" s="126"/>
      <c r="D829" s="42"/>
      <c r="E829" s="43"/>
      <c r="F829" s="21" t="s">
        <v>24</v>
      </c>
      <c r="G829" s="30">
        <f t="shared" si="19"/>
        <v>0</v>
      </c>
      <c r="H829" s="118"/>
    </row>
    <row r="830" spans="2:8" x14ac:dyDescent="0.25">
      <c r="B830" s="125" t="s">
        <v>29</v>
      </c>
      <c r="C830" s="126"/>
      <c r="D830" s="42"/>
      <c r="E830" s="43"/>
      <c r="F830" s="21" t="s">
        <v>24</v>
      </c>
      <c r="G830" s="30">
        <f t="shared" si="19"/>
        <v>0</v>
      </c>
      <c r="H830" s="118"/>
    </row>
    <row r="831" spans="2:8" x14ac:dyDescent="0.25">
      <c r="B831" s="125" t="s">
        <v>31</v>
      </c>
      <c r="C831" s="126"/>
      <c r="D831" s="42"/>
      <c r="E831" s="43"/>
      <c r="F831" s="21" t="s">
        <v>24</v>
      </c>
      <c r="G831" s="30">
        <f>D831*E831</f>
        <v>0</v>
      </c>
      <c r="H831" s="118"/>
    </row>
    <row r="832" spans="2:8" ht="24" thickBot="1" x14ac:dyDescent="0.3">
      <c r="B832" s="121" t="s">
        <v>30</v>
      </c>
      <c r="C832" s="122"/>
      <c r="D832" s="36"/>
      <c r="E832" s="37"/>
      <c r="F832" s="20" t="s">
        <v>24</v>
      </c>
      <c r="G832" s="31">
        <f>D832*E832</f>
        <v>0</v>
      </c>
      <c r="H832" s="118"/>
    </row>
    <row r="833" spans="2:8" x14ac:dyDescent="0.25">
      <c r="C833" s="3"/>
      <c r="D833" s="3"/>
      <c r="E833" s="4"/>
      <c r="F833" s="4"/>
      <c r="H833" s="63"/>
    </row>
    <row r="834" spans="2:8" ht="25.5" x14ac:dyDescent="0.25">
      <c r="C834" s="14" t="s">
        <v>14</v>
      </c>
      <c r="D834" s="6"/>
    </row>
    <row r="835" spans="2:8" ht="18.75" x14ac:dyDescent="0.25">
      <c r="C835" s="79" t="s">
        <v>6</v>
      </c>
      <c r="D835" s="71" t="s">
        <v>0</v>
      </c>
      <c r="E835" s="9">
        <f>ROUND((G823+D816)/D816,2)</f>
        <v>1.01</v>
      </c>
      <c r="F835" s="9"/>
      <c r="G835" s="10"/>
      <c r="H835" s="7"/>
    </row>
    <row r="836" spans="2:8" x14ac:dyDescent="0.25">
      <c r="C836" s="79"/>
      <c r="D836" s="71" t="s">
        <v>1</v>
      </c>
      <c r="E836" s="9">
        <f>ROUND((G824+G825+D816)/D816,2)</f>
        <v>1.01</v>
      </c>
      <c r="F836" s="9"/>
      <c r="G836" s="11"/>
      <c r="H836" s="66"/>
    </row>
    <row r="837" spans="2:8" x14ac:dyDescent="0.25">
      <c r="C837" s="79"/>
      <c r="D837" s="71" t="s">
        <v>2</v>
      </c>
      <c r="E837" s="9">
        <f>ROUND((G826+D816)/D816,2)</f>
        <v>1</v>
      </c>
      <c r="F837" s="12"/>
      <c r="G837" s="11"/>
    </row>
    <row r="838" spans="2:8" x14ac:dyDescent="0.25">
      <c r="C838" s="79"/>
      <c r="D838" s="13" t="s">
        <v>3</v>
      </c>
      <c r="E838" s="45">
        <f>ROUND((SUM(G827:G832)+D816)/D816,2)</f>
        <v>1.53</v>
      </c>
      <c r="F838" s="10"/>
      <c r="G838" s="11"/>
    </row>
    <row r="839" spans="2:8" ht="25.5" x14ac:dyDescent="0.25">
      <c r="D839" s="46" t="s">
        <v>4</v>
      </c>
      <c r="E839" s="47">
        <f>SUM(E835:E838)-IF(D820="сплошная",3,2)</f>
        <v>1.5499999999999998</v>
      </c>
      <c r="F839" s="25"/>
    </row>
    <row r="840" spans="2:8" x14ac:dyDescent="0.25">
      <c r="E840" s="15"/>
    </row>
    <row r="841" spans="2:8" ht="25.5" x14ac:dyDescent="0.35">
      <c r="B841" s="22"/>
      <c r="C841" s="16" t="s">
        <v>23</v>
      </c>
      <c r="D841" s="80">
        <f>E839*D816</f>
        <v>6181.4</v>
      </c>
      <c r="E841" s="80"/>
    </row>
    <row r="842" spans="2:8" ht="18.75" x14ac:dyDescent="0.3">
      <c r="C842" s="17" t="s">
        <v>8</v>
      </c>
      <c r="D842" s="81">
        <f>D841/D815</f>
        <v>36.576331360946746</v>
      </c>
      <c r="E842" s="81"/>
      <c r="G842" s="7"/>
      <c r="H842" s="67"/>
    </row>
    <row r="855" spans="2:8" ht="60.75" x14ac:dyDescent="0.8">
      <c r="B855" s="82"/>
      <c r="C855" s="82"/>
      <c r="D855" s="82"/>
      <c r="E855" s="82"/>
      <c r="F855" s="82"/>
      <c r="G855" s="82"/>
      <c r="H855" s="82"/>
    </row>
    <row r="856" spans="2:8" ht="39" customHeight="1" x14ac:dyDescent="0.25">
      <c r="B856" s="83"/>
      <c r="C856" s="83"/>
      <c r="D856" s="83"/>
      <c r="E856" s="83"/>
      <c r="F856" s="83"/>
      <c r="G856" s="83"/>
    </row>
    <row r="857" spans="2:8" x14ac:dyDescent="0.25">
      <c r="C857" s="70"/>
      <c r="G857" s="7"/>
    </row>
    <row r="858" spans="2:8" ht="25.5" x14ac:dyDescent="0.25">
      <c r="C858" s="14"/>
      <c r="D858" s="6"/>
    </row>
    <row r="859" spans="2:8" ht="20.25" x14ac:dyDescent="0.25">
      <c r="B859" s="10"/>
      <c r="C859" s="84"/>
      <c r="D859" s="109"/>
      <c r="E859" s="109"/>
      <c r="F859" s="109"/>
      <c r="G859" s="109"/>
      <c r="H859" s="58"/>
    </row>
    <row r="860" spans="2:8" ht="20.25" x14ac:dyDescent="0.25">
      <c r="B860" s="10"/>
      <c r="C860" s="85"/>
      <c r="D860" s="109"/>
      <c r="E860" s="109"/>
      <c r="F860" s="109"/>
      <c r="G860" s="109"/>
      <c r="H860" s="58"/>
    </row>
    <row r="861" spans="2:8" ht="20.25" x14ac:dyDescent="0.25">
      <c r="B861" s="10"/>
      <c r="C861" s="86"/>
      <c r="D861" s="109"/>
      <c r="E861" s="109"/>
      <c r="F861" s="109"/>
      <c r="G861" s="109"/>
      <c r="H861" s="58"/>
    </row>
    <row r="862" spans="2:8" x14ac:dyDescent="0.25">
      <c r="C862" s="48"/>
      <c r="D862" s="49"/>
      <c r="E862" s="50"/>
      <c r="F862" s="10"/>
    </row>
    <row r="863" spans="2:8" x14ac:dyDescent="0.25">
      <c r="C863" s="1"/>
      <c r="D863" s="44"/>
      <c r="E863" s="110"/>
      <c r="F863" s="91"/>
      <c r="G863" s="94"/>
    </row>
    <row r="864" spans="2:8" x14ac:dyDescent="0.25">
      <c r="C864" s="1"/>
      <c r="D864" s="44"/>
      <c r="E864" s="111"/>
      <c r="F864" s="93"/>
      <c r="G864" s="95"/>
    </row>
    <row r="865" spans="2:8" x14ac:dyDescent="0.25">
      <c r="C865" s="54"/>
      <c r="D865" s="55"/>
      <c r="E865" s="56"/>
    </row>
    <row r="866" spans="2:8" x14ac:dyDescent="0.3">
      <c r="C866" s="53"/>
      <c r="D866" s="74"/>
      <c r="E866" s="59"/>
    </row>
    <row r="867" spans="2:8" x14ac:dyDescent="0.3">
      <c r="C867" s="53"/>
      <c r="D867" s="51"/>
      <c r="E867" s="59"/>
    </row>
    <row r="868" spans="2:8" x14ac:dyDescent="0.3">
      <c r="C868" s="53"/>
      <c r="D868" s="52"/>
      <c r="E868" s="59"/>
    </row>
    <row r="869" spans="2:8" ht="24" thickBot="1" x14ac:dyDescent="0.3">
      <c r="C869" s="60"/>
      <c r="D869" s="60"/>
    </row>
    <row r="870" spans="2:8" ht="24" thickBot="1" x14ac:dyDescent="0.3">
      <c r="B870" s="112"/>
      <c r="C870" s="113"/>
      <c r="D870" s="23"/>
      <c r="E870" s="114"/>
      <c r="F870" s="115"/>
      <c r="G870" s="2"/>
    </row>
    <row r="871" spans="2:8" ht="24" thickBot="1" x14ac:dyDescent="0.3">
      <c r="B871" s="116"/>
      <c r="C871" s="117"/>
      <c r="D871" s="32"/>
      <c r="E871" s="33"/>
      <c r="F871" s="18"/>
      <c r="G871" s="26"/>
      <c r="H871" s="118"/>
    </row>
    <row r="872" spans="2:8" x14ac:dyDescent="0.25">
      <c r="B872" s="119"/>
      <c r="C872" s="120"/>
      <c r="D872" s="34"/>
      <c r="E872" s="35"/>
      <c r="F872" s="19"/>
      <c r="G872" s="27"/>
      <c r="H872" s="118"/>
    </row>
    <row r="873" spans="2:8" ht="24" thickBot="1" x14ac:dyDescent="0.3">
      <c r="B873" s="121"/>
      <c r="C873" s="122"/>
      <c r="D873" s="36"/>
      <c r="E873" s="37"/>
      <c r="F873" s="20"/>
      <c r="G873" s="28"/>
      <c r="H873" s="118"/>
    </row>
    <row r="874" spans="2:8" ht="24" thickBot="1" x14ac:dyDescent="0.3">
      <c r="B874" s="123"/>
      <c r="C874" s="124"/>
      <c r="D874" s="38"/>
      <c r="E874" s="39"/>
      <c r="F874" s="24"/>
      <c r="G874" s="29"/>
      <c r="H874" s="118"/>
    </row>
    <row r="875" spans="2:8" x14ac:dyDescent="0.25">
      <c r="B875" s="119"/>
      <c r="C875" s="120"/>
      <c r="D875" s="34"/>
      <c r="E875" s="35"/>
      <c r="F875" s="19"/>
      <c r="G875" s="27"/>
      <c r="H875" s="118"/>
    </row>
    <row r="876" spans="2:8" x14ac:dyDescent="0.25">
      <c r="B876" s="125"/>
      <c r="C876" s="126"/>
      <c r="D876" s="40"/>
      <c r="E876" s="41"/>
      <c r="F876" s="21"/>
      <c r="G876" s="30"/>
      <c r="H876" s="118"/>
    </row>
    <row r="877" spans="2:8" x14ac:dyDescent="0.25">
      <c r="B877" s="125"/>
      <c r="C877" s="126"/>
      <c r="D877" s="42"/>
      <c r="E877" s="43"/>
      <c r="F877" s="21"/>
      <c r="G877" s="30"/>
      <c r="H877" s="118"/>
    </row>
    <row r="878" spans="2:8" x14ac:dyDescent="0.25">
      <c r="B878" s="125"/>
      <c r="C878" s="126"/>
      <c r="D878" s="42"/>
      <c r="E878" s="43"/>
      <c r="F878" s="21"/>
      <c r="G878" s="30"/>
      <c r="H878" s="118"/>
    </row>
    <row r="879" spans="2:8" x14ac:dyDescent="0.25">
      <c r="B879" s="125"/>
      <c r="C879" s="126"/>
      <c r="D879" s="42"/>
      <c r="E879" s="43"/>
      <c r="F879" s="21"/>
      <c r="G879" s="30"/>
      <c r="H879" s="118"/>
    </row>
    <row r="880" spans="2:8" ht="24" thickBot="1" x14ac:dyDescent="0.3">
      <c r="B880" s="121"/>
      <c r="C880" s="122"/>
      <c r="D880" s="36"/>
      <c r="E880" s="37"/>
      <c r="F880" s="20"/>
      <c r="G880" s="31"/>
      <c r="H880" s="118"/>
    </row>
    <row r="881" spans="2:8" x14ac:dyDescent="0.25">
      <c r="C881" s="3"/>
      <c r="D881" s="3"/>
      <c r="E881" s="4"/>
      <c r="F881" s="4"/>
      <c r="H881" s="63"/>
    </row>
    <row r="882" spans="2:8" ht="25.5" x14ac:dyDescent="0.25">
      <c r="C882" s="14"/>
      <c r="D882" s="6"/>
    </row>
    <row r="883" spans="2:8" ht="18.75" x14ac:dyDescent="0.25">
      <c r="C883" s="79"/>
      <c r="D883" s="71"/>
      <c r="E883" s="9"/>
      <c r="F883" s="9"/>
      <c r="G883" s="10"/>
      <c r="H883" s="7"/>
    </row>
    <row r="884" spans="2:8" x14ac:dyDescent="0.25">
      <c r="C884" s="79"/>
      <c r="D884" s="71"/>
      <c r="E884" s="9"/>
      <c r="F884" s="9"/>
      <c r="G884" s="11"/>
      <c r="H884" s="66"/>
    </row>
    <row r="885" spans="2:8" x14ac:dyDescent="0.25">
      <c r="C885" s="79"/>
      <c r="D885" s="71"/>
      <c r="E885" s="9"/>
      <c r="F885" s="12"/>
      <c r="G885" s="11"/>
    </row>
    <row r="886" spans="2:8" x14ac:dyDescent="0.25">
      <c r="C886" s="79"/>
      <c r="D886" s="13"/>
      <c r="E886" s="45"/>
      <c r="F886" s="10"/>
      <c r="G886" s="11"/>
    </row>
    <row r="887" spans="2:8" ht="25.5" x14ac:dyDescent="0.25">
      <c r="D887" s="46"/>
      <c r="E887" s="47"/>
      <c r="F887" s="25"/>
    </row>
    <row r="888" spans="2:8" x14ac:dyDescent="0.25">
      <c r="E888" s="15"/>
    </row>
    <row r="889" spans="2:8" ht="25.5" x14ac:dyDescent="0.35">
      <c r="B889" s="22"/>
      <c r="C889" s="16"/>
      <c r="D889" s="80"/>
      <c r="E889" s="80"/>
    </row>
    <row r="890" spans="2:8" ht="18.75" x14ac:dyDescent="0.3">
      <c r="C890" s="17"/>
      <c r="D890" s="81"/>
      <c r="E890" s="81"/>
      <c r="G890" s="7"/>
      <c r="H890" s="67"/>
    </row>
    <row r="903" spans="1:8" ht="60.75" x14ac:dyDescent="0.8">
      <c r="A903" s="22"/>
      <c r="B903" s="82" t="s">
        <v>165</v>
      </c>
      <c r="C903" s="82"/>
      <c r="D903" s="82"/>
      <c r="E903" s="82"/>
      <c r="F903" s="82"/>
      <c r="G903" s="82"/>
      <c r="H903" s="82"/>
    </row>
    <row r="904" spans="1:8" ht="37.5" customHeight="1" x14ac:dyDescent="0.25">
      <c r="B904" s="83" t="s">
        <v>37</v>
      </c>
      <c r="C904" s="83"/>
      <c r="D904" s="83"/>
      <c r="E904" s="83"/>
      <c r="F904" s="83"/>
      <c r="G904" s="83"/>
    </row>
    <row r="905" spans="1:8" x14ac:dyDescent="0.25">
      <c r="C905" s="70"/>
      <c r="G905" s="7"/>
    </row>
    <row r="906" spans="1:8" ht="25.5" x14ac:dyDescent="0.25">
      <c r="C906" s="14" t="s">
        <v>5</v>
      </c>
      <c r="D906" s="6"/>
    </row>
    <row r="907" spans="1:8" ht="20.25" x14ac:dyDescent="0.25">
      <c r="A907" s="10"/>
      <c r="B907" s="10"/>
      <c r="C907" s="84" t="s">
        <v>15</v>
      </c>
      <c r="D907" s="109" t="s">
        <v>38</v>
      </c>
      <c r="E907" s="109"/>
      <c r="F907" s="109"/>
      <c r="G907" s="109"/>
      <c r="H907" s="58"/>
    </row>
    <row r="908" spans="1:8" ht="20.25" x14ac:dyDescent="0.25">
      <c r="A908" s="10"/>
      <c r="B908" s="10"/>
      <c r="C908" s="85"/>
      <c r="D908" s="109" t="s">
        <v>41</v>
      </c>
      <c r="E908" s="109"/>
      <c r="F908" s="109"/>
      <c r="G908" s="109"/>
      <c r="H908" s="58"/>
    </row>
    <row r="909" spans="1:8" ht="20.25" x14ac:dyDescent="0.25">
      <c r="A909" s="10"/>
      <c r="B909" s="10"/>
      <c r="C909" s="86"/>
      <c r="D909" s="109" t="s">
        <v>76</v>
      </c>
      <c r="E909" s="109"/>
      <c r="F909" s="109"/>
      <c r="G909" s="109"/>
      <c r="H909" s="58"/>
    </row>
    <row r="910" spans="1:8" x14ac:dyDescent="0.25">
      <c r="C910" s="48" t="s">
        <v>12</v>
      </c>
      <c r="D910" s="49">
        <v>1</v>
      </c>
      <c r="E910" s="50"/>
      <c r="F910" s="10"/>
    </row>
    <row r="911" spans="1:8" x14ac:dyDescent="0.25">
      <c r="C911" s="1" t="s">
        <v>9</v>
      </c>
      <c r="D911" s="44">
        <v>210</v>
      </c>
      <c r="E911" s="110" t="s">
        <v>16</v>
      </c>
      <c r="F911" s="91"/>
      <c r="G911" s="94">
        <f>D912/D911</f>
        <v>6.9142857142857146</v>
      </c>
    </row>
    <row r="912" spans="1:8" x14ac:dyDescent="0.25">
      <c r="C912" s="1" t="s">
        <v>10</v>
      </c>
      <c r="D912" s="44">
        <v>1452</v>
      </c>
      <c r="E912" s="111"/>
      <c r="F912" s="93"/>
      <c r="G912" s="95"/>
    </row>
    <row r="913" spans="1:8" x14ac:dyDescent="0.25">
      <c r="C913" s="54"/>
      <c r="D913" s="55"/>
      <c r="E913" s="56"/>
    </row>
    <row r="914" spans="1:8" x14ac:dyDescent="0.3">
      <c r="C914" s="53" t="s">
        <v>7</v>
      </c>
      <c r="D914" s="74" t="s">
        <v>68</v>
      </c>
      <c r="E914" s="59"/>
    </row>
    <row r="915" spans="1:8" x14ac:dyDescent="0.3">
      <c r="C915" s="53" t="s">
        <v>11</v>
      </c>
      <c r="D915" s="51">
        <v>55</v>
      </c>
      <c r="E915" s="59"/>
    </row>
    <row r="916" spans="1:8" x14ac:dyDescent="0.3">
      <c r="C916" s="53" t="s">
        <v>13</v>
      </c>
      <c r="D916" s="52" t="s">
        <v>33</v>
      </c>
      <c r="E916" s="59"/>
    </row>
    <row r="917" spans="1:8" ht="24" thickBot="1" x14ac:dyDescent="0.3">
      <c r="C917" s="60"/>
      <c r="D917" s="60"/>
    </row>
    <row r="918" spans="1:8" ht="48" thickBot="1" x14ac:dyDescent="0.3">
      <c r="B918" s="112" t="s">
        <v>17</v>
      </c>
      <c r="C918" s="113"/>
      <c r="D918" s="23" t="s">
        <v>20</v>
      </c>
      <c r="E918" s="114" t="s">
        <v>22</v>
      </c>
      <c r="F918" s="115"/>
      <c r="G918" s="2" t="s">
        <v>21</v>
      </c>
    </row>
    <row r="919" spans="1:8" ht="24" thickBot="1" x14ac:dyDescent="0.3">
      <c r="A919" s="61"/>
      <c r="B919" s="116" t="s">
        <v>35</v>
      </c>
      <c r="C919" s="117"/>
      <c r="D919" s="32">
        <v>59.39</v>
      </c>
      <c r="E919" s="33">
        <v>1</v>
      </c>
      <c r="F919" s="18" t="s">
        <v>24</v>
      </c>
      <c r="G919" s="26">
        <f t="shared" ref="G919:G926" si="20">D919*E919</f>
        <v>59.39</v>
      </c>
      <c r="H919" s="118"/>
    </row>
    <row r="920" spans="1:8" x14ac:dyDescent="0.25">
      <c r="A920" s="62"/>
      <c r="B920" s="119" t="s">
        <v>18</v>
      </c>
      <c r="C920" s="120"/>
      <c r="D920" s="34">
        <v>70.41</v>
      </c>
      <c r="E920" s="35">
        <v>0.3</v>
      </c>
      <c r="F920" s="19" t="s">
        <v>25</v>
      </c>
      <c r="G920" s="27">
        <f t="shared" si="20"/>
        <v>21.122999999999998</v>
      </c>
      <c r="H920" s="118"/>
    </row>
    <row r="921" spans="1:8" ht="24" thickBot="1" x14ac:dyDescent="0.3">
      <c r="A921" s="62"/>
      <c r="B921" s="121" t="s">
        <v>19</v>
      </c>
      <c r="C921" s="122"/>
      <c r="D921" s="36">
        <v>222.31</v>
      </c>
      <c r="E921" s="37">
        <v>0.3</v>
      </c>
      <c r="F921" s="20" t="s">
        <v>25</v>
      </c>
      <c r="G921" s="28">
        <f t="shared" si="20"/>
        <v>66.692999999999998</v>
      </c>
      <c r="H921" s="118"/>
    </row>
    <row r="922" spans="1:8" ht="24" thickBot="1" x14ac:dyDescent="0.3">
      <c r="A922" s="62"/>
      <c r="B922" s="123" t="s">
        <v>27</v>
      </c>
      <c r="C922" s="124"/>
      <c r="D922" s="38"/>
      <c r="E922" s="39"/>
      <c r="F922" s="24" t="s">
        <v>24</v>
      </c>
      <c r="G922" s="29">
        <f t="shared" si="20"/>
        <v>0</v>
      </c>
      <c r="H922" s="118"/>
    </row>
    <row r="923" spans="1:8" x14ac:dyDescent="0.25">
      <c r="A923" s="62"/>
      <c r="B923" s="119" t="s">
        <v>32</v>
      </c>
      <c r="C923" s="120"/>
      <c r="D923" s="34">
        <v>665.33</v>
      </c>
      <c r="E923" s="35">
        <v>2</v>
      </c>
      <c r="F923" s="19" t="s">
        <v>24</v>
      </c>
      <c r="G923" s="27">
        <f t="shared" si="20"/>
        <v>1330.66</v>
      </c>
      <c r="H923" s="118"/>
    </row>
    <row r="924" spans="1:8" x14ac:dyDescent="0.25">
      <c r="A924" s="62"/>
      <c r="B924" s="125" t="s">
        <v>26</v>
      </c>
      <c r="C924" s="126"/>
      <c r="D924" s="40">
        <v>1300.21</v>
      </c>
      <c r="E924" s="41">
        <v>1</v>
      </c>
      <c r="F924" s="21" t="s">
        <v>24</v>
      </c>
      <c r="G924" s="30">
        <f t="shared" si="20"/>
        <v>1300.21</v>
      </c>
      <c r="H924" s="118"/>
    </row>
    <row r="925" spans="1:8" x14ac:dyDescent="0.25">
      <c r="A925" s="62"/>
      <c r="B925" s="125" t="s">
        <v>28</v>
      </c>
      <c r="C925" s="126"/>
      <c r="D925" s="42"/>
      <c r="E925" s="43"/>
      <c r="F925" s="21" t="s">
        <v>24</v>
      </c>
      <c r="G925" s="30">
        <f t="shared" si="20"/>
        <v>0</v>
      </c>
      <c r="H925" s="118"/>
    </row>
    <row r="926" spans="1:8" x14ac:dyDescent="0.25">
      <c r="A926" s="62"/>
      <c r="B926" s="125" t="s">
        <v>29</v>
      </c>
      <c r="C926" s="126"/>
      <c r="D926" s="42"/>
      <c r="E926" s="43"/>
      <c r="F926" s="21" t="s">
        <v>24</v>
      </c>
      <c r="G926" s="30">
        <f t="shared" si="20"/>
        <v>0</v>
      </c>
      <c r="H926" s="118"/>
    </row>
    <row r="927" spans="1:8" x14ac:dyDescent="0.25">
      <c r="A927" s="62"/>
      <c r="B927" s="125" t="s">
        <v>31</v>
      </c>
      <c r="C927" s="126"/>
      <c r="D927" s="42"/>
      <c r="E927" s="43"/>
      <c r="F927" s="21" t="s">
        <v>24</v>
      </c>
      <c r="G927" s="30">
        <f>D927*E927</f>
        <v>0</v>
      </c>
      <c r="H927" s="118"/>
    </row>
    <row r="928" spans="1:8" ht="24" thickBot="1" x14ac:dyDescent="0.3">
      <c r="A928" s="62"/>
      <c r="B928" s="121" t="s">
        <v>30</v>
      </c>
      <c r="C928" s="122"/>
      <c r="D928" s="36"/>
      <c r="E928" s="37"/>
      <c r="F928" s="20" t="s">
        <v>24</v>
      </c>
      <c r="G928" s="31">
        <f>D928*E928</f>
        <v>0</v>
      </c>
      <c r="H928" s="118"/>
    </row>
    <row r="929" spans="1:8" x14ac:dyDescent="0.25">
      <c r="C929" s="3"/>
      <c r="D929" s="3"/>
      <c r="E929" s="4"/>
      <c r="F929" s="4"/>
      <c r="H929" s="63"/>
    </row>
    <row r="930" spans="1:8" ht="25.5" x14ac:dyDescent="0.25">
      <c r="C930" s="14" t="s">
        <v>14</v>
      </c>
      <c r="D930" s="6"/>
    </row>
    <row r="931" spans="1:8" ht="18.75" x14ac:dyDescent="0.25">
      <c r="C931" s="79" t="s">
        <v>6</v>
      </c>
      <c r="D931" s="71" t="s">
        <v>0</v>
      </c>
      <c r="E931" s="9">
        <f>ROUND((G919+D912)/D912,2)</f>
        <v>1.04</v>
      </c>
      <c r="F931" s="9"/>
      <c r="G931" s="10"/>
      <c r="H931" s="7"/>
    </row>
    <row r="932" spans="1:8" x14ac:dyDescent="0.25">
      <c r="C932" s="79"/>
      <c r="D932" s="71" t="s">
        <v>1</v>
      </c>
      <c r="E932" s="9">
        <f>ROUND((G920+G921+D912)/D912,2)</f>
        <v>1.06</v>
      </c>
      <c r="F932" s="9"/>
      <c r="G932" s="11"/>
      <c r="H932" s="66"/>
    </row>
    <row r="933" spans="1:8" x14ac:dyDescent="0.25">
      <c r="C933" s="79"/>
      <c r="D933" s="71" t="s">
        <v>2</v>
      </c>
      <c r="E933" s="9">
        <f>ROUND((G922+D912)/D912,2)</f>
        <v>1</v>
      </c>
      <c r="F933" s="12"/>
      <c r="G933" s="11"/>
    </row>
    <row r="934" spans="1:8" x14ac:dyDescent="0.25">
      <c r="C934" s="79"/>
      <c r="D934" s="13" t="s">
        <v>3</v>
      </c>
      <c r="E934" s="45">
        <f>ROUND((SUM(G923:G928)+D912)/D912,2)</f>
        <v>2.81</v>
      </c>
      <c r="F934" s="10"/>
      <c r="G934" s="11"/>
    </row>
    <row r="935" spans="1:8" ht="25.5" x14ac:dyDescent="0.25">
      <c r="D935" s="46" t="s">
        <v>4</v>
      </c>
      <c r="E935" s="47">
        <f>SUM(E931:E934)-IF(D916="сплошная",3,2)</f>
        <v>2.91</v>
      </c>
      <c r="F935" s="25"/>
    </row>
    <row r="936" spans="1:8" x14ac:dyDescent="0.25">
      <c r="E936" s="15"/>
    </row>
    <row r="937" spans="1:8" ht="25.5" x14ac:dyDescent="0.35">
      <c r="A937" s="22"/>
      <c r="B937" s="22"/>
      <c r="C937" s="16" t="s">
        <v>23</v>
      </c>
      <c r="D937" s="80">
        <f>E935*D912</f>
        <v>4225.3200000000006</v>
      </c>
      <c r="E937" s="80"/>
    </row>
    <row r="938" spans="1:8" ht="18.75" x14ac:dyDescent="0.3">
      <c r="C938" s="17" t="s">
        <v>8</v>
      </c>
      <c r="D938" s="81">
        <f>D937/D911</f>
        <v>20.120571428571431</v>
      </c>
      <c r="E938" s="81"/>
      <c r="G938" s="7"/>
      <c r="H938" s="67"/>
    </row>
    <row r="951" spans="1:8" ht="60.75" x14ac:dyDescent="0.8">
      <c r="A951" s="22"/>
      <c r="B951" s="82" t="s">
        <v>166</v>
      </c>
      <c r="C951" s="82"/>
      <c r="D951" s="82"/>
      <c r="E951" s="82"/>
      <c r="F951" s="82"/>
      <c r="G951" s="82"/>
      <c r="H951" s="82"/>
    </row>
    <row r="952" spans="1:8" ht="38.25" customHeight="1" x14ac:dyDescent="0.25">
      <c r="B952" s="83" t="s">
        <v>37</v>
      </c>
      <c r="C952" s="83"/>
      <c r="D952" s="83"/>
      <c r="E952" s="83"/>
      <c r="F952" s="83"/>
      <c r="G952" s="83"/>
    </row>
    <row r="953" spans="1:8" x14ac:dyDescent="0.25">
      <c r="C953" s="70"/>
      <c r="G953" s="7"/>
    </row>
    <row r="954" spans="1:8" ht="25.5" x14ac:dyDescent="0.25">
      <c r="C954" s="14" t="s">
        <v>5</v>
      </c>
      <c r="D954" s="6"/>
    </row>
    <row r="955" spans="1:8" ht="20.25" x14ac:dyDescent="0.25">
      <c r="A955" s="10"/>
      <c r="B955" s="10"/>
      <c r="C955" s="84" t="s">
        <v>15</v>
      </c>
      <c r="D955" s="109" t="s">
        <v>38</v>
      </c>
      <c r="E955" s="109"/>
      <c r="F955" s="109"/>
      <c r="G955" s="109"/>
      <c r="H955" s="58"/>
    </row>
    <row r="956" spans="1:8" ht="20.25" x14ac:dyDescent="0.25">
      <c r="A956" s="10"/>
      <c r="B956" s="10"/>
      <c r="C956" s="85"/>
      <c r="D956" s="109" t="s">
        <v>41</v>
      </c>
      <c r="E956" s="109"/>
      <c r="F956" s="109"/>
      <c r="G956" s="109"/>
      <c r="H956" s="58"/>
    </row>
    <row r="957" spans="1:8" ht="20.25" x14ac:dyDescent="0.25">
      <c r="A957" s="10"/>
      <c r="B957" s="10"/>
      <c r="C957" s="86"/>
      <c r="D957" s="109" t="s">
        <v>77</v>
      </c>
      <c r="E957" s="109"/>
      <c r="F957" s="109"/>
      <c r="G957" s="109"/>
      <c r="H957" s="58"/>
    </row>
    <row r="958" spans="1:8" x14ac:dyDescent="0.25">
      <c r="C958" s="48" t="s">
        <v>12</v>
      </c>
      <c r="D958" s="49">
        <v>1.8</v>
      </c>
      <c r="E958" s="50"/>
      <c r="F958" s="10"/>
    </row>
    <row r="959" spans="1:8" x14ac:dyDescent="0.25">
      <c r="C959" s="1" t="s">
        <v>9</v>
      </c>
      <c r="D959" s="44">
        <v>393</v>
      </c>
      <c r="E959" s="110" t="s">
        <v>16</v>
      </c>
      <c r="F959" s="91"/>
      <c r="G959" s="94">
        <f>D960/D959</f>
        <v>14.587786259541986</v>
      </c>
    </row>
    <row r="960" spans="1:8" x14ac:dyDescent="0.25">
      <c r="C960" s="1" t="s">
        <v>10</v>
      </c>
      <c r="D960" s="44">
        <v>5733</v>
      </c>
      <c r="E960" s="111"/>
      <c r="F960" s="93"/>
      <c r="G960" s="95"/>
    </row>
    <row r="961" spans="1:8" x14ac:dyDescent="0.25">
      <c r="C961" s="54"/>
      <c r="D961" s="55"/>
      <c r="E961" s="56"/>
    </row>
    <row r="962" spans="1:8" x14ac:dyDescent="0.3">
      <c r="C962" s="53" t="s">
        <v>7</v>
      </c>
      <c r="D962" s="73" t="s">
        <v>51</v>
      </c>
      <c r="E962" s="59"/>
    </row>
    <row r="963" spans="1:8" x14ac:dyDescent="0.3">
      <c r="C963" s="53" t="s">
        <v>11</v>
      </c>
      <c r="D963" s="51">
        <v>55</v>
      </c>
      <c r="E963" s="59"/>
    </row>
    <row r="964" spans="1:8" x14ac:dyDescent="0.3">
      <c r="C964" s="53" t="s">
        <v>13</v>
      </c>
      <c r="D964" s="52" t="s">
        <v>33</v>
      </c>
      <c r="E964" s="59"/>
    </row>
    <row r="965" spans="1:8" ht="24" thickBot="1" x14ac:dyDescent="0.3">
      <c r="C965" s="60"/>
      <c r="D965" s="60"/>
    </row>
    <row r="966" spans="1:8" ht="48" thickBot="1" x14ac:dyDescent="0.3">
      <c r="B966" s="112" t="s">
        <v>17</v>
      </c>
      <c r="C966" s="113"/>
      <c r="D966" s="23" t="s">
        <v>20</v>
      </c>
      <c r="E966" s="114" t="s">
        <v>22</v>
      </c>
      <c r="F966" s="115"/>
      <c r="G966" s="2" t="s">
        <v>21</v>
      </c>
    </row>
    <row r="967" spans="1:8" ht="24" thickBot="1" x14ac:dyDescent="0.3">
      <c r="A967" s="61"/>
      <c r="B967" s="116" t="s">
        <v>35</v>
      </c>
      <c r="C967" s="117"/>
      <c r="D967" s="32">
        <v>59.39</v>
      </c>
      <c r="E967" s="33">
        <v>1.8</v>
      </c>
      <c r="F967" s="18" t="s">
        <v>24</v>
      </c>
      <c r="G967" s="26">
        <f t="shared" ref="G967:G974" si="21">D967*E967</f>
        <v>106.902</v>
      </c>
      <c r="H967" s="118"/>
    </row>
    <row r="968" spans="1:8" x14ac:dyDescent="0.25">
      <c r="A968" s="62"/>
      <c r="B968" s="119" t="s">
        <v>18</v>
      </c>
      <c r="C968" s="120"/>
      <c r="D968" s="34">
        <v>70.41</v>
      </c>
      <c r="E968" s="35">
        <v>0.5</v>
      </c>
      <c r="F968" s="19" t="s">
        <v>25</v>
      </c>
      <c r="G968" s="27">
        <f t="shared" si="21"/>
        <v>35.204999999999998</v>
      </c>
      <c r="H968" s="118"/>
    </row>
    <row r="969" spans="1:8" ht="24" thickBot="1" x14ac:dyDescent="0.3">
      <c r="A969" s="62"/>
      <c r="B969" s="121" t="s">
        <v>19</v>
      </c>
      <c r="C969" s="122"/>
      <c r="D969" s="36">
        <v>222.31</v>
      </c>
      <c r="E969" s="37">
        <v>0.5</v>
      </c>
      <c r="F969" s="20" t="s">
        <v>25</v>
      </c>
      <c r="G969" s="28">
        <f t="shared" si="21"/>
        <v>111.155</v>
      </c>
      <c r="H969" s="118"/>
    </row>
    <row r="970" spans="1:8" ht="24" thickBot="1" x14ac:dyDescent="0.3">
      <c r="A970" s="62"/>
      <c r="B970" s="123" t="s">
        <v>27</v>
      </c>
      <c r="C970" s="124"/>
      <c r="D970" s="38"/>
      <c r="E970" s="39"/>
      <c r="F970" s="24" t="s">
        <v>24</v>
      </c>
      <c r="G970" s="29">
        <f t="shared" si="21"/>
        <v>0</v>
      </c>
      <c r="H970" s="118"/>
    </row>
    <row r="971" spans="1:8" x14ac:dyDescent="0.25">
      <c r="A971" s="62"/>
      <c r="B971" s="119" t="s">
        <v>32</v>
      </c>
      <c r="C971" s="120"/>
      <c r="D971" s="34">
        <v>665.33</v>
      </c>
      <c r="E971" s="35">
        <v>3.6</v>
      </c>
      <c r="F971" s="19" t="s">
        <v>24</v>
      </c>
      <c r="G971" s="27">
        <f t="shared" si="21"/>
        <v>2395.1880000000001</v>
      </c>
      <c r="H971" s="118"/>
    </row>
    <row r="972" spans="1:8" x14ac:dyDescent="0.25">
      <c r="A972" s="62"/>
      <c r="B972" s="125" t="s">
        <v>26</v>
      </c>
      <c r="C972" s="126"/>
      <c r="D972" s="40">
        <v>1300.21</v>
      </c>
      <c r="E972" s="41">
        <v>1.8</v>
      </c>
      <c r="F972" s="21" t="s">
        <v>24</v>
      </c>
      <c r="G972" s="30">
        <f t="shared" si="21"/>
        <v>2340.3780000000002</v>
      </c>
      <c r="H972" s="118"/>
    </row>
    <row r="973" spans="1:8" x14ac:dyDescent="0.25">
      <c r="A973" s="62"/>
      <c r="B973" s="125" t="s">
        <v>28</v>
      </c>
      <c r="C973" s="126"/>
      <c r="D973" s="42"/>
      <c r="E973" s="43"/>
      <c r="F973" s="21" t="s">
        <v>24</v>
      </c>
      <c r="G973" s="30">
        <f t="shared" si="21"/>
        <v>0</v>
      </c>
      <c r="H973" s="118"/>
    </row>
    <row r="974" spans="1:8" x14ac:dyDescent="0.25">
      <c r="A974" s="62"/>
      <c r="B974" s="125" t="s">
        <v>29</v>
      </c>
      <c r="C974" s="126"/>
      <c r="D974" s="42"/>
      <c r="E974" s="43"/>
      <c r="F974" s="21" t="s">
        <v>24</v>
      </c>
      <c r="G974" s="30">
        <f t="shared" si="21"/>
        <v>0</v>
      </c>
      <c r="H974" s="118"/>
    </row>
    <row r="975" spans="1:8" x14ac:dyDescent="0.25">
      <c r="A975" s="62"/>
      <c r="B975" s="125" t="s">
        <v>31</v>
      </c>
      <c r="C975" s="126"/>
      <c r="D975" s="42"/>
      <c r="E975" s="43"/>
      <c r="F975" s="21" t="s">
        <v>24</v>
      </c>
      <c r="G975" s="30">
        <f>D975*E975</f>
        <v>0</v>
      </c>
      <c r="H975" s="118"/>
    </row>
    <row r="976" spans="1:8" ht="24" thickBot="1" x14ac:dyDescent="0.3">
      <c r="A976" s="62"/>
      <c r="B976" s="121" t="s">
        <v>30</v>
      </c>
      <c r="C976" s="122"/>
      <c r="D976" s="36"/>
      <c r="E976" s="37"/>
      <c r="F976" s="20" t="s">
        <v>24</v>
      </c>
      <c r="G976" s="31">
        <f>D976*E976</f>
        <v>0</v>
      </c>
      <c r="H976" s="118"/>
    </row>
    <row r="977" spans="1:8" x14ac:dyDescent="0.25">
      <c r="C977" s="3"/>
      <c r="D977" s="3"/>
      <c r="E977" s="4"/>
      <c r="F977" s="4"/>
      <c r="H977" s="63"/>
    </row>
    <row r="978" spans="1:8" ht="25.5" x14ac:dyDescent="0.25">
      <c r="C978" s="14" t="s">
        <v>14</v>
      </c>
      <c r="D978" s="6"/>
    </row>
    <row r="979" spans="1:8" ht="18.75" x14ac:dyDescent="0.25">
      <c r="C979" s="79" t="s">
        <v>6</v>
      </c>
      <c r="D979" s="71" t="s">
        <v>0</v>
      </c>
      <c r="E979" s="9">
        <f>ROUND((G967+D960)/D960,2)</f>
        <v>1.02</v>
      </c>
      <c r="F979" s="9"/>
      <c r="G979" s="10"/>
      <c r="H979" s="7"/>
    </row>
    <row r="980" spans="1:8" x14ac:dyDescent="0.25">
      <c r="C980" s="79"/>
      <c r="D980" s="71" t="s">
        <v>1</v>
      </c>
      <c r="E980" s="9">
        <f>ROUND((G968+G969+D960)/D960,2)</f>
        <v>1.03</v>
      </c>
      <c r="F980" s="9"/>
      <c r="G980" s="11"/>
      <c r="H980" s="66"/>
    </row>
    <row r="981" spans="1:8" x14ac:dyDescent="0.25">
      <c r="C981" s="79"/>
      <c r="D981" s="71" t="s">
        <v>2</v>
      </c>
      <c r="E981" s="9">
        <f>ROUND((G970+D960)/D960,2)</f>
        <v>1</v>
      </c>
      <c r="F981" s="12"/>
      <c r="G981" s="11"/>
    </row>
    <row r="982" spans="1:8" x14ac:dyDescent="0.25">
      <c r="C982" s="79"/>
      <c r="D982" s="13" t="s">
        <v>3</v>
      </c>
      <c r="E982" s="45">
        <f>ROUND((SUM(G971:G976)+D960)/D960,2)</f>
        <v>1.83</v>
      </c>
      <c r="F982" s="10"/>
      <c r="G982" s="11"/>
    </row>
    <row r="983" spans="1:8" ht="25.5" x14ac:dyDescent="0.25">
      <c r="D983" s="46" t="s">
        <v>4</v>
      </c>
      <c r="E983" s="47">
        <f>SUM(E979:E982)-IF(D964="сплошная",3,2)</f>
        <v>1.88</v>
      </c>
      <c r="F983" s="25"/>
    </row>
    <row r="984" spans="1:8" x14ac:dyDescent="0.25">
      <c r="E984" s="15"/>
    </row>
    <row r="985" spans="1:8" ht="25.5" x14ac:dyDescent="0.35">
      <c r="A985" s="22"/>
      <c r="B985" s="22"/>
      <c r="C985" s="16" t="s">
        <v>23</v>
      </c>
      <c r="D985" s="80">
        <f>E983*D960</f>
        <v>10778.039999999999</v>
      </c>
      <c r="E985" s="80"/>
    </row>
    <row r="986" spans="1:8" ht="18.75" x14ac:dyDescent="0.3">
      <c r="C986" s="17" t="s">
        <v>8</v>
      </c>
      <c r="D986" s="81">
        <f>D985/D959</f>
        <v>27.425038167938929</v>
      </c>
      <c r="E986" s="81"/>
      <c r="G986" s="7"/>
      <c r="H986" s="67"/>
    </row>
    <row r="1000" spans="1:8" ht="60.75" x14ac:dyDescent="0.8">
      <c r="A1000" s="22"/>
      <c r="B1000" s="82" t="s">
        <v>167</v>
      </c>
      <c r="C1000" s="82"/>
      <c r="D1000" s="82"/>
      <c r="E1000" s="82"/>
      <c r="F1000" s="82"/>
      <c r="G1000" s="82"/>
      <c r="H1000" s="82"/>
    </row>
    <row r="1001" spans="1:8" ht="37.5" customHeight="1" x14ac:dyDescent="0.25">
      <c r="B1001" s="83" t="s">
        <v>37</v>
      </c>
      <c r="C1001" s="83"/>
      <c r="D1001" s="83"/>
      <c r="E1001" s="83"/>
      <c r="F1001" s="83"/>
      <c r="G1001" s="83"/>
    </row>
    <row r="1002" spans="1:8" x14ac:dyDescent="0.25">
      <c r="C1002" s="70"/>
      <c r="G1002" s="7"/>
    </row>
    <row r="1003" spans="1:8" ht="25.5" x14ac:dyDescent="0.25">
      <c r="C1003" s="14" t="s">
        <v>5</v>
      </c>
      <c r="D1003" s="6"/>
    </row>
    <row r="1004" spans="1:8" ht="20.25" x14ac:dyDescent="0.25">
      <c r="A1004" s="10"/>
      <c r="B1004" s="10"/>
      <c r="C1004" s="84" t="s">
        <v>15</v>
      </c>
      <c r="D1004" s="109" t="s">
        <v>38</v>
      </c>
      <c r="E1004" s="109"/>
      <c r="F1004" s="109"/>
      <c r="G1004" s="109"/>
      <c r="H1004" s="58"/>
    </row>
    <row r="1005" spans="1:8" ht="20.25" x14ac:dyDescent="0.25">
      <c r="A1005" s="10"/>
      <c r="B1005" s="10"/>
      <c r="C1005" s="85"/>
      <c r="D1005" s="109" t="s">
        <v>41</v>
      </c>
      <c r="E1005" s="109"/>
      <c r="F1005" s="109"/>
      <c r="G1005" s="109"/>
      <c r="H1005" s="58"/>
    </row>
    <row r="1006" spans="1:8" ht="20.25" x14ac:dyDescent="0.25">
      <c r="A1006" s="10"/>
      <c r="B1006" s="10"/>
      <c r="C1006" s="86"/>
      <c r="D1006" s="109" t="s">
        <v>78</v>
      </c>
      <c r="E1006" s="109"/>
      <c r="F1006" s="109"/>
      <c r="G1006" s="109"/>
      <c r="H1006" s="58"/>
    </row>
    <row r="1007" spans="1:8" x14ac:dyDescent="0.25">
      <c r="C1007" s="48" t="s">
        <v>12</v>
      </c>
      <c r="D1007" s="49">
        <v>1.6</v>
      </c>
      <c r="E1007" s="50"/>
      <c r="F1007" s="10"/>
    </row>
    <row r="1008" spans="1:8" x14ac:dyDescent="0.25">
      <c r="C1008" s="1" t="s">
        <v>9</v>
      </c>
      <c r="D1008" s="44">
        <v>351</v>
      </c>
      <c r="E1008" s="110" t="s">
        <v>16</v>
      </c>
      <c r="F1008" s="91"/>
      <c r="G1008" s="94">
        <f>D1009/D1008</f>
        <v>4.2735042735042734</v>
      </c>
    </row>
    <row r="1009" spans="1:8" x14ac:dyDescent="0.25">
      <c r="C1009" s="1" t="s">
        <v>10</v>
      </c>
      <c r="D1009" s="44">
        <v>1500</v>
      </c>
      <c r="E1009" s="111"/>
      <c r="F1009" s="93"/>
      <c r="G1009" s="95"/>
    </row>
    <row r="1010" spans="1:8" x14ac:dyDescent="0.25">
      <c r="C1010" s="54"/>
      <c r="D1010" s="55"/>
      <c r="E1010" s="56"/>
    </row>
    <row r="1011" spans="1:8" x14ac:dyDescent="0.3">
      <c r="C1011" s="53" t="s">
        <v>7</v>
      </c>
      <c r="D1011" s="74" t="s">
        <v>79</v>
      </c>
      <c r="E1011" s="59"/>
    </row>
    <row r="1012" spans="1:8" x14ac:dyDescent="0.3">
      <c r="C1012" s="53" t="s">
        <v>11</v>
      </c>
      <c r="D1012" s="51">
        <v>55</v>
      </c>
      <c r="E1012" s="59"/>
    </row>
    <row r="1013" spans="1:8" x14ac:dyDescent="0.3">
      <c r="C1013" s="53" t="s">
        <v>13</v>
      </c>
      <c r="D1013" s="52" t="s">
        <v>33</v>
      </c>
      <c r="E1013" s="59"/>
    </row>
    <row r="1014" spans="1:8" ht="24" thickBot="1" x14ac:dyDescent="0.3">
      <c r="C1014" s="60"/>
      <c r="D1014" s="60"/>
    </row>
    <row r="1015" spans="1:8" ht="48" thickBot="1" x14ac:dyDescent="0.3">
      <c r="B1015" s="112" t="s">
        <v>17</v>
      </c>
      <c r="C1015" s="113"/>
      <c r="D1015" s="23" t="s">
        <v>20</v>
      </c>
      <c r="E1015" s="114" t="s">
        <v>22</v>
      </c>
      <c r="F1015" s="115"/>
      <c r="G1015" s="2" t="s">
        <v>21</v>
      </c>
    </row>
    <row r="1016" spans="1:8" ht="24" thickBot="1" x14ac:dyDescent="0.3">
      <c r="A1016" s="61"/>
      <c r="B1016" s="116" t="s">
        <v>35</v>
      </c>
      <c r="C1016" s="117"/>
      <c r="D1016" s="32">
        <v>59.39</v>
      </c>
      <c r="E1016" s="33">
        <v>1.6</v>
      </c>
      <c r="F1016" s="18" t="s">
        <v>24</v>
      </c>
      <c r="G1016" s="26">
        <f t="shared" ref="G1016:G1023" si="22">D1016*E1016</f>
        <v>95.024000000000001</v>
      </c>
      <c r="H1016" s="118"/>
    </row>
    <row r="1017" spans="1:8" x14ac:dyDescent="0.25">
      <c r="A1017" s="62"/>
      <c r="B1017" s="119" t="s">
        <v>18</v>
      </c>
      <c r="C1017" s="120"/>
      <c r="D1017" s="34">
        <v>70.41</v>
      </c>
      <c r="E1017" s="35">
        <v>0.6</v>
      </c>
      <c r="F1017" s="19" t="s">
        <v>25</v>
      </c>
      <c r="G1017" s="27">
        <f t="shared" si="22"/>
        <v>42.245999999999995</v>
      </c>
      <c r="H1017" s="118"/>
    </row>
    <row r="1018" spans="1:8" ht="24" thickBot="1" x14ac:dyDescent="0.3">
      <c r="A1018" s="62"/>
      <c r="B1018" s="121" t="s">
        <v>19</v>
      </c>
      <c r="C1018" s="122"/>
      <c r="D1018" s="36">
        <v>222.31</v>
      </c>
      <c r="E1018" s="37">
        <v>0.6</v>
      </c>
      <c r="F1018" s="20" t="s">
        <v>25</v>
      </c>
      <c r="G1018" s="28">
        <f t="shared" si="22"/>
        <v>133.386</v>
      </c>
      <c r="H1018" s="118"/>
    </row>
    <row r="1019" spans="1:8" ht="24" thickBot="1" x14ac:dyDescent="0.3">
      <c r="A1019" s="62"/>
      <c r="B1019" s="123" t="s">
        <v>27</v>
      </c>
      <c r="C1019" s="124"/>
      <c r="D1019" s="38"/>
      <c r="E1019" s="39"/>
      <c r="F1019" s="24" t="s">
        <v>24</v>
      </c>
      <c r="G1019" s="29">
        <f t="shared" si="22"/>
        <v>0</v>
      </c>
      <c r="H1019" s="118"/>
    </row>
    <row r="1020" spans="1:8" x14ac:dyDescent="0.25">
      <c r="A1020" s="62"/>
      <c r="B1020" s="119" t="s">
        <v>32</v>
      </c>
      <c r="C1020" s="120"/>
      <c r="D1020" s="34">
        <v>665.33</v>
      </c>
      <c r="E1020" s="35">
        <v>3.2</v>
      </c>
      <c r="F1020" s="19" t="s">
        <v>24</v>
      </c>
      <c r="G1020" s="27">
        <f t="shared" si="22"/>
        <v>2129.056</v>
      </c>
      <c r="H1020" s="118"/>
    </row>
    <row r="1021" spans="1:8" x14ac:dyDescent="0.25">
      <c r="A1021" s="62"/>
      <c r="B1021" s="125" t="s">
        <v>26</v>
      </c>
      <c r="C1021" s="126"/>
      <c r="D1021" s="40">
        <v>1300.21</v>
      </c>
      <c r="E1021" s="41">
        <v>1.6</v>
      </c>
      <c r="F1021" s="21" t="s">
        <v>24</v>
      </c>
      <c r="G1021" s="30">
        <f t="shared" si="22"/>
        <v>2080.3360000000002</v>
      </c>
      <c r="H1021" s="118"/>
    </row>
    <row r="1022" spans="1:8" x14ac:dyDescent="0.25">
      <c r="A1022" s="62"/>
      <c r="B1022" s="125" t="s">
        <v>28</v>
      </c>
      <c r="C1022" s="126"/>
      <c r="D1022" s="42"/>
      <c r="E1022" s="43"/>
      <c r="F1022" s="21" t="s">
        <v>24</v>
      </c>
      <c r="G1022" s="30">
        <f t="shared" si="22"/>
        <v>0</v>
      </c>
      <c r="H1022" s="118"/>
    </row>
    <row r="1023" spans="1:8" x14ac:dyDescent="0.25">
      <c r="A1023" s="62"/>
      <c r="B1023" s="125" t="s">
        <v>29</v>
      </c>
      <c r="C1023" s="126"/>
      <c r="D1023" s="42"/>
      <c r="E1023" s="43"/>
      <c r="F1023" s="21" t="s">
        <v>24</v>
      </c>
      <c r="G1023" s="30">
        <f t="shared" si="22"/>
        <v>0</v>
      </c>
      <c r="H1023" s="118"/>
    </row>
    <row r="1024" spans="1:8" x14ac:dyDescent="0.25">
      <c r="A1024" s="62"/>
      <c r="B1024" s="125" t="s">
        <v>31</v>
      </c>
      <c r="C1024" s="126"/>
      <c r="D1024" s="42"/>
      <c r="E1024" s="43"/>
      <c r="F1024" s="21" t="s">
        <v>24</v>
      </c>
      <c r="G1024" s="30">
        <f>D1024*E1024</f>
        <v>0</v>
      </c>
      <c r="H1024" s="118"/>
    </row>
    <row r="1025" spans="1:8" ht="24" thickBot="1" x14ac:dyDescent="0.3">
      <c r="A1025" s="62"/>
      <c r="B1025" s="121" t="s">
        <v>30</v>
      </c>
      <c r="C1025" s="122"/>
      <c r="D1025" s="36"/>
      <c r="E1025" s="37"/>
      <c r="F1025" s="20" t="s">
        <v>24</v>
      </c>
      <c r="G1025" s="31">
        <f>D1025*E1025</f>
        <v>0</v>
      </c>
      <c r="H1025" s="118"/>
    </row>
    <row r="1026" spans="1:8" x14ac:dyDescent="0.25">
      <c r="C1026" s="3"/>
      <c r="D1026" s="3"/>
      <c r="E1026" s="4"/>
      <c r="F1026" s="4"/>
      <c r="H1026" s="63"/>
    </row>
    <row r="1027" spans="1:8" ht="25.5" x14ac:dyDescent="0.25">
      <c r="C1027" s="14" t="s">
        <v>14</v>
      </c>
      <c r="D1027" s="6"/>
    </row>
    <row r="1028" spans="1:8" ht="18.75" x14ac:dyDescent="0.25">
      <c r="C1028" s="79" t="s">
        <v>6</v>
      </c>
      <c r="D1028" s="71" t="s">
        <v>0</v>
      </c>
      <c r="E1028" s="9">
        <f>ROUND((G1016+D1009)/D1009,2)</f>
        <v>1.06</v>
      </c>
      <c r="F1028" s="9"/>
      <c r="G1028" s="10"/>
      <c r="H1028" s="7"/>
    </row>
    <row r="1029" spans="1:8" x14ac:dyDescent="0.25">
      <c r="C1029" s="79"/>
      <c r="D1029" s="71" t="s">
        <v>1</v>
      </c>
      <c r="E1029" s="9">
        <f>ROUND((G1017+G1018+D1009)/D1009,2)</f>
        <v>1.1200000000000001</v>
      </c>
      <c r="F1029" s="9"/>
      <c r="G1029" s="11"/>
      <c r="H1029" s="66"/>
    </row>
    <row r="1030" spans="1:8" x14ac:dyDescent="0.25">
      <c r="C1030" s="79"/>
      <c r="D1030" s="71" t="s">
        <v>2</v>
      </c>
      <c r="E1030" s="9">
        <f>ROUND((G1019+D1009)/D1009,2)</f>
        <v>1</v>
      </c>
      <c r="F1030" s="12"/>
      <c r="G1030" s="11"/>
    </row>
    <row r="1031" spans="1:8" x14ac:dyDescent="0.25">
      <c r="C1031" s="79"/>
      <c r="D1031" s="13" t="s">
        <v>3</v>
      </c>
      <c r="E1031" s="45">
        <f>ROUND((SUM(G1020:G1025)+D1009)/D1009,2)</f>
        <v>3.81</v>
      </c>
      <c r="F1031" s="10"/>
      <c r="G1031" s="11"/>
    </row>
    <row r="1032" spans="1:8" ht="25.5" x14ac:dyDescent="0.25">
      <c r="D1032" s="46" t="s">
        <v>4</v>
      </c>
      <c r="E1032" s="47">
        <f>SUM(E1028:E1031)-IF(D1013="сплошная",3,2)</f>
        <v>3.99</v>
      </c>
      <c r="F1032" s="25"/>
    </row>
    <row r="1033" spans="1:8" x14ac:dyDescent="0.25">
      <c r="E1033" s="15"/>
    </row>
    <row r="1034" spans="1:8" ht="25.5" x14ac:dyDescent="0.35">
      <c r="A1034" s="22"/>
      <c r="B1034" s="22"/>
      <c r="C1034" s="16" t="s">
        <v>23</v>
      </c>
      <c r="D1034" s="80">
        <f>E1032*D1009</f>
        <v>5985</v>
      </c>
      <c r="E1034" s="80"/>
    </row>
    <row r="1035" spans="1:8" ht="18.75" x14ac:dyDescent="0.3">
      <c r="C1035" s="17" t="s">
        <v>8</v>
      </c>
      <c r="D1035" s="81">
        <f>D1034/D1008</f>
        <v>17.051282051282051</v>
      </c>
      <c r="E1035" s="81"/>
      <c r="G1035" s="7"/>
      <c r="H1035" s="67"/>
    </row>
    <row r="1048" spans="1:8" ht="60.75" x14ac:dyDescent="0.8">
      <c r="A1048" s="22"/>
      <c r="B1048" s="82" t="s">
        <v>168</v>
      </c>
      <c r="C1048" s="82"/>
      <c r="D1048" s="82"/>
      <c r="E1048" s="82"/>
      <c r="F1048" s="82"/>
      <c r="G1048" s="82"/>
      <c r="H1048" s="82"/>
    </row>
    <row r="1049" spans="1:8" ht="38.25" customHeight="1" x14ac:dyDescent="0.25">
      <c r="B1049" s="83" t="s">
        <v>37</v>
      </c>
      <c r="C1049" s="83"/>
      <c r="D1049" s="83"/>
      <c r="E1049" s="83"/>
      <c r="F1049" s="83"/>
      <c r="G1049" s="83"/>
    </row>
    <row r="1050" spans="1:8" x14ac:dyDescent="0.25">
      <c r="C1050" s="70"/>
      <c r="G1050" s="7"/>
    </row>
    <row r="1051" spans="1:8" ht="25.5" x14ac:dyDescent="0.25">
      <c r="C1051" s="14" t="s">
        <v>5</v>
      </c>
      <c r="D1051" s="6"/>
    </row>
    <row r="1052" spans="1:8" ht="20.25" x14ac:dyDescent="0.25">
      <c r="A1052" s="10"/>
      <c r="B1052" s="10"/>
      <c r="C1052" s="84" t="s">
        <v>15</v>
      </c>
      <c r="D1052" s="109" t="s">
        <v>38</v>
      </c>
      <c r="E1052" s="109"/>
      <c r="F1052" s="109"/>
      <c r="G1052" s="109"/>
      <c r="H1052" s="58"/>
    </row>
    <row r="1053" spans="1:8" ht="20.25" x14ac:dyDescent="0.25">
      <c r="A1053" s="10"/>
      <c r="B1053" s="10"/>
      <c r="C1053" s="85"/>
      <c r="D1053" s="109" t="s">
        <v>41</v>
      </c>
      <c r="E1053" s="109"/>
      <c r="F1053" s="109"/>
      <c r="G1053" s="109"/>
      <c r="H1053" s="58"/>
    </row>
    <row r="1054" spans="1:8" ht="20.25" x14ac:dyDescent="0.25">
      <c r="A1054" s="10"/>
      <c r="B1054" s="10"/>
      <c r="C1054" s="86"/>
      <c r="D1054" s="109" t="s">
        <v>80</v>
      </c>
      <c r="E1054" s="109"/>
      <c r="F1054" s="109"/>
      <c r="G1054" s="109"/>
      <c r="H1054" s="58"/>
    </row>
    <row r="1055" spans="1:8" x14ac:dyDescent="0.25">
      <c r="C1055" s="48" t="s">
        <v>12</v>
      </c>
      <c r="D1055" s="49">
        <v>3</v>
      </c>
      <c r="E1055" s="50"/>
      <c r="F1055" s="10"/>
    </row>
    <row r="1056" spans="1:8" x14ac:dyDescent="0.25">
      <c r="C1056" s="1" t="s">
        <v>9</v>
      </c>
      <c r="D1056" s="44">
        <v>642</v>
      </c>
      <c r="E1056" s="110" t="s">
        <v>16</v>
      </c>
      <c r="F1056" s="91"/>
      <c r="G1056" s="94">
        <f>D1057/D1056</f>
        <v>9.4828660436137078</v>
      </c>
    </row>
    <row r="1057" spans="1:8" x14ac:dyDescent="0.25">
      <c r="C1057" s="1" t="s">
        <v>10</v>
      </c>
      <c r="D1057" s="44">
        <v>6088</v>
      </c>
      <c r="E1057" s="111"/>
      <c r="F1057" s="93"/>
      <c r="G1057" s="95"/>
    </row>
    <row r="1058" spans="1:8" x14ac:dyDescent="0.25">
      <c r="C1058" s="54"/>
      <c r="D1058" s="55"/>
      <c r="E1058" s="56"/>
    </row>
    <row r="1059" spans="1:8" x14ac:dyDescent="0.3">
      <c r="C1059" s="53" t="s">
        <v>7</v>
      </c>
      <c r="D1059" s="74" t="s">
        <v>59</v>
      </c>
      <c r="E1059" s="59"/>
    </row>
    <row r="1060" spans="1:8" x14ac:dyDescent="0.3">
      <c r="C1060" s="53" t="s">
        <v>11</v>
      </c>
      <c r="D1060" s="51">
        <v>50</v>
      </c>
      <c r="E1060" s="59"/>
    </row>
    <row r="1061" spans="1:8" x14ac:dyDescent="0.3">
      <c r="C1061" s="53" t="s">
        <v>13</v>
      </c>
      <c r="D1061" s="52" t="s">
        <v>33</v>
      </c>
      <c r="E1061" s="59"/>
    </row>
    <row r="1062" spans="1:8" ht="24" thickBot="1" x14ac:dyDescent="0.3">
      <c r="C1062" s="60"/>
      <c r="D1062" s="60"/>
    </row>
    <row r="1063" spans="1:8" ht="48" thickBot="1" x14ac:dyDescent="0.3">
      <c r="B1063" s="112" t="s">
        <v>17</v>
      </c>
      <c r="C1063" s="113"/>
      <c r="D1063" s="23" t="s">
        <v>20</v>
      </c>
      <c r="E1063" s="114" t="s">
        <v>22</v>
      </c>
      <c r="F1063" s="115"/>
      <c r="G1063" s="2" t="s">
        <v>21</v>
      </c>
    </row>
    <row r="1064" spans="1:8" ht="24" thickBot="1" x14ac:dyDescent="0.3">
      <c r="A1064" s="61"/>
      <c r="B1064" s="116" t="s">
        <v>35</v>
      </c>
      <c r="C1064" s="117"/>
      <c r="D1064" s="32">
        <v>59.39</v>
      </c>
      <c r="E1064" s="33">
        <v>3</v>
      </c>
      <c r="F1064" s="18" t="s">
        <v>24</v>
      </c>
      <c r="G1064" s="26">
        <f t="shared" ref="G1064:G1071" si="23">D1064*E1064</f>
        <v>178.17000000000002</v>
      </c>
      <c r="H1064" s="118"/>
    </row>
    <row r="1065" spans="1:8" x14ac:dyDescent="0.25">
      <c r="A1065" s="62"/>
      <c r="B1065" s="119" t="s">
        <v>18</v>
      </c>
      <c r="C1065" s="120"/>
      <c r="D1065" s="34">
        <v>70.41</v>
      </c>
      <c r="E1065" s="35">
        <v>0.4</v>
      </c>
      <c r="F1065" s="19" t="s">
        <v>25</v>
      </c>
      <c r="G1065" s="27">
        <f t="shared" si="23"/>
        <v>28.164000000000001</v>
      </c>
      <c r="H1065" s="118"/>
    </row>
    <row r="1066" spans="1:8" ht="24" thickBot="1" x14ac:dyDescent="0.3">
      <c r="A1066" s="62"/>
      <c r="B1066" s="121" t="s">
        <v>19</v>
      </c>
      <c r="C1066" s="122"/>
      <c r="D1066" s="36">
        <v>222.31</v>
      </c>
      <c r="E1066" s="37">
        <v>0.4</v>
      </c>
      <c r="F1066" s="20" t="s">
        <v>25</v>
      </c>
      <c r="G1066" s="28">
        <f t="shared" si="23"/>
        <v>88.924000000000007</v>
      </c>
      <c r="H1066" s="118"/>
    </row>
    <row r="1067" spans="1:8" ht="24" thickBot="1" x14ac:dyDescent="0.3">
      <c r="A1067" s="62"/>
      <c r="B1067" s="123" t="s">
        <v>27</v>
      </c>
      <c r="C1067" s="124"/>
      <c r="D1067" s="38"/>
      <c r="E1067" s="39"/>
      <c r="F1067" s="24" t="s">
        <v>24</v>
      </c>
      <c r="G1067" s="29">
        <f t="shared" si="23"/>
        <v>0</v>
      </c>
      <c r="H1067" s="118"/>
    </row>
    <row r="1068" spans="1:8" x14ac:dyDescent="0.25">
      <c r="A1068" s="62"/>
      <c r="B1068" s="119" t="s">
        <v>32</v>
      </c>
      <c r="C1068" s="120"/>
      <c r="D1068" s="34">
        <v>665.33</v>
      </c>
      <c r="E1068" s="35">
        <v>6</v>
      </c>
      <c r="F1068" s="19" t="s">
        <v>24</v>
      </c>
      <c r="G1068" s="27">
        <f t="shared" si="23"/>
        <v>3991.9800000000005</v>
      </c>
      <c r="H1068" s="118"/>
    </row>
    <row r="1069" spans="1:8" x14ac:dyDescent="0.25">
      <c r="A1069" s="62"/>
      <c r="B1069" s="125" t="s">
        <v>26</v>
      </c>
      <c r="C1069" s="126"/>
      <c r="D1069" s="40">
        <v>1300.21</v>
      </c>
      <c r="E1069" s="41">
        <v>3</v>
      </c>
      <c r="F1069" s="21" t="s">
        <v>24</v>
      </c>
      <c r="G1069" s="30">
        <f t="shared" si="23"/>
        <v>3900.63</v>
      </c>
      <c r="H1069" s="118"/>
    </row>
    <row r="1070" spans="1:8" x14ac:dyDescent="0.25">
      <c r="A1070" s="62"/>
      <c r="B1070" s="125" t="s">
        <v>28</v>
      </c>
      <c r="C1070" s="126"/>
      <c r="D1070" s="42"/>
      <c r="E1070" s="43"/>
      <c r="F1070" s="21" t="s">
        <v>24</v>
      </c>
      <c r="G1070" s="30">
        <f t="shared" si="23"/>
        <v>0</v>
      </c>
      <c r="H1070" s="118"/>
    </row>
    <row r="1071" spans="1:8" x14ac:dyDescent="0.25">
      <c r="A1071" s="62"/>
      <c r="B1071" s="125" t="s">
        <v>29</v>
      </c>
      <c r="C1071" s="126"/>
      <c r="D1071" s="42"/>
      <c r="E1071" s="43"/>
      <c r="F1071" s="21" t="s">
        <v>24</v>
      </c>
      <c r="G1071" s="30">
        <f t="shared" si="23"/>
        <v>0</v>
      </c>
      <c r="H1071" s="118"/>
    </row>
    <row r="1072" spans="1:8" x14ac:dyDescent="0.25">
      <c r="A1072" s="62"/>
      <c r="B1072" s="125" t="s">
        <v>31</v>
      </c>
      <c r="C1072" s="126"/>
      <c r="D1072" s="42"/>
      <c r="E1072" s="43"/>
      <c r="F1072" s="21" t="s">
        <v>24</v>
      </c>
      <c r="G1072" s="30">
        <f>D1072*E1072</f>
        <v>0</v>
      </c>
      <c r="H1072" s="118"/>
    </row>
    <row r="1073" spans="1:8" ht="24" thickBot="1" x14ac:dyDescent="0.3">
      <c r="A1073" s="62"/>
      <c r="B1073" s="121" t="s">
        <v>30</v>
      </c>
      <c r="C1073" s="122"/>
      <c r="D1073" s="36"/>
      <c r="E1073" s="37"/>
      <c r="F1073" s="20" t="s">
        <v>24</v>
      </c>
      <c r="G1073" s="31">
        <f>D1073*E1073</f>
        <v>0</v>
      </c>
      <c r="H1073" s="118"/>
    </row>
    <row r="1074" spans="1:8" x14ac:dyDescent="0.25">
      <c r="C1074" s="3"/>
      <c r="D1074" s="3"/>
      <c r="E1074" s="4"/>
      <c r="F1074" s="4"/>
      <c r="H1074" s="63"/>
    </row>
    <row r="1075" spans="1:8" ht="25.5" x14ac:dyDescent="0.25">
      <c r="C1075" s="14" t="s">
        <v>14</v>
      </c>
      <c r="D1075" s="6"/>
    </row>
    <row r="1076" spans="1:8" ht="18.75" x14ac:dyDescent="0.25">
      <c r="C1076" s="79" t="s">
        <v>6</v>
      </c>
      <c r="D1076" s="71" t="s">
        <v>0</v>
      </c>
      <c r="E1076" s="9">
        <f>ROUND((G1064+D1057)/D1057,2)</f>
        <v>1.03</v>
      </c>
      <c r="F1076" s="9"/>
      <c r="G1076" s="10"/>
      <c r="H1076" s="7"/>
    </row>
    <row r="1077" spans="1:8" x14ac:dyDescent="0.25">
      <c r="C1077" s="79"/>
      <c r="D1077" s="71" t="s">
        <v>1</v>
      </c>
      <c r="E1077" s="9">
        <f>ROUND((G1065+G1066+D1057)/D1057,2)</f>
        <v>1.02</v>
      </c>
      <c r="F1077" s="9"/>
      <c r="G1077" s="11"/>
      <c r="H1077" s="66"/>
    </row>
    <row r="1078" spans="1:8" x14ac:dyDescent="0.25">
      <c r="C1078" s="79"/>
      <c r="D1078" s="71" t="s">
        <v>2</v>
      </c>
      <c r="E1078" s="9">
        <f>ROUND((G1067+D1057)/D1057,2)</f>
        <v>1</v>
      </c>
      <c r="F1078" s="12"/>
      <c r="G1078" s="11"/>
    </row>
    <row r="1079" spans="1:8" x14ac:dyDescent="0.25">
      <c r="C1079" s="79"/>
      <c r="D1079" s="13" t="s">
        <v>3</v>
      </c>
      <c r="E1079" s="45">
        <f>ROUND((SUM(G1068:G1073)+D1057)/D1057,2)</f>
        <v>2.2999999999999998</v>
      </c>
      <c r="F1079" s="10"/>
      <c r="G1079" s="11"/>
    </row>
    <row r="1080" spans="1:8" ht="25.5" x14ac:dyDescent="0.25">
      <c r="D1080" s="46" t="s">
        <v>4</v>
      </c>
      <c r="E1080" s="47">
        <f>SUM(E1076:E1079)-IF(D1061="сплошная",3,2)</f>
        <v>2.3499999999999996</v>
      </c>
      <c r="F1080" s="25"/>
    </row>
    <row r="1081" spans="1:8" x14ac:dyDescent="0.25">
      <c r="E1081" s="15"/>
    </row>
    <row r="1082" spans="1:8" ht="25.5" x14ac:dyDescent="0.35">
      <c r="A1082" s="22"/>
      <c r="B1082" s="22"/>
      <c r="C1082" s="16" t="s">
        <v>23</v>
      </c>
      <c r="D1082" s="80">
        <f>E1080*D1057</f>
        <v>14306.799999999997</v>
      </c>
      <c r="E1082" s="80"/>
    </row>
    <row r="1083" spans="1:8" ht="18.75" x14ac:dyDescent="0.3">
      <c r="C1083" s="17" t="s">
        <v>8</v>
      </c>
      <c r="D1083" s="81">
        <f>D1082/D1056</f>
        <v>22.284735202492207</v>
      </c>
      <c r="E1083" s="81"/>
      <c r="G1083" s="7"/>
      <c r="H1083" s="67"/>
    </row>
    <row r="1092" spans="1:8" ht="60.75" x14ac:dyDescent="0.8">
      <c r="A1092" s="22"/>
      <c r="B1092" s="82" t="s">
        <v>169</v>
      </c>
      <c r="C1092" s="82"/>
      <c r="D1092" s="82"/>
      <c r="E1092" s="82"/>
      <c r="F1092" s="82"/>
      <c r="G1092" s="82"/>
      <c r="H1092" s="82"/>
    </row>
    <row r="1093" spans="1:8" ht="42" customHeight="1" x14ac:dyDescent="0.25">
      <c r="B1093" s="83" t="s">
        <v>37</v>
      </c>
      <c r="C1093" s="83"/>
      <c r="D1093" s="83"/>
      <c r="E1093" s="83"/>
      <c r="F1093" s="83"/>
      <c r="G1093" s="83"/>
    </row>
    <row r="1094" spans="1:8" x14ac:dyDescent="0.25">
      <c r="C1094" s="70"/>
      <c r="G1094" s="7"/>
    </row>
    <row r="1095" spans="1:8" ht="25.5" x14ac:dyDescent="0.25">
      <c r="C1095" s="14" t="s">
        <v>5</v>
      </c>
      <c r="D1095" s="6"/>
    </row>
    <row r="1096" spans="1:8" ht="20.25" x14ac:dyDescent="0.25">
      <c r="A1096" s="10"/>
      <c r="B1096" s="10"/>
      <c r="C1096" s="84" t="s">
        <v>15</v>
      </c>
      <c r="D1096" s="109" t="s">
        <v>38</v>
      </c>
      <c r="E1096" s="109"/>
      <c r="F1096" s="109"/>
      <c r="G1096" s="109"/>
      <c r="H1096" s="58"/>
    </row>
    <row r="1097" spans="1:8" ht="20.25" x14ac:dyDescent="0.25">
      <c r="A1097" s="10"/>
      <c r="B1097" s="10"/>
      <c r="C1097" s="85"/>
      <c r="D1097" s="109" t="s">
        <v>41</v>
      </c>
      <c r="E1097" s="109"/>
      <c r="F1097" s="109"/>
      <c r="G1097" s="109"/>
      <c r="H1097" s="58"/>
    </row>
    <row r="1098" spans="1:8" ht="20.25" x14ac:dyDescent="0.25">
      <c r="A1098" s="10"/>
      <c r="B1098" s="10"/>
      <c r="C1098" s="86"/>
      <c r="D1098" s="109" t="s">
        <v>81</v>
      </c>
      <c r="E1098" s="109"/>
      <c r="F1098" s="109"/>
      <c r="G1098" s="109"/>
      <c r="H1098" s="58"/>
    </row>
    <row r="1099" spans="1:8" x14ac:dyDescent="0.25">
      <c r="C1099" s="48" t="s">
        <v>12</v>
      </c>
      <c r="D1099" s="49">
        <v>2.2999999999999998</v>
      </c>
      <c r="E1099" s="50"/>
      <c r="F1099" s="10"/>
    </row>
    <row r="1100" spans="1:8" x14ac:dyDescent="0.25">
      <c r="C1100" s="1" t="s">
        <v>9</v>
      </c>
      <c r="D1100" s="44">
        <v>538</v>
      </c>
      <c r="E1100" s="110" t="s">
        <v>16</v>
      </c>
      <c r="F1100" s="91"/>
      <c r="G1100" s="94">
        <f>D1101/D1100</f>
        <v>16.016728624535315</v>
      </c>
    </row>
    <row r="1101" spans="1:8" x14ac:dyDescent="0.25">
      <c r="C1101" s="1" t="s">
        <v>10</v>
      </c>
      <c r="D1101" s="44">
        <v>8617</v>
      </c>
      <c r="E1101" s="111"/>
      <c r="F1101" s="93"/>
      <c r="G1101" s="95"/>
    </row>
    <row r="1102" spans="1:8" x14ac:dyDescent="0.25">
      <c r="C1102" s="54"/>
      <c r="D1102" s="55"/>
      <c r="E1102" s="56"/>
    </row>
    <row r="1103" spans="1:8" x14ac:dyDescent="0.3">
      <c r="C1103" s="53" t="s">
        <v>7</v>
      </c>
      <c r="D1103" s="74" t="s">
        <v>65</v>
      </c>
      <c r="E1103" s="59"/>
    </row>
    <row r="1104" spans="1:8" x14ac:dyDescent="0.3">
      <c r="C1104" s="53" t="s">
        <v>11</v>
      </c>
      <c r="D1104" s="51">
        <v>60</v>
      </c>
      <c r="E1104" s="59"/>
    </row>
    <row r="1105" spans="1:8" x14ac:dyDescent="0.3">
      <c r="C1105" s="53" t="s">
        <v>13</v>
      </c>
      <c r="D1105" s="52" t="s">
        <v>33</v>
      </c>
      <c r="E1105" s="59"/>
    </row>
    <row r="1106" spans="1:8" ht="24" thickBot="1" x14ac:dyDescent="0.3">
      <c r="C1106" s="60"/>
      <c r="D1106" s="60"/>
    </row>
    <row r="1107" spans="1:8" ht="48" thickBot="1" x14ac:dyDescent="0.3">
      <c r="B1107" s="112" t="s">
        <v>17</v>
      </c>
      <c r="C1107" s="113"/>
      <c r="D1107" s="23" t="s">
        <v>20</v>
      </c>
      <c r="E1107" s="114" t="s">
        <v>22</v>
      </c>
      <c r="F1107" s="115"/>
      <c r="G1107" s="2" t="s">
        <v>21</v>
      </c>
    </row>
    <row r="1108" spans="1:8" ht="24" thickBot="1" x14ac:dyDescent="0.3">
      <c r="A1108" s="61"/>
      <c r="B1108" s="116" t="s">
        <v>35</v>
      </c>
      <c r="C1108" s="117"/>
      <c r="D1108" s="32">
        <v>59.39</v>
      </c>
      <c r="E1108" s="33">
        <v>2.2999999999999998</v>
      </c>
      <c r="F1108" s="18" t="s">
        <v>24</v>
      </c>
      <c r="G1108" s="26">
        <f t="shared" ref="G1108:G1115" si="24">D1108*E1108</f>
        <v>136.59699999999998</v>
      </c>
      <c r="H1108" s="118"/>
    </row>
    <row r="1109" spans="1:8" x14ac:dyDescent="0.25">
      <c r="A1109" s="62"/>
      <c r="B1109" s="119" t="s">
        <v>18</v>
      </c>
      <c r="C1109" s="120"/>
      <c r="D1109" s="34">
        <v>70.41</v>
      </c>
      <c r="E1109" s="35">
        <v>0.4</v>
      </c>
      <c r="F1109" s="19" t="s">
        <v>25</v>
      </c>
      <c r="G1109" s="27">
        <f t="shared" si="24"/>
        <v>28.164000000000001</v>
      </c>
      <c r="H1109" s="118"/>
    </row>
    <row r="1110" spans="1:8" ht="24" thickBot="1" x14ac:dyDescent="0.3">
      <c r="A1110" s="62"/>
      <c r="B1110" s="121" t="s">
        <v>19</v>
      </c>
      <c r="C1110" s="122"/>
      <c r="D1110" s="36">
        <v>222.31</v>
      </c>
      <c r="E1110" s="37">
        <v>0.4</v>
      </c>
      <c r="F1110" s="20" t="s">
        <v>25</v>
      </c>
      <c r="G1110" s="28">
        <f t="shared" si="24"/>
        <v>88.924000000000007</v>
      </c>
      <c r="H1110" s="118"/>
    </row>
    <row r="1111" spans="1:8" ht="24" thickBot="1" x14ac:dyDescent="0.3">
      <c r="A1111" s="62"/>
      <c r="B1111" s="123" t="s">
        <v>27</v>
      </c>
      <c r="C1111" s="124"/>
      <c r="D1111" s="38"/>
      <c r="E1111" s="39"/>
      <c r="F1111" s="24" t="s">
        <v>24</v>
      </c>
      <c r="G1111" s="29">
        <f t="shared" si="24"/>
        <v>0</v>
      </c>
      <c r="H1111" s="118"/>
    </row>
    <row r="1112" spans="1:8" x14ac:dyDescent="0.25">
      <c r="A1112" s="62"/>
      <c r="B1112" s="119" t="s">
        <v>32</v>
      </c>
      <c r="C1112" s="120"/>
      <c r="D1112" s="34">
        <v>665.33</v>
      </c>
      <c r="E1112" s="35">
        <v>4.5999999999999996</v>
      </c>
      <c r="F1112" s="19" t="s">
        <v>24</v>
      </c>
      <c r="G1112" s="27">
        <f t="shared" si="24"/>
        <v>3060.518</v>
      </c>
      <c r="H1112" s="118"/>
    </row>
    <row r="1113" spans="1:8" x14ac:dyDescent="0.25">
      <c r="A1113" s="62"/>
      <c r="B1113" s="125" t="s">
        <v>26</v>
      </c>
      <c r="C1113" s="126"/>
      <c r="D1113" s="40">
        <v>1300.21</v>
      </c>
      <c r="E1113" s="41">
        <v>2.2999999999999998</v>
      </c>
      <c r="F1113" s="21" t="s">
        <v>24</v>
      </c>
      <c r="G1113" s="30">
        <f t="shared" si="24"/>
        <v>2990.4829999999997</v>
      </c>
      <c r="H1113" s="118"/>
    </row>
    <row r="1114" spans="1:8" x14ac:dyDescent="0.25">
      <c r="A1114" s="62"/>
      <c r="B1114" s="125" t="s">
        <v>28</v>
      </c>
      <c r="C1114" s="126"/>
      <c r="D1114" s="42"/>
      <c r="E1114" s="43"/>
      <c r="F1114" s="21" t="s">
        <v>24</v>
      </c>
      <c r="G1114" s="30">
        <f t="shared" si="24"/>
        <v>0</v>
      </c>
      <c r="H1114" s="118"/>
    </row>
    <row r="1115" spans="1:8" x14ac:dyDescent="0.25">
      <c r="A1115" s="62"/>
      <c r="B1115" s="125" t="s">
        <v>29</v>
      </c>
      <c r="C1115" s="126"/>
      <c r="D1115" s="42"/>
      <c r="E1115" s="43"/>
      <c r="F1115" s="21" t="s">
        <v>24</v>
      </c>
      <c r="G1115" s="30">
        <f t="shared" si="24"/>
        <v>0</v>
      </c>
      <c r="H1115" s="118"/>
    </row>
    <row r="1116" spans="1:8" x14ac:dyDescent="0.25">
      <c r="A1116" s="62"/>
      <c r="B1116" s="125" t="s">
        <v>31</v>
      </c>
      <c r="C1116" s="126"/>
      <c r="D1116" s="42"/>
      <c r="E1116" s="43"/>
      <c r="F1116" s="21" t="s">
        <v>24</v>
      </c>
      <c r="G1116" s="30">
        <f>D1116*E1116</f>
        <v>0</v>
      </c>
      <c r="H1116" s="118"/>
    </row>
    <row r="1117" spans="1:8" ht="24" thickBot="1" x14ac:dyDescent="0.3">
      <c r="A1117" s="62"/>
      <c r="B1117" s="121" t="s">
        <v>30</v>
      </c>
      <c r="C1117" s="122"/>
      <c r="D1117" s="36"/>
      <c r="E1117" s="37"/>
      <c r="F1117" s="20" t="s">
        <v>24</v>
      </c>
      <c r="G1117" s="31">
        <f>D1117*E1117</f>
        <v>0</v>
      </c>
      <c r="H1117" s="118"/>
    </row>
    <row r="1118" spans="1:8" x14ac:dyDescent="0.25">
      <c r="C1118" s="3"/>
      <c r="D1118" s="3"/>
      <c r="E1118" s="4"/>
      <c r="F1118" s="4"/>
      <c r="H1118" s="63"/>
    </row>
    <row r="1119" spans="1:8" ht="25.5" x14ac:dyDescent="0.25">
      <c r="C1119" s="14" t="s">
        <v>14</v>
      </c>
      <c r="D1119" s="6"/>
    </row>
    <row r="1120" spans="1:8" ht="18.75" x14ac:dyDescent="0.25">
      <c r="C1120" s="79" t="s">
        <v>6</v>
      </c>
      <c r="D1120" s="71" t="s">
        <v>0</v>
      </c>
      <c r="E1120" s="9">
        <f>ROUND((G1108+D1101)/D1101,2)</f>
        <v>1.02</v>
      </c>
      <c r="F1120" s="9"/>
      <c r="G1120" s="10"/>
      <c r="H1120" s="7"/>
    </row>
    <row r="1121" spans="1:8" x14ac:dyDescent="0.25">
      <c r="C1121" s="79"/>
      <c r="D1121" s="71" t="s">
        <v>1</v>
      </c>
      <c r="E1121" s="9">
        <f>ROUND((G1109+G1110+D1101)/D1101,2)</f>
        <v>1.01</v>
      </c>
      <c r="F1121" s="9"/>
      <c r="G1121" s="11"/>
      <c r="H1121" s="66"/>
    </row>
    <row r="1122" spans="1:8" x14ac:dyDescent="0.25">
      <c r="C1122" s="79"/>
      <c r="D1122" s="71" t="s">
        <v>2</v>
      </c>
      <c r="E1122" s="9">
        <f>ROUND((G1111+D1101)/D1101,2)</f>
        <v>1</v>
      </c>
      <c r="F1122" s="12"/>
      <c r="G1122" s="11"/>
    </row>
    <row r="1123" spans="1:8" x14ac:dyDescent="0.25">
      <c r="C1123" s="79"/>
      <c r="D1123" s="13" t="s">
        <v>3</v>
      </c>
      <c r="E1123" s="45">
        <f>ROUND((SUM(G1112:G1117)+D1101)/D1101,2)</f>
        <v>1.7</v>
      </c>
      <c r="F1123" s="10"/>
      <c r="G1123" s="11"/>
    </row>
    <row r="1124" spans="1:8" ht="25.5" x14ac:dyDescent="0.25">
      <c r="D1124" s="46" t="s">
        <v>4</v>
      </c>
      <c r="E1124" s="47">
        <f>SUM(E1120:E1123)-IF(D1105="сплошная",3,2)</f>
        <v>1.7300000000000004</v>
      </c>
      <c r="F1124" s="25"/>
    </row>
    <row r="1125" spans="1:8" x14ac:dyDescent="0.25">
      <c r="E1125" s="15"/>
    </row>
    <row r="1126" spans="1:8" ht="25.5" x14ac:dyDescent="0.35">
      <c r="A1126" s="22"/>
      <c r="B1126" s="22"/>
      <c r="C1126" s="16" t="s">
        <v>23</v>
      </c>
      <c r="D1126" s="80">
        <f>E1124*D1101</f>
        <v>14907.410000000003</v>
      </c>
      <c r="E1126" s="80"/>
    </row>
    <row r="1127" spans="1:8" ht="18.75" x14ac:dyDescent="0.3">
      <c r="C1127" s="17" t="s">
        <v>8</v>
      </c>
      <c r="D1127" s="81">
        <f>D1126/D1100</f>
        <v>27.708940520446102</v>
      </c>
      <c r="E1127" s="81"/>
      <c r="G1127" s="7"/>
      <c r="H1127" s="67"/>
    </row>
    <row r="1139" spans="1:8" ht="60.75" customHeight="1" x14ac:dyDescent="0.8">
      <c r="A1139" s="22"/>
      <c r="B1139" s="82" t="s">
        <v>170</v>
      </c>
      <c r="C1139" s="82"/>
      <c r="D1139" s="82"/>
      <c r="E1139" s="82"/>
      <c r="F1139" s="82"/>
      <c r="G1139" s="82"/>
      <c r="H1139" s="82"/>
    </row>
    <row r="1140" spans="1:8" ht="41.25" customHeight="1" x14ac:dyDescent="0.25">
      <c r="B1140" s="83" t="s">
        <v>37</v>
      </c>
      <c r="C1140" s="83"/>
      <c r="D1140" s="83"/>
      <c r="E1140" s="83"/>
      <c r="F1140" s="83"/>
      <c r="G1140" s="83"/>
    </row>
    <row r="1141" spans="1:8" x14ac:dyDescent="0.25">
      <c r="C1141" s="78"/>
      <c r="G1141" s="7"/>
    </row>
    <row r="1142" spans="1:8" ht="25.5" x14ac:dyDescent="0.25">
      <c r="C1142" s="14" t="s">
        <v>5</v>
      </c>
      <c r="D1142" s="6"/>
    </row>
    <row r="1143" spans="1:8" ht="20.25" customHeight="1" x14ac:dyDescent="0.25">
      <c r="A1143" s="10"/>
      <c r="B1143" s="10"/>
      <c r="C1143" s="84" t="s">
        <v>15</v>
      </c>
      <c r="D1143" s="109" t="s">
        <v>38</v>
      </c>
      <c r="E1143" s="109"/>
      <c r="F1143" s="109"/>
      <c r="G1143" s="109"/>
      <c r="H1143" s="58"/>
    </row>
    <row r="1144" spans="1:8" ht="20.25" customHeight="1" x14ac:dyDescent="0.25">
      <c r="A1144" s="10"/>
      <c r="B1144" s="10"/>
      <c r="C1144" s="85"/>
      <c r="D1144" s="109" t="s">
        <v>39</v>
      </c>
      <c r="E1144" s="109"/>
      <c r="F1144" s="109"/>
      <c r="G1144" s="109"/>
      <c r="H1144" s="58"/>
    </row>
    <row r="1145" spans="1:8" ht="20.25" customHeight="1" x14ac:dyDescent="0.25">
      <c r="A1145" s="10"/>
      <c r="B1145" s="10"/>
      <c r="C1145" s="86"/>
      <c r="D1145" s="109" t="s">
        <v>82</v>
      </c>
      <c r="E1145" s="109"/>
      <c r="F1145" s="109"/>
      <c r="G1145" s="109"/>
      <c r="H1145" s="58"/>
    </row>
    <row r="1146" spans="1:8" x14ac:dyDescent="0.25">
      <c r="C1146" s="48" t="s">
        <v>12</v>
      </c>
      <c r="D1146" s="49">
        <v>0.7</v>
      </c>
      <c r="E1146" s="50"/>
      <c r="F1146" s="10"/>
    </row>
    <row r="1147" spans="1:8" ht="23.25" customHeight="1" x14ac:dyDescent="0.25">
      <c r="C1147" s="1" t="s">
        <v>9</v>
      </c>
      <c r="D1147" s="44">
        <v>132</v>
      </c>
      <c r="E1147" s="110" t="s">
        <v>16</v>
      </c>
      <c r="F1147" s="91"/>
      <c r="G1147" s="94">
        <f>D1148/D1147</f>
        <v>50.878787878787875</v>
      </c>
    </row>
    <row r="1148" spans="1:8" x14ac:dyDescent="0.25">
      <c r="C1148" s="1" t="s">
        <v>10</v>
      </c>
      <c r="D1148" s="44">
        <v>6716</v>
      </c>
      <c r="E1148" s="111"/>
      <c r="F1148" s="93"/>
      <c r="G1148" s="95"/>
    </row>
    <row r="1149" spans="1:8" x14ac:dyDescent="0.25">
      <c r="C1149" s="54"/>
      <c r="D1149" s="55"/>
      <c r="E1149" s="56"/>
    </row>
    <row r="1150" spans="1:8" x14ac:dyDescent="0.3">
      <c r="C1150" s="53" t="s">
        <v>7</v>
      </c>
      <c r="D1150" s="74" t="s">
        <v>83</v>
      </c>
      <c r="E1150" s="59"/>
    </row>
    <row r="1151" spans="1:8" x14ac:dyDescent="0.3">
      <c r="C1151" s="53" t="s">
        <v>11</v>
      </c>
      <c r="D1151" s="51">
        <v>75</v>
      </c>
      <c r="E1151" s="59"/>
    </row>
    <row r="1152" spans="1:8" x14ac:dyDescent="0.3">
      <c r="C1152" s="53" t="s">
        <v>13</v>
      </c>
      <c r="D1152" s="52" t="s">
        <v>33</v>
      </c>
      <c r="E1152" s="59"/>
    </row>
    <row r="1153" spans="1:8" ht="24" thickBot="1" x14ac:dyDescent="0.3">
      <c r="C1153" s="60"/>
      <c r="D1153" s="60"/>
    </row>
    <row r="1154" spans="1:8" ht="48" customHeight="1" thickBot="1" x14ac:dyDescent="0.3">
      <c r="B1154" s="112" t="s">
        <v>17</v>
      </c>
      <c r="C1154" s="113"/>
      <c r="D1154" s="23" t="s">
        <v>20</v>
      </c>
      <c r="E1154" s="114" t="s">
        <v>22</v>
      </c>
      <c r="F1154" s="115"/>
      <c r="G1154" s="2" t="s">
        <v>21</v>
      </c>
    </row>
    <row r="1155" spans="1:8" ht="24" customHeight="1" thickBot="1" x14ac:dyDescent="0.3">
      <c r="A1155" s="61"/>
      <c r="B1155" s="116" t="s">
        <v>35</v>
      </c>
      <c r="C1155" s="117"/>
      <c r="D1155" s="32">
        <v>59.39</v>
      </c>
      <c r="E1155" s="33">
        <v>0.7</v>
      </c>
      <c r="F1155" s="18" t="s">
        <v>24</v>
      </c>
      <c r="G1155" s="26">
        <f t="shared" ref="G1155:G1162" si="25">D1155*E1155</f>
        <v>41.573</v>
      </c>
      <c r="H1155" s="118"/>
    </row>
    <row r="1156" spans="1:8" ht="23.25" customHeight="1" x14ac:dyDescent="0.25">
      <c r="A1156" s="62"/>
      <c r="B1156" s="119" t="s">
        <v>18</v>
      </c>
      <c r="C1156" s="120"/>
      <c r="D1156" s="34">
        <v>70.41</v>
      </c>
      <c r="E1156" s="35">
        <v>0.2</v>
      </c>
      <c r="F1156" s="19" t="s">
        <v>25</v>
      </c>
      <c r="G1156" s="27">
        <f t="shared" si="25"/>
        <v>14.082000000000001</v>
      </c>
      <c r="H1156" s="118"/>
    </row>
    <row r="1157" spans="1:8" ht="24" customHeight="1" thickBot="1" x14ac:dyDescent="0.3">
      <c r="A1157" s="62"/>
      <c r="B1157" s="121" t="s">
        <v>19</v>
      </c>
      <c r="C1157" s="122"/>
      <c r="D1157" s="36">
        <v>222.31</v>
      </c>
      <c r="E1157" s="37">
        <v>0.2</v>
      </c>
      <c r="F1157" s="20" t="s">
        <v>25</v>
      </c>
      <c r="G1157" s="28">
        <f t="shared" si="25"/>
        <v>44.462000000000003</v>
      </c>
      <c r="H1157" s="118"/>
    </row>
    <row r="1158" spans="1:8" ht="24" customHeight="1" thickBot="1" x14ac:dyDescent="0.3">
      <c r="A1158" s="62"/>
      <c r="B1158" s="123" t="s">
        <v>27</v>
      </c>
      <c r="C1158" s="124"/>
      <c r="D1158" s="38"/>
      <c r="E1158" s="39"/>
      <c r="F1158" s="24" t="s">
        <v>24</v>
      </c>
      <c r="G1158" s="29">
        <f t="shared" si="25"/>
        <v>0</v>
      </c>
      <c r="H1158" s="118"/>
    </row>
    <row r="1159" spans="1:8" ht="23.25" customHeight="1" x14ac:dyDescent="0.25">
      <c r="A1159" s="62"/>
      <c r="B1159" s="119" t="s">
        <v>32</v>
      </c>
      <c r="C1159" s="120"/>
      <c r="D1159" s="34">
        <v>665.33</v>
      </c>
      <c r="E1159" s="35">
        <v>1.4</v>
      </c>
      <c r="F1159" s="19" t="s">
        <v>24</v>
      </c>
      <c r="G1159" s="27">
        <f t="shared" si="25"/>
        <v>931.46199999999999</v>
      </c>
      <c r="H1159" s="118"/>
    </row>
    <row r="1160" spans="1:8" ht="23.25" customHeight="1" x14ac:dyDescent="0.25">
      <c r="A1160" s="62"/>
      <c r="B1160" s="125" t="s">
        <v>26</v>
      </c>
      <c r="C1160" s="126"/>
      <c r="D1160" s="40"/>
      <c r="E1160" s="41"/>
      <c r="F1160" s="21" t="s">
        <v>24</v>
      </c>
      <c r="G1160" s="30">
        <f t="shared" si="25"/>
        <v>0</v>
      </c>
      <c r="H1160" s="118"/>
    </row>
    <row r="1161" spans="1:8" ht="23.25" customHeight="1" x14ac:dyDescent="0.25">
      <c r="A1161" s="62"/>
      <c r="B1161" s="125" t="s">
        <v>28</v>
      </c>
      <c r="C1161" s="126"/>
      <c r="D1161" s="42">
        <v>2425.11</v>
      </c>
      <c r="E1161" s="43">
        <v>0.7</v>
      </c>
      <c r="F1161" s="21" t="s">
        <v>24</v>
      </c>
      <c r="G1161" s="30">
        <f t="shared" si="25"/>
        <v>1697.577</v>
      </c>
      <c r="H1161" s="118"/>
    </row>
    <row r="1162" spans="1:8" ht="23.25" customHeight="1" x14ac:dyDescent="0.25">
      <c r="A1162" s="62"/>
      <c r="B1162" s="125" t="s">
        <v>29</v>
      </c>
      <c r="C1162" s="126"/>
      <c r="D1162" s="42">
        <v>1718.79</v>
      </c>
      <c r="E1162" s="43">
        <v>0.7</v>
      </c>
      <c r="F1162" s="21" t="s">
        <v>24</v>
      </c>
      <c r="G1162" s="30">
        <f t="shared" si="25"/>
        <v>1203.1529999999998</v>
      </c>
      <c r="H1162" s="118"/>
    </row>
    <row r="1163" spans="1:8" ht="23.25" customHeight="1" x14ac:dyDescent="0.25">
      <c r="A1163" s="62"/>
      <c r="B1163" s="125" t="s">
        <v>31</v>
      </c>
      <c r="C1163" s="126"/>
      <c r="D1163" s="42">
        <v>473.91</v>
      </c>
      <c r="E1163" s="43">
        <v>0.7</v>
      </c>
      <c r="F1163" s="21" t="s">
        <v>24</v>
      </c>
      <c r="G1163" s="30">
        <f>D1163*E1163</f>
        <v>331.73700000000002</v>
      </c>
      <c r="H1163" s="118"/>
    </row>
    <row r="1164" spans="1:8" ht="24" thickBot="1" x14ac:dyDescent="0.3">
      <c r="A1164" s="62"/>
      <c r="B1164" s="121" t="s">
        <v>30</v>
      </c>
      <c r="C1164" s="122"/>
      <c r="D1164" s="36">
        <v>320.5</v>
      </c>
      <c r="E1164" s="37">
        <v>2.1</v>
      </c>
      <c r="F1164" s="20" t="s">
        <v>24</v>
      </c>
      <c r="G1164" s="31">
        <f>D1164*E1164</f>
        <v>673.05000000000007</v>
      </c>
      <c r="H1164" s="118"/>
    </row>
    <row r="1165" spans="1:8" x14ac:dyDescent="0.25">
      <c r="C1165" s="3"/>
      <c r="D1165" s="3"/>
      <c r="E1165" s="4"/>
      <c r="F1165" s="4"/>
      <c r="H1165" s="63"/>
    </row>
    <row r="1166" spans="1:8" ht="25.5" x14ac:dyDescent="0.25">
      <c r="C1166" s="14" t="s">
        <v>14</v>
      </c>
      <c r="D1166" s="6"/>
    </row>
    <row r="1167" spans="1:8" ht="18.75" x14ac:dyDescent="0.25">
      <c r="C1167" s="79" t="s">
        <v>6</v>
      </c>
      <c r="D1167" s="77" t="s">
        <v>0</v>
      </c>
      <c r="E1167" s="9">
        <f>ROUND((G1155+D1148)/D1148,2)</f>
        <v>1.01</v>
      </c>
      <c r="F1167" s="9"/>
      <c r="G1167" s="10"/>
      <c r="H1167" s="7"/>
    </row>
    <row r="1168" spans="1:8" x14ac:dyDescent="0.25">
      <c r="C1168" s="79"/>
      <c r="D1168" s="77" t="s">
        <v>1</v>
      </c>
      <c r="E1168" s="9">
        <f>ROUND((G1156+G1157+D1148)/D1148,2)</f>
        <v>1.01</v>
      </c>
      <c r="F1168" s="9"/>
      <c r="G1168" s="11"/>
      <c r="H1168" s="66"/>
    </row>
    <row r="1169" spans="1:8" x14ac:dyDescent="0.25">
      <c r="C1169" s="79"/>
      <c r="D1169" s="77" t="s">
        <v>2</v>
      </c>
      <c r="E1169" s="9">
        <f>ROUND((G1158+D1148)/D1148,2)</f>
        <v>1</v>
      </c>
      <c r="F1169" s="12"/>
      <c r="G1169" s="11"/>
    </row>
    <row r="1170" spans="1:8" x14ac:dyDescent="0.25">
      <c r="C1170" s="79"/>
      <c r="D1170" s="13" t="s">
        <v>3</v>
      </c>
      <c r="E1170" s="45">
        <f>ROUND((SUM(G1159:G1164)+D1148)/D1148,2)</f>
        <v>1.72</v>
      </c>
      <c r="F1170" s="10"/>
      <c r="G1170" s="11"/>
    </row>
    <row r="1171" spans="1:8" ht="25.5" x14ac:dyDescent="0.25">
      <c r="D1171" s="46" t="s">
        <v>4</v>
      </c>
      <c r="E1171" s="47">
        <f>SUM(E1167:E1170)-IF(D1152="сплошная",3,2)</f>
        <v>1.7400000000000002</v>
      </c>
      <c r="F1171" s="25"/>
    </row>
    <row r="1172" spans="1:8" x14ac:dyDescent="0.25">
      <c r="E1172" s="15"/>
    </row>
    <row r="1173" spans="1:8" ht="25.5" x14ac:dyDescent="0.35">
      <c r="A1173" s="22"/>
      <c r="B1173" s="22"/>
      <c r="C1173" s="16" t="s">
        <v>23</v>
      </c>
      <c r="D1173" s="80">
        <f>E1171*D1148</f>
        <v>11685.840000000002</v>
      </c>
      <c r="E1173" s="80"/>
    </row>
    <row r="1174" spans="1:8" ht="18.75" x14ac:dyDescent="0.3">
      <c r="C1174" s="17" t="s">
        <v>8</v>
      </c>
      <c r="D1174" s="81">
        <f>D1173/D1147</f>
        <v>88.529090909090925</v>
      </c>
      <c r="E1174" s="81"/>
      <c r="G1174" s="7"/>
      <c r="H1174" s="67"/>
    </row>
    <row r="1187" spans="1:8" ht="60.75" customHeight="1" x14ac:dyDescent="0.8">
      <c r="A1187" s="22"/>
      <c r="B1187" s="82" t="s">
        <v>171</v>
      </c>
      <c r="C1187" s="82"/>
      <c r="D1187" s="82"/>
      <c r="E1187" s="82"/>
      <c r="F1187" s="82"/>
      <c r="G1187" s="82"/>
      <c r="H1187" s="82"/>
    </row>
    <row r="1188" spans="1:8" ht="39" customHeight="1" x14ac:dyDescent="0.25">
      <c r="B1188" s="83" t="s">
        <v>37</v>
      </c>
      <c r="C1188" s="83"/>
      <c r="D1188" s="83"/>
      <c r="E1188" s="83"/>
      <c r="F1188" s="83"/>
      <c r="G1188" s="83"/>
    </row>
    <row r="1189" spans="1:8" x14ac:dyDescent="0.25">
      <c r="C1189" s="78"/>
      <c r="G1189" s="7"/>
    </row>
    <row r="1190" spans="1:8" ht="25.5" x14ac:dyDescent="0.25">
      <c r="C1190" s="14" t="s">
        <v>5</v>
      </c>
      <c r="D1190" s="6"/>
    </row>
    <row r="1191" spans="1:8" ht="20.25" customHeight="1" x14ac:dyDescent="0.25">
      <c r="A1191" s="10"/>
      <c r="B1191" s="10"/>
      <c r="C1191" s="84" t="s">
        <v>15</v>
      </c>
      <c r="D1191" s="109" t="s">
        <v>38</v>
      </c>
      <c r="E1191" s="109"/>
      <c r="F1191" s="109"/>
      <c r="G1191" s="109"/>
      <c r="H1191" s="58"/>
    </row>
    <row r="1192" spans="1:8" ht="20.25" customHeight="1" x14ac:dyDescent="0.25">
      <c r="A1192" s="10"/>
      <c r="B1192" s="10"/>
      <c r="C1192" s="85"/>
      <c r="D1192" s="109" t="s">
        <v>39</v>
      </c>
      <c r="E1192" s="109"/>
      <c r="F1192" s="109"/>
      <c r="G1192" s="109"/>
      <c r="H1192" s="58"/>
    </row>
    <row r="1193" spans="1:8" ht="20.25" customHeight="1" x14ac:dyDescent="0.25">
      <c r="A1193" s="10"/>
      <c r="B1193" s="10"/>
      <c r="C1193" s="86"/>
      <c r="D1193" s="109" t="s">
        <v>84</v>
      </c>
      <c r="E1193" s="109"/>
      <c r="F1193" s="109"/>
      <c r="G1193" s="109"/>
      <c r="H1193" s="58"/>
    </row>
    <row r="1194" spans="1:8" x14ac:dyDescent="0.25">
      <c r="C1194" s="48" t="s">
        <v>12</v>
      </c>
      <c r="D1194" s="49">
        <v>10</v>
      </c>
      <c r="E1194" s="50"/>
      <c r="F1194" s="10"/>
    </row>
    <row r="1195" spans="1:8" ht="23.25" customHeight="1" x14ac:dyDescent="0.25">
      <c r="C1195" s="1" t="s">
        <v>9</v>
      </c>
      <c r="D1195" s="44">
        <v>2028</v>
      </c>
      <c r="E1195" s="110" t="s">
        <v>16</v>
      </c>
      <c r="F1195" s="91"/>
      <c r="G1195" s="94">
        <f>D1196/D1195</f>
        <v>17.771696252465482</v>
      </c>
    </row>
    <row r="1196" spans="1:8" x14ac:dyDescent="0.25">
      <c r="C1196" s="1" t="s">
        <v>10</v>
      </c>
      <c r="D1196" s="44">
        <v>36041</v>
      </c>
      <c r="E1196" s="111"/>
      <c r="F1196" s="93"/>
      <c r="G1196" s="95"/>
    </row>
    <row r="1197" spans="1:8" x14ac:dyDescent="0.25">
      <c r="C1197" s="54"/>
      <c r="D1197" s="55"/>
      <c r="E1197" s="56"/>
    </row>
    <row r="1198" spans="1:8" x14ac:dyDescent="0.3">
      <c r="C1198" s="53" t="s">
        <v>7</v>
      </c>
      <c r="D1198" s="74" t="s">
        <v>49</v>
      </c>
      <c r="E1198" s="59"/>
    </row>
    <row r="1199" spans="1:8" x14ac:dyDescent="0.3">
      <c r="C1199" s="53" t="s">
        <v>11</v>
      </c>
      <c r="D1199" s="51">
        <v>45</v>
      </c>
      <c r="E1199" s="59"/>
    </row>
    <row r="1200" spans="1:8" x14ac:dyDescent="0.3">
      <c r="C1200" s="53" t="s">
        <v>13</v>
      </c>
      <c r="D1200" s="52" t="s">
        <v>33</v>
      </c>
      <c r="E1200" s="59"/>
    </row>
    <row r="1201" spans="1:8" ht="24" thickBot="1" x14ac:dyDescent="0.3">
      <c r="C1201" s="60"/>
      <c r="D1201" s="60"/>
    </row>
    <row r="1202" spans="1:8" ht="48" customHeight="1" thickBot="1" x14ac:dyDescent="0.3">
      <c r="B1202" s="112" t="s">
        <v>17</v>
      </c>
      <c r="C1202" s="113"/>
      <c r="D1202" s="23" t="s">
        <v>20</v>
      </c>
      <c r="E1202" s="114" t="s">
        <v>22</v>
      </c>
      <c r="F1202" s="115"/>
      <c r="G1202" s="2" t="s">
        <v>21</v>
      </c>
    </row>
    <row r="1203" spans="1:8" ht="24" customHeight="1" thickBot="1" x14ac:dyDescent="0.3">
      <c r="A1203" s="61"/>
      <c r="B1203" s="116" t="s">
        <v>35</v>
      </c>
      <c r="C1203" s="117"/>
      <c r="D1203" s="32">
        <v>59.39</v>
      </c>
      <c r="E1203" s="33">
        <v>10</v>
      </c>
      <c r="F1203" s="18" t="s">
        <v>24</v>
      </c>
      <c r="G1203" s="26">
        <f t="shared" ref="G1203:G1210" si="26">D1203*E1203</f>
        <v>593.9</v>
      </c>
      <c r="H1203" s="118"/>
    </row>
    <row r="1204" spans="1:8" ht="23.25" customHeight="1" x14ac:dyDescent="0.25">
      <c r="A1204" s="62"/>
      <c r="B1204" s="119" t="s">
        <v>18</v>
      </c>
      <c r="C1204" s="120"/>
      <c r="D1204" s="34">
        <v>70.41</v>
      </c>
      <c r="E1204" s="35">
        <v>2.2000000000000002</v>
      </c>
      <c r="F1204" s="19" t="s">
        <v>25</v>
      </c>
      <c r="G1204" s="27">
        <f t="shared" si="26"/>
        <v>154.90200000000002</v>
      </c>
      <c r="H1204" s="118"/>
    </row>
    <row r="1205" spans="1:8" ht="24" customHeight="1" thickBot="1" x14ac:dyDescent="0.3">
      <c r="A1205" s="62"/>
      <c r="B1205" s="121" t="s">
        <v>19</v>
      </c>
      <c r="C1205" s="122"/>
      <c r="D1205" s="36">
        <v>222.31</v>
      </c>
      <c r="E1205" s="37">
        <v>2.2000000000000002</v>
      </c>
      <c r="F1205" s="20" t="s">
        <v>25</v>
      </c>
      <c r="G1205" s="28">
        <f t="shared" si="26"/>
        <v>489.08200000000005</v>
      </c>
      <c r="H1205" s="118"/>
    </row>
    <row r="1206" spans="1:8" ht="24" customHeight="1" thickBot="1" x14ac:dyDescent="0.3">
      <c r="A1206" s="62"/>
      <c r="B1206" s="123" t="s">
        <v>27</v>
      </c>
      <c r="C1206" s="124"/>
      <c r="D1206" s="38"/>
      <c r="E1206" s="39"/>
      <c r="F1206" s="24" t="s">
        <v>24</v>
      </c>
      <c r="G1206" s="29">
        <f t="shared" si="26"/>
        <v>0</v>
      </c>
      <c r="H1206" s="118"/>
    </row>
    <row r="1207" spans="1:8" ht="23.25" customHeight="1" x14ac:dyDescent="0.25">
      <c r="A1207" s="62"/>
      <c r="B1207" s="119" t="s">
        <v>32</v>
      </c>
      <c r="C1207" s="120"/>
      <c r="D1207" s="34">
        <v>665.33</v>
      </c>
      <c r="E1207" s="35">
        <v>20</v>
      </c>
      <c r="F1207" s="19" t="s">
        <v>24</v>
      </c>
      <c r="G1207" s="27">
        <f t="shared" si="26"/>
        <v>13306.6</v>
      </c>
      <c r="H1207" s="118"/>
    </row>
    <row r="1208" spans="1:8" ht="23.25" customHeight="1" x14ac:dyDescent="0.25">
      <c r="A1208" s="62"/>
      <c r="B1208" s="125" t="s">
        <v>26</v>
      </c>
      <c r="C1208" s="126"/>
      <c r="D1208" s="40">
        <v>1300.21</v>
      </c>
      <c r="E1208" s="41">
        <v>10</v>
      </c>
      <c r="F1208" s="21" t="s">
        <v>24</v>
      </c>
      <c r="G1208" s="30">
        <f t="shared" si="26"/>
        <v>13002.1</v>
      </c>
      <c r="H1208" s="118"/>
    </row>
    <row r="1209" spans="1:8" ht="23.25" customHeight="1" x14ac:dyDescent="0.25">
      <c r="A1209" s="62"/>
      <c r="B1209" s="125" t="s">
        <v>28</v>
      </c>
      <c r="C1209" s="126"/>
      <c r="D1209" s="42"/>
      <c r="E1209" s="43"/>
      <c r="F1209" s="21" t="s">
        <v>24</v>
      </c>
      <c r="G1209" s="30">
        <f t="shared" si="26"/>
        <v>0</v>
      </c>
      <c r="H1209" s="118"/>
    </row>
    <row r="1210" spans="1:8" ht="23.25" customHeight="1" x14ac:dyDescent="0.25">
      <c r="A1210" s="62"/>
      <c r="B1210" s="125" t="s">
        <v>29</v>
      </c>
      <c r="C1210" s="126"/>
      <c r="D1210" s="42"/>
      <c r="E1210" s="43"/>
      <c r="F1210" s="21" t="s">
        <v>24</v>
      </c>
      <c r="G1210" s="30">
        <f t="shared" si="26"/>
        <v>0</v>
      </c>
      <c r="H1210" s="118"/>
    </row>
    <row r="1211" spans="1:8" ht="23.25" customHeight="1" x14ac:dyDescent="0.25">
      <c r="A1211" s="62"/>
      <c r="B1211" s="125" t="s">
        <v>31</v>
      </c>
      <c r="C1211" s="126"/>
      <c r="D1211" s="42"/>
      <c r="E1211" s="43"/>
      <c r="F1211" s="21" t="s">
        <v>24</v>
      </c>
      <c r="G1211" s="30">
        <f>D1211*E1211</f>
        <v>0</v>
      </c>
      <c r="H1211" s="118"/>
    </row>
    <row r="1212" spans="1:8" ht="24" thickBot="1" x14ac:dyDescent="0.3">
      <c r="A1212" s="62"/>
      <c r="B1212" s="121" t="s">
        <v>30</v>
      </c>
      <c r="C1212" s="122"/>
      <c r="D1212" s="36"/>
      <c r="E1212" s="37"/>
      <c r="F1212" s="20" t="s">
        <v>24</v>
      </c>
      <c r="G1212" s="31">
        <f>D1212*E1212</f>
        <v>0</v>
      </c>
      <c r="H1212" s="118"/>
    </row>
    <row r="1213" spans="1:8" x14ac:dyDescent="0.25">
      <c r="C1213" s="3"/>
      <c r="D1213" s="3"/>
      <c r="E1213" s="4"/>
      <c r="F1213" s="4"/>
      <c r="H1213" s="63"/>
    </row>
    <row r="1214" spans="1:8" ht="25.5" x14ac:dyDescent="0.25">
      <c r="C1214" s="14" t="s">
        <v>14</v>
      </c>
      <c r="D1214" s="6"/>
    </row>
    <row r="1215" spans="1:8" ht="18.75" x14ac:dyDescent="0.25">
      <c r="C1215" s="79" t="s">
        <v>6</v>
      </c>
      <c r="D1215" s="77" t="s">
        <v>0</v>
      </c>
      <c r="E1215" s="9">
        <f>ROUND((G1203+D1196)/D1196,2)</f>
        <v>1.02</v>
      </c>
      <c r="F1215" s="9"/>
      <c r="G1215" s="10"/>
      <c r="H1215" s="7"/>
    </row>
    <row r="1216" spans="1:8" x14ac:dyDescent="0.25">
      <c r="C1216" s="79"/>
      <c r="D1216" s="77" t="s">
        <v>1</v>
      </c>
      <c r="E1216" s="9">
        <f>ROUND((G1204+G1205+D1196)/D1196,2)</f>
        <v>1.02</v>
      </c>
      <c r="F1216" s="9"/>
      <c r="G1216" s="11"/>
      <c r="H1216" s="66"/>
    </row>
    <row r="1217" spans="1:8" x14ac:dyDescent="0.25">
      <c r="C1217" s="79"/>
      <c r="D1217" s="77" t="s">
        <v>2</v>
      </c>
      <c r="E1217" s="9">
        <f>ROUND((G1206+D1196)/D1196,2)</f>
        <v>1</v>
      </c>
      <c r="F1217" s="12"/>
      <c r="G1217" s="11"/>
    </row>
    <row r="1218" spans="1:8" x14ac:dyDescent="0.25">
      <c r="C1218" s="79"/>
      <c r="D1218" s="13" t="s">
        <v>3</v>
      </c>
      <c r="E1218" s="45">
        <f>ROUND((SUM(G1207:G1212)+D1196)/D1196,2)</f>
        <v>1.73</v>
      </c>
      <c r="F1218" s="10"/>
      <c r="G1218" s="11"/>
    </row>
    <row r="1219" spans="1:8" ht="25.5" x14ac:dyDescent="0.25">
      <c r="D1219" s="46" t="s">
        <v>4</v>
      </c>
      <c r="E1219" s="47">
        <f>SUM(E1215:E1218)-IF(D1200="сплошная",3,2)</f>
        <v>1.7699999999999996</v>
      </c>
      <c r="F1219" s="25"/>
    </row>
    <row r="1220" spans="1:8" x14ac:dyDescent="0.25">
      <c r="E1220" s="15"/>
    </row>
    <row r="1221" spans="1:8" ht="25.5" x14ac:dyDescent="0.35">
      <c r="A1221" s="22"/>
      <c r="B1221" s="22"/>
      <c r="C1221" s="16" t="s">
        <v>23</v>
      </c>
      <c r="D1221" s="80">
        <f>E1219*D1196</f>
        <v>63792.569999999985</v>
      </c>
      <c r="E1221" s="80"/>
    </row>
    <row r="1222" spans="1:8" ht="18.75" x14ac:dyDescent="0.3">
      <c r="C1222" s="17" t="s">
        <v>8</v>
      </c>
      <c r="D1222" s="81">
        <f>D1221/D1195</f>
        <v>31.455902366863899</v>
      </c>
      <c r="E1222" s="81"/>
      <c r="G1222" s="7"/>
      <c r="H1222" s="67"/>
    </row>
    <row r="1235" spans="1:8" ht="60.75" customHeight="1" x14ac:dyDescent="0.8">
      <c r="A1235" s="22"/>
      <c r="B1235" s="82" t="s">
        <v>172</v>
      </c>
      <c r="C1235" s="82"/>
      <c r="D1235" s="82"/>
      <c r="E1235" s="82"/>
      <c r="F1235" s="82"/>
      <c r="G1235" s="82"/>
      <c r="H1235" s="82"/>
    </row>
    <row r="1236" spans="1:8" ht="48" customHeight="1" x14ac:dyDescent="0.25">
      <c r="B1236" s="83" t="s">
        <v>37</v>
      </c>
      <c r="C1236" s="83"/>
      <c r="D1236" s="83"/>
      <c r="E1236" s="83"/>
      <c r="F1236" s="83"/>
      <c r="G1236" s="83"/>
    </row>
    <row r="1237" spans="1:8" x14ac:dyDescent="0.25">
      <c r="C1237" s="78"/>
      <c r="G1237" s="7"/>
    </row>
    <row r="1238" spans="1:8" ht="25.5" x14ac:dyDescent="0.25">
      <c r="C1238" s="14" t="s">
        <v>5</v>
      </c>
      <c r="D1238" s="6"/>
    </row>
    <row r="1239" spans="1:8" ht="20.25" customHeight="1" x14ac:dyDescent="0.25">
      <c r="A1239" s="10"/>
      <c r="B1239" s="10"/>
      <c r="C1239" s="84" t="s">
        <v>15</v>
      </c>
      <c r="D1239" s="109" t="s">
        <v>38</v>
      </c>
      <c r="E1239" s="109"/>
      <c r="F1239" s="109"/>
      <c r="G1239" s="109"/>
      <c r="H1239" s="58"/>
    </row>
    <row r="1240" spans="1:8" ht="20.25" customHeight="1" x14ac:dyDescent="0.25">
      <c r="A1240" s="10"/>
      <c r="B1240" s="10"/>
      <c r="C1240" s="85"/>
      <c r="D1240" s="109" t="s">
        <v>39</v>
      </c>
      <c r="E1240" s="109"/>
      <c r="F1240" s="109"/>
      <c r="G1240" s="109"/>
      <c r="H1240" s="58"/>
    </row>
    <row r="1241" spans="1:8" ht="20.25" customHeight="1" x14ac:dyDescent="0.25">
      <c r="A1241" s="10"/>
      <c r="B1241" s="10"/>
      <c r="C1241" s="86"/>
      <c r="D1241" s="109" t="s">
        <v>85</v>
      </c>
      <c r="E1241" s="109"/>
      <c r="F1241" s="109"/>
      <c r="G1241" s="109"/>
      <c r="H1241" s="58"/>
    </row>
    <row r="1242" spans="1:8" x14ac:dyDescent="0.25">
      <c r="C1242" s="48" t="s">
        <v>12</v>
      </c>
      <c r="D1242" s="49">
        <v>4.3</v>
      </c>
      <c r="E1242" s="50"/>
      <c r="F1242" s="10"/>
    </row>
    <row r="1243" spans="1:8" ht="23.25" customHeight="1" x14ac:dyDescent="0.25">
      <c r="C1243" s="1" t="s">
        <v>9</v>
      </c>
      <c r="D1243" s="44">
        <v>903</v>
      </c>
      <c r="E1243" s="110" t="s">
        <v>16</v>
      </c>
      <c r="F1243" s="91"/>
      <c r="G1243" s="94">
        <f>D1244/D1243</f>
        <v>17.037652270210408</v>
      </c>
    </row>
    <row r="1244" spans="1:8" x14ac:dyDescent="0.25">
      <c r="C1244" s="1" t="s">
        <v>10</v>
      </c>
      <c r="D1244" s="44">
        <v>15385</v>
      </c>
      <c r="E1244" s="111"/>
      <c r="F1244" s="93"/>
      <c r="G1244" s="95"/>
    </row>
    <row r="1245" spans="1:8" x14ac:dyDescent="0.25">
      <c r="C1245" s="54"/>
      <c r="D1245" s="55"/>
      <c r="E1245" s="56"/>
    </row>
    <row r="1246" spans="1:8" x14ac:dyDescent="0.3">
      <c r="C1246" s="53" t="s">
        <v>7</v>
      </c>
      <c r="D1246" s="74" t="s">
        <v>73</v>
      </c>
      <c r="E1246" s="59"/>
    </row>
    <row r="1247" spans="1:8" x14ac:dyDescent="0.3">
      <c r="C1247" s="53" t="s">
        <v>11</v>
      </c>
      <c r="D1247" s="51">
        <v>45</v>
      </c>
      <c r="E1247" s="59"/>
    </row>
    <row r="1248" spans="1:8" x14ac:dyDescent="0.3">
      <c r="C1248" s="53" t="s">
        <v>13</v>
      </c>
      <c r="D1248" s="52" t="s">
        <v>33</v>
      </c>
      <c r="E1248" s="59"/>
    </row>
    <row r="1249" spans="1:8" ht="24" thickBot="1" x14ac:dyDescent="0.3">
      <c r="C1249" s="60"/>
      <c r="D1249" s="60"/>
    </row>
    <row r="1250" spans="1:8" ht="48" customHeight="1" thickBot="1" x14ac:dyDescent="0.3">
      <c r="B1250" s="112" t="s">
        <v>17</v>
      </c>
      <c r="C1250" s="113"/>
      <c r="D1250" s="23" t="s">
        <v>20</v>
      </c>
      <c r="E1250" s="114" t="s">
        <v>22</v>
      </c>
      <c r="F1250" s="115"/>
      <c r="G1250" s="2" t="s">
        <v>21</v>
      </c>
    </row>
    <row r="1251" spans="1:8" ht="24" customHeight="1" thickBot="1" x14ac:dyDescent="0.3">
      <c r="A1251" s="61"/>
      <c r="B1251" s="116" t="s">
        <v>35</v>
      </c>
      <c r="C1251" s="117"/>
      <c r="D1251" s="32">
        <v>59.39</v>
      </c>
      <c r="E1251" s="33">
        <v>4.3</v>
      </c>
      <c r="F1251" s="18" t="s">
        <v>24</v>
      </c>
      <c r="G1251" s="26">
        <f t="shared" ref="G1251:G1258" si="27">D1251*E1251</f>
        <v>255.37699999999998</v>
      </c>
      <c r="H1251" s="118"/>
    </row>
    <row r="1252" spans="1:8" ht="23.25" customHeight="1" x14ac:dyDescent="0.25">
      <c r="A1252" s="62"/>
      <c r="B1252" s="119" t="s">
        <v>18</v>
      </c>
      <c r="C1252" s="120"/>
      <c r="D1252" s="34">
        <v>70.41</v>
      </c>
      <c r="E1252" s="35">
        <v>0.4</v>
      </c>
      <c r="F1252" s="19" t="s">
        <v>25</v>
      </c>
      <c r="G1252" s="27">
        <f t="shared" si="27"/>
        <v>28.164000000000001</v>
      </c>
      <c r="H1252" s="118"/>
    </row>
    <row r="1253" spans="1:8" ht="24" customHeight="1" thickBot="1" x14ac:dyDescent="0.3">
      <c r="A1253" s="62"/>
      <c r="B1253" s="121" t="s">
        <v>19</v>
      </c>
      <c r="C1253" s="122"/>
      <c r="D1253" s="36">
        <v>222.31</v>
      </c>
      <c r="E1253" s="37">
        <v>0.4</v>
      </c>
      <c r="F1253" s="20" t="s">
        <v>25</v>
      </c>
      <c r="G1253" s="28">
        <f t="shared" si="27"/>
        <v>88.924000000000007</v>
      </c>
      <c r="H1253" s="118"/>
    </row>
    <row r="1254" spans="1:8" ht="24" customHeight="1" thickBot="1" x14ac:dyDescent="0.3">
      <c r="A1254" s="62"/>
      <c r="B1254" s="123" t="s">
        <v>27</v>
      </c>
      <c r="C1254" s="124"/>
      <c r="D1254" s="38"/>
      <c r="E1254" s="39"/>
      <c r="F1254" s="24" t="s">
        <v>24</v>
      </c>
      <c r="G1254" s="29">
        <f t="shared" si="27"/>
        <v>0</v>
      </c>
      <c r="H1254" s="118"/>
    </row>
    <row r="1255" spans="1:8" ht="23.25" customHeight="1" x14ac:dyDescent="0.25">
      <c r="A1255" s="62"/>
      <c r="B1255" s="119" t="s">
        <v>32</v>
      </c>
      <c r="C1255" s="120"/>
      <c r="D1255" s="34">
        <v>665.33</v>
      </c>
      <c r="E1255" s="35">
        <v>8.6</v>
      </c>
      <c r="F1255" s="19" t="s">
        <v>24</v>
      </c>
      <c r="G1255" s="27">
        <f t="shared" si="27"/>
        <v>5721.8379999999997</v>
      </c>
      <c r="H1255" s="118"/>
    </row>
    <row r="1256" spans="1:8" ht="23.25" customHeight="1" x14ac:dyDescent="0.25">
      <c r="A1256" s="62"/>
      <c r="B1256" s="125" t="s">
        <v>26</v>
      </c>
      <c r="C1256" s="126"/>
      <c r="D1256" s="40">
        <v>1300.21</v>
      </c>
      <c r="E1256" s="41">
        <v>4.3</v>
      </c>
      <c r="F1256" s="21" t="s">
        <v>24</v>
      </c>
      <c r="G1256" s="30">
        <f t="shared" si="27"/>
        <v>5590.9030000000002</v>
      </c>
      <c r="H1256" s="118"/>
    </row>
    <row r="1257" spans="1:8" ht="23.25" customHeight="1" x14ac:dyDescent="0.25">
      <c r="A1257" s="62"/>
      <c r="B1257" s="125" t="s">
        <v>28</v>
      </c>
      <c r="C1257" s="126"/>
      <c r="D1257" s="42"/>
      <c r="E1257" s="43"/>
      <c r="F1257" s="21" t="s">
        <v>24</v>
      </c>
      <c r="G1257" s="30">
        <f t="shared" si="27"/>
        <v>0</v>
      </c>
      <c r="H1257" s="118"/>
    </row>
    <row r="1258" spans="1:8" ht="23.25" customHeight="1" x14ac:dyDescent="0.25">
      <c r="A1258" s="62"/>
      <c r="B1258" s="125" t="s">
        <v>29</v>
      </c>
      <c r="C1258" s="126"/>
      <c r="D1258" s="42"/>
      <c r="E1258" s="43"/>
      <c r="F1258" s="21" t="s">
        <v>24</v>
      </c>
      <c r="G1258" s="30">
        <f t="shared" si="27"/>
        <v>0</v>
      </c>
      <c r="H1258" s="118"/>
    </row>
    <row r="1259" spans="1:8" ht="23.25" customHeight="1" x14ac:dyDescent="0.25">
      <c r="A1259" s="62"/>
      <c r="B1259" s="125" t="s">
        <v>31</v>
      </c>
      <c r="C1259" s="126"/>
      <c r="D1259" s="42"/>
      <c r="E1259" s="43"/>
      <c r="F1259" s="21" t="s">
        <v>24</v>
      </c>
      <c r="G1259" s="30">
        <f>D1259*E1259</f>
        <v>0</v>
      </c>
      <c r="H1259" s="118"/>
    </row>
    <row r="1260" spans="1:8" ht="24" thickBot="1" x14ac:dyDescent="0.3">
      <c r="A1260" s="62"/>
      <c r="B1260" s="121" t="s">
        <v>30</v>
      </c>
      <c r="C1260" s="122"/>
      <c r="D1260" s="36"/>
      <c r="E1260" s="37"/>
      <c r="F1260" s="20" t="s">
        <v>24</v>
      </c>
      <c r="G1260" s="31">
        <f>D1260*E1260</f>
        <v>0</v>
      </c>
      <c r="H1260" s="118"/>
    </row>
    <row r="1261" spans="1:8" x14ac:dyDescent="0.25">
      <c r="C1261" s="3"/>
      <c r="D1261" s="3"/>
      <c r="E1261" s="4"/>
      <c r="F1261" s="4"/>
      <c r="H1261" s="63"/>
    </row>
    <row r="1262" spans="1:8" ht="25.5" x14ac:dyDescent="0.25">
      <c r="C1262" s="14" t="s">
        <v>14</v>
      </c>
      <c r="D1262" s="6"/>
    </row>
    <row r="1263" spans="1:8" ht="18.75" x14ac:dyDescent="0.25">
      <c r="C1263" s="79" t="s">
        <v>6</v>
      </c>
      <c r="D1263" s="77" t="s">
        <v>0</v>
      </c>
      <c r="E1263" s="9">
        <f>ROUND((G1251+D1244)/D1244,2)</f>
        <v>1.02</v>
      </c>
      <c r="F1263" s="9"/>
      <c r="G1263" s="10"/>
      <c r="H1263" s="7"/>
    </row>
    <row r="1264" spans="1:8" x14ac:dyDescent="0.25">
      <c r="C1264" s="79"/>
      <c r="D1264" s="77" t="s">
        <v>1</v>
      </c>
      <c r="E1264" s="9">
        <f>ROUND((G1252+G1253+D1244)/D1244,2)</f>
        <v>1.01</v>
      </c>
      <c r="F1264" s="9"/>
      <c r="G1264" s="11"/>
      <c r="H1264" s="66"/>
    </row>
    <row r="1265" spans="1:8" x14ac:dyDescent="0.25">
      <c r="C1265" s="79"/>
      <c r="D1265" s="77" t="s">
        <v>2</v>
      </c>
      <c r="E1265" s="9">
        <f>ROUND((G1254+D1244)/D1244,2)</f>
        <v>1</v>
      </c>
      <c r="F1265" s="12"/>
      <c r="G1265" s="11"/>
    </row>
    <row r="1266" spans="1:8" x14ac:dyDescent="0.25">
      <c r="C1266" s="79"/>
      <c r="D1266" s="13" t="s">
        <v>3</v>
      </c>
      <c r="E1266" s="45">
        <f>ROUND((SUM(G1255:G1260)+D1244)/D1244,2)</f>
        <v>1.74</v>
      </c>
      <c r="F1266" s="10"/>
      <c r="G1266" s="11"/>
    </row>
    <row r="1267" spans="1:8" ht="25.5" x14ac:dyDescent="0.25">
      <c r="D1267" s="46" t="s">
        <v>4</v>
      </c>
      <c r="E1267" s="47">
        <f>SUM(E1263:E1266)-IF(D1248="сплошная",3,2)</f>
        <v>1.7700000000000005</v>
      </c>
      <c r="F1267" s="25"/>
    </row>
    <row r="1268" spans="1:8" x14ac:dyDescent="0.25">
      <c r="E1268" s="15"/>
    </row>
    <row r="1269" spans="1:8" ht="25.5" x14ac:dyDescent="0.35">
      <c r="A1269" s="22"/>
      <c r="B1269" s="22"/>
      <c r="C1269" s="16" t="s">
        <v>23</v>
      </c>
      <c r="D1269" s="80">
        <f>E1267*D1244</f>
        <v>27231.450000000008</v>
      </c>
      <c r="E1269" s="80"/>
    </row>
    <row r="1270" spans="1:8" ht="18.75" x14ac:dyDescent="0.3">
      <c r="C1270" s="17" t="s">
        <v>8</v>
      </c>
      <c r="D1270" s="81">
        <f>D1269/D1243</f>
        <v>30.156644518272433</v>
      </c>
      <c r="E1270" s="81"/>
      <c r="G1270" s="7"/>
      <c r="H1270" s="67"/>
    </row>
    <row r="1281" spans="1:8" ht="60.75" customHeight="1" x14ac:dyDescent="0.8">
      <c r="A1281" s="22"/>
      <c r="B1281" s="82" t="s">
        <v>173</v>
      </c>
      <c r="C1281" s="82"/>
      <c r="D1281" s="82"/>
      <c r="E1281" s="82"/>
      <c r="F1281" s="82"/>
      <c r="G1281" s="82"/>
      <c r="H1281" s="82"/>
    </row>
    <row r="1282" spans="1:8" ht="42.75" customHeight="1" x14ac:dyDescent="0.25">
      <c r="B1282" s="83" t="s">
        <v>37</v>
      </c>
      <c r="C1282" s="83"/>
      <c r="D1282" s="83"/>
      <c r="E1282" s="83"/>
      <c r="F1282" s="83"/>
      <c r="G1282" s="83"/>
    </row>
    <row r="1283" spans="1:8" x14ac:dyDescent="0.25">
      <c r="C1283" s="78"/>
      <c r="G1283" s="7"/>
    </row>
    <row r="1284" spans="1:8" ht="25.5" x14ac:dyDescent="0.25">
      <c r="C1284" s="14" t="s">
        <v>5</v>
      </c>
      <c r="D1284" s="6"/>
    </row>
    <row r="1285" spans="1:8" ht="20.25" customHeight="1" x14ac:dyDescent="0.25">
      <c r="A1285" s="10"/>
      <c r="B1285" s="10"/>
      <c r="C1285" s="84" t="s">
        <v>15</v>
      </c>
      <c r="D1285" s="109" t="s">
        <v>38</v>
      </c>
      <c r="E1285" s="109"/>
      <c r="F1285" s="109"/>
      <c r="G1285" s="109"/>
      <c r="H1285" s="58"/>
    </row>
    <row r="1286" spans="1:8" ht="20.25" customHeight="1" x14ac:dyDescent="0.25">
      <c r="A1286" s="10"/>
      <c r="B1286" s="10"/>
      <c r="C1286" s="85"/>
      <c r="D1286" s="109" t="s">
        <v>39</v>
      </c>
      <c r="E1286" s="109"/>
      <c r="F1286" s="109"/>
      <c r="G1286" s="109"/>
      <c r="H1286" s="58"/>
    </row>
    <row r="1287" spans="1:8" ht="20.25" customHeight="1" x14ac:dyDescent="0.25">
      <c r="A1287" s="10"/>
      <c r="B1287" s="10"/>
      <c r="C1287" s="86"/>
      <c r="D1287" s="109" t="s">
        <v>86</v>
      </c>
      <c r="E1287" s="109"/>
      <c r="F1287" s="109"/>
      <c r="G1287" s="109"/>
      <c r="H1287" s="58"/>
    </row>
    <row r="1288" spans="1:8" x14ac:dyDescent="0.25">
      <c r="C1288" s="48" t="s">
        <v>12</v>
      </c>
      <c r="D1288" s="49">
        <v>1.8</v>
      </c>
      <c r="E1288" s="50"/>
      <c r="F1288" s="10"/>
    </row>
    <row r="1289" spans="1:8" ht="23.25" customHeight="1" x14ac:dyDescent="0.25">
      <c r="C1289" s="1" t="s">
        <v>9</v>
      </c>
      <c r="D1289" s="44">
        <v>403</v>
      </c>
      <c r="E1289" s="110" t="s">
        <v>16</v>
      </c>
      <c r="F1289" s="91"/>
      <c r="G1289" s="94">
        <f>D1290/D1289</f>
        <v>15.662531017369727</v>
      </c>
    </row>
    <row r="1290" spans="1:8" x14ac:dyDescent="0.25">
      <c r="C1290" s="1" t="s">
        <v>10</v>
      </c>
      <c r="D1290" s="44">
        <v>6312</v>
      </c>
      <c r="E1290" s="111"/>
      <c r="F1290" s="93"/>
      <c r="G1290" s="95"/>
    </row>
    <row r="1291" spans="1:8" x14ac:dyDescent="0.25">
      <c r="C1291" s="54"/>
      <c r="D1291" s="55"/>
      <c r="E1291" s="56"/>
    </row>
    <row r="1292" spans="1:8" x14ac:dyDescent="0.3">
      <c r="C1292" s="53" t="s">
        <v>7</v>
      </c>
      <c r="D1292" s="74" t="s">
        <v>87</v>
      </c>
      <c r="E1292" s="59"/>
    </row>
    <row r="1293" spans="1:8" x14ac:dyDescent="0.3">
      <c r="C1293" s="53" t="s">
        <v>11</v>
      </c>
      <c r="D1293" s="51">
        <v>70</v>
      </c>
      <c r="E1293" s="59"/>
    </row>
    <row r="1294" spans="1:8" x14ac:dyDescent="0.3">
      <c r="C1294" s="53" t="s">
        <v>13</v>
      </c>
      <c r="D1294" s="52" t="s">
        <v>33</v>
      </c>
      <c r="E1294" s="59"/>
    </row>
    <row r="1295" spans="1:8" ht="24" thickBot="1" x14ac:dyDescent="0.3">
      <c r="C1295" s="60"/>
      <c r="D1295" s="60"/>
    </row>
    <row r="1296" spans="1:8" ht="48" customHeight="1" thickBot="1" x14ac:dyDescent="0.3">
      <c r="B1296" s="112" t="s">
        <v>17</v>
      </c>
      <c r="C1296" s="113"/>
      <c r="D1296" s="23" t="s">
        <v>20</v>
      </c>
      <c r="E1296" s="114" t="s">
        <v>22</v>
      </c>
      <c r="F1296" s="115"/>
      <c r="G1296" s="2" t="s">
        <v>21</v>
      </c>
    </row>
    <row r="1297" spans="1:8" ht="24" customHeight="1" thickBot="1" x14ac:dyDescent="0.3">
      <c r="A1297" s="61"/>
      <c r="B1297" s="116" t="s">
        <v>35</v>
      </c>
      <c r="C1297" s="117"/>
      <c r="D1297" s="32">
        <v>59.39</v>
      </c>
      <c r="E1297" s="33">
        <v>1.8</v>
      </c>
      <c r="F1297" s="18" t="s">
        <v>24</v>
      </c>
      <c r="G1297" s="26">
        <f t="shared" ref="G1297:G1304" si="28">D1297*E1297</f>
        <v>106.902</v>
      </c>
      <c r="H1297" s="118"/>
    </row>
    <row r="1298" spans="1:8" ht="23.25" customHeight="1" x14ac:dyDescent="0.25">
      <c r="A1298" s="62"/>
      <c r="B1298" s="119" t="s">
        <v>18</v>
      </c>
      <c r="C1298" s="120"/>
      <c r="D1298" s="34">
        <v>70.41</v>
      </c>
      <c r="E1298" s="35">
        <v>0.6</v>
      </c>
      <c r="F1298" s="19" t="s">
        <v>25</v>
      </c>
      <c r="G1298" s="27">
        <f t="shared" si="28"/>
        <v>42.245999999999995</v>
      </c>
      <c r="H1298" s="118"/>
    </row>
    <row r="1299" spans="1:8" ht="24" customHeight="1" thickBot="1" x14ac:dyDescent="0.3">
      <c r="A1299" s="62"/>
      <c r="B1299" s="121" t="s">
        <v>19</v>
      </c>
      <c r="C1299" s="122"/>
      <c r="D1299" s="36">
        <v>222.31</v>
      </c>
      <c r="E1299" s="37">
        <v>0.6</v>
      </c>
      <c r="F1299" s="20" t="s">
        <v>25</v>
      </c>
      <c r="G1299" s="28">
        <f t="shared" si="28"/>
        <v>133.386</v>
      </c>
      <c r="H1299" s="118"/>
    </row>
    <row r="1300" spans="1:8" ht="24" customHeight="1" thickBot="1" x14ac:dyDescent="0.3">
      <c r="A1300" s="62"/>
      <c r="B1300" s="123" t="s">
        <v>27</v>
      </c>
      <c r="C1300" s="124"/>
      <c r="D1300" s="38"/>
      <c r="E1300" s="39"/>
      <c r="F1300" s="24" t="s">
        <v>24</v>
      </c>
      <c r="G1300" s="29">
        <f t="shared" si="28"/>
        <v>0</v>
      </c>
      <c r="H1300" s="118"/>
    </row>
    <row r="1301" spans="1:8" ht="23.25" customHeight="1" x14ac:dyDescent="0.25">
      <c r="A1301" s="62"/>
      <c r="B1301" s="119" t="s">
        <v>32</v>
      </c>
      <c r="C1301" s="120"/>
      <c r="D1301" s="34">
        <v>665.33</v>
      </c>
      <c r="E1301" s="35">
        <v>3.6</v>
      </c>
      <c r="F1301" s="19" t="s">
        <v>24</v>
      </c>
      <c r="G1301" s="27">
        <f t="shared" si="28"/>
        <v>2395.1880000000001</v>
      </c>
      <c r="H1301" s="118"/>
    </row>
    <row r="1302" spans="1:8" ht="23.25" customHeight="1" x14ac:dyDescent="0.25">
      <c r="A1302" s="62"/>
      <c r="B1302" s="125" t="s">
        <v>26</v>
      </c>
      <c r="C1302" s="126"/>
      <c r="D1302" s="40">
        <v>1300.21</v>
      </c>
      <c r="E1302" s="41">
        <v>1.8</v>
      </c>
      <c r="F1302" s="21" t="s">
        <v>24</v>
      </c>
      <c r="G1302" s="30">
        <f t="shared" si="28"/>
        <v>2340.3780000000002</v>
      </c>
      <c r="H1302" s="118"/>
    </row>
    <row r="1303" spans="1:8" ht="23.25" customHeight="1" x14ac:dyDescent="0.25">
      <c r="A1303" s="62"/>
      <c r="B1303" s="125" t="s">
        <v>28</v>
      </c>
      <c r="C1303" s="126"/>
      <c r="D1303" s="42"/>
      <c r="E1303" s="43"/>
      <c r="F1303" s="21" t="s">
        <v>24</v>
      </c>
      <c r="G1303" s="30">
        <f t="shared" si="28"/>
        <v>0</v>
      </c>
      <c r="H1303" s="118"/>
    </row>
    <row r="1304" spans="1:8" ht="23.25" customHeight="1" x14ac:dyDescent="0.25">
      <c r="A1304" s="62"/>
      <c r="B1304" s="125" t="s">
        <v>29</v>
      </c>
      <c r="C1304" s="126"/>
      <c r="D1304" s="42"/>
      <c r="E1304" s="43"/>
      <c r="F1304" s="21" t="s">
        <v>24</v>
      </c>
      <c r="G1304" s="30">
        <f t="shared" si="28"/>
        <v>0</v>
      </c>
      <c r="H1304" s="118"/>
    </row>
    <row r="1305" spans="1:8" ht="23.25" customHeight="1" x14ac:dyDescent="0.25">
      <c r="A1305" s="62"/>
      <c r="B1305" s="125" t="s">
        <v>31</v>
      </c>
      <c r="C1305" s="126"/>
      <c r="D1305" s="42"/>
      <c r="E1305" s="43"/>
      <c r="F1305" s="21" t="s">
        <v>24</v>
      </c>
      <c r="G1305" s="30">
        <f>D1305*E1305</f>
        <v>0</v>
      </c>
      <c r="H1305" s="118"/>
    </row>
    <row r="1306" spans="1:8" ht="24" thickBot="1" x14ac:dyDescent="0.3">
      <c r="A1306" s="62"/>
      <c r="B1306" s="121" t="s">
        <v>30</v>
      </c>
      <c r="C1306" s="122"/>
      <c r="D1306" s="36"/>
      <c r="E1306" s="37"/>
      <c r="F1306" s="20" t="s">
        <v>24</v>
      </c>
      <c r="G1306" s="31">
        <f>D1306*E1306</f>
        <v>0</v>
      </c>
      <c r="H1306" s="118"/>
    </row>
    <row r="1307" spans="1:8" x14ac:dyDescent="0.25">
      <c r="C1307" s="3"/>
      <c r="D1307" s="3"/>
      <c r="E1307" s="4"/>
      <c r="F1307" s="4"/>
      <c r="H1307" s="63"/>
    </row>
    <row r="1308" spans="1:8" ht="25.5" x14ac:dyDescent="0.25">
      <c r="C1308" s="14" t="s">
        <v>14</v>
      </c>
      <c r="D1308" s="6"/>
    </row>
    <row r="1309" spans="1:8" ht="18.75" x14ac:dyDescent="0.25">
      <c r="C1309" s="79" t="s">
        <v>6</v>
      </c>
      <c r="D1309" s="77" t="s">
        <v>0</v>
      </c>
      <c r="E1309" s="9">
        <f>ROUND((G1297+D1290)/D1290,2)</f>
        <v>1.02</v>
      </c>
      <c r="F1309" s="9"/>
      <c r="G1309" s="10"/>
      <c r="H1309" s="7"/>
    </row>
    <row r="1310" spans="1:8" x14ac:dyDescent="0.25">
      <c r="C1310" s="79"/>
      <c r="D1310" s="77" t="s">
        <v>1</v>
      </c>
      <c r="E1310" s="9">
        <f>ROUND((G1298+G1299+D1290)/D1290,2)</f>
        <v>1.03</v>
      </c>
      <c r="F1310" s="9"/>
      <c r="G1310" s="11"/>
      <c r="H1310" s="66"/>
    </row>
    <row r="1311" spans="1:8" x14ac:dyDescent="0.25">
      <c r="C1311" s="79"/>
      <c r="D1311" s="77" t="s">
        <v>2</v>
      </c>
      <c r="E1311" s="9">
        <f>ROUND((G1300+D1290)/D1290,2)</f>
        <v>1</v>
      </c>
      <c r="F1311" s="12"/>
      <c r="G1311" s="11"/>
    </row>
    <row r="1312" spans="1:8" x14ac:dyDescent="0.25">
      <c r="C1312" s="79"/>
      <c r="D1312" s="13" t="s">
        <v>3</v>
      </c>
      <c r="E1312" s="45">
        <f>ROUND((SUM(G1301:G1306)+D1290)/D1290,2)</f>
        <v>1.75</v>
      </c>
      <c r="F1312" s="10"/>
      <c r="G1312" s="11"/>
    </row>
    <row r="1313" spans="1:8" ht="25.5" x14ac:dyDescent="0.25">
      <c r="D1313" s="46" t="s">
        <v>4</v>
      </c>
      <c r="E1313" s="47">
        <f>SUM(E1309:E1312)-IF(D1294="сплошная",3,2)</f>
        <v>1.7999999999999998</v>
      </c>
      <c r="F1313" s="25"/>
    </row>
    <row r="1314" spans="1:8" x14ac:dyDescent="0.25">
      <c r="E1314" s="15"/>
    </row>
    <row r="1315" spans="1:8" ht="25.5" x14ac:dyDescent="0.35">
      <c r="A1315" s="22"/>
      <c r="B1315" s="22"/>
      <c r="C1315" s="16" t="s">
        <v>23</v>
      </c>
      <c r="D1315" s="80">
        <f>E1313*D1290</f>
        <v>11361.599999999999</v>
      </c>
      <c r="E1315" s="80"/>
    </row>
    <row r="1316" spans="1:8" ht="18.75" x14ac:dyDescent="0.3">
      <c r="C1316" s="17" t="s">
        <v>8</v>
      </c>
      <c r="D1316" s="81">
        <f>D1315/D1289</f>
        <v>28.192555831265505</v>
      </c>
      <c r="E1316" s="81"/>
      <c r="G1316" s="7"/>
      <c r="H1316" s="67"/>
    </row>
    <row r="1328" spans="1:8" ht="60.75" customHeight="1" x14ac:dyDescent="0.8">
      <c r="A1328" s="22"/>
      <c r="B1328" s="82" t="s">
        <v>174</v>
      </c>
      <c r="C1328" s="82"/>
      <c r="D1328" s="82"/>
      <c r="E1328" s="82"/>
      <c r="F1328" s="82"/>
      <c r="G1328" s="82"/>
      <c r="H1328" s="82"/>
    </row>
    <row r="1329" spans="1:8" ht="34.5" customHeight="1" x14ac:dyDescent="0.25">
      <c r="B1329" s="83" t="s">
        <v>37</v>
      </c>
      <c r="C1329" s="83"/>
      <c r="D1329" s="83"/>
      <c r="E1329" s="83"/>
      <c r="F1329" s="83"/>
      <c r="G1329" s="83"/>
    </row>
    <row r="1330" spans="1:8" x14ac:dyDescent="0.25">
      <c r="C1330" s="78"/>
      <c r="G1330" s="7"/>
    </row>
    <row r="1331" spans="1:8" ht="25.5" x14ac:dyDescent="0.25">
      <c r="C1331" s="14" t="s">
        <v>5</v>
      </c>
      <c r="D1331" s="6"/>
    </row>
    <row r="1332" spans="1:8" ht="20.25" customHeight="1" x14ac:dyDescent="0.25">
      <c r="A1332" s="10"/>
      <c r="B1332" s="10"/>
      <c r="C1332" s="84" t="s">
        <v>15</v>
      </c>
      <c r="D1332" s="109" t="s">
        <v>38</v>
      </c>
      <c r="E1332" s="109"/>
      <c r="F1332" s="109"/>
      <c r="G1332" s="109"/>
      <c r="H1332" s="58"/>
    </row>
    <row r="1333" spans="1:8" ht="20.25" customHeight="1" x14ac:dyDescent="0.25">
      <c r="A1333" s="10"/>
      <c r="B1333" s="10"/>
      <c r="C1333" s="85"/>
      <c r="D1333" s="109" t="s">
        <v>39</v>
      </c>
      <c r="E1333" s="109"/>
      <c r="F1333" s="109"/>
      <c r="G1333" s="109"/>
      <c r="H1333" s="58"/>
    </row>
    <row r="1334" spans="1:8" ht="20.25" customHeight="1" x14ac:dyDescent="0.25">
      <c r="A1334" s="10"/>
      <c r="B1334" s="10"/>
      <c r="C1334" s="86"/>
      <c r="D1334" s="109" t="s">
        <v>88</v>
      </c>
      <c r="E1334" s="109"/>
      <c r="F1334" s="109"/>
      <c r="G1334" s="109"/>
      <c r="H1334" s="58"/>
    </row>
    <row r="1335" spans="1:8" x14ac:dyDescent="0.25">
      <c r="C1335" s="48" t="s">
        <v>12</v>
      </c>
      <c r="D1335" s="49">
        <v>5.9</v>
      </c>
      <c r="E1335" s="50"/>
      <c r="F1335" s="10"/>
    </row>
    <row r="1336" spans="1:8" ht="23.25" customHeight="1" x14ac:dyDescent="0.25">
      <c r="C1336" s="1" t="s">
        <v>9</v>
      </c>
      <c r="D1336" s="44">
        <v>1219</v>
      </c>
      <c r="E1336" s="110" t="s">
        <v>16</v>
      </c>
      <c r="F1336" s="91"/>
      <c r="G1336" s="94">
        <f>D1337/D1336</f>
        <v>10.291222313371616</v>
      </c>
    </row>
    <row r="1337" spans="1:8" x14ac:dyDescent="0.25">
      <c r="C1337" s="1" t="s">
        <v>10</v>
      </c>
      <c r="D1337" s="44">
        <v>12545</v>
      </c>
      <c r="E1337" s="111"/>
      <c r="F1337" s="93"/>
      <c r="G1337" s="95"/>
    </row>
    <row r="1338" spans="1:8" x14ac:dyDescent="0.25">
      <c r="C1338" s="54"/>
      <c r="D1338" s="55"/>
      <c r="E1338" s="56"/>
    </row>
    <row r="1339" spans="1:8" x14ac:dyDescent="0.3">
      <c r="C1339" s="53" t="s">
        <v>7</v>
      </c>
      <c r="D1339" s="73" t="s">
        <v>87</v>
      </c>
      <c r="E1339" s="59"/>
    </row>
    <row r="1340" spans="1:8" x14ac:dyDescent="0.3">
      <c r="C1340" s="53" t="s">
        <v>11</v>
      </c>
      <c r="D1340" s="51">
        <v>65</v>
      </c>
      <c r="E1340" s="59"/>
    </row>
    <row r="1341" spans="1:8" x14ac:dyDescent="0.3">
      <c r="C1341" s="53" t="s">
        <v>13</v>
      </c>
      <c r="D1341" s="52" t="s">
        <v>33</v>
      </c>
      <c r="E1341" s="59"/>
    </row>
    <row r="1342" spans="1:8" ht="24" thickBot="1" x14ac:dyDescent="0.3">
      <c r="C1342" s="60"/>
      <c r="D1342" s="60"/>
    </row>
    <row r="1343" spans="1:8" ht="48" customHeight="1" thickBot="1" x14ac:dyDescent="0.3">
      <c r="B1343" s="112" t="s">
        <v>17</v>
      </c>
      <c r="C1343" s="113"/>
      <c r="D1343" s="23" t="s">
        <v>20</v>
      </c>
      <c r="E1343" s="114" t="s">
        <v>22</v>
      </c>
      <c r="F1343" s="115"/>
      <c r="G1343" s="2" t="s">
        <v>21</v>
      </c>
    </row>
    <row r="1344" spans="1:8" ht="24" customHeight="1" thickBot="1" x14ac:dyDescent="0.3">
      <c r="A1344" s="61"/>
      <c r="B1344" s="116" t="s">
        <v>35</v>
      </c>
      <c r="C1344" s="117"/>
      <c r="D1344" s="32">
        <v>59.39</v>
      </c>
      <c r="E1344" s="33">
        <v>5.9</v>
      </c>
      <c r="F1344" s="18" t="s">
        <v>24</v>
      </c>
      <c r="G1344" s="26">
        <f t="shared" ref="G1344:G1351" si="29">D1344*E1344</f>
        <v>350.40100000000001</v>
      </c>
      <c r="H1344" s="118"/>
    </row>
    <row r="1345" spans="1:8" ht="23.25" customHeight="1" x14ac:dyDescent="0.25">
      <c r="A1345" s="62"/>
      <c r="B1345" s="119" t="s">
        <v>18</v>
      </c>
      <c r="C1345" s="120"/>
      <c r="D1345" s="34">
        <v>70.41</v>
      </c>
      <c r="E1345" s="35">
        <v>0.4</v>
      </c>
      <c r="F1345" s="19" t="s">
        <v>25</v>
      </c>
      <c r="G1345" s="27">
        <f t="shared" si="29"/>
        <v>28.164000000000001</v>
      </c>
      <c r="H1345" s="118"/>
    </row>
    <row r="1346" spans="1:8" ht="24" customHeight="1" thickBot="1" x14ac:dyDescent="0.3">
      <c r="A1346" s="62"/>
      <c r="B1346" s="121" t="s">
        <v>19</v>
      </c>
      <c r="C1346" s="122"/>
      <c r="D1346" s="36">
        <v>222.31</v>
      </c>
      <c r="E1346" s="37">
        <v>0.4</v>
      </c>
      <c r="F1346" s="20" t="s">
        <v>25</v>
      </c>
      <c r="G1346" s="28">
        <f t="shared" si="29"/>
        <v>88.924000000000007</v>
      </c>
      <c r="H1346" s="118"/>
    </row>
    <row r="1347" spans="1:8" ht="24" customHeight="1" thickBot="1" x14ac:dyDescent="0.3">
      <c r="A1347" s="62"/>
      <c r="B1347" s="123" t="s">
        <v>27</v>
      </c>
      <c r="C1347" s="124"/>
      <c r="D1347" s="38"/>
      <c r="E1347" s="39"/>
      <c r="F1347" s="24" t="s">
        <v>24</v>
      </c>
      <c r="G1347" s="29">
        <f t="shared" si="29"/>
        <v>0</v>
      </c>
      <c r="H1347" s="118"/>
    </row>
    <row r="1348" spans="1:8" ht="23.25" customHeight="1" x14ac:dyDescent="0.25">
      <c r="A1348" s="62"/>
      <c r="B1348" s="119" t="s">
        <v>32</v>
      </c>
      <c r="C1348" s="120"/>
      <c r="D1348" s="34">
        <v>665.33</v>
      </c>
      <c r="E1348" s="35">
        <v>11.8</v>
      </c>
      <c r="F1348" s="19" t="s">
        <v>24</v>
      </c>
      <c r="G1348" s="27">
        <f t="shared" si="29"/>
        <v>7850.8940000000011</v>
      </c>
      <c r="H1348" s="118"/>
    </row>
    <row r="1349" spans="1:8" ht="23.25" customHeight="1" x14ac:dyDescent="0.25">
      <c r="A1349" s="62"/>
      <c r="B1349" s="125" t="s">
        <v>26</v>
      </c>
      <c r="C1349" s="126"/>
      <c r="D1349" s="40">
        <v>1300.21</v>
      </c>
      <c r="E1349" s="41">
        <v>5.9</v>
      </c>
      <c r="F1349" s="21" t="s">
        <v>24</v>
      </c>
      <c r="G1349" s="30">
        <f t="shared" si="29"/>
        <v>7671.2390000000005</v>
      </c>
      <c r="H1349" s="118"/>
    </row>
    <row r="1350" spans="1:8" ht="23.25" customHeight="1" x14ac:dyDescent="0.25">
      <c r="A1350" s="62"/>
      <c r="B1350" s="125" t="s">
        <v>28</v>
      </c>
      <c r="C1350" s="126"/>
      <c r="D1350" s="42"/>
      <c r="E1350" s="43"/>
      <c r="F1350" s="21" t="s">
        <v>24</v>
      </c>
      <c r="G1350" s="30">
        <f t="shared" si="29"/>
        <v>0</v>
      </c>
      <c r="H1350" s="118"/>
    </row>
    <row r="1351" spans="1:8" ht="23.25" customHeight="1" x14ac:dyDescent="0.25">
      <c r="A1351" s="62"/>
      <c r="B1351" s="125" t="s">
        <v>29</v>
      </c>
      <c r="C1351" s="126"/>
      <c r="D1351" s="42"/>
      <c r="E1351" s="43"/>
      <c r="F1351" s="21" t="s">
        <v>24</v>
      </c>
      <c r="G1351" s="30">
        <f t="shared" si="29"/>
        <v>0</v>
      </c>
      <c r="H1351" s="118"/>
    </row>
    <row r="1352" spans="1:8" ht="23.25" customHeight="1" x14ac:dyDescent="0.25">
      <c r="A1352" s="62"/>
      <c r="B1352" s="125" t="s">
        <v>31</v>
      </c>
      <c r="C1352" s="126"/>
      <c r="D1352" s="42"/>
      <c r="E1352" s="43"/>
      <c r="F1352" s="21" t="s">
        <v>24</v>
      </c>
      <c r="G1352" s="30">
        <f>D1352*E1352</f>
        <v>0</v>
      </c>
      <c r="H1352" s="118"/>
    </row>
    <row r="1353" spans="1:8" ht="24" thickBot="1" x14ac:dyDescent="0.3">
      <c r="A1353" s="62"/>
      <c r="B1353" s="121" t="s">
        <v>30</v>
      </c>
      <c r="C1353" s="122"/>
      <c r="D1353" s="36"/>
      <c r="E1353" s="37"/>
      <c r="F1353" s="20" t="s">
        <v>24</v>
      </c>
      <c r="G1353" s="31">
        <f>D1353*E1353</f>
        <v>0</v>
      </c>
      <c r="H1353" s="118"/>
    </row>
    <row r="1354" spans="1:8" x14ac:dyDescent="0.25">
      <c r="C1354" s="3"/>
      <c r="D1354" s="3"/>
      <c r="E1354" s="4"/>
      <c r="F1354" s="4"/>
      <c r="H1354" s="63"/>
    </row>
    <row r="1355" spans="1:8" ht="25.5" x14ac:dyDescent="0.25">
      <c r="C1355" s="14" t="s">
        <v>14</v>
      </c>
      <c r="D1355" s="6"/>
    </row>
    <row r="1356" spans="1:8" ht="18.75" x14ac:dyDescent="0.25">
      <c r="C1356" s="79" t="s">
        <v>6</v>
      </c>
      <c r="D1356" s="77" t="s">
        <v>0</v>
      </c>
      <c r="E1356" s="9">
        <f>ROUND((G1344+D1337)/D1337,2)</f>
        <v>1.03</v>
      </c>
      <c r="F1356" s="9"/>
      <c r="G1356" s="10"/>
      <c r="H1356" s="7"/>
    </row>
    <row r="1357" spans="1:8" x14ac:dyDescent="0.25">
      <c r="C1357" s="79"/>
      <c r="D1357" s="77" t="s">
        <v>1</v>
      </c>
      <c r="E1357" s="9">
        <f>ROUND((G1345+G1346+D1337)/D1337,2)</f>
        <v>1.01</v>
      </c>
      <c r="F1357" s="9"/>
      <c r="G1357" s="11"/>
      <c r="H1357" s="66"/>
    </row>
    <row r="1358" spans="1:8" x14ac:dyDescent="0.25">
      <c r="C1358" s="79"/>
      <c r="D1358" s="77" t="s">
        <v>2</v>
      </c>
      <c r="E1358" s="9">
        <f>ROUND((G1347+D1337)/D1337,2)</f>
        <v>1</v>
      </c>
      <c r="F1358" s="12"/>
      <c r="G1358" s="11"/>
    </row>
    <row r="1359" spans="1:8" x14ac:dyDescent="0.25">
      <c r="C1359" s="79"/>
      <c r="D1359" s="13" t="s">
        <v>3</v>
      </c>
      <c r="E1359" s="45">
        <f>ROUND((SUM(G1348:G1353)+D1337)/D1337,2)</f>
        <v>2.2400000000000002</v>
      </c>
      <c r="F1359" s="10"/>
      <c r="G1359" s="11"/>
    </row>
    <row r="1360" spans="1:8" ht="25.5" x14ac:dyDescent="0.25">
      <c r="D1360" s="46" t="s">
        <v>4</v>
      </c>
      <c r="E1360" s="47">
        <f>SUM(E1356:E1359)-IF(D1341="сплошная",3,2)</f>
        <v>2.2800000000000002</v>
      </c>
      <c r="F1360" s="25"/>
    </row>
    <row r="1361" spans="1:8" x14ac:dyDescent="0.25">
      <c r="E1361" s="15"/>
    </row>
    <row r="1362" spans="1:8" ht="25.5" x14ac:dyDescent="0.35">
      <c r="A1362" s="22"/>
      <c r="B1362" s="22"/>
      <c r="C1362" s="16" t="s">
        <v>23</v>
      </c>
      <c r="D1362" s="80">
        <f>E1360*D1337</f>
        <v>28602.600000000002</v>
      </c>
      <c r="E1362" s="80"/>
    </row>
    <row r="1363" spans="1:8" ht="18.75" x14ac:dyDescent="0.3">
      <c r="C1363" s="17" t="s">
        <v>8</v>
      </c>
      <c r="D1363" s="81">
        <f>D1362/D1336</f>
        <v>23.463986874487286</v>
      </c>
      <c r="E1363" s="81"/>
      <c r="G1363" s="7"/>
      <c r="H1363" s="67"/>
    </row>
    <row r="1376" spans="1:8" ht="60.75" customHeight="1" x14ac:dyDescent="0.8">
      <c r="A1376" s="22"/>
      <c r="B1376" s="82" t="s">
        <v>175</v>
      </c>
      <c r="C1376" s="82"/>
      <c r="D1376" s="82"/>
      <c r="E1376" s="82"/>
      <c r="F1376" s="82"/>
      <c r="G1376" s="82"/>
      <c r="H1376" s="82"/>
    </row>
    <row r="1377" spans="1:8" ht="37.5" customHeight="1" x14ac:dyDescent="0.25">
      <c r="B1377" s="83" t="s">
        <v>37</v>
      </c>
      <c r="C1377" s="83"/>
      <c r="D1377" s="83"/>
      <c r="E1377" s="83"/>
      <c r="F1377" s="83"/>
      <c r="G1377" s="83"/>
    </row>
    <row r="1378" spans="1:8" x14ac:dyDescent="0.25">
      <c r="C1378" s="78"/>
      <c r="G1378" s="7"/>
    </row>
    <row r="1379" spans="1:8" ht="25.5" x14ac:dyDescent="0.25">
      <c r="C1379" s="14" t="s">
        <v>5</v>
      </c>
      <c r="D1379" s="6"/>
    </row>
    <row r="1380" spans="1:8" ht="20.25" customHeight="1" x14ac:dyDescent="0.25">
      <c r="A1380" s="10"/>
      <c r="B1380" s="10"/>
      <c r="C1380" s="84" t="s">
        <v>15</v>
      </c>
      <c r="D1380" s="109" t="s">
        <v>38</v>
      </c>
      <c r="E1380" s="109"/>
      <c r="F1380" s="109"/>
      <c r="G1380" s="109"/>
      <c r="H1380" s="58"/>
    </row>
    <row r="1381" spans="1:8" ht="20.25" customHeight="1" x14ac:dyDescent="0.25">
      <c r="A1381" s="10"/>
      <c r="B1381" s="10"/>
      <c r="C1381" s="85"/>
      <c r="D1381" s="109" t="s">
        <v>39</v>
      </c>
      <c r="E1381" s="109"/>
      <c r="F1381" s="109"/>
      <c r="G1381" s="109"/>
      <c r="H1381" s="58"/>
    </row>
    <row r="1382" spans="1:8" ht="20.25" customHeight="1" x14ac:dyDescent="0.25">
      <c r="A1382" s="10"/>
      <c r="B1382" s="10"/>
      <c r="C1382" s="86"/>
      <c r="D1382" s="109" t="s">
        <v>89</v>
      </c>
      <c r="E1382" s="109"/>
      <c r="F1382" s="109"/>
      <c r="G1382" s="109"/>
      <c r="H1382" s="58"/>
    </row>
    <row r="1383" spans="1:8" x14ac:dyDescent="0.25">
      <c r="C1383" s="48" t="s">
        <v>12</v>
      </c>
      <c r="D1383" s="49">
        <v>2.9</v>
      </c>
      <c r="E1383" s="50"/>
      <c r="F1383" s="10"/>
    </row>
    <row r="1384" spans="1:8" ht="23.25" customHeight="1" x14ac:dyDescent="0.25">
      <c r="C1384" s="1" t="s">
        <v>9</v>
      </c>
      <c r="D1384" s="44">
        <v>888</v>
      </c>
      <c r="E1384" s="110" t="s">
        <v>16</v>
      </c>
      <c r="F1384" s="91"/>
      <c r="G1384" s="94">
        <f>D1385/D1384</f>
        <v>13.676801801801801</v>
      </c>
    </row>
    <row r="1385" spans="1:8" x14ac:dyDescent="0.25">
      <c r="C1385" s="1" t="s">
        <v>10</v>
      </c>
      <c r="D1385" s="44">
        <v>12145</v>
      </c>
      <c r="E1385" s="111"/>
      <c r="F1385" s="93"/>
      <c r="G1385" s="95"/>
    </row>
    <row r="1386" spans="1:8" x14ac:dyDescent="0.25">
      <c r="C1386" s="54"/>
      <c r="D1386" s="55"/>
      <c r="E1386" s="56"/>
    </row>
    <row r="1387" spans="1:8" x14ac:dyDescent="0.3">
      <c r="C1387" s="53" t="s">
        <v>7</v>
      </c>
      <c r="D1387" s="74" t="s">
        <v>61</v>
      </c>
      <c r="E1387" s="59"/>
    </row>
    <row r="1388" spans="1:8" x14ac:dyDescent="0.3">
      <c r="C1388" s="53" t="s">
        <v>11</v>
      </c>
      <c r="D1388" s="51">
        <v>45</v>
      </c>
      <c r="E1388" s="59"/>
    </row>
    <row r="1389" spans="1:8" x14ac:dyDescent="0.3">
      <c r="C1389" s="53" t="s">
        <v>13</v>
      </c>
      <c r="D1389" s="52" t="s">
        <v>33</v>
      </c>
      <c r="E1389" s="59"/>
    </row>
    <row r="1390" spans="1:8" ht="24" thickBot="1" x14ac:dyDescent="0.3">
      <c r="C1390" s="60"/>
      <c r="D1390" s="60"/>
    </row>
    <row r="1391" spans="1:8" ht="48" customHeight="1" thickBot="1" x14ac:dyDescent="0.3">
      <c r="B1391" s="112" t="s">
        <v>17</v>
      </c>
      <c r="C1391" s="113"/>
      <c r="D1391" s="23" t="s">
        <v>20</v>
      </c>
      <c r="E1391" s="114" t="s">
        <v>22</v>
      </c>
      <c r="F1391" s="115"/>
      <c r="G1391" s="2" t="s">
        <v>21</v>
      </c>
    </row>
    <row r="1392" spans="1:8" ht="24" customHeight="1" thickBot="1" x14ac:dyDescent="0.3">
      <c r="A1392" s="61"/>
      <c r="B1392" s="116" t="s">
        <v>35</v>
      </c>
      <c r="C1392" s="117"/>
      <c r="D1392" s="32">
        <v>59.39</v>
      </c>
      <c r="E1392" s="33">
        <v>2.9</v>
      </c>
      <c r="F1392" s="18" t="s">
        <v>24</v>
      </c>
      <c r="G1392" s="26">
        <f t="shared" ref="G1392:G1399" si="30">D1392*E1392</f>
        <v>172.23099999999999</v>
      </c>
      <c r="H1392" s="118"/>
    </row>
    <row r="1393" spans="1:8" ht="23.25" customHeight="1" x14ac:dyDescent="0.25">
      <c r="A1393" s="62"/>
      <c r="B1393" s="119" t="s">
        <v>18</v>
      </c>
      <c r="C1393" s="120"/>
      <c r="D1393" s="34">
        <v>70.41</v>
      </c>
      <c r="E1393" s="35">
        <v>0.4</v>
      </c>
      <c r="F1393" s="19" t="s">
        <v>25</v>
      </c>
      <c r="G1393" s="27">
        <f t="shared" si="30"/>
        <v>28.164000000000001</v>
      </c>
      <c r="H1393" s="118"/>
    </row>
    <row r="1394" spans="1:8" ht="24" customHeight="1" thickBot="1" x14ac:dyDescent="0.3">
      <c r="A1394" s="62"/>
      <c r="B1394" s="121" t="s">
        <v>19</v>
      </c>
      <c r="C1394" s="122"/>
      <c r="D1394" s="36">
        <v>222.31</v>
      </c>
      <c r="E1394" s="37">
        <v>0.4</v>
      </c>
      <c r="F1394" s="20" t="s">
        <v>25</v>
      </c>
      <c r="G1394" s="28">
        <f t="shared" si="30"/>
        <v>88.924000000000007</v>
      </c>
      <c r="H1394" s="118"/>
    </row>
    <row r="1395" spans="1:8" ht="24" customHeight="1" thickBot="1" x14ac:dyDescent="0.3">
      <c r="A1395" s="62"/>
      <c r="B1395" s="123" t="s">
        <v>27</v>
      </c>
      <c r="C1395" s="124"/>
      <c r="D1395" s="38"/>
      <c r="E1395" s="39"/>
      <c r="F1395" s="24" t="s">
        <v>24</v>
      </c>
      <c r="G1395" s="29">
        <f t="shared" si="30"/>
        <v>0</v>
      </c>
      <c r="H1395" s="118"/>
    </row>
    <row r="1396" spans="1:8" ht="23.25" customHeight="1" x14ac:dyDescent="0.25">
      <c r="A1396" s="62"/>
      <c r="B1396" s="119" t="s">
        <v>32</v>
      </c>
      <c r="C1396" s="120"/>
      <c r="D1396" s="34">
        <v>665.33</v>
      </c>
      <c r="E1396" s="35">
        <v>5.8</v>
      </c>
      <c r="F1396" s="19" t="s">
        <v>24</v>
      </c>
      <c r="G1396" s="27">
        <f t="shared" si="30"/>
        <v>3858.9140000000002</v>
      </c>
      <c r="H1396" s="118"/>
    </row>
    <row r="1397" spans="1:8" ht="23.25" customHeight="1" x14ac:dyDescent="0.25">
      <c r="A1397" s="62"/>
      <c r="B1397" s="125" t="s">
        <v>26</v>
      </c>
      <c r="C1397" s="126"/>
      <c r="D1397" s="40">
        <v>1300.21</v>
      </c>
      <c r="E1397" s="41">
        <v>2.9</v>
      </c>
      <c r="F1397" s="21" t="s">
        <v>24</v>
      </c>
      <c r="G1397" s="30">
        <f t="shared" si="30"/>
        <v>3770.6089999999999</v>
      </c>
      <c r="H1397" s="118"/>
    </row>
    <row r="1398" spans="1:8" ht="23.25" customHeight="1" x14ac:dyDescent="0.25">
      <c r="A1398" s="62"/>
      <c r="B1398" s="125" t="s">
        <v>28</v>
      </c>
      <c r="C1398" s="126"/>
      <c r="D1398" s="42"/>
      <c r="E1398" s="43"/>
      <c r="F1398" s="21" t="s">
        <v>24</v>
      </c>
      <c r="G1398" s="30">
        <f t="shared" si="30"/>
        <v>0</v>
      </c>
      <c r="H1398" s="118"/>
    </row>
    <row r="1399" spans="1:8" ht="23.25" customHeight="1" x14ac:dyDescent="0.25">
      <c r="A1399" s="62"/>
      <c r="B1399" s="125" t="s">
        <v>29</v>
      </c>
      <c r="C1399" s="126"/>
      <c r="D1399" s="42"/>
      <c r="E1399" s="43"/>
      <c r="F1399" s="21" t="s">
        <v>24</v>
      </c>
      <c r="G1399" s="30">
        <f t="shared" si="30"/>
        <v>0</v>
      </c>
      <c r="H1399" s="118"/>
    </row>
    <row r="1400" spans="1:8" ht="23.25" customHeight="1" x14ac:dyDescent="0.25">
      <c r="A1400" s="62"/>
      <c r="B1400" s="125" t="s">
        <v>31</v>
      </c>
      <c r="C1400" s="126"/>
      <c r="D1400" s="42"/>
      <c r="E1400" s="43"/>
      <c r="F1400" s="21" t="s">
        <v>24</v>
      </c>
      <c r="G1400" s="30">
        <f>D1400*E1400</f>
        <v>0</v>
      </c>
      <c r="H1400" s="118"/>
    </row>
    <row r="1401" spans="1:8" ht="24" thickBot="1" x14ac:dyDescent="0.3">
      <c r="A1401" s="62"/>
      <c r="B1401" s="121" t="s">
        <v>30</v>
      </c>
      <c r="C1401" s="122"/>
      <c r="D1401" s="36"/>
      <c r="E1401" s="37"/>
      <c r="F1401" s="20" t="s">
        <v>24</v>
      </c>
      <c r="G1401" s="31">
        <f>D1401*E1401</f>
        <v>0</v>
      </c>
      <c r="H1401" s="118"/>
    </row>
    <row r="1402" spans="1:8" x14ac:dyDescent="0.25">
      <c r="C1402" s="3"/>
      <c r="D1402" s="3"/>
      <c r="E1402" s="4"/>
      <c r="F1402" s="4"/>
      <c r="H1402" s="63"/>
    </row>
    <row r="1403" spans="1:8" ht="25.5" x14ac:dyDescent="0.25">
      <c r="C1403" s="14" t="s">
        <v>14</v>
      </c>
      <c r="D1403" s="6"/>
    </row>
    <row r="1404" spans="1:8" ht="18.75" x14ac:dyDescent="0.25">
      <c r="C1404" s="79" t="s">
        <v>6</v>
      </c>
      <c r="D1404" s="77" t="s">
        <v>0</v>
      </c>
      <c r="E1404" s="9">
        <f>ROUND((G1392+D1385)/D1385,2)</f>
        <v>1.01</v>
      </c>
      <c r="F1404" s="9"/>
      <c r="G1404" s="10"/>
      <c r="H1404" s="7"/>
    </row>
    <row r="1405" spans="1:8" x14ac:dyDescent="0.25">
      <c r="C1405" s="79"/>
      <c r="D1405" s="77" t="s">
        <v>1</v>
      </c>
      <c r="E1405" s="9">
        <f>ROUND((G1393+G1394+D1385)/D1385,2)</f>
        <v>1.01</v>
      </c>
      <c r="F1405" s="9"/>
      <c r="G1405" s="11"/>
      <c r="H1405" s="66"/>
    </row>
    <row r="1406" spans="1:8" x14ac:dyDescent="0.25">
      <c r="C1406" s="79"/>
      <c r="D1406" s="77" t="s">
        <v>2</v>
      </c>
      <c r="E1406" s="9">
        <f>ROUND((G1395+D1385)/D1385,2)</f>
        <v>1</v>
      </c>
      <c r="F1406" s="12"/>
      <c r="G1406" s="11"/>
    </row>
    <row r="1407" spans="1:8" x14ac:dyDescent="0.25">
      <c r="C1407" s="79"/>
      <c r="D1407" s="13" t="s">
        <v>3</v>
      </c>
      <c r="E1407" s="45">
        <f>ROUND((SUM(G1396:G1401)+D1385)/D1385,2)</f>
        <v>1.63</v>
      </c>
      <c r="F1407" s="10"/>
      <c r="G1407" s="11"/>
    </row>
    <row r="1408" spans="1:8" ht="25.5" x14ac:dyDescent="0.25">
      <c r="D1408" s="46" t="s">
        <v>4</v>
      </c>
      <c r="E1408" s="47">
        <f>SUM(E1404:E1407)-IF(D1389="сплошная",3,2)</f>
        <v>1.6500000000000004</v>
      </c>
      <c r="F1408" s="25"/>
    </row>
    <row r="1409" spans="1:8" x14ac:dyDescent="0.25">
      <c r="E1409" s="15"/>
    </row>
    <row r="1410" spans="1:8" ht="25.5" x14ac:dyDescent="0.35">
      <c r="A1410" s="22"/>
      <c r="B1410" s="22"/>
      <c r="C1410" s="16" t="s">
        <v>23</v>
      </c>
      <c r="D1410" s="80">
        <f>E1408*D1385</f>
        <v>20039.250000000004</v>
      </c>
      <c r="E1410" s="80"/>
    </row>
    <row r="1411" spans="1:8" ht="18.75" x14ac:dyDescent="0.3">
      <c r="C1411" s="17" t="s">
        <v>8</v>
      </c>
      <c r="D1411" s="81">
        <f>D1410/D1384</f>
        <v>22.566722972972975</v>
      </c>
      <c r="E1411" s="81"/>
      <c r="G1411" s="7"/>
      <c r="H1411" s="67"/>
    </row>
    <row r="1424" spans="1:8" ht="60.75" customHeight="1" x14ac:dyDescent="0.8">
      <c r="A1424" s="22"/>
      <c r="B1424" s="82" t="s">
        <v>176</v>
      </c>
      <c r="C1424" s="82"/>
      <c r="D1424" s="82"/>
      <c r="E1424" s="82"/>
      <c r="F1424" s="82"/>
      <c r="G1424" s="82"/>
      <c r="H1424" s="82"/>
    </row>
    <row r="1425" spans="1:8" ht="39" customHeight="1" x14ac:dyDescent="0.25">
      <c r="B1425" s="83" t="s">
        <v>37</v>
      </c>
      <c r="C1425" s="83"/>
      <c r="D1425" s="83"/>
      <c r="E1425" s="83"/>
      <c r="F1425" s="83"/>
      <c r="G1425" s="83"/>
    </row>
    <row r="1426" spans="1:8" x14ac:dyDescent="0.25">
      <c r="C1426" s="78"/>
      <c r="G1426" s="7"/>
    </row>
    <row r="1427" spans="1:8" ht="25.5" x14ac:dyDescent="0.25">
      <c r="C1427" s="14" t="s">
        <v>5</v>
      </c>
      <c r="D1427" s="6"/>
    </row>
    <row r="1428" spans="1:8" ht="20.25" customHeight="1" x14ac:dyDescent="0.25">
      <c r="A1428" s="10"/>
      <c r="B1428" s="10"/>
      <c r="C1428" s="84" t="s">
        <v>15</v>
      </c>
      <c r="D1428" s="109" t="s">
        <v>38</v>
      </c>
      <c r="E1428" s="109"/>
      <c r="F1428" s="109"/>
      <c r="G1428" s="109"/>
      <c r="H1428" s="58"/>
    </row>
    <row r="1429" spans="1:8" ht="20.25" customHeight="1" x14ac:dyDescent="0.25">
      <c r="A1429" s="10"/>
      <c r="B1429" s="10"/>
      <c r="C1429" s="85"/>
      <c r="D1429" s="109" t="s">
        <v>39</v>
      </c>
      <c r="E1429" s="109"/>
      <c r="F1429" s="109"/>
      <c r="G1429" s="109"/>
      <c r="H1429" s="58"/>
    </row>
    <row r="1430" spans="1:8" ht="20.25" customHeight="1" x14ac:dyDescent="0.25">
      <c r="A1430" s="10"/>
      <c r="B1430" s="10"/>
      <c r="C1430" s="86"/>
      <c r="D1430" s="109" t="s">
        <v>90</v>
      </c>
      <c r="E1430" s="109"/>
      <c r="F1430" s="109"/>
      <c r="G1430" s="109"/>
      <c r="H1430" s="58"/>
    </row>
    <row r="1431" spans="1:8" x14ac:dyDescent="0.25">
      <c r="C1431" s="48" t="s">
        <v>12</v>
      </c>
      <c r="D1431" s="49">
        <v>4.8</v>
      </c>
      <c r="E1431" s="50"/>
      <c r="F1431" s="10"/>
    </row>
    <row r="1432" spans="1:8" ht="23.25" customHeight="1" x14ac:dyDescent="0.25">
      <c r="C1432" s="1" t="s">
        <v>9</v>
      </c>
      <c r="D1432" s="44">
        <v>1208</v>
      </c>
      <c r="E1432" s="110" t="s">
        <v>16</v>
      </c>
      <c r="F1432" s="91"/>
      <c r="G1432" s="94">
        <f>D1433/D1432</f>
        <v>6.8576158940397347</v>
      </c>
    </row>
    <row r="1433" spans="1:8" x14ac:dyDescent="0.25">
      <c r="C1433" s="1" t="s">
        <v>10</v>
      </c>
      <c r="D1433" s="44">
        <v>8284</v>
      </c>
      <c r="E1433" s="111"/>
      <c r="F1433" s="93"/>
      <c r="G1433" s="95"/>
    </row>
    <row r="1434" spans="1:8" x14ac:dyDescent="0.25">
      <c r="C1434" s="54"/>
      <c r="D1434" s="55"/>
      <c r="E1434" s="56"/>
    </row>
    <row r="1435" spans="1:8" x14ac:dyDescent="0.3">
      <c r="C1435" s="53" t="s">
        <v>7</v>
      </c>
      <c r="D1435" s="74" t="s">
        <v>79</v>
      </c>
      <c r="E1435" s="59"/>
    </row>
    <row r="1436" spans="1:8" x14ac:dyDescent="0.3">
      <c r="C1436" s="53" t="s">
        <v>11</v>
      </c>
      <c r="D1436" s="51">
        <v>70</v>
      </c>
      <c r="E1436" s="59"/>
    </row>
    <row r="1437" spans="1:8" x14ac:dyDescent="0.3">
      <c r="C1437" s="53" t="s">
        <v>13</v>
      </c>
      <c r="D1437" s="52" t="s">
        <v>33</v>
      </c>
      <c r="E1437" s="59"/>
    </row>
    <row r="1438" spans="1:8" ht="24" thickBot="1" x14ac:dyDescent="0.3">
      <c r="C1438" s="60"/>
      <c r="D1438" s="60"/>
    </row>
    <row r="1439" spans="1:8" ht="48" customHeight="1" thickBot="1" x14ac:dyDescent="0.3">
      <c r="B1439" s="112" t="s">
        <v>17</v>
      </c>
      <c r="C1439" s="113"/>
      <c r="D1439" s="23" t="s">
        <v>20</v>
      </c>
      <c r="E1439" s="114" t="s">
        <v>22</v>
      </c>
      <c r="F1439" s="115"/>
      <c r="G1439" s="2" t="s">
        <v>21</v>
      </c>
    </row>
    <row r="1440" spans="1:8" ht="24" customHeight="1" thickBot="1" x14ac:dyDescent="0.3">
      <c r="A1440" s="61"/>
      <c r="B1440" s="116" t="s">
        <v>35</v>
      </c>
      <c r="C1440" s="117"/>
      <c r="D1440" s="32">
        <v>59.39</v>
      </c>
      <c r="E1440" s="33">
        <v>4.8</v>
      </c>
      <c r="F1440" s="18" t="s">
        <v>24</v>
      </c>
      <c r="G1440" s="26">
        <f t="shared" ref="G1440:G1447" si="31">D1440*E1440</f>
        <v>285.072</v>
      </c>
      <c r="H1440" s="118"/>
    </row>
    <row r="1441" spans="1:8" ht="23.25" customHeight="1" x14ac:dyDescent="0.25">
      <c r="A1441" s="62"/>
      <c r="B1441" s="119" t="s">
        <v>18</v>
      </c>
      <c r="C1441" s="120"/>
      <c r="D1441" s="34">
        <v>70.41</v>
      </c>
      <c r="E1441" s="35">
        <v>1.3</v>
      </c>
      <c r="F1441" s="19" t="s">
        <v>25</v>
      </c>
      <c r="G1441" s="27">
        <f t="shared" si="31"/>
        <v>91.533000000000001</v>
      </c>
      <c r="H1441" s="118"/>
    </row>
    <row r="1442" spans="1:8" ht="24" customHeight="1" thickBot="1" x14ac:dyDescent="0.3">
      <c r="A1442" s="62"/>
      <c r="B1442" s="121" t="s">
        <v>19</v>
      </c>
      <c r="C1442" s="122"/>
      <c r="D1442" s="36">
        <v>222.31</v>
      </c>
      <c r="E1442" s="37">
        <v>1.3</v>
      </c>
      <c r="F1442" s="20" t="s">
        <v>25</v>
      </c>
      <c r="G1442" s="28">
        <f t="shared" si="31"/>
        <v>289.00299999999999</v>
      </c>
      <c r="H1442" s="118"/>
    </row>
    <row r="1443" spans="1:8" ht="24" customHeight="1" thickBot="1" x14ac:dyDescent="0.3">
      <c r="A1443" s="62"/>
      <c r="B1443" s="123" t="s">
        <v>27</v>
      </c>
      <c r="C1443" s="124"/>
      <c r="D1443" s="38"/>
      <c r="E1443" s="39"/>
      <c r="F1443" s="24" t="s">
        <v>24</v>
      </c>
      <c r="G1443" s="29">
        <f t="shared" si="31"/>
        <v>0</v>
      </c>
      <c r="H1443" s="118"/>
    </row>
    <row r="1444" spans="1:8" ht="23.25" customHeight="1" x14ac:dyDescent="0.25">
      <c r="A1444" s="62"/>
      <c r="B1444" s="119" t="s">
        <v>32</v>
      </c>
      <c r="C1444" s="120"/>
      <c r="D1444" s="34">
        <v>665.33</v>
      </c>
      <c r="E1444" s="35">
        <v>9.6</v>
      </c>
      <c r="F1444" s="19" t="s">
        <v>24</v>
      </c>
      <c r="G1444" s="27">
        <f t="shared" si="31"/>
        <v>6387.1680000000006</v>
      </c>
      <c r="H1444" s="118"/>
    </row>
    <row r="1445" spans="1:8" ht="23.25" customHeight="1" x14ac:dyDescent="0.25">
      <c r="A1445" s="62"/>
      <c r="B1445" s="125" t="s">
        <v>26</v>
      </c>
      <c r="C1445" s="126"/>
      <c r="D1445" s="40">
        <v>1300.21</v>
      </c>
      <c r="E1445" s="41">
        <v>4.8</v>
      </c>
      <c r="F1445" s="21" t="s">
        <v>24</v>
      </c>
      <c r="G1445" s="30">
        <f t="shared" si="31"/>
        <v>6241.0079999999998</v>
      </c>
      <c r="H1445" s="118"/>
    </row>
    <row r="1446" spans="1:8" ht="23.25" customHeight="1" x14ac:dyDescent="0.25">
      <c r="A1446" s="62"/>
      <c r="B1446" s="125" t="s">
        <v>28</v>
      </c>
      <c r="C1446" s="126"/>
      <c r="D1446" s="42"/>
      <c r="E1446" s="43"/>
      <c r="F1446" s="21" t="s">
        <v>24</v>
      </c>
      <c r="G1446" s="30">
        <f t="shared" si="31"/>
        <v>0</v>
      </c>
      <c r="H1446" s="118"/>
    </row>
    <row r="1447" spans="1:8" ht="23.25" customHeight="1" x14ac:dyDescent="0.25">
      <c r="A1447" s="62"/>
      <c r="B1447" s="125" t="s">
        <v>29</v>
      </c>
      <c r="C1447" s="126"/>
      <c r="D1447" s="42"/>
      <c r="E1447" s="43"/>
      <c r="F1447" s="21" t="s">
        <v>24</v>
      </c>
      <c r="G1447" s="30">
        <f t="shared" si="31"/>
        <v>0</v>
      </c>
      <c r="H1447" s="118"/>
    </row>
    <row r="1448" spans="1:8" ht="23.25" customHeight="1" x14ac:dyDescent="0.25">
      <c r="A1448" s="62"/>
      <c r="B1448" s="125" t="s">
        <v>31</v>
      </c>
      <c r="C1448" s="126"/>
      <c r="D1448" s="42"/>
      <c r="E1448" s="43"/>
      <c r="F1448" s="21" t="s">
        <v>24</v>
      </c>
      <c r="G1448" s="30">
        <f>D1448*E1448</f>
        <v>0</v>
      </c>
      <c r="H1448" s="118"/>
    </row>
    <row r="1449" spans="1:8" ht="24" thickBot="1" x14ac:dyDescent="0.3">
      <c r="A1449" s="62"/>
      <c r="B1449" s="121" t="s">
        <v>30</v>
      </c>
      <c r="C1449" s="122"/>
      <c r="D1449" s="36"/>
      <c r="E1449" s="37"/>
      <c r="F1449" s="20" t="s">
        <v>24</v>
      </c>
      <c r="G1449" s="31">
        <f>D1449*E1449</f>
        <v>0</v>
      </c>
      <c r="H1449" s="118"/>
    </row>
    <row r="1450" spans="1:8" x14ac:dyDescent="0.25">
      <c r="C1450" s="3"/>
      <c r="D1450" s="3"/>
      <c r="E1450" s="4"/>
      <c r="F1450" s="4"/>
      <c r="H1450" s="63"/>
    </row>
    <row r="1451" spans="1:8" ht="25.5" x14ac:dyDescent="0.25">
      <c r="C1451" s="14" t="s">
        <v>14</v>
      </c>
      <c r="D1451" s="6"/>
    </row>
    <row r="1452" spans="1:8" ht="18.75" x14ac:dyDescent="0.25">
      <c r="C1452" s="79" t="s">
        <v>6</v>
      </c>
      <c r="D1452" s="77" t="s">
        <v>0</v>
      </c>
      <c r="E1452" s="9">
        <f>ROUND((G1440+D1433)/D1433,2)</f>
        <v>1.03</v>
      </c>
      <c r="F1452" s="9"/>
      <c r="G1452" s="10"/>
      <c r="H1452" s="7"/>
    </row>
    <row r="1453" spans="1:8" x14ac:dyDescent="0.25">
      <c r="C1453" s="79"/>
      <c r="D1453" s="77" t="s">
        <v>1</v>
      </c>
      <c r="E1453" s="9">
        <f>ROUND((G1441+G1442+D1433)/D1433,2)</f>
        <v>1.05</v>
      </c>
      <c r="F1453" s="9"/>
      <c r="G1453" s="11"/>
      <c r="H1453" s="66"/>
    </row>
    <row r="1454" spans="1:8" x14ac:dyDescent="0.25">
      <c r="C1454" s="79"/>
      <c r="D1454" s="77" t="s">
        <v>2</v>
      </c>
      <c r="E1454" s="9">
        <f>ROUND((G1443+D1433)/D1433,2)</f>
        <v>1</v>
      </c>
      <c r="F1454" s="12"/>
      <c r="G1454" s="11"/>
    </row>
    <row r="1455" spans="1:8" x14ac:dyDescent="0.25">
      <c r="C1455" s="79"/>
      <c r="D1455" s="13" t="s">
        <v>3</v>
      </c>
      <c r="E1455" s="45">
        <f>ROUND((SUM(G1444:G1449)+D1433)/D1433,2)</f>
        <v>2.52</v>
      </c>
      <c r="F1455" s="10"/>
      <c r="G1455" s="11"/>
    </row>
    <row r="1456" spans="1:8" ht="25.5" x14ac:dyDescent="0.25">
      <c r="D1456" s="46" t="s">
        <v>4</v>
      </c>
      <c r="E1456" s="47">
        <f>SUM(E1452:E1455)-IF(D1437="сплошная",3,2)</f>
        <v>2.5999999999999996</v>
      </c>
      <c r="F1456" s="25"/>
    </row>
    <row r="1457" spans="1:8" x14ac:dyDescent="0.25">
      <c r="E1457" s="15"/>
    </row>
    <row r="1458" spans="1:8" ht="25.5" x14ac:dyDescent="0.35">
      <c r="A1458" s="22"/>
      <c r="B1458" s="22"/>
      <c r="C1458" s="16" t="s">
        <v>23</v>
      </c>
      <c r="D1458" s="80">
        <f>E1456*D1433</f>
        <v>21538.399999999998</v>
      </c>
      <c r="E1458" s="80"/>
    </row>
    <row r="1459" spans="1:8" ht="18.75" x14ac:dyDescent="0.3">
      <c r="C1459" s="17" t="s">
        <v>8</v>
      </c>
      <c r="D1459" s="81">
        <f>D1458/D1432</f>
        <v>17.829801324503311</v>
      </c>
      <c r="E1459" s="81"/>
      <c r="G1459" s="7"/>
      <c r="H1459" s="67"/>
    </row>
    <row r="1472" spans="1:8" ht="60.75" customHeight="1" x14ac:dyDescent="0.8">
      <c r="A1472" s="22"/>
      <c r="B1472" s="82" t="s">
        <v>177</v>
      </c>
      <c r="C1472" s="82"/>
      <c r="D1472" s="82"/>
      <c r="E1472" s="82"/>
      <c r="F1472" s="82"/>
      <c r="G1472" s="82"/>
      <c r="H1472" s="82"/>
    </row>
    <row r="1473" spans="1:8" ht="40.5" customHeight="1" x14ac:dyDescent="0.25">
      <c r="B1473" s="83" t="s">
        <v>37</v>
      </c>
      <c r="C1473" s="83"/>
      <c r="D1473" s="83"/>
      <c r="E1473" s="83"/>
      <c r="F1473" s="83"/>
      <c r="G1473" s="83"/>
    </row>
    <row r="1474" spans="1:8" x14ac:dyDescent="0.25">
      <c r="C1474" s="78"/>
      <c r="G1474" s="7"/>
    </row>
    <row r="1475" spans="1:8" ht="25.5" x14ac:dyDescent="0.25">
      <c r="C1475" s="14" t="s">
        <v>5</v>
      </c>
      <c r="D1475" s="6"/>
    </row>
    <row r="1476" spans="1:8" ht="20.25" customHeight="1" x14ac:dyDescent="0.25">
      <c r="A1476" s="10"/>
      <c r="B1476" s="10"/>
      <c r="C1476" s="84" t="s">
        <v>15</v>
      </c>
      <c r="D1476" s="109" t="s">
        <v>38</v>
      </c>
      <c r="E1476" s="109"/>
      <c r="F1476" s="109"/>
      <c r="G1476" s="109"/>
      <c r="H1476" s="58"/>
    </row>
    <row r="1477" spans="1:8" ht="20.25" customHeight="1" x14ac:dyDescent="0.25">
      <c r="A1477" s="10"/>
      <c r="B1477" s="10"/>
      <c r="C1477" s="85"/>
      <c r="D1477" s="109" t="s">
        <v>39</v>
      </c>
      <c r="E1477" s="109"/>
      <c r="F1477" s="109"/>
      <c r="G1477" s="109"/>
      <c r="H1477" s="58"/>
    </row>
    <row r="1478" spans="1:8" ht="20.25" customHeight="1" x14ac:dyDescent="0.25">
      <c r="A1478" s="10"/>
      <c r="B1478" s="10"/>
      <c r="C1478" s="86"/>
      <c r="D1478" s="109" t="s">
        <v>91</v>
      </c>
      <c r="E1478" s="109"/>
      <c r="F1478" s="109"/>
      <c r="G1478" s="109"/>
      <c r="H1478" s="58"/>
    </row>
    <row r="1479" spans="1:8" x14ac:dyDescent="0.25">
      <c r="C1479" s="48" t="s">
        <v>12</v>
      </c>
      <c r="D1479" s="49">
        <v>2.7</v>
      </c>
      <c r="E1479" s="50"/>
      <c r="F1479" s="10"/>
    </row>
    <row r="1480" spans="1:8" ht="23.25" customHeight="1" x14ac:dyDescent="0.25">
      <c r="C1480" s="1" t="s">
        <v>9</v>
      </c>
      <c r="D1480" s="44">
        <v>529</v>
      </c>
      <c r="E1480" s="110" t="s">
        <v>16</v>
      </c>
      <c r="F1480" s="91"/>
      <c r="G1480" s="94">
        <f>D1481/D1480</f>
        <v>9.9413988657844996</v>
      </c>
    </row>
    <row r="1481" spans="1:8" x14ac:dyDescent="0.25">
      <c r="C1481" s="1" t="s">
        <v>10</v>
      </c>
      <c r="D1481" s="44">
        <v>5259</v>
      </c>
      <c r="E1481" s="111"/>
      <c r="F1481" s="93"/>
      <c r="G1481" s="95"/>
    </row>
    <row r="1482" spans="1:8" x14ac:dyDescent="0.25">
      <c r="C1482" s="54"/>
      <c r="D1482" s="55"/>
      <c r="E1482" s="56"/>
    </row>
    <row r="1483" spans="1:8" x14ac:dyDescent="0.3">
      <c r="C1483" s="53" t="s">
        <v>7</v>
      </c>
      <c r="D1483" s="74" t="s">
        <v>61</v>
      </c>
      <c r="E1483" s="59"/>
    </row>
    <row r="1484" spans="1:8" x14ac:dyDescent="0.3">
      <c r="C1484" s="53" t="s">
        <v>11</v>
      </c>
      <c r="D1484" s="51">
        <v>75</v>
      </c>
      <c r="E1484" s="59"/>
    </row>
    <row r="1485" spans="1:8" x14ac:dyDescent="0.3">
      <c r="C1485" s="53" t="s">
        <v>13</v>
      </c>
      <c r="D1485" s="52" t="s">
        <v>33</v>
      </c>
      <c r="E1485" s="59"/>
    </row>
    <row r="1486" spans="1:8" ht="24" thickBot="1" x14ac:dyDescent="0.3">
      <c r="C1486" s="60"/>
      <c r="D1486" s="60"/>
    </row>
    <row r="1487" spans="1:8" ht="48" customHeight="1" thickBot="1" x14ac:dyDescent="0.3">
      <c r="B1487" s="112" t="s">
        <v>17</v>
      </c>
      <c r="C1487" s="113"/>
      <c r="D1487" s="23" t="s">
        <v>20</v>
      </c>
      <c r="E1487" s="114" t="s">
        <v>22</v>
      </c>
      <c r="F1487" s="115"/>
      <c r="G1487" s="2" t="s">
        <v>21</v>
      </c>
    </row>
    <row r="1488" spans="1:8" ht="24" customHeight="1" thickBot="1" x14ac:dyDescent="0.3">
      <c r="A1488" s="61"/>
      <c r="B1488" s="116" t="s">
        <v>35</v>
      </c>
      <c r="C1488" s="117"/>
      <c r="D1488" s="32">
        <v>59.39</v>
      </c>
      <c r="E1488" s="33">
        <v>2.7</v>
      </c>
      <c r="F1488" s="18" t="s">
        <v>24</v>
      </c>
      <c r="G1488" s="26">
        <f t="shared" ref="G1488:G1495" si="32">D1488*E1488</f>
        <v>160.35300000000001</v>
      </c>
      <c r="H1488" s="118"/>
    </row>
    <row r="1489" spans="1:8" ht="23.25" customHeight="1" x14ac:dyDescent="0.25">
      <c r="A1489" s="62"/>
      <c r="B1489" s="119" t="s">
        <v>18</v>
      </c>
      <c r="C1489" s="120"/>
      <c r="D1489" s="34">
        <v>70.41</v>
      </c>
      <c r="E1489" s="35">
        <v>0.7</v>
      </c>
      <c r="F1489" s="19" t="s">
        <v>25</v>
      </c>
      <c r="G1489" s="27">
        <f t="shared" si="32"/>
        <v>49.286999999999992</v>
      </c>
      <c r="H1489" s="118"/>
    </row>
    <row r="1490" spans="1:8" ht="24" customHeight="1" thickBot="1" x14ac:dyDescent="0.3">
      <c r="A1490" s="62"/>
      <c r="B1490" s="121" t="s">
        <v>19</v>
      </c>
      <c r="C1490" s="122"/>
      <c r="D1490" s="36">
        <v>222.31</v>
      </c>
      <c r="E1490" s="37">
        <v>0.7</v>
      </c>
      <c r="F1490" s="20" t="s">
        <v>25</v>
      </c>
      <c r="G1490" s="28">
        <f t="shared" si="32"/>
        <v>155.61699999999999</v>
      </c>
      <c r="H1490" s="118"/>
    </row>
    <row r="1491" spans="1:8" ht="24" customHeight="1" thickBot="1" x14ac:dyDescent="0.3">
      <c r="A1491" s="62"/>
      <c r="B1491" s="123" t="s">
        <v>27</v>
      </c>
      <c r="C1491" s="124"/>
      <c r="D1491" s="38"/>
      <c r="E1491" s="39"/>
      <c r="F1491" s="24" t="s">
        <v>24</v>
      </c>
      <c r="G1491" s="29">
        <f t="shared" si="32"/>
        <v>0</v>
      </c>
      <c r="H1491" s="118"/>
    </row>
    <row r="1492" spans="1:8" ht="23.25" customHeight="1" x14ac:dyDescent="0.25">
      <c r="A1492" s="62"/>
      <c r="B1492" s="119" t="s">
        <v>32</v>
      </c>
      <c r="C1492" s="120"/>
      <c r="D1492" s="34">
        <v>665.33</v>
      </c>
      <c r="E1492" s="35">
        <v>5.4</v>
      </c>
      <c r="F1492" s="19" t="s">
        <v>24</v>
      </c>
      <c r="G1492" s="27">
        <f t="shared" si="32"/>
        <v>3592.7820000000006</v>
      </c>
      <c r="H1492" s="118"/>
    </row>
    <row r="1493" spans="1:8" ht="23.25" customHeight="1" x14ac:dyDescent="0.25">
      <c r="A1493" s="62"/>
      <c r="B1493" s="125" t="s">
        <v>26</v>
      </c>
      <c r="C1493" s="126"/>
      <c r="D1493" s="40">
        <v>1300.21</v>
      </c>
      <c r="E1493" s="41">
        <v>2.7</v>
      </c>
      <c r="F1493" s="21" t="s">
        <v>24</v>
      </c>
      <c r="G1493" s="30">
        <f t="shared" si="32"/>
        <v>3510.5670000000005</v>
      </c>
      <c r="H1493" s="118"/>
    </row>
    <row r="1494" spans="1:8" ht="23.25" customHeight="1" x14ac:dyDescent="0.25">
      <c r="A1494" s="62"/>
      <c r="B1494" s="125" t="s">
        <v>28</v>
      </c>
      <c r="C1494" s="126"/>
      <c r="D1494" s="42"/>
      <c r="E1494" s="43"/>
      <c r="F1494" s="21" t="s">
        <v>24</v>
      </c>
      <c r="G1494" s="30">
        <f t="shared" si="32"/>
        <v>0</v>
      </c>
      <c r="H1494" s="118"/>
    </row>
    <row r="1495" spans="1:8" ht="23.25" customHeight="1" x14ac:dyDescent="0.25">
      <c r="A1495" s="62"/>
      <c r="B1495" s="125" t="s">
        <v>29</v>
      </c>
      <c r="C1495" s="126"/>
      <c r="D1495" s="42"/>
      <c r="E1495" s="43"/>
      <c r="F1495" s="21" t="s">
        <v>24</v>
      </c>
      <c r="G1495" s="30">
        <f t="shared" si="32"/>
        <v>0</v>
      </c>
      <c r="H1495" s="118"/>
    </row>
    <row r="1496" spans="1:8" ht="23.25" customHeight="1" x14ac:dyDescent="0.25">
      <c r="A1496" s="62"/>
      <c r="B1496" s="125" t="s">
        <v>31</v>
      </c>
      <c r="C1496" s="126"/>
      <c r="D1496" s="42"/>
      <c r="E1496" s="43"/>
      <c r="F1496" s="21" t="s">
        <v>24</v>
      </c>
      <c r="G1496" s="30">
        <f>D1496*E1496</f>
        <v>0</v>
      </c>
      <c r="H1496" s="118"/>
    </row>
    <row r="1497" spans="1:8" ht="24" thickBot="1" x14ac:dyDescent="0.3">
      <c r="A1497" s="62"/>
      <c r="B1497" s="121" t="s">
        <v>30</v>
      </c>
      <c r="C1497" s="122"/>
      <c r="D1497" s="36"/>
      <c r="E1497" s="37"/>
      <c r="F1497" s="20" t="s">
        <v>24</v>
      </c>
      <c r="G1497" s="31">
        <f>D1497*E1497</f>
        <v>0</v>
      </c>
      <c r="H1497" s="118"/>
    </row>
    <row r="1498" spans="1:8" x14ac:dyDescent="0.25">
      <c r="C1498" s="3"/>
      <c r="D1498" s="3"/>
      <c r="E1498" s="4"/>
      <c r="F1498" s="4"/>
      <c r="H1498" s="63"/>
    </row>
    <row r="1499" spans="1:8" ht="25.5" x14ac:dyDescent="0.25">
      <c r="C1499" s="14" t="s">
        <v>14</v>
      </c>
      <c r="D1499" s="6"/>
    </row>
    <row r="1500" spans="1:8" ht="18.75" x14ac:dyDescent="0.25">
      <c r="C1500" s="79" t="s">
        <v>6</v>
      </c>
      <c r="D1500" s="77" t="s">
        <v>0</v>
      </c>
      <c r="E1500" s="9">
        <f>ROUND((G1488+D1481)/D1481,2)</f>
        <v>1.03</v>
      </c>
      <c r="F1500" s="9"/>
      <c r="G1500" s="10"/>
      <c r="H1500" s="7"/>
    </row>
    <row r="1501" spans="1:8" x14ac:dyDescent="0.25">
      <c r="C1501" s="79"/>
      <c r="D1501" s="77" t="s">
        <v>1</v>
      </c>
      <c r="E1501" s="9">
        <f>ROUND((G1489+G1490+D1481)/D1481,2)</f>
        <v>1.04</v>
      </c>
      <c r="F1501" s="9"/>
      <c r="G1501" s="11"/>
      <c r="H1501" s="66"/>
    </row>
    <row r="1502" spans="1:8" x14ac:dyDescent="0.25">
      <c r="C1502" s="79"/>
      <c r="D1502" s="77" t="s">
        <v>2</v>
      </c>
      <c r="E1502" s="9">
        <f>ROUND((G1491+D1481)/D1481,2)</f>
        <v>1</v>
      </c>
      <c r="F1502" s="12"/>
      <c r="G1502" s="11"/>
    </row>
    <row r="1503" spans="1:8" x14ac:dyDescent="0.25">
      <c r="C1503" s="79"/>
      <c r="D1503" s="13" t="s">
        <v>3</v>
      </c>
      <c r="E1503" s="45">
        <f>ROUND((SUM(G1492:G1497)+D1481)/D1481,2)</f>
        <v>2.35</v>
      </c>
      <c r="F1503" s="10"/>
      <c r="G1503" s="11"/>
    </row>
    <row r="1504" spans="1:8" ht="25.5" x14ac:dyDescent="0.25">
      <c r="D1504" s="46" t="s">
        <v>4</v>
      </c>
      <c r="E1504" s="47">
        <f>SUM(E1500:E1503)-IF(D1485="сплошная",3,2)</f>
        <v>2.42</v>
      </c>
      <c r="F1504" s="25"/>
    </row>
    <row r="1505" spans="1:8" x14ac:dyDescent="0.25">
      <c r="E1505" s="15"/>
    </row>
    <row r="1506" spans="1:8" ht="25.5" x14ac:dyDescent="0.35">
      <c r="A1506" s="22"/>
      <c r="B1506" s="22"/>
      <c r="C1506" s="16" t="s">
        <v>23</v>
      </c>
      <c r="D1506" s="80">
        <f>E1504*D1481</f>
        <v>12726.779999999999</v>
      </c>
      <c r="E1506" s="80"/>
    </row>
    <row r="1507" spans="1:8" ht="18.75" x14ac:dyDescent="0.3">
      <c r="C1507" s="17" t="s">
        <v>8</v>
      </c>
      <c r="D1507" s="81">
        <f>D1506/D1480</f>
        <v>24.058185255198484</v>
      </c>
      <c r="E1507" s="81"/>
      <c r="G1507" s="7"/>
      <c r="H1507" s="67"/>
    </row>
    <row r="1519" spans="1:8" ht="60.75" customHeight="1" x14ac:dyDescent="0.8">
      <c r="A1519" s="22"/>
      <c r="B1519" s="82" t="s">
        <v>178</v>
      </c>
      <c r="C1519" s="82"/>
      <c r="D1519" s="82"/>
      <c r="E1519" s="82"/>
      <c r="F1519" s="82"/>
      <c r="G1519" s="82"/>
      <c r="H1519" s="82"/>
    </row>
    <row r="1520" spans="1:8" ht="40.5" customHeight="1" x14ac:dyDescent="0.25">
      <c r="B1520" s="83" t="s">
        <v>37</v>
      </c>
      <c r="C1520" s="83"/>
      <c r="D1520" s="83"/>
      <c r="E1520" s="83"/>
      <c r="F1520" s="83"/>
      <c r="G1520" s="83"/>
    </row>
    <row r="1521" spans="1:8" x14ac:dyDescent="0.25">
      <c r="C1521" s="78"/>
      <c r="G1521" s="7"/>
    </row>
    <row r="1522" spans="1:8" ht="25.5" x14ac:dyDescent="0.25">
      <c r="C1522" s="14" t="s">
        <v>5</v>
      </c>
      <c r="D1522" s="6"/>
    </row>
    <row r="1523" spans="1:8" ht="20.25" customHeight="1" x14ac:dyDescent="0.25">
      <c r="A1523" s="10"/>
      <c r="B1523" s="10"/>
      <c r="C1523" s="84" t="s">
        <v>15</v>
      </c>
      <c r="D1523" s="109" t="s">
        <v>38</v>
      </c>
      <c r="E1523" s="109"/>
      <c r="F1523" s="109"/>
      <c r="G1523" s="109"/>
      <c r="H1523" s="58"/>
    </row>
    <row r="1524" spans="1:8" ht="20.25" customHeight="1" x14ac:dyDescent="0.25">
      <c r="A1524" s="10"/>
      <c r="B1524" s="10"/>
      <c r="C1524" s="85"/>
      <c r="D1524" s="109" t="s">
        <v>39</v>
      </c>
      <c r="E1524" s="109"/>
      <c r="F1524" s="109"/>
      <c r="G1524" s="109"/>
      <c r="H1524" s="58"/>
    </row>
    <row r="1525" spans="1:8" ht="20.25" customHeight="1" x14ac:dyDescent="0.25">
      <c r="A1525" s="10"/>
      <c r="B1525" s="10"/>
      <c r="C1525" s="86"/>
      <c r="D1525" s="109" t="s">
        <v>92</v>
      </c>
      <c r="E1525" s="109"/>
      <c r="F1525" s="109"/>
      <c r="G1525" s="109"/>
      <c r="H1525" s="58"/>
    </row>
    <row r="1526" spans="1:8" x14ac:dyDescent="0.25">
      <c r="C1526" s="48" t="s">
        <v>12</v>
      </c>
      <c r="D1526" s="49">
        <v>6.5</v>
      </c>
      <c r="E1526" s="50"/>
      <c r="F1526" s="10"/>
    </row>
    <row r="1527" spans="1:8" ht="23.25" customHeight="1" x14ac:dyDescent="0.25">
      <c r="C1527" s="1" t="s">
        <v>9</v>
      </c>
      <c r="D1527" s="44">
        <v>1531</v>
      </c>
      <c r="E1527" s="110" t="s">
        <v>16</v>
      </c>
      <c r="F1527" s="91"/>
      <c r="G1527" s="94">
        <f>D1528/D1527</f>
        <v>8.6675375571521887</v>
      </c>
    </row>
    <row r="1528" spans="1:8" x14ac:dyDescent="0.25">
      <c r="C1528" s="1" t="s">
        <v>10</v>
      </c>
      <c r="D1528" s="44">
        <v>13270</v>
      </c>
      <c r="E1528" s="111"/>
      <c r="F1528" s="93"/>
      <c r="G1528" s="95"/>
    </row>
    <row r="1529" spans="1:8" x14ac:dyDescent="0.25">
      <c r="C1529" s="54"/>
      <c r="D1529" s="55"/>
      <c r="E1529" s="56"/>
    </row>
    <row r="1530" spans="1:8" x14ac:dyDescent="0.3">
      <c r="C1530" s="53" t="s">
        <v>7</v>
      </c>
      <c r="D1530" s="73" t="s">
        <v>93</v>
      </c>
      <c r="E1530" s="59"/>
    </row>
    <row r="1531" spans="1:8" x14ac:dyDescent="0.3">
      <c r="C1531" s="53" t="s">
        <v>11</v>
      </c>
      <c r="D1531" s="51">
        <v>70</v>
      </c>
      <c r="E1531" s="59"/>
    </row>
    <row r="1532" spans="1:8" x14ac:dyDescent="0.3">
      <c r="C1532" s="53" t="s">
        <v>13</v>
      </c>
      <c r="D1532" s="52" t="s">
        <v>33</v>
      </c>
      <c r="E1532" s="59"/>
    </row>
    <row r="1533" spans="1:8" ht="24" thickBot="1" x14ac:dyDescent="0.3">
      <c r="C1533" s="60"/>
      <c r="D1533" s="60"/>
    </row>
    <row r="1534" spans="1:8" ht="48" customHeight="1" thickBot="1" x14ac:dyDescent="0.3">
      <c r="B1534" s="112" t="s">
        <v>17</v>
      </c>
      <c r="C1534" s="113"/>
      <c r="D1534" s="23" t="s">
        <v>20</v>
      </c>
      <c r="E1534" s="114" t="s">
        <v>22</v>
      </c>
      <c r="F1534" s="115"/>
      <c r="G1534" s="2" t="s">
        <v>21</v>
      </c>
    </row>
    <row r="1535" spans="1:8" ht="24" customHeight="1" thickBot="1" x14ac:dyDescent="0.3">
      <c r="A1535" s="61"/>
      <c r="B1535" s="116" t="s">
        <v>35</v>
      </c>
      <c r="C1535" s="117"/>
      <c r="D1535" s="32">
        <v>59.39</v>
      </c>
      <c r="E1535" s="33">
        <v>6.5</v>
      </c>
      <c r="F1535" s="18" t="s">
        <v>24</v>
      </c>
      <c r="G1535" s="26">
        <f t="shared" ref="G1535:G1542" si="33">D1535*E1535</f>
        <v>386.03500000000003</v>
      </c>
      <c r="H1535" s="118"/>
    </row>
    <row r="1536" spans="1:8" ht="23.25" customHeight="1" x14ac:dyDescent="0.25">
      <c r="A1536" s="62"/>
      <c r="B1536" s="119" t="s">
        <v>18</v>
      </c>
      <c r="C1536" s="120"/>
      <c r="D1536" s="34">
        <v>70.41</v>
      </c>
      <c r="E1536" s="35">
        <v>1.5</v>
      </c>
      <c r="F1536" s="19" t="s">
        <v>25</v>
      </c>
      <c r="G1536" s="27">
        <f t="shared" si="33"/>
        <v>105.61499999999999</v>
      </c>
      <c r="H1536" s="118"/>
    </row>
    <row r="1537" spans="1:8" ht="24" customHeight="1" thickBot="1" x14ac:dyDescent="0.3">
      <c r="A1537" s="62"/>
      <c r="B1537" s="121" t="s">
        <v>19</v>
      </c>
      <c r="C1537" s="122"/>
      <c r="D1537" s="36">
        <v>222.31</v>
      </c>
      <c r="E1537" s="37">
        <v>1.5</v>
      </c>
      <c r="F1537" s="20" t="s">
        <v>25</v>
      </c>
      <c r="G1537" s="28">
        <f t="shared" si="33"/>
        <v>333.46500000000003</v>
      </c>
      <c r="H1537" s="118"/>
    </row>
    <row r="1538" spans="1:8" ht="24" customHeight="1" thickBot="1" x14ac:dyDescent="0.3">
      <c r="A1538" s="62"/>
      <c r="B1538" s="123" t="s">
        <v>27</v>
      </c>
      <c r="C1538" s="124"/>
      <c r="D1538" s="38"/>
      <c r="E1538" s="39"/>
      <c r="F1538" s="24" t="s">
        <v>24</v>
      </c>
      <c r="G1538" s="29">
        <f t="shared" si="33"/>
        <v>0</v>
      </c>
      <c r="H1538" s="118"/>
    </row>
    <row r="1539" spans="1:8" ht="23.25" customHeight="1" x14ac:dyDescent="0.25">
      <c r="A1539" s="62"/>
      <c r="B1539" s="119" t="s">
        <v>32</v>
      </c>
      <c r="C1539" s="120"/>
      <c r="D1539" s="34">
        <v>665.33</v>
      </c>
      <c r="E1539" s="35">
        <v>13</v>
      </c>
      <c r="F1539" s="19" t="s">
        <v>24</v>
      </c>
      <c r="G1539" s="27">
        <f t="shared" si="33"/>
        <v>8649.2900000000009</v>
      </c>
      <c r="H1539" s="118"/>
    </row>
    <row r="1540" spans="1:8" ht="23.25" customHeight="1" x14ac:dyDescent="0.25">
      <c r="A1540" s="62"/>
      <c r="B1540" s="125" t="s">
        <v>26</v>
      </c>
      <c r="C1540" s="126"/>
      <c r="D1540" s="40">
        <v>1300.21</v>
      </c>
      <c r="E1540" s="41">
        <v>6.5</v>
      </c>
      <c r="F1540" s="21" t="s">
        <v>24</v>
      </c>
      <c r="G1540" s="30">
        <f t="shared" si="33"/>
        <v>8451.3649999999998</v>
      </c>
      <c r="H1540" s="118"/>
    </row>
    <row r="1541" spans="1:8" ht="23.25" customHeight="1" x14ac:dyDescent="0.25">
      <c r="A1541" s="62"/>
      <c r="B1541" s="125" t="s">
        <v>28</v>
      </c>
      <c r="C1541" s="126"/>
      <c r="D1541" s="42"/>
      <c r="E1541" s="43"/>
      <c r="F1541" s="21" t="s">
        <v>24</v>
      </c>
      <c r="G1541" s="30">
        <f t="shared" si="33"/>
        <v>0</v>
      </c>
      <c r="H1541" s="118"/>
    </row>
    <row r="1542" spans="1:8" ht="23.25" customHeight="1" x14ac:dyDescent="0.25">
      <c r="A1542" s="62"/>
      <c r="B1542" s="125" t="s">
        <v>29</v>
      </c>
      <c r="C1542" s="126"/>
      <c r="D1542" s="42"/>
      <c r="E1542" s="43"/>
      <c r="F1542" s="21" t="s">
        <v>24</v>
      </c>
      <c r="G1542" s="30">
        <f t="shared" si="33"/>
        <v>0</v>
      </c>
      <c r="H1542" s="118"/>
    </row>
    <row r="1543" spans="1:8" ht="23.25" customHeight="1" x14ac:dyDescent="0.25">
      <c r="A1543" s="62"/>
      <c r="B1543" s="125" t="s">
        <v>31</v>
      </c>
      <c r="C1543" s="126"/>
      <c r="D1543" s="42"/>
      <c r="E1543" s="43"/>
      <c r="F1543" s="21" t="s">
        <v>24</v>
      </c>
      <c r="G1543" s="30">
        <f>D1543*E1543</f>
        <v>0</v>
      </c>
      <c r="H1543" s="118"/>
    </row>
    <row r="1544" spans="1:8" ht="24" thickBot="1" x14ac:dyDescent="0.3">
      <c r="A1544" s="62"/>
      <c r="B1544" s="121" t="s">
        <v>30</v>
      </c>
      <c r="C1544" s="122"/>
      <c r="D1544" s="36"/>
      <c r="E1544" s="37"/>
      <c r="F1544" s="20" t="s">
        <v>24</v>
      </c>
      <c r="G1544" s="31">
        <f>D1544*E1544</f>
        <v>0</v>
      </c>
      <c r="H1544" s="118"/>
    </row>
    <row r="1545" spans="1:8" x14ac:dyDescent="0.25">
      <c r="C1545" s="3"/>
      <c r="D1545" s="3"/>
      <c r="E1545" s="4"/>
      <c r="F1545" s="4"/>
      <c r="H1545" s="63"/>
    </row>
    <row r="1546" spans="1:8" ht="25.5" x14ac:dyDescent="0.25">
      <c r="C1546" s="14" t="s">
        <v>14</v>
      </c>
      <c r="D1546" s="6"/>
    </row>
    <row r="1547" spans="1:8" ht="18.75" x14ac:dyDescent="0.25">
      <c r="C1547" s="79" t="s">
        <v>6</v>
      </c>
      <c r="D1547" s="77" t="s">
        <v>0</v>
      </c>
      <c r="E1547" s="9">
        <f>ROUND((G1535+D1528)/D1528,2)</f>
        <v>1.03</v>
      </c>
      <c r="F1547" s="9"/>
      <c r="G1547" s="10"/>
      <c r="H1547" s="7"/>
    </row>
    <row r="1548" spans="1:8" x14ac:dyDescent="0.25">
      <c r="C1548" s="79"/>
      <c r="D1548" s="77" t="s">
        <v>1</v>
      </c>
      <c r="E1548" s="9">
        <f>ROUND((G1536+G1537+D1528)/D1528,2)</f>
        <v>1.03</v>
      </c>
      <c r="F1548" s="9"/>
      <c r="G1548" s="11"/>
      <c r="H1548" s="66"/>
    </row>
    <row r="1549" spans="1:8" x14ac:dyDescent="0.25">
      <c r="C1549" s="79"/>
      <c r="D1549" s="77" t="s">
        <v>2</v>
      </c>
      <c r="E1549" s="9">
        <f>ROUND((G1538+D1528)/D1528,2)</f>
        <v>1</v>
      </c>
      <c r="F1549" s="12"/>
      <c r="G1549" s="11"/>
    </row>
    <row r="1550" spans="1:8" x14ac:dyDescent="0.25">
      <c r="C1550" s="79"/>
      <c r="D1550" s="13" t="s">
        <v>3</v>
      </c>
      <c r="E1550" s="45">
        <f>ROUND((SUM(G1539:G1544)+D1528)/D1528,2)</f>
        <v>2.29</v>
      </c>
      <c r="F1550" s="10"/>
      <c r="G1550" s="11"/>
    </row>
    <row r="1551" spans="1:8" ht="25.5" x14ac:dyDescent="0.25">
      <c r="D1551" s="46" t="s">
        <v>4</v>
      </c>
      <c r="E1551" s="47">
        <f>SUM(E1547:E1550)-IF(D1532="сплошная",3,2)</f>
        <v>2.3499999999999996</v>
      </c>
      <c r="F1551" s="25"/>
    </row>
    <row r="1552" spans="1:8" x14ac:dyDescent="0.25">
      <c r="E1552" s="15"/>
    </row>
    <row r="1553" spans="1:8" ht="25.5" x14ac:dyDescent="0.35">
      <c r="A1553" s="22"/>
      <c r="B1553" s="22"/>
      <c r="C1553" s="16" t="s">
        <v>23</v>
      </c>
      <c r="D1553" s="80">
        <f>E1551*D1528</f>
        <v>31184.499999999996</v>
      </c>
      <c r="E1553" s="80"/>
    </row>
    <row r="1554" spans="1:8" ht="18.75" x14ac:dyDescent="0.3">
      <c r="C1554" s="17" t="s">
        <v>8</v>
      </c>
      <c r="D1554" s="81">
        <f>D1553/D1527</f>
        <v>20.36871325930764</v>
      </c>
      <c r="E1554" s="81"/>
      <c r="G1554" s="7"/>
      <c r="H1554" s="67"/>
    </row>
    <row r="1566" spans="1:8" ht="60.75" customHeight="1" x14ac:dyDescent="0.8">
      <c r="A1566" s="22"/>
      <c r="B1566" s="82" t="s">
        <v>179</v>
      </c>
      <c r="C1566" s="82"/>
      <c r="D1566" s="82"/>
      <c r="E1566" s="82"/>
      <c r="F1566" s="82"/>
      <c r="G1566" s="82"/>
      <c r="H1566" s="82"/>
    </row>
    <row r="1567" spans="1:8" ht="35.25" customHeight="1" x14ac:dyDescent="0.25">
      <c r="B1567" s="83" t="s">
        <v>37</v>
      </c>
      <c r="C1567" s="83"/>
      <c r="D1567" s="83"/>
      <c r="E1567" s="83"/>
      <c r="F1567" s="83"/>
      <c r="G1567" s="83"/>
    </row>
    <row r="1568" spans="1:8" x14ac:dyDescent="0.25">
      <c r="C1568" s="78"/>
      <c r="G1568" s="7"/>
    </row>
    <row r="1569" spans="1:8" ht="25.5" x14ac:dyDescent="0.25">
      <c r="C1569" s="14" t="s">
        <v>5</v>
      </c>
      <c r="D1569" s="6"/>
    </row>
    <row r="1570" spans="1:8" ht="20.25" customHeight="1" x14ac:dyDescent="0.25">
      <c r="A1570" s="10"/>
      <c r="B1570" s="10"/>
      <c r="C1570" s="84" t="s">
        <v>15</v>
      </c>
      <c r="D1570" s="109" t="s">
        <v>38</v>
      </c>
      <c r="E1570" s="109"/>
      <c r="F1570" s="109"/>
      <c r="G1570" s="109"/>
      <c r="H1570" s="58"/>
    </row>
    <row r="1571" spans="1:8" ht="20.25" customHeight="1" x14ac:dyDescent="0.25">
      <c r="A1571" s="10"/>
      <c r="B1571" s="10"/>
      <c r="C1571" s="85"/>
      <c r="D1571" s="109" t="s">
        <v>39</v>
      </c>
      <c r="E1571" s="109"/>
      <c r="F1571" s="109"/>
      <c r="G1571" s="109"/>
      <c r="H1571" s="58"/>
    </row>
    <row r="1572" spans="1:8" ht="20.25" customHeight="1" x14ac:dyDescent="0.25">
      <c r="A1572" s="10"/>
      <c r="B1572" s="10"/>
      <c r="C1572" s="86"/>
      <c r="D1572" s="109" t="s">
        <v>94</v>
      </c>
      <c r="E1572" s="109"/>
      <c r="F1572" s="109"/>
      <c r="G1572" s="109"/>
      <c r="H1572" s="58"/>
    </row>
    <row r="1573" spans="1:8" x14ac:dyDescent="0.25">
      <c r="C1573" s="48" t="s">
        <v>12</v>
      </c>
      <c r="D1573" s="49">
        <v>9.1</v>
      </c>
      <c r="E1573" s="50"/>
      <c r="F1573" s="10"/>
    </row>
    <row r="1574" spans="1:8" ht="23.25" customHeight="1" x14ac:dyDescent="0.25">
      <c r="C1574" s="1" t="s">
        <v>9</v>
      </c>
      <c r="D1574" s="44">
        <v>1881</v>
      </c>
      <c r="E1574" s="110" t="s">
        <v>16</v>
      </c>
      <c r="F1574" s="91"/>
      <c r="G1574" s="94">
        <f>D1575/D1574</f>
        <v>10.801169590643275</v>
      </c>
    </row>
    <row r="1575" spans="1:8" x14ac:dyDescent="0.25">
      <c r="C1575" s="1" t="s">
        <v>10</v>
      </c>
      <c r="D1575" s="44">
        <v>20317</v>
      </c>
      <c r="E1575" s="111"/>
      <c r="F1575" s="93"/>
      <c r="G1575" s="95"/>
    </row>
    <row r="1576" spans="1:8" x14ac:dyDescent="0.25">
      <c r="C1576" s="54"/>
      <c r="D1576" s="55"/>
      <c r="E1576" s="56"/>
    </row>
    <row r="1577" spans="1:8" x14ac:dyDescent="0.3">
      <c r="C1577" s="53" t="s">
        <v>7</v>
      </c>
      <c r="D1577" s="74" t="s">
        <v>65</v>
      </c>
      <c r="E1577" s="59"/>
    </row>
    <row r="1578" spans="1:8" x14ac:dyDescent="0.3">
      <c r="C1578" s="53" t="s">
        <v>11</v>
      </c>
      <c r="D1578" s="51">
        <v>60</v>
      </c>
      <c r="E1578" s="59"/>
    </row>
    <row r="1579" spans="1:8" x14ac:dyDescent="0.3">
      <c r="C1579" s="53" t="s">
        <v>13</v>
      </c>
      <c r="D1579" s="52" t="s">
        <v>33</v>
      </c>
      <c r="E1579" s="59"/>
    </row>
    <row r="1580" spans="1:8" ht="24" thickBot="1" x14ac:dyDescent="0.3">
      <c r="C1580" s="60"/>
      <c r="D1580" s="60"/>
    </row>
    <row r="1581" spans="1:8" ht="48" customHeight="1" thickBot="1" x14ac:dyDescent="0.3">
      <c r="B1581" s="112" t="s">
        <v>17</v>
      </c>
      <c r="C1581" s="113"/>
      <c r="D1581" s="23" t="s">
        <v>20</v>
      </c>
      <c r="E1581" s="114" t="s">
        <v>22</v>
      </c>
      <c r="F1581" s="115"/>
      <c r="G1581" s="2" t="s">
        <v>21</v>
      </c>
    </row>
    <row r="1582" spans="1:8" ht="24" customHeight="1" thickBot="1" x14ac:dyDescent="0.3">
      <c r="A1582" s="61"/>
      <c r="B1582" s="116" t="s">
        <v>35</v>
      </c>
      <c r="C1582" s="117"/>
      <c r="D1582" s="32">
        <v>59.39</v>
      </c>
      <c r="E1582" s="33">
        <v>9.1</v>
      </c>
      <c r="F1582" s="18" t="s">
        <v>24</v>
      </c>
      <c r="G1582" s="26">
        <f t="shared" ref="G1582:G1589" si="34">D1582*E1582</f>
        <v>540.44899999999996</v>
      </c>
      <c r="H1582" s="118"/>
    </row>
    <row r="1583" spans="1:8" ht="23.25" customHeight="1" x14ac:dyDescent="0.25">
      <c r="A1583" s="62"/>
      <c r="B1583" s="119" t="s">
        <v>18</v>
      </c>
      <c r="C1583" s="120"/>
      <c r="D1583" s="34">
        <v>70.41</v>
      </c>
      <c r="E1583" s="35">
        <v>1.5</v>
      </c>
      <c r="F1583" s="19" t="s">
        <v>25</v>
      </c>
      <c r="G1583" s="27">
        <f t="shared" si="34"/>
        <v>105.61499999999999</v>
      </c>
      <c r="H1583" s="118"/>
    </row>
    <row r="1584" spans="1:8" ht="24" customHeight="1" thickBot="1" x14ac:dyDescent="0.3">
      <c r="A1584" s="62"/>
      <c r="B1584" s="121" t="s">
        <v>19</v>
      </c>
      <c r="C1584" s="122"/>
      <c r="D1584" s="36">
        <v>222.31</v>
      </c>
      <c r="E1584" s="37">
        <v>1.5</v>
      </c>
      <c r="F1584" s="20" t="s">
        <v>25</v>
      </c>
      <c r="G1584" s="28">
        <f t="shared" si="34"/>
        <v>333.46500000000003</v>
      </c>
      <c r="H1584" s="118"/>
    </row>
    <row r="1585" spans="1:8" ht="24" customHeight="1" thickBot="1" x14ac:dyDescent="0.3">
      <c r="A1585" s="62"/>
      <c r="B1585" s="123" t="s">
        <v>27</v>
      </c>
      <c r="C1585" s="124"/>
      <c r="D1585" s="38"/>
      <c r="E1585" s="39"/>
      <c r="F1585" s="24" t="s">
        <v>24</v>
      </c>
      <c r="G1585" s="29">
        <f t="shared" si="34"/>
        <v>0</v>
      </c>
      <c r="H1585" s="118"/>
    </row>
    <row r="1586" spans="1:8" ht="23.25" customHeight="1" x14ac:dyDescent="0.25">
      <c r="A1586" s="62"/>
      <c r="B1586" s="119" t="s">
        <v>32</v>
      </c>
      <c r="C1586" s="120"/>
      <c r="D1586" s="34">
        <v>665.33</v>
      </c>
      <c r="E1586" s="35">
        <v>18.2</v>
      </c>
      <c r="F1586" s="19" t="s">
        <v>24</v>
      </c>
      <c r="G1586" s="27">
        <f t="shared" si="34"/>
        <v>12109.005999999999</v>
      </c>
      <c r="H1586" s="118"/>
    </row>
    <row r="1587" spans="1:8" ht="23.25" customHeight="1" x14ac:dyDescent="0.25">
      <c r="A1587" s="62"/>
      <c r="B1587" s="125" t="s">
        <v>26</v>
      </c>
      <c r="C1587" s="126"/>
      <c r="D1587" s="40">
        <v>1300.21</v>
      </c>
      <c r="E1587" s="41">
        <v>9.1</v>
      </c>
      <c r="F1587" s="21" t="s">
        <v>24</v>
      </c>
      <c r="G1587" s="30">
        <f t="shared" si="34"/>
        <v>11831.911</v>
      </c>
      <c r="H1587" s="118"/>
    </row>
    <row r="1588" spans="1:8" ht="23.25" customHeight="1" x14ac:dyDescent="0.25">
      <c r="A1588" s="62"/>
      <c r="B1588" s="125" t="s">
        <v>28</v>
      </c>
      <c r="C1588" s="126"/>
      <c r="D1588" s="42"/>
      <c r="E1588" s="43"/>
      <c r="F1588" s="21" t="s">
        <v>24</v>
      </c>
      <c r="G1588" s="30">
        <f t="shared" si="34"/>
        <v>0</v>
      </c>
      <c r="H1588" s="118"/>
    </row>
    <row r="1589" spans="1:8" ht="23.25" customHeight="1" x14ac:dyDescent="0.25">
      <c r="A1589" s="62"/>
      <c r="B1589" s="125" t="s">
        <v>29</v>
      </c>
      <c r="C1589" s="126"/>
      <c r="D1589" s="42"/>
      <c r="E1589" s="43"/>
      <c r="F1589" s="21" t="s">
        <v>24</v>
      </c>
      <c r="G1589" s="30">
        <f t="shared" si="34"/>
        <v>0</v>
      </c>
      <c r="H1589" s="118"/>
    </row>
    <row r="1590" spans="1:8" ht="23.25" customHeight="1" x14ac:dyDescent="0.25">
      <c r="A1590" s="62"/>
      <c r="B1590" s="125" t="s">
        <v>31</v>
      </c>
      <c r="C1590" s="126"/>
      <c r="D1590" s="42"/>
      <c r="E1590" s="43"/>
      <c r="F1590" s="21" t="s">
        <v>24</v>
      </c>
      <c r="G1590" s="30">
        <f>D1590*E1590</f>
        <v>0</v>
      </c>
      <c r="H1590" s="118"/>
    </row>
    <row r="1591" spans="1:8" ht="24" thickBot="1" x14ac:dyDescent="0.3">
      <c r="A1591" s="62"/>
      <c r="B1591" s="121" t="s">
        <v>30</v>
      </c>
      <c r="C1591" s="122"/>
      <c r="D1591" s="36"/>
      <c r="E1591" s="37"/>
      <c r="F1591" s="20" t="s">
        <v>24</v>
      </c>
      <c r="G1591" s="31">
        <f>D1591*E1591</f>
        <v>0</v>
      </c>
      <c r="H1591" s="118"/>
    </row>
    <row r="1592" spans="1:8" x14ac:dyDescent="0.25">
      <c r="C1592" s="3"/>
      <c r="D1592" s="3"/>
      <c r="E1592" s="4"/>
      <c r="F1592" s="4"/>
      <c r="H1592" s="63"/>
    </row>
    <row r="1593" spans="1:8" ht="25.5" x14ac:dyDescent="0.25">
      <c r="C1593" s="14" t="s">
        <v>14</v>
      </c>
      <c r="D1593" s="6"/>
    </row>
    <row r="1594" spans="1:8" ht="18.75" x14ac:dyDescent="0.25">
      <c r="C1594" s="79" t="s">
        <v>6</v>
      </c>
      <c r="D1594" s="77" t="s">
        <v>0</v>
      </c>
      <c r="E1594" s="9">
        <f>ROUND((G1582+D1575)/D1575,2)</f>
        <v>1.03</v>
      </c>
      <c r="F1594" s="9"/>
      <c r="G1594" s="10"/>
      <c r="H1594" s="7"/>
    </row>
    <row r="1595" spans="1:8" x14ac:dyDescent="0.25">
      <c r="C1595" s="79"/>
      <c r="D1595" s="77" t="s">
        <v>1</v>
      </c>
      <c r="E1595" s="9">
        <f>ROUND((G1583+G1584+D1575)/D1575,2)</f>
        <v>1.02</v>
      </c>
      <c r="F1595" s="9"/>
      <c r="G1595" s="11"/>
      <c r="H1595" s="66"/>
    </row>
    <row r="1596" spans="1:8" x14ac:dyDescent="0.25">
      <c r="C1596" s="79"/>
      <c r="D1596" s="77" t="s">
        <v>2</v>
      </c>
      <c r="E1596" s="9">
        <f>ROUND((G1585+D1575)/D1575,2)</f>
        <v>1</v>
      </c>
      <c r="F1596" s="12"/>
      <c r="G1596" s="11"/>
    </row>
    <row r="1597" spans="1:8" x14ac:dyDescent="0.25">
      <c r="C1597" s="79"/>
      <c r="D1597" s="13" t="s">
        <v>3</v>
      </c>
      <c r="E1597" s="45">
        <f>ROUND((SUM(G1586:G1591)+D1575)/D1575,2)</f>
        <v>2.1800000000000002</v>
      </c>
      <c r="F1597" s="10"/>
      <c r="G1597" s="11"/>
    </row>
    <row r="1598" spans="1:8" ht="25.5" x14ac:dyDescent="0.25">
      <c r="D1598" s="46" t="s">
        <v>4</v>
      </c>
      <c r="E1598" s="47">
        <f>SUM(E1594:E1597)-IF(D1579="сплошная",3,2)</f>
        <v>2.2300000000000004</v>
      </c>
      <c r="F1598" s="25"/>
    </row>
    <row r="1599" spans="1:8" x14ac:dyDescent="0.25">
      <c r="E1599" s="15"/>
    </row>
    <row r="1600" spans="1:8" ht="25.5" x14ac:dyDescent="0.35">
      <c r="A1600" s="22"/>
      <c r="B1600" s="22"/>
      <c r="C1600" s="16" t="s">
        <v>23</v>
      </c>
      <c r="D1600" s="80">
        <f>E1598*D1575</f>
        <v>45306.910000000011</v>
      </c>
      <c r="E1600" s="80"/>
    </row>
    <row r="1601" spans="1:8" ht="18.75" x14ac:dyDescent="0.3">
      <c r="C1601" s="17" t="s">
        <v>8</v>
      </c>
      <c r="D1601" s="81">
        <f>D1600/D1574</f>
        <v>24.086608187134509</v>
      </c>
      <c r="E1601" s="81"/>
      <c r="G1601" s="7"/>
      <c r="H1601" s="67"/>
    </row>
    <row r="1614" spans="1:8" ht="60.75" customHeight="1" x14ac:dyDescent="0.8">
      <c r="A1614" s="22"/>
      <c r="B1614" s="82" t="s">
        <v>180</v>
      </c>
      <c r="C1614" s="82"/>
      <c r="D1614" s="82"/>
      <c r="E1614" s="82"/>
      <c r="F1614" s="82"/>
      <c r="G1614" s="82"/>
      <c r="H1614" s="82"/>
    </row>
    <row r="1615" spans="1:8" ht="42.75" customHeight="1" x14ac:dyDescent="0.25">
      <c r="B1615" s="83" t="s">
        <v>37</v>
      </c>
      <c r="C1615" s="83"/>
      <c r="D1615" s="83"/>
      <c r="E1615" s="83"/>
      <c r="F1615" s="83"/>
      <c r="G1615" s="83"/>
    </row>
    <row r="1616" spans="1:8" x14ac:dyDescent="0.25">
      <c r="C1616" s="78"/>
      <c r="G1616" s="7"/>
    </row>
    <row r="1617" spans="1:8" ht="25.5" x14ac:dyDescent="0.25">
      <c r="C1617" s="14" t="s">
        <v>5</v>
      </c>
      <c r="D1617" s="6"/>
    </row>
    <row r="1618" spans="1:8" ht="20.25" customHeight="1" x14ac:dyDescent="0.25">
      <c r="A1618" s="10"/>
      <c r="B1618" s="10"/>
      <c r="C1618" s="84" t="s">
        <v>15</v>
      </c>
      <c r="D1618" s="109" t="s">
        <v>38</v>
      </c>
      <c r="E1618" s="109"/>
      <c r="F1618" s="109"/>
      <c r="G1618" s="109"/>
      <c r="H1618" s="58"/>
    </row>
    <row r="1619" spans="1:8" ht="20.25" customHeight="1" x14ac:dyDescent="0.25">
      <c r="A1619" s="10"/>
      <c r="B1619" s="10"/>
      <c r="C1619" s="85"/>
      <c r="D1619" s="109" t="s">
        <v>39</v>
      </c>
      <c r="E1619" s="109"/>
      <c r="F1619" s="109"/>
      <c r="G1619" s="109"/>
      <c r="H1619" s="58"/>
    </row>
    <row r="1620" spans="1:8" ht="20.25" customHeight="1" x14ac:dyDescent="0.25">
      <c r="A1620" s="10"/>
      <c r="B1620" s="10"/>
      <c r="C1620" s="86"/>
      <c r="D1620" s="109" t="s">
        <v>95</v>
      </c>
      <c r="E1620" s="109"/>
      <c r="F1620" s="109"/>
      <c r="G1620" s="109"/>
      <c r="H1620" s="58"/>
    </row>
    <row r="1621" spans="1:8" x14ac:dyDescent="0.25">
      <c r="C1621" s="48" t="s">
        <v>12</v>
      </c>
      <c r="D1621" s="49">
        <v>8.6999999999999993</v>
      </c>
      <c r="E1621" s="50"/>
      <c r="F1621" s="10"/>
    </row>
    <row r="1622" spans="1:8" ht="23.25" customHeight="1" x14ac:dyDescent="0.25">
      <c r="C1622" s="1" t="s">
        <v>9</v>
      </c>
      <c r="D1622" s="44">
        <v>1557</v>
      </c>
      <c r="E1622" s="110" t="s">
        <v>16</v>
      </c>
      <c r="F1622" s="91"/>
      <c r="G1622" s="94">
        <f>D1623/D1622</f>
        <v>9.7675016056518942</v>
      </c>
    </row>
    <row r="1623" spans="1:8" x14ac:dyDescent="0.25">
      <c r="C1623" s="1" t="s">
        <v>10</v>
      </c>
      <c r="D1623" s="44">
        <v>15208</v>
      </c>
      <c r="E1623" s="111"/>
      <c r="F1623" s="93"/>
      <c r="G1623" s="95"/>
    </row>
    <row r="1624" spans="1:8" x14ac:dyDescent="0.25">
      <c r="C1624" s="54"/>
      <c r="D1624" s="55"/>
      <c r="E1624" s="56"/>
    </row>
    <row r="1625" spans="1:8" x14ac:dyDescent="0.3">
      <c r="C1625" s="53" t="s">
        <v>7</v>
      </c>
      <c r="D1625" s="74" t="s">
        <v>63</v>
      </c>
      <c r="E1625" s="59"/>
    </row>
    <row r="1626" spans="1:8" x14ac:dyDescent="0.3">
      <c r="C1626" s="53" t="s">
        <v>11</v>
      </c>
      <c r="D1626" s="51">
        <v>70</v>
      </c>
      <c r="E1626" s="59"/>
    </row>
    <row r="1627" spans="1:8" x14ac:dyDescent="0.3">
      <c r="C1627" s="53" t="s">
        <v>13</v>
      </c>
      <c r="D1627" s="52" t="s">
        <v>33</v>
      </c>
      <c r="E1627" s="59"/>
    </row>
    <row r="1628" spans="1:8" ht="24" thickBot="1" x14ac:dyDescent="0.3">
      <c r="C1628" s="60"/>
      <c r="D1628" s="60"/>
    </row>
    <row r="1629" spans="1:8" ht="48" customHeight="1" thickBot="1" x14ac:dyDescent="0.3">
      <c r="B1629" s="112" t="s">
        <v>17</v>
      </c>
      <c r="C1629" s="113"/>
      <c r="D1629" s="23" t="s">
        <v>20</v>
      </c>
      <c r="E1629" s="114" t="s">
        <v>22</v>
      </c>
      <c r="F1629" s="115"/>
      <c r="G1629" s="2" t="s">
        <v>21</v>
      </c>
    </row>
    <row r="1630" spans="1:8" ht="24" customHeight="1" thickBot="1" x14ac:dyDescent="0.3">
      <c r="A1630" s="61"/>
      <c r="B1630" s="116" t="s">
        <v>35</v>
      </c>
      <c r="C1630" s="117"/>
      <c r="D1630" s="32">
        <v>59.39</v>
      </c>
      <c r="E1630" s="33">
        <v>8.6999999999999993</v>
      </c>
      <c r="F1630" s="18" t="s">
        <v>24</v>
      </c>
      <c r="G1630" s="26">
        <f t="shared" ref="G1630:G1637" si="35">D1630*E1630</f>
        <v>516.69299999999998</v>
      </c>
      <c r="H1630" s="118"/>
    </row>
    <row r="1631" spans="1:8" ht="23.25" customHeight="1" x14ac:dyDescent="0.25">
      <c r="A1631" s="62"/>
      <c r="B1631" s="119" t="s">
        <v>18</v>
      </c>
      <c r="C1631" s="120"/>
      <c r="D1631" s="34">
        <v>70.41</v>
      </c>
      <c r="E1631" s="35">
        <v>1.9</v>
      </c>
      <c r="F1631" s="19" t="s">
        <v>25</v>
      </c>
      <c r="G1631" s="27">
        <f t="shared" si="35"/>
        <v>133.779</v>
      </c>
      <c r="H1631" s="118"/>
    </row>
    <row r="1632" spans="1:8" ht="24" customHeight="1" thickBot="1" x14ac:dyDescent="0.3">
      <c r="A1632" s="62"/>
      <c r="B1632" s="121" t="s">
        <v>19</v>
      </c>
      <c r="C1632" s="122"/>
      <c r="D1632" s="36">
        <v>222.31</v>
      </c>
      <c r="E1632" s="37">
        <v>1.9</v>
      </c>
      <c r="F1632" s="20" t="s">
        <v>25</v>
      </c>
      <c r="G1632" s="28">
        <f t="shared" si="35"/>
        <v>422.38900000000001</v>
      </c>
      <c r="H1632" s="118"/>
    </row>
    <row r="1633" spans="1:8" ht="24" customHeight="1" thickBot="1" x14ac:dyDescent="0.3">
      <c r="A1633" s="62"/>
      <c r="B1633" s="123" t="s">
        <v>27</v>
      </c>
      <c r="C1633" s="124"/>
      <c r="D1633" s="38"/>
      <c r="E1633" s="39"/>
      <c r="F1633" s="24" t="s">
        <v>24</v>
      </c>
      <c r="G1633" s="29">
        <f t="shared" si="35"/>
        <v>0</v>
      </c>
      <c r="H1633" s="118"/>
    </row>
    <row r="1634" spans="1:8" ht="23.25" customHeight="1" x14ac:dyDescent="0.25">
      <c r="A1634" s="62"/>
      <c r="B1634" s="119" t="s">
        <v>32</v>
      </c>
      <c r="C1634" s="120"/>
      <c r="D1634" s="34">
        <v>665.33</v>
      </c>
      <c r="E1634" s="35">
        <v>17.399999999999999</v>
      </c>
      <c r="F1634" s="19" t="s">
        <v>24</v>
      </c>
      <c r="G1634" s="27">
        <f t="shared" si="35"/>
        <v>11576.742</v>
      </c>
      <c r="H1634" s="118"/>
    </row>
    <row r="1635" spans="1:8" ht="23.25" customHeight="1" x14ac:dyDescent="0.25">
      <c r="A1635" s="62"/>
      <c r="B1635" s="125" t="s">
        <v>26</v>
      </c>
      <c r="C1635" s="126"/>
      <c r="D1635" s="40">
        <v>1300.21</v>
      </c>
      <c r="E1635" s="41">
        <v>8.6999999999999993</v>
      </c>
      <c r="F1635" s="21" t="s">
        <v>24</v>
      </c>
      <c r="G1635" s="30">
        <f t="shared" si="35"/>
        <v>11311.826999999999</v>
      </c>
      <c r="H1635" s="118"/>
    </row>
    <row r="1636" spans="1:8" ht="23.25" customHeight="1" x14ac:dyDescent="0.25">
      <c r="A1636" s="62"/>
      <c r="B1636" s="125" t="s">
        <v>28</v>
      </c>
      <c r="C1636" s="126"/>
      <c r="D1636" s="42"/>
      <c r="E1636" s="43"/>
      <c r="F1636" s="21" t="s">
        <v>24</v>
      </c>
      <c r="G1636" s="30">
        <f t="shared" si="35"/>
        <v>0</v>
      </c>
      <c r="H1636" s="118"/>
    </row>
    <row r="1637" spans="1:8" ht="23.25" customHeight="1" x14ac:dyDescent="0.25">
      <c r="A1637" s="62"/>
      <c r="B1637" s="125" t="s">
        <v>29</v>
      </c>
      <c r="C1637" s="126"/>
      <c r="D1637" s="42"/>
      <c r="E1637" s="43"/>
      <c r="F1637" s="21" t="s">
        <v>24</v>
      </c>
      <c r="G1637" s="30">
        <f t="shared" si="35"/>
        <v>0</v>
      </c>
      <c r="H1637" s="118"/>
    </row>
    <row r="1638" spans="1:8" ht="23.25" customHeight="1" x14ac:dyDescent="0.25">
      <c r="A1638" s="62"/>
      <c r="B1638" s="125" t="s">
        <v>31</v>
      </c>
      <c r="C1638" s="126"/>
      <c r="D1638" s="42"/>
      <c r="E1638" s="43"/>
      <c r="F1638" s="21" t="s">
        <v>24</v>
      </c>
      <c r="G1638" s="30">
        <f>D1638*E1638</f>
        <v>0</v>
      </c>
      <c r="H1638" s="118"/>
    </row>
    <row r="1639" spans="1:8" ht="24" thickBot="1" x14ac:dyDescent="0.3">
      <c r="A1639" s="62"/>
      <c r="B1639" s="121" t="s">
        <v>30</v>
      </c>
      <c r="C1639" s="122"/>
      <c r="D1639" s="36"/>
      <c r="E1639" s="37"/>
      <c r="F1639" s="20" t="s">
        <v>24</v>
      </c>
      <c r="G1639" s="31">
        <f>D1639*E1639</f>
        <v>0</v>
      </c>
      <c r="H1639" s="118"/>
    </row>
    <row r="1640" spans="1:8" x14ac:dyDescent="0.25">
      <c r="C1640" s="3"/>
      <c r="D1640" s="3"/>
      <c r="E1640" s="4"/>
      <c r="F1640" s="4"/>
      <c r="H1640" s="63"/>
    </row>
    <row r="1641" spans="1:8" ht="25.5" x14ac:dyDescent="0.25">
      <c r="C1641" s="14" t="s">
        <v>14</v>
      </c>
      <c r="D1641" s="6"/>
    </row>
    <row r="1642" spans="1:8" ht="18.75" x14ac:dyDescent="0.25">
      <c r="C1642" s="79" t="s">
        <v>6</v>
      </c>
      <c r="D1642" s="77" t="s">
        <v>0</v>
      </c>
      <c r="E1642" s="9">
        <f>ROUND((G1630+D1623)/D1623,2)</f>
        <v>1.03</v>
      </c>
      <c r="F1642" s="9"/>
      <c r="G1642" s="10"/>
      <c r="H1642" s="7"/>
    </row>
    <row r="1643" spans="1:8" x14ac:dyDescent="0.25">
      <c r="C1643" s="79"/>
      <c r="D1643" s="77" t="s">
        <v>1</v>
      </c>
      <c r="E1643" s="9">
        <f>ROUND((G1631+G1632+D1623)/D1623,2)</f>
        <v>1.04</v>
      </c>
      <c r="F1643" s="9"/>
      <c r="G1643" s="11"/>
      <c r="H1643" s="66"/>
    </row>
    <row r="1644" spans="1:8" x14ac:dyDescent="0.25">
      <c r="C1644" s="79"/>
      <c r="D1644" s="77" t="s">
        <v>2</v>
      </c>
      <c r="E1644" s="9">
        <f>ROUND((G1633+D1623)/D1623,2)</f>
        <v>1</v>
      </c>
      <c r="F1644" s="12"/>
      <c r="G1644" s="11"/>
    </row>
    <row r="1645" spans="1:8" x14ac:dyDescent="0.25">
      <c r="C1645" s="79"/>
      <c r="D1645" s="13" t="s">
        <v>3</v>
      </c>
      <c r="E1645" s="45">
        <f>ROUND((SUM(G1634:G1639)+D1623)/D1623,2)</f>
        <v>2.5099999999999998</v>
      </c>
      <c r="F1645" s="10"/>
      <c r="G1645" s="11"/>
    </row>
    <row r="1646" spans="1:8" ht="25.5" x14ac:dyDescent="0.25">
      <c r="D1646" s="46" t="s">
        <v>4</v>
      </c>
      <c r="E1646" s="47">
        <f>SUM(E1642:E1645)-IF(D1627="сплошная",3,2)</f>
        <v>2.58</v>
      </c>
      <c r="F1646" s="25"/>
    </row>
    <row r="1647" spans="1:8" x14ac:dyDescent="0.25">
      <c r="E1647" s="15"/>
    </row>
    <row r="1648" spans="1:8" ht="25.5" x14ac:dyDescent="0.35">
      <c r="A1648" s="22"/>
      <c r="B1648" s="22"/>
      <c r="C1648" s="16" t="s">
        <v>23</v>
      </c>
      <c r="D1648" s="80">
        <f>E1646*D1623</f>
        <v>39236.639999999999</v>
      </c>
      <c r="E1648" s="80"/>
    </row>
    <row r="1649" spans="1:8" ht="18.75" x14ac:dyDescent="0.3">
      <c r="C1649" s="17" t="s">
        <v>8</v>
      </c>
      <c r="D1649" s="81">
        <f>D1648/D1622</f>
        <v>25.200154142581887</v>
      </c>
      <c r="E1649" s="81"/>
      <c r="G1649" s="7"/>
      <c r="H1649" s="67"/>
    </row>
    <row r="1662" spans="1:8" ht="60.75" customHeight="1" x14ac:dyDescent="0.8">
      <c r="A1662" s="22"/>
      <c r="B1662" s="82" t="s">
        <v>181</v>
      </c>
      <c r="C1662" s="82"/>
      <c r="D1662" s="82"/>
      <c r="E1662" s="82"/>
      <c r="F1662" s="82"/>
      <c r="G1662" s="82"/>
      <c r="H1662" s="82"/>
    </row>
    <row r="1663" spans="1:8" ht="40.5" customHeight="1" x14ac:dyDescent="0.25">
      <c r="B1663" s="83" t="s">
        <v>37</v>
      </c>
      <c r="C1663" s="83"/>
      <c r="D1663" s="83"/>
      <c r="E1663" s="83"/>
      <c r="F1663" s="83"/>
      <c r="G1663" s="83"/>
    </row>
    <row r="1664" spans="1:8" x14ac:dyDescent="0.25">
      <c r="C1664" s="78"/>
      <c r="G1664" s="7"/>
    </row>
    <row r="1665" spans="1:8" ht="25.5" x14ac:dyDescent="0.25">
      <c r="C1665" s="14" t="s">
        <v>5</v>
      </c>
      <c r="D1665" s="6"/>
    </row>
    <row r="1666" spans="1:8" ht="20.25" customHeight="1" x14ac:dyDescent="0.25">
      <c r="A1666" s="10"/>
      <c r="B1666" s="10"/>
      <c r="C1666" s="84" t="s">
        <v>15</v>
      </c>
      <c r="D1666" s="109" t="s">
        <v>38</v>
      </c>
      <c r="E1666" s="109"/>
      <c r="F1666" s="109"/>
      <c r="G1666" s="109"/>
      <c r="H1666" s="58"/>
    </row>
    <row r="1667" spans="1:8" ht="20.25" customHeight="1" x14ac:dyDescent="0.25">
      <c r="A1667" s="10"/>
      <c r="B1667" s="10"/>
      <c r="C1667" s="85"/>
      <c r="D1667" s="109" t="s">
        <v>39</v>
      </c>
      <c r="E1667" s="109"/>
      <c r="F1667" s="109"/>
      <c r="G1667" s="109"/>
      <c r="H1667" s="58"/>
    </row>
    <row r="1668" spans="1:8" ht="20.25" customHeight="1" x14ac:dyDescent="0.25">
      <c r="A1668" s="10"/>
      <c r="B1668" s="10"/>
      <c r="C1668" s="86"/>
      <c r="D1668" s="109" t="s">
        <v>96</v>
      </c>
      <c r="E1668" s="109"/>
      <c r="F1668" s="109"/>
      <c r="G1668" s="109"/>
      <c r="H1668" s="58"/>
    </row>
    <row r="1669" spans="1:8" x14ac:dyDescent="0.25">
      <c r="C1669" s="48" t="s">
        <v>12</v>
      </c>
      <c r="D1669" s="49">
        <v>3.3</v>
      </c>
      <c r="E1669" s="50"/>
      <c r="F1669" s="10"/>
    </row>
    <row r="1670" spans="1:8" ht="23.25" customHeight="1" x14ac:dyDescent="0.25">
      <c r="C1670" s="1" t="s">
        <v>9</v>
      </c>
      <c r="D1670" s="44">
        <v>704</v>
      </c>
      <c r="E1670" s="110" t="s">
        <v>16</v>
      </c>
      <c r="F1670" s="91"/>
      <c r="G1670" s="94">
        <f>D1671/D1670</f>
        <v>7.6875</v>
      </c>
    </row>
    <row r="1671" spans="1:8" x14ac:dyDescent="0.25">
      <c r="C1671" s="1" t="s">
        <v>10</v>
      </c>
      <c r="D1671" s="44">
        <v>5412</v>
      </c>
      <c r="E1671" s="111"/>
      <c r="F1671" s="93"/>
      <c r="G1671" s="95"/>
    </row>
    <row r="1672" spans="1:8" x14ac:dyDescent="0.25">
      <c r="C1672" s="54"/>
      <c r="D1672" s="55"/>
      <c r="E1672" s="56"/>
    </row>
    <row r="1673" spans="1:8" x14ac:dyDescent="0.3">
      <c r="C1673" s="53" t="s">
        <v>7</v>
      </c>
      <c r="D1673" s="74" t="s">
        <v>97</v>
      </c>
      <c r="E1673" s="59"/>
    </row>
    <row r="1674" spans="1:8" x14ac:dyDescent="0.3">
      <c r="C1674" s="53" t="s">
        <v>11</v>
      </c>
      <c r="D1674" s="51">
        <v>80</v>
      </c>
      <c r="E1674" s="59"/>
    </row>
    <row r="1675" spans="1:8" x14ac:dyDescent="0.3">
      <c r="C1675" s="53" t="s">
        <v>13</v>
      </c>
      <c r="D1675" s="52" t="s">
        <v>33</v>
      </c>
      <c r="E1675" s="59"/>
    </row>
    <row r="1676" spans="1:8" ht="24" thickBot="1" x14ac:dyDescent="0.3">
      <c r="C1676" s="60"/>
      <c r="D1676" s="60"/>
    </row>
    <row r="1677" spans="1:8" ht="48" customHeight="1" thickBot="1" x14ac:dyDescent="0.3">
      <c r="B1677" s="112" t="s">
        <v>17</v>
      </c>
      <c r="C1677" s="113"/>
      <c r="D1677" s="23" t="s">
        <v>20</v>
      </c>
      <c r="E1677" s="114" t="s">
        <v>22</v>
      </c>
      <c r="F1677" s="115"/>
      <c r="G1677" s="2" t="s">
        <v>21</v>
      </c>
    </row>
    <row r="1678" spans="1:8" ht="24" customHeight="1" thickBot="1" x14ac:dyDescent="0.3">
      <c r="A1678" s="61"/>
      <c r="B1678" s="116" t="s">
        <v>35</v>
      </c>
      <c r="C1678" s="117"/>
      <c r="D1678" s="32">
        <v>59.39</v>
      </c>
      <c r="E1678" s="33">
        <v>3.3</v>
      </c>
      <c r="F1678" s="18" t="s">
        <v>24</v>
      </c>
      <c r="G1678" s="26">
        <f t="shared" ref="G1678:G1685" si="36">D1678*E1678</f>
        <v>195.98699999999999</v>
      </c>
      <c r="H1678" s="118"/>
    </row>
    <row r="1679" spans="1:8" ht="23.25" customHeight="1" x14ac:dyDescent="0.25">
      <c r="A1679" s="62"/>
      <c r="B1679" s="119" t="s">
        <v>18</v>
      </c>
      <c r="C1679" s="120"/>
      <c r="D1679" s="34">
        <v>70.41</v>
      </c>
      <c r="E1679" s="35">
        <v>0.7</v>
      </c>
      <c r="F1679" s="19" t="s">
        <v>25</v>
      </c>
      <c r="G1679" s="27">
        <f t="shared" si="36"/>
        <v>49.286999999999992</v>
      </c>
      <c r="H1679" s="118"/>
    </row>
    <row r="1680" spans="1:8" ht="24" customHeight="1" thickBot="1" x14ac:dyDescent="0.3">
      <c r="A1680" s="62"/>
      <c r="B1680" s="121" t="s">
        <v>19</v>
      </c>
      <c r="C1680" s="122"/>
      <c r="D1680" s="36">
        <v>222.31</v>
      </c>
      <c r="E1680" s="37">
        <v>0.7</v>
      </c>
      <c r="F1680" s="20" t="s">
        <v>25</v>
      </c>
      <c r="G1680" s="28">
        <f t="shared" si="36"/>
        <v>155.61699999999999</v>
      </c>
      <c r="H1680" s="118"/>
    </row>
    <row r="1681" spans="1:8" ht="24" customHeight="1" thickBot="1" x14ac:dyDescent="0.3">
      <c r="A1681" s="62"/>
      <c r="B1681" s="123" t="s">
        <v>27</v>
      </c>
      <c r="C1681" s="124"/>
      <c r="D1681" s="38"/>
      <c r="E1681" s="39"/>
      <c r="F1681" s="24" t="s">
        <v>24</v>
      </c>
      <c r="G1681" s="29">
        <f t="shared" si="36"/>
        <v>0</v>
      </c>
      <c r="H1681" s="118"/>
    </row>
    <row r="1682" spans="1:8" ht="23.25" customHeight="1" x14ac:dyDescent="0.25">
      <c r="A1682" s="62"/>
      <c r="B1682" s="119" t="s">
        <v>32</v>
      </c>
      <c r="C1682" s="120"/>
      <c r="D1682" s="34">
        <v>665.33</v>
      </c>
      <c r="E1682" s="35">
        <v>6.6</v>
      </c>
      <c r="F1682" s="19" t="s">
        <v>24</v>
      </c>
      <c r="G1682" s="27">
        <f t="shared" si="36"/>
        <v>4391.1779999999999</v>
      </c>
      <c r="H1682" s="118"/>
    </row>
    <row r="1683" spans="1:8" ht="23.25" customHeight="1" x14ac:dyDescent="0.25">
      <c r="A1683" s="62"/>
      <c r="B1683" s="125" t="s">
        <v>26</v>
      </c>
      <c r="C1683" s="126"/>
      <c r="D1683" s="40">
        <v>1300.21</v>
      </c>
      <c r="E1683" s="41">
        <v>3.3</v>
      </c>
      <c r="F1683" s="21" t="s">
        <v>24</v>
      </c>
      <c r="G1683" s="30">
        <f t="shared" si="36"/>
        <v>4290.6930000000002</v>
      </c>
      <c r="H1683" s="118"/>
    </row>
    <row r="1684" spans="1:8" ht="23.25" customHeight="1" x14ac:dyDescent="0.25">
      <c r="A1684" s="62"/>
      <c r="B1684" s="125" t="s">
        <v>28</v>
      </c>
      <c r="C1684" s="126"/>
      <c r="D1684" s="42"/>
      <c r="E1684" s="43"/>
      <c r="F1684" s="21" t="s">
        <v>24</v>
      </c>
      <c r="G1684" s="30">
        <f t="shared" si="36"/>
        <v>0</v>
      </c>
      <c r="H1684" s="118"/>
    </row>
    <row r="1685" spans="1:8" ht="23.25" customHeight="1" x14ac:dyDescent="0.25">
      <c r="A1685" s="62"/>
      <c r="B1685" s="125" t="s">
        <v>29</v>
      </c>
      <c r="C1685" s="126"/>
      <c r="D1685" s="42"/>
      <c r="E1685" s="43"/>
      <c r="F1685" s="21" t="s">
        <v>24</v>
      </c>
      <c r="G1685" s="30">
        <f t="shared" si="36"/>
        <v>0</v>
      </c>
      <c r="H1685" s="118"/>
    </row>
    <row r="1686" spans="1:8" ht="23.25" customHeight="1" x14ac:dyDescent="0.25">
      <c r="A1686" s="62"/>
      <c r="B1686" s="125" t="s">
        <v>31</v>
      </c>
      <c r="C1686" s="126"/>
      <c r="D1686" s="42"/>
      <c r="E1686" s="43"/>
      <c r="F1686" s="21" t="s">
        <v>24</v>
      </c>
      <c r="G1686" s="30">
        <f>D1686*E1686</f>
        <v>0</v>
      </c>
      <c r="H1686" s="118"/>
    </row>
    <row r="1687" spans="1:8" ht="24" thickBot="1" x14ac:dyDescent="0.3">
      <c r="A1687" s="62"/>
      <c r="B1687" s="121" t="s">
        <v>30</v>
      </c>
      <c r="C1687" s="122"/>
      <c r="D1687" s="36"/>
      <c r="E1687" s="37"/>
      <c r="F1687" s="20" t="s">
        <v>24</v>
      </c>
      <c r="G1687" s="31">
        <f>D1687*E1687</f>
        <v>0</v>
      </c>
      <c r="H1687" s="118"/>
    </row>
    <row r="1688" spans="1:8" x14ac:dyDescent="0.25">
      <c r="C1688" s="3"/>
      <c r="D1688" s="3"/>
      <c r="E1688" s="4"/>
      <c r="F1688" s="4"/>
      <c r="H1688" s="63"/>
    </row>
    <row r="1689" spans="1:8" ht="25.5" x14ac:dyDescent="0.25">
      <c r="C1689" s="14" t="s">
        <v>14</v>
      </c>
      <c r="D1689" s="6"/>
    </row>
    <row r="1690" spans="1:8" ht="18.75" x14ac:dyDescent="0.25">
      <c r="C1690" s="79" t="s">
        <v>6</v>
      </c>
      <c r="D1690" s="77" t="s">
        <v>0</v>
      </c>
      <c r="E1690" s="9">
        <f>ROUND((G1678+D1671)/D1671,2)</f>
        <v>1.04</v>
      </c>
      <c r="F1690" s="9"/>
      <c r="G1690" s="10"/>
      <c r="H1690" s="7"/>
    </row>
    <row r="1691" spans="1:8" x14ac:dyDescent="0.25">
      <c r="C1691" s="79"/>
      <c r="D1691" s="77" t="s">
        <v>1</v>
      </c>
      <c r="E1691" s="9">
        <f>ROUND((G1679+G1680+D1671)/D1671,2)</f>
        <v>1.04</v>
      </c>
      <c r="F1691" s="9"/>
      <c r="G1691" s="11"/>
      <c r="H1691" s="66"/>
    </row>
    <row r="1692" spans="1:8" x14ac:dyDescent="0.25">
      <c r="C1692" s="79"/>
      <c r="D1692" s="77" t="s">
        <v>2</v>
      </c>
      <c r="E1692" s="9">
        <f>ROUND((G1681+D1671)/D1671,2)</f>
        <v>1</v>
      </c>
      <c r="F1692" s="12"/>
      <c r="G1692" s="11"/>
    </row>
    <row r="1693" spans="1:8" x14ac:dyDescent="0.25">
      <c r="C1693" s="79"/>
      <c r="D1693" s="13" t="s">
        <v>3</v>
      </c>
      <c r="E1693" s="45">
        <f>ROUND((SUM(G1682:G1687)+D1671)/D1671,2)</f>
        <v>2.6</v>
      </c>
      <c r="F1693" s="10"/>
      <c r="G1693" s="11"/>
    </row>
    <row r="1694" spans="1:8" ht="25.5" x14ac:dyDescent="0.25">
      <c r="D1694" s="46" t="s">
        <v>4</v>
      </c>
      <c r="E1694" s="47">
        <f>SUM(E1690:E1693)-IF(D1675="сплошная",3,2)</f>
        <v>2.6799999999999997</v>
      </c>
      <c r="F1694" s="25"/>
    </row>
    <row r="1695" spans="1:8" x14ac:dyDescent="0.25">
      <c r="E1695" s="15"/>
    </row>
    <row r="1696" spans="1:8" ht="25.5" x14ac:dyDescent="0.35">
      <c r="A1696" s="22"/>
      <c r="B1696" s="22"/>
      <c r="C1696" s="16" t="s">
        <v>23</v>
      </c>
      <c r="D1696" s="80">
        <f>E1694*D1671</f>
        <v>14504.159999999998</v>
      </c>
      <c r="E1696" s="80"/>
    </row>
    <row r="1697" spans="2:8" ht="18.75" x14ac:dyDescent="0.3">
      <c r="C1697" s="17" t="s">
        <v>8</v>
      </c>
      <c r="D1697" s="81">
        <f>D1696/D1670</f>
        <v>20.602499999999996</v>
      </c>
      <c r="E1697" s="81"/>
      <c r="G1697" s="7"/>
      <c r="H1697" s="67"/>
    </row>
    <row r="1709" spans="2:8" ht="60.75" customHeight="1" x14ac:dyDescent="0.8">
      <c r="B1709" s="82" t="s">
        <v>182</v>
      </c>
      <c r="C1709" s="82"/>
      <c r="D1709" s="82"/>
      <c r="E1709" s="82"/>
      <c r="F1709" s="82"/>
      <c r="G1709" s="82"/>
      <c r="H1709" s="82"/>
    </row>
    <row r="1710" spans="2:8" ht="42" customHeight="1" x14ac:dyDescent="0.25">
      <c r="B1710" s="83" t="s">
        <v>36</v>
      </c>
      <c r="C1710" s="83"/>
      <c r="D1710" s="83"/>
      <c r="E1710" s="83"/>
      <c r="F1710" s="83"/>
      <c r="G1710" s="83"/>
    </row>
    <row r="1711" spans="2:8" x14ac:dyDescent="0.25">
      <c r="C1711" s="78"/>
      <c r="G1711" s="7"/>
    </row>
    <row r="1712" spans="2:8" ht="25.5" x14ac:dyDescent="0.25">
      <c r="C1712" s="14" t="s">
        <v>5</v>
      </c>
      <c r="D1712" s="6"/>
    </row>
    <row r="1713" spans="2:8" ht="20.25" customHeight="1" x14ac:dyDescent="0.25">
      <c r="B1713" s="10"/>
      <c r="C1713" s="84" t="s">
        <v>15</v>
      </c>
      <c r="D1713" s="109" t="s">
        <v>40</v>
      </c>
      <c r="E1713" s="109"/>
      <c r="F1713" s="109"/>
      <c r="G1713" s="109"/>
      <c r="H1713" s="58"/>
    </row>
    <row r="1714" spans="2:8" ht="20.25" customHeight="1" x14ac:dyDescent="0.25">
      <c r="B1714" s="10"/>
      <c r="C1714" s="85"/>
      <c r="D1714" s="109" t="s">
        <v>99</v>
      </c>
      <c r="E1714" s="109"/>
      <c r="F1714" s="109"/>
      <c r="G1714" s="109"/>
      <c r="H1714" s="58"/>
    </row>
    <row r="1715" spans="2:8" ht="20.25" customHeight="1" x14ac:dyDescent="0.25">
      <c r="B1715" s="10"/>
      <c r="C1715" s="86"/>
      <c r="D1715" s="109" t="s">
        <v>98</v>
      </c>
      <c r="E1715" s="109"/>
      <c r="F1715" s="109"/>
      <c r="G1715" s="109"/>
      <c r="H1715" s="58"/>
    </row>
    <row r="1716" spans="2:8" x14ac:dyDescent="0.25">
      <c r="C1716" s="48" t="s">
        <v>12</v>
      </c>
      <c r="D1716" s="49">
        <v>2.5</v>
      </c>
      <c r="E1716" s="50"/>
      <c r="F1716" s="10"/>
    </row>
    <row r="1717" spans="2:8" ht="23.25" customHeight="1" x14ac:dyDescent="0.25">
      <c r="C1717" s="1" t="s">
        <v>9</v>
      </c>
      <c r="D1717" s="44">
        <v>719</v>
      </c>
      <c r="E1717" s="110" t="s">
        <v>16</v>
      </c>
      <c r="F1717" s="91"/>
      <c r="G1717" s="94">
        <f>D1718/D1717</f>
        <v>12.756606397774688</v>
      </c>
    </row>
    <row r="1718" spans="2:8" x14ac:dyDescent="0.25">
      <c r="C1718" s="1" t="s">
        <v>10</v>
      </c>
      <c r="D1718" s="44">
        <v>9172</v>
      </c>
      <c r="E1718" s="111"/>
      <c r="F1718" s="93"/>
      <c r="G1718" s="95"/>
    </row>
    <row r="1719" spans="2:8" x14ac:dyDescent="0.25">
      <c r="C1719" s="54"/>
      <c r="D1719" s="55"/>
      <c r="E1719" s="56"/>
    </row>
    <row r="1720" spans="2:8" x14ac:dyDescent="0.3">
      <c r="C1720" s="53" t="s">
        <v>7</v>
      </c>
      <c r="D1720" s="74" t="s">
        <v>138</v>
      </c>
      <c r="E1720" s="59"/>
    </row>
    <row r="1721" spans="2:8" x14ac:dyDescent="0.3">
      <c r="C1721" s="53" t="s">
        <v>11</v>
      </c>
      <c r="D1721" s="51">
        <v>45</v>
      </c>
      <c r="E1721" s="59"/>
    </row>
    <row r="1722" spans="2:8" x14ac:dyDescent="0.3">
      <c r="C1722" s="53" t="s">
        <v>13</v>
      </c>
      <c r="D1722" s="52" t="s">
        <v>33</v>
      </c>
      <c r="E1722" s="59"/>
    </row>
    <row r="1723" spans="2:8" ht="24" thickBot="1" x14ac:dyDescent="0.3">
      <c r="C1723" s="60"/>
      <c r="D1723" s="60"/>
    </row>
    <row r="1724" spans="2:8" ht="48" customHeight="1" thickBot="1" x14ac:dyDescent="0.3">
      <c r="B1724" s="112" t="s">
        <v>17</v>
      </c>
      <c r="C1724" s="113"/>
      <c r="D1724" s="23" t="s">
        <v>20</v>
      </c>
      <c r="E1724" s="114" t="s">
        <v>22</v>
      </c>
      <c r="F1724" s="115"/>
      <c r="G1724" s="2" t="s">
        <v>21</v>
      </c>
    </row>
    <row r="1725" spans="2:8" ht="24" customHeight="1" thickBot="1" x14ac:dyDescent="0.3">
      <c r="B1725" s="116" t="s">
        <v>35</v>
      </c>
      <c r="C1725" s="117"/>
      <c r="D1725" s="32">
        <v>59.39</v>
      </c>
      <c r="E1725" s="33">
        <v>2.5</v>
      </c>
      <c r="F1725" s="18" t="s">
        <v>24</v>
      </c>
      <c r="G1725" s="26">
        <f t="shared" ref="G1725:G1732" si="37">D1725*E1725</f>
        <v>148.47499999999999</v>
      </c>
      <c r="H1725" s="118"/>
    </row>
    <row r="1726" spans="2:8" ht="23.25" customHeight="1" x14ac:dyDescent="0.25">
      <c r="B1726" s="119" t="s">
        <v>18</v>
      </c>
      <c r="C1726" s="120"/>
      <c r="D1726" s="34">
        <v>70.41</v>
      </c>
      <c r="E1726" s="35">
        <v>0.6</v>
      </c>
      <c r="F1726" s="19" t="s">
        <v>25</v>
      </c>
      <c r="G1726" s="27">
        <f t="shared" si="37"/>
        <v>42.245999999999995</v>
      </c>
      <c r="H1726" s="118"/>
    </row>
    <row r="1727" spans="2:8" ht="24" customHeight="1" thickBot="1" x14ac:dyDescent="0.3">
      <c r="B1727" s="121" t="s">
        <v>19</v>
      </c>
      <c r="C1727" s="122"/>
      <c r="D1727" s="36">
        <v>222.31</v>
      </c>
      <c r="E1727" s="37">
        <v>0.6</v>
      </c>
      <c r="F1727" s="20" t="s">
        <v>25</v>
      </c>
      <c r="G1727" s="28">
        <f t="shared" si="37"/>
        <v>133.386</v>
      </c>
      <c r="H1727" s="118"/>
    </row>
    <row r="1728" spans="2:8" ht="24" customHeight="1" thickBot="1" x14ac:dyDescent="0.3">
      <c r="B1728" s="123" t="s">
        <v>27</v>
      </c>
      <c r="C1728" s="124"/>
      <c r="D1728" s="38"/>
      <c r="E1728" s="39"/>
      <c r="F1728" s="24" t="s">
        <v>24</v>
      </c>
      <c r="G1728" s="29">
        <f t="shared" si="37"/>
        <v>0</v>
      </c>
      <c r="H1728" s="118"/>
    </row>
    <row r="1729" spans="2:8" ht="23.25" customHeight="1" x14ac:dyDescent="0.25">
      <c r="B1729" s="119" t="s">
        <v>32</v>
      </c>
      <c r="C1729" s="120"/>
      <c r="D1729" s="34">
        <v>665.33</v>
      </c>
      <c r="E1729" s="35">
        <v>5</v>
      </c>
      <c r="F1729" s="19" t="s">
        <v>24</v>
      </c>
      <c r="G1729" s="27">
        <f t="shared" si="37"/>
        <v>3326.65</v>
      </c>
      <c r="H1729" s="118"/>
    </row>
    <row r="1730" spans="2:8" ht="23.25" customHeight="1" x14ac:dyDescent="0.25">
      <c r="B1730" s="125" t="s">
        <v>26</v>
      </c>
      <c r="C1730" s="126"/>
      <c r="D1730" s="40">
        <v>1300.21</v>
      </c>
      <c r="E1730" s="41">
        <v>2.5</v>
      </c>
      <c r="F1730" s="21" t="s">
        <v>24</v>
      </c>
      <c r="G1730" s="30">
        <f t="shared" si="37"/>
        <v>3250.5250000000001</v>
      </c>
      <c r="H1730" s="118"/>
    </row>
    <row r="1731" spans="2:8" ht="23.25" customHeight="1" x14ac:dyDescent="0.25">
      <c r="B1731" s="125" t="s">
        <v>28</v>
      </c>
      <c r="C1731" s="126"/>
      <c r="D1731" s="42"/>
      <c r="E1731" s="43"/>
      <c r="F1731" s="21" t="s">
        <v>24</v>
      </c>
      <c r="G1731" s="30">
        <f t="shared" si="37"/>
        <v>0</v>
      </c>
      <c r="H1731" s="118"/>
    </row>
    <row r="1732" spans="2:8" ht="23.25" customHeight="1" x14ac:dyDescent="0.25">
      <c r="B1732" s="125" t="s">
        <v>29</v>
      </c>
      <c r="C1732" s="126"/>
      <c r="D1732" s="42"/>
      <c r="E1732" s="43"/>
      <c r="F1732" s="21" t="s">
        <v>24</v>
      </c>
      <c r="G1732" s="30">
        <f t="shared" si="37"/>
        <v>0</v>
      </c>
      <c r="H1732" s="118"/>
    </row>
    <row r="1733" spans="2:8" ht="23.25" customHeight="1" x14ac:dyDescent="0.25">
      <c r="B1733" s="125" t="s">
        <v>31</v>
      </c>
      <c r="C1733" s="126"/>
      <c r="D1733" s="42"/>
      <c r="E1733" s="43"/>
      <c r="F1733" s="21" t="s">
        <v>24</v>
      </c>
      <c r="G1733" s="30">
        <f>D1733*E1733</f>
        <v>0</v>
      </c>
      <c r="H1733" s="118"/>
    </row>
    <row r="1734" spans="2:8" ht="24" thickBot="1" x14ac:dyDescent="0.3">
      <c r="B1734" s="121" t="s">
        <v>30</v>
      </c>
      <c r="C1734" s="122"/>
      <c r="D1734" s="36"/>
      <c r="E1734" s="37"/>
      <c r="F1734" s="20" t="s">
        <v>24</v>
      </c>
      <c r="G1734" s="31">
        <f>D1734*E1734</f>
        <v>0</v>
      </c>
      <c r="H1734" s="118"/>
    </row>
    <row r="1735" spans="2:8" x14ac:dyDescent="0.25">
      <c r="C1735" s="3"/>
      <c r="D1735" s="3"/>
      <c r="E1735" s="4"/>
      <c r="F1735" s="4"/>
      <c r="H1735" s="63"/>
    </row>
    <row r="1736" spans="2:8" ht="25.5" x14ac:dyDescent="0.25">
      <c r="C1736" s="14" t="s">
        <v>14</v>
      </c>
      <c r="D1736" s="6"/>
    </row>
    <row r="1737" spans="2:8" ht="18.75" x14ac:dyDescent="0.25">
      <c r="C1737" s="79" t="s">
        <v>6</v>
      </c>
      <c r="D1737" s="77" t="s">
        <v>0</v>
      </c>
      <c r="E1737" s="9">
        <f>ROUND((G1725+D1718)/D1718,2)</f>
        <v>1.02</v>
      </c>
      <c r="F1737" s="9"/>
      <c r="G1737" s="10"/>
      <c r="H1737" s="7"/>
    </row>
    <row r="1738" spans="2:8" x14ac:dyDescent="0.25">
      <c r="C1738" s="79"/>
      <c r="D1738" s="77" t="s">
        <v>1</v>
      </c>
      <c r="E1738" s="9">
        <f>ROUND((G1726+G1727+D1718)/D1718,2)</f>
        <v>1.02</v>
      </c>
      <c r="F1738" s="9"/>
      <c r="G1738" s="11"/>
      <c r="H1738" s="66"/>
    </row>
    <row r="1739" spans="2:8" x14ac:dyDescent="0.25">
      <c r="C1739" s="79"/>
      <c r="D1739" s="77" t="s">
        <v>2</v>
      </c>
      <c r="E1739" s="9">
        <f>ROUND((G1728+D1718)/D1718,2)</f>
        <v>1</v>
      </c>
      <c r="F1739" s="12"/>
      <c r="G1739" s="11"/>
    </row>
    <row r="1740" spans="2:8" x14ac:dyDescent="0.25">
      <c r="C1740" s="79"/>
      <c r="D1740" s="13" t="s">
        <v>3</v>
      </c>
      <c r="E1740" s="45">
        <f>ROUND((SUM(G1729:G1734)+D1718)/D1718,2)</f>
        <v>1.72</v>
      </c>
      <c r="F1740" s="10"/>
      <c r="G1740" s="11"/>
    </row>
    <row r="1741" spans="2:8" ht="25.5" x14ac:dyDescent="0.25">
      <c r="D1741" s="46" t="s">
        <v>4</v>
      </c>
      <c r="E1741" s="47">
        <f>SUM(E1737:E1740)-IF(D1722="сплошная",3,2)</f>
        <v>1.7599999999999998</v>
      </c>
      <c r="F1741" s="25"/>
    </row>
    <row r="1742" spans="2:8" x14ac:dyDescent="0.25">
      <c r="E1742" s="15"/>
    </row>
    <row r="1743" spans="2:8" ht="25.5" x14ac:dyDescent="0.35">
      <c r="B1743" s="22"/>
      <c r="C1743" s="16" t="s">
        <v>23</v>
      </c>
      <c r="D1743" s="80">
        <f>E1741*D1718</f>
        <v>16142.719999999998</v>
      </c>
      <c r="E1743" s="80"/>
    </row>
    <row r="1744" spans="2:8" ht="18.75" x14ac:dyDescent="0.3">
      <c r="C1744" s="17" t="s">
        <v>8</v>
      </c>
      <c r="D1744" s="81">
        <f>D1743/D1717</f>
        <v>22.451627260083445</v>
      </c>
      <c r="E1744" s="81"/>
      <c r="G1744" s="7"/>
      <c r="H1744" s="67"/>
    </row>
    <row r="1756" spans="2:8" ht="60.75" customHeight="1" x14ac:dyDescent="0.8">
      <c r="B1756" s="82" t="s">
        <v>183</v>
      </c>
      <c r="C1756" s="82"/>
      <c r="D1756" s="82"/>
      <c r="E1756" s="82"/>
      <c r="F1756" s="82"/>
      <c r="G1756" s="82"/>
      <c r="H1756" s="82"/>
    </row>
    <row r="1757" spans="2:8" ht="37.5" customHeight="1" x14ac:dyDescent="0.25">
      <c r="B1757" s="83" t="s">
        <v>36</v>
      </c>
      <c r="C1757" s="83"/>
      <c r="D1757" s="83"/>
      <c r="E1757" s="83"/>
      <c r="F1757" s="83"/>
      <c r="G1757" s="83"/>
    </row>
    <row r="1758" spans="2:8" x14ac:dyDescent="0.25">
      <c r="C1758" s="78"/>
      <c r="G1758" s="7"/>
    </row>
    <row r="1759" spans="2:8" ht="25.5" x14ac:dyDescent="0.25">
      <c r="C1759" s="14" t="s">
        <v>5</v>
      </c>
      <c r="D1759" s="6"/>
    </row>
    <row r="1760" spans="2:8" ht="20.25" customHeight="1" x14ac:dyDescent="0.25">
      <c r="B1760" s="10"/>
      <c r="C1760" s="84" t="s">
        <v>15</v>
      </c>
      <c r="D1760" s="87" t="s">
        <v>40</v>
      </c>
      <c r="E1760" s="88"/>
      <c r="F1760" s="88"/>
      <c r="G1760" s="89"/>
      <c r="H1760" s="58"/>
    </row>
    <row r="1761" spans="2:8" ht="20.25" customHeight="1" x14ac:dyDescent="0.25">
      <c r="B1761" s="10"/>
      <c r="C1761" s="85"/>
      <c r="D1761" s="87" t="s">
        <v>100</v>
      </c>
      <c r="E1761" s="88"/>
      <c r="F1761" s="88"/>
      <c r="G1761" s="89"/>
      <c r="H1761" s="58"/>
    </row>
    <row r="1762" spans="2:8" ht="20.25" customHeight="1" x14ac:dyDescent="0.25">
      <c r="B1762" s="10"/>
      <c r="C1762" s="86"/>
      <c r="D1762" s="87" t="s">
        <v>101</v>
      </c>
      <c r="E1762" s="88"/>
      <c r="F1762" s="88"/>
      <c r="G1762" s="89"/>
      <c r="H1762" s="58"/>
    </row>
    <row r="1763" spans="2:8" x14ac:dyDescent="0.25">
      <c r="C1763" s="48" t="s">
        <v>12</v>
      </c>
      <c r="D1763" s="49">
        <v>4.0999999999999996</v>
      </c>
      <c r="E1763" s="50"/>
      <c r="F1763" s="10"/>
    </row>
    <row r="1764" spans="2:8" ht="23.25" customHeight="1" x14ac:dyDescent="0.25">
      <c r="C1764" s="1" t="s">
        <v>9</v>
      </c>
      <c r="D1764" s="44">
        <v>1060</v>
      </c>
      <c r="E1764" s="90" t="s">
        <v>16</v>
      </c>
      <c r="F1764" s="91"/>
      <c r="G1764" s="94">
        <f>D1765/D1764</f>
        <v>6.0726415094339625</v>
      </c>
    </row>
    <row r="1765" spans="2:8" x14ac:dyDescent="0.25">
      <c r="C1765" s="1" t="s">
        <v>10</v>
      </c>
      <c r="D1765" s="44">
        <v>6437</v>
      </c>
      <c r="E1765" s="92"/>
      <c r="F1765" s="93"/>
      <c r="G1765" s="95"/>
    </row>
    <row r="1766" spans="2:8" x14ac:dyDescent="0.25">
      <c r="C1766" s="54"/>
      <c r="D1766" s="55"/>
      <c r="E1766" s="56"/>
    </row>
    <row r="1767" spans="2:8" x14ac:dyDescent="0.3">
      <c r="C1767" s="53" t="s">
        <v>7</v>
      </c>
      <c r="D1767" s="74" t="s">
        <v>102</v>
      </c>
      <c r="E1767" s="59"/>
    </row>
    <row r="1768" spans="2:8" x14ac:dyDescent="0.3">
      <c r="C1768" s="53" t="s">
        <v>11</v>
      </c>
      <c r="D1768" s="51">
        <v>55</v>
      </c>
      <c r="E1768" s="59"/>
    </row>
    <row r="1769" spans="2:8" x14ac:dyDescent="0.3">
      <c r="C1769" s="53" t="s">
        <v>13</v>
      </c>
      <c r="D1769" s="52" t="s">
        <v>33</v>
      </c>
      <c r="E1769" s="59"/>
    </row>
    <row r="1770" spans="2:8" ht="24" thickBot="1" x14ac:dyDescent="0.3">
      <c r="C1770" s="60"/>
      <c r="D1770" s="60"/>
    </row>
    <row r="1771" spans="2:8" ht="48" customHeight="1" thickBot="1" x14ac:dyDescent="0.3">
      <c r="B1771" s="96" t="s">
        <v>17</v>
      </c>
      <c r="C1771" s="97"/>
      <c r="D1771" s="23" t="s">
        <v>20</v>
      </c>
      <c r="E1771" s="98" t="s">
        <v>22</v>
      </c>
      <c r="F1771" s="99"/>
      <c r="G1771" s="2" t="s">
        <v>21</v>
      </c>
    </row>
    <row r="1772" spans="2:8" ht="24" customHeight="1" thickBot="1" x14ac:dyDescent="0.3">
      <c r="B1772" s="100" t="s">
        <v>35</v>
      </c>
      <c r="C1772" s="101"/>
      <c r="D1772" s="32">
        <v>59.39</v>
      </c>
      <c r="E1772" s="33">
        <v>4.0999999999999996</v>
      </c>
      <c r="F1772" s="18" t="s">
        <v>24</v>
      </c>
      <c r="G1772" s="26">
        <f t="shared" ref="G1772:G1779" si="38">D1772*E1772</f>
        <v>243.499</v>
      </c>
      <c r="H1772" s="102"/>
    </row>
    <row r="1773" spans="2:8" ht="23.25" customHeight="1" x14ac:dyDescent="0.25">
      <c r="B1773" s="103" t="s">
        <v>18</v>
      </c>
      <c r="C1773" s="104"/>
      <c r="D1773" s="34">
        <v>70.41</v>
      </c>
      <c r="E1773" s="35">
        <v>0.5</v>
      </c>
      <c r="F1773" s="19" t="s">
        <v>25</v>
      </c>
      <c r="G1773" s="27">
        <f t="shared" si="38"/>
        <v>35.204999999999998</v>
      </c>
      <c r="H1773" s="102"/>
    </row>
    <row r="1774" spans="2:8" ht="24" customHeight="1" thickBot="1" x14ac:dyDescent="0.3">
      <c r="B1774" s="105" t="s">
        <v>19</v>
      </c>
      <c r="C1774" s="106"/>
      <c r="D1774" s="36">
        <v>222.31</v>
      </c>
      <c r="E1774" s="37">
        <v>0.5</v>
      </c>
      <c r="F1774" s="20" t="s">
        <v>25</v>
      </c>
      <c r="G1774" s="28">
        <f t="shared" si="38"/>
        <v>111.155</v>
      </c>
      <c r="H1774" s="102"/>
    </row>
    <row r="1775" spans="2:8" ht="24" customHeight="1" thickBot="1" x14ac:dyDescent="0.3">
      <c r="B1775" s="100" t="s">
        <v>27</v>
      </c>
      <c r="C1775" s="101"/>
      <c r="D1775" s="38"/>
      <c r="E1775" s="39"/>
      <c r="F1775" s="24" t="s">
        <v>24</v>
      </c>
      <c r="G1775" s="29">
        <f t="shared" si="38"/>
        <v>0</v>
      </c>
      <c r="H1775" s="102"/>
    </row>
    <row r="1776" spans="2:8" ht="23.25" customHeight="1" x14ac:dyDescent="0.25">
      <c r="B1776" s="103" t="s">
        <v>32</v>
      </c>
      <c r="C1776" s="104"/>
      <c r="D1776" s="34">
        <v>665.33</v>
      </c>
      <c r="E1776" s="35">
        <v>8.1999999999999993</v>
      </c>
      <c r="F1776" s="19" t="s">
        <v>24</v>
      </c>
      <c r="G1776" s="27">
        <f t="shared" si="38"/>
        <v>5455.7060000000001</v>
      </c>
      <c r="H1776" s="102"/>
    </row>
    <row r="1777" spans="2:8" ht="23.25" customHeight="1" x14ac:dyDescent="0.25">
      <c r="B1777" s="107" t="s">
        <v>26</v>
      </c>
      <c r="C1777" s="108"/>
      <c r="D1777" s="40">
        <v>1300.21</v>
      </c>
      <c r="E1777" s="41">
        <v>4.0999999999999996</v>
      </c>
      <c r="F1777" s="21" t="s">
        <v>24</v>
      </c>
      <c r="G1777" s="30">
        <f t="shared" si="38"/>
        <v>5330.8609999999999</v>
      </c>
      <c r="H1777" s="102"/>
    </row>
    <row r="1778" spans="2:8" ht="23.25" customHeight="1" x14ac:dyDescent="0.25">
      <c r="B1778" s="107" t="s">
        <v>28</v>
      </c>
      <c r="C1778" s="108"/>
      <c r="D1778" s="42"/>
      <c r="E1778" s="43"/>
      <c r="F1778" s="21" t="s">
        <v>24</v>
      </c>
      <c r="G1778" s="30">
        <f t="shared" si="38"/>
        <v>0</v>
      </c>
      <c r="H1778" s="102"/>
    </row>
    <row r="1779" spans="2:8" ht="23.25" customHeight="1" x14ac:dyDescent="0.25">
      <c r="B1779" s="107" t="s">
        <v>29</v>
      </c>
      <c r="C1779" s="108"/>
      <c r="D1779" s="42"/>
      <c r="E1779" s="43"/>
      <c r="F1779" s="21" t="s">
        <v>24</v>
      </c>
      <c r="G1779" s="30">
        <f t="shared" si="38"/>
        <v>0</v>
      </c>
      <c r="H1779" s="102"/>
    </row>
    <row r="1780" spans="2:8" ht="23.25" customHeight="1" x14ac:dyDescent="0.25">
      <c r="B1780" s="107" t="s">
        <v>31</v>
      </c>
      <c r="C1780" s="108"/>
      <c r="D1780" s="42"/>
      <c r="E1780" s="43"/>
      <c r="F1780" s="21" t="s">
        <v>24</v>
      </c>
      <c r="G1780" s="30">
        <f>D1780*E1780</f>
        <v>0</v>
      </c>
      <c r="H1780" s="102"/>
    </row>
    <row r="1781" spans="2:8" ht="24" thickBot="1" x14ac:dyDescent="0.3">
      <c r="B1781" s="105" t="s">
        <v>30</v>
      </c>
      <c r="C1781" s="106"/>
      <c r="D1781" s="36"/>
      <c r="E1781" s="37"/>
      <c r="F1781" s="20" t="s">
        <v>24</v>
      </c>
      <c r="G1781" s="31">
        <f>D1781*E1781</f>
        <v>0</v>
      </c>
      <c r="H1781" s="102"/>
    </row>
    <row r="1782" spans="2:8" x14ac:dyDescent="0.25">
      <c r="C1782" s="3"/>
      <c r="D1782" s="3"/>
      <c r="E1782" s="4"/>
      <c r="F1782" s="4"/>
      <c r="H1782" s="63"/>
    </row>
    <row r="1783" spans="2:8" ht="25.5" x14ac:dyDescent="0.25">
      <c r="C1783" s="14" t="s">
        <v>14</v>
      </c>
      <c r="D1783" s="6"/>
    </row>
    <row r="1784" spans="2:8" ht="18.75" x14ac:dyDescent="0.25">
      <c r="C1784" s="79" t="s">
        <v>6</v>
      </c>
      <c r="D1784" s="77" t="s">
        <v>0</v>
      </c>
      <c r="E1784" s="9">
        <f>ROUND((G1772+D1765)/D1765,2)</f>
        <v>1.04</v>
      </c>
      <c r="F1784" s="9"/>
      <c r="G1784" s="10"/>
      <c r="H1784" s="7"/>
    </row>
    <row r="1785" spans="2:8" x14ac:dyDescent="0.25">
      <c r="C1785" s="79"/>
      <c r="D1785" s="77" t="s">
        <v>1</v>
      </c>
      <c r="E1785" s="9">
        <f>ROUND((G1773+G1774+D1765)/D1765,2)</f>
        <v>1.02</v>
      </c>
      <c r="F1785" s="9"/>
      <c r="G1785" s="11"/>
      <c r="H1785" s="66"/>
    </row>
    <row r="1786" spans="2:8" x14ac:dyDescent="0.25">
      <c r="C1786" s="79"/>
      <c r="D1786" s="77" t="s">
        <v>2</v>
      </c>
      <c r="E1786" s="9">
        <f>ROUND((G1775+D1765)/D1765,2)</f>
        <v>1</v>
      </c>
      <c r="F1786" s="12"/>
      <c r="G1786" s="11"/>
    </row>
    <row r="1787" spans="2:8" x14ac:dyDescent="0.25">
      <c r="C1787" s="79"/>
      <c r="D1787" s="13" t="s">
        <v>3</v>
      </c>
      <c r="E1787" s="45">
        <f>ROUND((SUM(G1776:G1781)+D1765)/D1765,2)</f>
        <v>2.68</v>
      </c>
      <c r="F1787" s="10"/>
      <c r="G1787" s="11"/>
    </row>
    <row r="1788" spans="2:8" ht="25.5" x14ac:dyDescent="0.25">
      <c r="D1788" s="46" t="s">
        <v>4</v>
      </c>
      <c r="E1788" s="47">
        <f>SUM(E1784:E1787)-IF(D1769="сплошная",3,2)</f>
        <v>2.74</v>
      </c>
      <c r="F1788" s="25"/>
    </row>
    <row r="1789" spans="2:8" x14ac:dyDescent="0.25">
      <c r="E1789" s="15"/>
    </row>
    <row r="1790" spans="2:8" ht="25.5" x14ac:dyDescent="0.35">
      <c r="B1790" s="22"/>
      <c r="C1790" s="16" t="s">
        <v>23</v>
      </c>
      <c r="D1790" s="80">
        <f>E1788*D1765</f>
        <v>17637.38</v>
      </c>
      <c r="E1790" s="80"/>
    </row>
    <row r="1791" spans="2:8" ht="18.75" x14ac:dyDescent="0.3">
      <c r="C1791" s="17" t="s">
        <v>8</v>
      </c>
      <c r="D1791" s="81">
        <f>D1790/D1764</f>
        <v>16.639037735849058</v>
      </c>
      <c r="E1791" s="81"/>
      <c r="G1791" s="7"/>
      <c r="H1791" s="67"/>
    </row>
    <row r="1804" spans="2:8" ht="60.75" customHeight="1" x14ac:dyDescent="0.8">
      <c r="B1804" s="82" t="s">
        <v>184</v>
      </c>
      <c r="C1804" s="82"/>
      <c r="D1804" s="82"/>
      <c r="E1804" s="82"/>
      <c r="F1804" s="82"/>
      <c r="G1804" s="82"/>
      <c r="H1804" s="82"/>
    </row>
    <row r="1805" spans="2:8" ht="55.5" customHeight="1" x14ac:dyDescent="0.25">
      <c r="B1805" s="83" t="s">
        <v>36</v>
      </c>
      <c r="C1805" s="83"/>
      <c r="D1805" s="83"/>
      <c r="E1805" s="83"/>
      <c r="F1805" s="83"/>
      <c r="G1805" s="83"/>
    </row>
    <row r="1806" spans="2:8" x14ac:dyDescent="0.25">
      <c r="C1806" s="78"/>
      <c r="G1806" s="7"/>
    </row>
    <row r="1807" spans="2:8" ht="25.5" x14ac:dyDescent="0.25">
      <c r="C1807" s="14" t="s">
        <v>5</v>
      </c>
      <c r="D1807" s="6"/>
    </row>
    <row r="1808" spans="2:8" ht="20.25" customHeight="1" x14ac:dyDescent="0.25">
      <c r="B1808" s="10"/>
      <c r="C1808" s="84" t="s">
        <v>15</v>
      </c>
      <c r="D1808" s="87" t="s">
        <v>40</v>
      </c>
      <c r="E1808" s="88"/>
      <c r="F1808" s="88"/>
      <c r="G1808" s="89"/>
      <c r="H1808" s="58"/>
    </row>
    <row r="1809" spans="2:8" ht="20.25" customHeight="1" x14ac:dyDescent="0.25">
      <c r="B1809" s="10"/>
      <c r="C1809" s="85"/>
      <c r="D1809" s="87" t="s">
        <v>100</v>
      </c>
      <c r="E1809" s="88"/>
      <c r="F1809" s="88"/>
      <c r="G1809" s="89"/>
      <c r="H1809" s="58"/>
    </row>
    <row r="1810" spans="2:8" ht="20.25" customHeight="1" x14ac:dyDescent="0.25">
      <c r="B1810" s="10"/>
      <c r="C1810" s="86"/>
      <c r="D1810" s="87" t="s">
        <v>103</v>
      </c>
      <c r="E1810" s="88"/>
      <c r="F1810" s="88"/>
      <c r="G1810" s="89"/>
      <c r="H1810" s="58"/>
    </row>
    <row r="1811" spans="2:8" x14ac:dyDescent="0.25">
      <c r="C1811" s="48" t="s">
        <v>12</v>
      </c>
      <c r="D1811" s="49">
        <v>2.4</v>
      </c>
      <c r="E1811" s="50"/>
      <c r="F1811" s="10"/>
    </row>
    <row r="1812" spans="2:8" ht="23.25" customHeight="1" x14ac:dyDescent="0.25">
      <c r="C1812" s="1" t="s">
        <v>9</v>
      </c>
      <c r="D1812" s="44">
        <v>243</v>
      </c>
      <c r="E1812" s="90" t="s">
        <v>16</v>
      </c>
      <c r="F1812" s="91"/>
      <c r="G1812" s="94">
        <f>D1813/D1812</f>
        <v>17.255144032921812</v>
      </c>
    </row>
    <row r="1813" spans="2:8" x14ac:dyDescent="0.25">
      <c r="C1813" s="1" t="s">
        <v>10</v>
      </c>
      <c r="D1813" s="44">
        <v>4193</v>
      </c>
      <c r="E1813" s="92"/>
      <c r="F1813" s="93"/>
      <c r="G1813" s="95"/>
    </row>
    <row r="1814" spans="2:8" x14ac:dyDescent="0.25">
      <c r="C1814" s="54"/>
      <c r="D1814" s="55"/>
      <c r="E1814" s="56"/>
    </row>
    <row r="1815" spans="2:8" x14ac:dyDescent="0.3">
      <c r="C1815" s="53" t="s">
        <v>7</v>
      </c>
      <c r="D1815" s="74" t="s">
        <v>106</v>
      </c>
      <c r="E1815" s="59"/>
    </row>
    <row r="1816" spans="2:8" x14ac:dyDescent="0.3">
      <c r="C1816" s="53" t="s">
        <v>11</v>
      </c>
      <c r="D1816" s="51">
        <v>55</v>
      </c>
      <c r="E1816" s="59"/>
    </row>
    <row r="1817" spans="2:8" x14ac:dyDescent="0.3">
      <c r="C1817" s="53" t="s">
        <v>13</v>
      </c>
      <c r="D1817" s="52" t="s">
        <v>33</v>
      </c>
      <c r="E1817" s="59"/>
    </row>
    <row r="1818" spans="2:8" ht="24" thickBot="1" x14ac:dyDescent="0.3">
      <c r="C1818" s="60"/>
      <c r="D1818" s="60"/>
    </row>
    <row r="1819" spans="2:8" ht="48" customHeight="1" thickBot="1" x14ac:dyDescent="0.3">
      <c r="B1819" s="96" t="s">
        <v>17</v>
      </c>
      <c r="C1819" s="97"/>
      <c r="D1819" s="23" t="s">
        <v>20</v>
      </c>
      <c r="E1819" s="98" t="s">
        <v>22</v>
      </c>
      <c r="F1819" s="99"/>
      <c r="G1819" s="2" t="s">
        <v>21</v>
      </c>
    </row>
    <row r="1820" spans="2:8" ht="24" customHeight="1" thickBot="1" x14ac:dyDescent="0.3">
      <c r="B1820" s="100" t="s">
        <v>35</v>
      </c>
      <c r="C1820" s="101"/>
      <c r="D1820" s="32">
        <v>59.39</v>
      </c>
      <c r="E1820" s="33">
        <v>2.4</v>
      </c>
      <c r="F1820" s="18" t="s">
        <v>24</v>
      </c>
      <c r="G1820" s="26">
        <f t="shared" ref="G1820:G1827" si="39">D1820*E1820</f>
        <v>142.536</v>
      </c>
      <c r="H1820" s="102"/>
    </row>
    <row r="1821" spans="2:8" ht="23.25" customHeight="1" x14ac:dyDescent="0.25">
      <c r="B1821" s="103" t="s">
        <v>18</v>
      </c>
      <c r="C1821" s="104"/>
      <c r="D1821" s="34">
        <v>70.41</v>
      </c>
      <c r="E1821" s="35">
        <v>0.3</v>
      </c>
      <c r="F1821" s="19" t="s">
        <v>25</v>
      </c>
      <c r="G1821" s="27">
        <f t="shared" si="39"/>
        <v>21.122999999999998</v>
      </c>
      <c r="H1821" s="102"/>
    </row>
    <row r="1822" spans="2:8" ht="24" customHeight="1" thickBot="1" x14ac:dyDescent="0.3">
      <c r="B1822" s="105" t="s">
        <v>19</v>
      </c>
      <c r="C1822" s="106"/>
      <c r="D1822" s="36">
        <v>222.31</v>
      </c>
      <c r="E1822" s="37">
        <v>0.3</v>
      </c>
      <c r="F1822" s="20" t="s">
        <v>25</v>
      </c>
      <c r="G1822" s="28">
        <f t="shared" si="39"/>
        <v>66.692999999999998</v>
      </c>
      <c r="H1822" s="102"/>
    </row>
    <row r="1823" spans="2:8" ht="24" customHeight="1" thickBot="1" x14ac:dyDescent="0.3">
      <c r="B1823" s="100" t="s">
        <v>27</v>
      </c>
      <c r="C1823" s="101"/>
      <c r="D1823" s="38"/>
      <c r="E1823" s="39"/>
      <c r="F1823" s="24" t="s">
        <v>24</v>
      </c>
      <c r="G1823" s="29">
        <f t="shared" si="39"/>
        <v>0</v>
      </c>
      <c r="H1823" s="102"/>
    </row>
    <row r="1824" spans="2:8" ht="23.25" customHeight="1" x14ac:dyDescent="0.25">
      <c r="B1824" s="103" t="s">
        <v>32</v>
      </c>
      <c r="C1824" s="104"/>
      <c r="D1824" s="34">
        <v>665.33</v>
      </c>
      <c r="E1824" s="35">
        <v>4.8</v>
      </c>
      <c r="F1824" s="19" t="s">
        <v>24</v>
      </c>
      <c r="G1824" s="27">
        <f t="shared" si="39"/>
        <v>3193.5840000000003</v>
      </c>
      <c r="H1824" s="102"/>
    </row>
    <row r="1825" spans="2:8" ht="23.25" customHeight="1" x14ac:dyDescent="0.25">
      <c r="B1825" s="107" t="s">
        <v>26</v>
      </c>
      <c r="C1825" s="108"/>
      <c r="D1825" s="40">
        <v>1300.21</v>
      </c>
      <c r="E1825" s="41">
        <v>2.4</v>
      </c>
      <c r="F1825" s="21" t="s">
        <v>24</v>
      </c>
      <c r="G1825" s="30">
        <f t="shared" si="39"/>
        <v>3120.5039999999999</v>
      </c>
      <c r="H1825" s="102"/>
    </row>
    <row r="1826" spans="2:8" ht="23.25" customHeight="1" x14ac:dyDescent="0.25">
      <c r="B1826" s="107" t="s">
        <v>28</v>
      </c>
      <c r="C1826" s="108"/>
      <c r="D1826" s="42"/>
      <c r="E1826" s="43"/>
      <c r="F1826" s="21" t="s">
        <v>24</v>
      </c>
      <c r="G1826" s="30">
        <f t="shared" si="39"/>
        <v>0</v>
      </c>
      <c r="H1826" s="102"/>
    </row>
    <row r="1827" spans="2:8" ht="23.25" customHeight="1" x14ac:dyDescent="0.25">
      <c r="B1827" s="107" t="s">
        <v>29</v>
      </c>
      <c r="C1827" s="108"/>
      <c r="D1827" s="42"/>
      <c r="E1827" s="43"/>
      <c r="F1827" s="21" t="s">
        <v>24</v>
      </c>
      <c r="G1827" s="30">
        <f t="shared" si="39"/>
        <v>0</v>
      </c>
      <c r="H1827" s="102"/>
    </row>
    <row r="1828" spans="2:8" ht="23.25" customHeight="1" x14ac:dyDescent="0.25">
      <c r="B1828" s="107" t="s">
        <v>31</v>
      </c>
      <c r="C1828" s="108"/>
      <c r="D1828" s="42"/>
      <c r="E1828" s="43"/>
      <c r="F1828" s="21" t="s">
        <v>24</v>
      </c>
      <c r="G1828" s="30">
        <f>D1828*E1828</f>
        <v>0</v>
      </c>
      <c r="H1828" s="102"/>
    </row>
    <row r="1829" spans="2:8" ht="24" thickBot="1" x14ac:dyDescent="0.3">
      <c r="B1829" s="105" t="s">
        <v>30</v>
      </c>
      <c r="C1829" s="106"/>
      <c r="D1829" s="36"/>
      <c r="E1829" s="37"/>
      <c r="F1829" s="20" t="s">
        <v>24</v>
      </c>
      <c r="G1829" s="31">
        <f>D1829*E1829</f>
        <v>0</v>
      </c>
      <c r="H1829" s="102"/>
    </row>
    <row r="1830" spans="2:8" x14ac:dyDescent="0.25">
      <c r="C1830" s="3"/>
      <c r="D1830" s="3"/>
      <c r="E1830" s="4"/>
      <c r="F1830" s="4"/>
      <c r="H1830" s="63"/>
    </row>
    <row r="1831" spans="2:8" ht="25.5" x14ac:dyDescent="0.25">
      <c r="C1831" s="14" t="s">
        <v>14</v>
      </c>
      <c r="D1831" s="6"/>
    </row>
    <row r="1832" spans="2:8" ht="18.75" x14ac:dyDescent="0.25">
      <c r="C1832" s="79" t="s">
        <v>6</v>
      </c>
      <c r="D1832" s="77" t="s">
        <v>0</v>
      </c>
      <c r="E1832" s="9">
        <f>ROUND((G1820+D1813)/D1813,2)</f>
        <v>1.03</v>
      </c>
      <c r="F1832" s="9"/>
      <c r="G1832" s="10"/>
      <c r="H1832" s="7"/>
    </row>
    <row r="1833" spans="2:8" x14ac:dyDescent="0.25">
      <c r="C1833" s="79"/>
      <c r="D1833" s="77" t="s">
        <v>1</v>
      </c>
      <c r="E1833" s="9">
        <f>ROUND((G1821+G1822+D1813)/D1813,2)</f>
        <v>1.02</v>
      </c>
      <c r="F1833" s="9"/>
      <c r="G1833" s="11"/>
      <c r="H1833" s="66"/>
    </row>
    <row r="1834" spans="2:8" x14ac:dyDescent="0.25">
      <c r="C1834" s="79"/>
      <c r="D1834" s="77" t="s">
        <v>2</v>
      </c>
      <c r="E1834" s="9">
        <f>ROUND((G1823+D1813)/D1813,2)</f>
        <v>1</v>
      </c>
      <c r="F1834" s="12"/>
      <c r="G1834" s="11"/>
    </row>
    <row r="1835" spans="2:8" x14ac:dyDescent="0.25">
      <c r="C1835" s="79"/>
      <c r="D1835" s="13" t="s">
        <v>3</v>
      </c>
      <c r="E1835" s="45">
        <f>ROUND((SUM(G1824:G1829)+D1813)/D1813,2)</f>
        <v>2.5099999999999998</v>
      </c>
      <c r="F1835" s="10"/>
      <c r="G1835" s="11"/>
    </row>
    <row r="1836" spans="2:8" ht="25.5" x14ac:dyDescent="0.25">
      <c r="D1836" s="46" t="s">
        <v>4</v>
      </c>
      <c r="E1836" s="47">
        <f>SUM(E1832:E1835)-IF(D1817="сплошная",3,2)</f>
        <v>2.5599999999999996</v>
      </c>
      <c r="F1836" s="25"/>
    </row>
    <row r="1837" spans="2:8" x14ac:dyDescent="0.25">
      <c r="E1837" s="15"/>
    </row>
    <row r="1838" spans="2:8" ht="25.5" x14ac:dyDescent="0.35">
      <c r="B1838" s="22"/>
      <c r="C1838" s="16" t="s">
        <v>23</v>
      </c>
      <c r="D1838" s="80">
        <f>E1836*D1813</f>
        <v>10734.079999999998</v>
      </c>
      <c r="E1838" s="80"/>
    </row>
    <row r="1839" spans="2:8" ht="18.75" x14ac:dyDescent="0.3">
      <c r="C1839" s="17" t="s">
        <v>8</v>
      </c>
      <c r="D1839" s="81">
        <f>D1838/D1812</f>
        <v>44.173168724279826</v>
      </c>
      <c r="E1839" s="81"/>
      <c r="G1839" s="7"/>
      <c r="H1839" s="67"/>
    </row>
    <row r="1851" spans="2:8" ht="60.75" customHeight="1" x14ac:dyDescent="0.8">
      <c r="B1851" s="82" t="s">
        <v>185</v>
      </c>
      <c r="C1851" s="82"/>
      <c r="D1851" s="82"/>
      <c r="E1851" s="82"/>
      <c r="F1851" s="82"/>
      <c r="G1851" s="82"/>
      <c r="H1851" s="82"/>
    </row>
    <row r="1852" spans="2:8" ht="43.5" customHeight="1" x14ac:dyDescent="0.25">
      <c r="B1852" s="83" t="s">
        <v>36</v>
      </c>
      <c r="C1852" s="83"/>
      <c r="D1852" s="83"/>
      <c r="E1852" s="83"/>
      <c r="F1852" s="83"/>
      <c r="G1852" s="83"/>
    </row>
    <row r="1853" spans="2:8" x14ac:dyDescent="0.25">
      <c r="C1853" s="78"/>
      <c r="G1853" s="7"/>
    </row>
    <row r="1854" spans="2:8" ht="25.5" x14ac:dyDescent="0.25">
      <c r="C1854" s="14" t="s">
        <v>5</v>
      </c>
      <c r="D1854" s="6"/>
    </row>
    <row r="1855" spans="2:8" ht="20.25" customHeight="1" x14ac:dyDescent="0.25">
      <c r="B1855" s="10"/>
      <c r="C1855" s="84" t="s">
        <v>15</v>
      </c>
      <c r="D1855" s="87" t="s">
        <v>40</v>
      </c>
      <c r="E1855" s="88"/>
      <c r="F1855" s="88"/>
      <c r="G1855" s="89"/>
      <c r="H1855" s="58"/>
    </row>
    <row r="1856" spans="2:8" ht="20.25" customHeight="1" x14ac:dyDescent="0.25">
      <c r="B1856" s="10"/>
      <c r="C1856" s="85"/>
      <c r="D1856" s="87" t="s">
        <v>100</v>
      </c>
      <c r="E1856" s="88"/>
      <c r="F1856" s="88"/>
      <c r="G1856" s="89"/>
      <c r="H1856" s="58"/>
    </row>
    <row r="1857" spans="2:8" ht="20.25" customHeight="1" x14ac:dyDescent="0.25">
      <c r="B1857" s="10"/>
      <c r="C1857" s="86"/>
      <c r="D1857" s="87" t="s">
        <v>104</v>
      </c>
      <c r="E1857" s="88"/>
      <c r="F1857" s="88"/>
      <c r="G1857" s="89"/>
      <c r="H1857" s="58"/>
    </row>
    <row r="1858" spans="2:8" x14ac:dyDescent="0.25">
      <c r="C1858" s="48" t="s">
        <v>12</v>
      </c>
      <c r="D1858" s="49">
        <v>10</v>
      </c>
      <c r="E1858" s="50"/>
      <c r="F1858" s="10"/>
    </row>
    <row r="1859" spans="2:8" ht="23.25" customHeight="1" x14ac:dyDescent="0.25">
      <c r="C1859" s="1" t="s">
        <v>9</v>
      </c>
      <c r="D1859" s="44">
        <v>2447</v>
      </c>
      <c r="E1859" s="90" t="s">
        <v>16</v>
      </c>
      <c r="F1859" s="91"/>
      <c r="G1859" s="94">
        <f>D1860/D1859</f>
        <v>4.4838577850429093</v>
      </c>
    </row>
    <row r="1860" spans="2:8" x14ac:dyDescent="0.25">
      <c r="C1860" s="1" t="s">
        <v>10</v>
      </c>
      <c r="D1860" s="44">
        <v>10972</v>
      </c>
      <c r="E1860" s="92"/>
      <c r="F1860" s="93"/>
      <c r="G1860" s="95"/>
    </row>
    <row r="1861" spans="2:8" x14ac:dyDescent="0.25">
      <c r="C1861" s="54"/>
      <c r="D1861" s="55"/>
      <c r="E1861" s="56"/>
    </row>
    <row r="1862" spans="2:8" x14ac:dyDescent="0.3">
      <c r="C1862" s="53" t="s">
        <v>7</v>
      </c>
      <c r="D1862" s="74" t="s">
        <v>59</v>
      </c>
      <c r="E1862" s="59"/>
    </row>
    <row r="1863" spans="2:8" x14ac:dyDescent="0.3">
      <c r="C1863" s="53" t="s">
        <v>11</v>
      </c>
      <c r="D1863" s="51">
        <v>55</v>
      </c>
      <c r="E1863" s="59"/>
    </row>
    <row r="1864" spans="2:8" x14ac:dyDescent="0.3">
      <c r="C1864" s="53" t="s">
        <v>13</v>
      </c>
      <c r="D1864" s="52" t="s">
        <v>33</v>
      </c>
      <c r="E1864" s="59"/>
    </row>
    <row r="1865" spans="2:8" ht="24" thickBot="1" x14ac:dyDescent="0.3">
      <c r="C1865" s="60"/>
      <c r="D1865" s="60"/>
    </row>
    <row r="1866" spans="2:8" ht="48" customHeight="1" thickBot="1" x14ac:dyDescent="0.3">
      <c r="B1866" s="96" t="s">
        <v>17</v>
      </c>
      <c r="C1866" s="97"/>
      <c r="D1866" s="23" t="s">
        <v>20</v>
      </c>
      <c r="E1866" s="98" t="s">
        <v>22</v>
      </c>
      <c r="F1866" s="99"/>
      <c r="G1866" s="2" t="s">
        <v>21</v>
      </c>
    </row>
    <row r="1867" spans="2:8" ht="24" customHeight="1" thickBot="1" x14ac:dyDescent="0.3">
      <c r="B1867" s="100" t="s">
        <v>35</v>
      </c>
      <c r="C1867" s="101"/>
      <c r="D1867" s="32">
        <v>59.39</v>
      </c>
      <c r="E1867" s="33">
        <v>10</v>
      </c>
      <c r="F1867" s="18" t="s">
        <v>24</v>
      </c>
      <c r="G1867" s="26">
        <f t="shared" ref="G1867:G1874" si="40">D1867*E1867</f>
        <v>593.9</v>
      </c>
      <c r="H1867" s="102"/>
    </row>
    <row r="1868" spans="2:8" ht="23.25" customHeight="1" x14ac:dyDescent="0.25">
      <c r="B1868" s="103" t="s">
        <v>18</v>
      </c>
      <c r="C1868" s="104"/>
      <c r="D1868" s="34">
        <v>70.41</v>
      </c>
      <c r="E1868" s="35">
        <v>2.2000000000000002</v>
      </c>
      <c r="F1868" s="19" t="s">
        <v>25</v>
      </c>
      <c r="G1868" s="27">
        <f t="shared" si="40"/>
        <v>154.90200000000002</v>
      </c>
      <c r="H1868" s="102"/>
    </row>
    <row r="1869" spans="2:8" ht="24" customHeight="1" thickBot="1" x14ac:dyDescent="0.3">
      <c r="B1869" s="105" t="s">
        <v>19</v>
      </c>
      <c r="C1869" s="106"/>
      <c r="D1869" s="36">
        <v>222.31</v>
      </c>
      <c r="E1869" s="37">
        <v>2.2000000000000002</v>
      </c>
      <c r="F1869" s="20" t="s">
        <v>25</v>
      </c>
      <c r="G1869" s="28">
        <f t="shared" si="40"/>
        <v>489.08200000000005</v>
      </c>
      <c r="H1869" s="102"/>
    </row>
    <row r="1870" spans="2:8" ht="24" customHeight="1" thickBot="1" x14ac:dyDescent="0.3">
      <c r="B1870" s="100" t="s">
        <v>27</v>
      </c>
      <c r="C1870" s="101"/>
      <c r="D1870" s="38"/>
      <c r="E1870" s="39"/>
      <c r="F1870" s="24" t="s">
        <v>24</v>
      </c>
      <c r="G1870" s="29">
        <f t="shared" si="40"/>
        <v>0</v>
      </c>
      <c r="H1870" s="102"/>
    </row>
    <row r="1871" spans="2:8" ht="23.25" customHeight="1" x14ac:dyDescent="0.25">
      <c r="B1871" s="103" t="s">
        <v>32</v>
      </c>
      <c r="C1871" s="104"/>
      <c r="D1871" s="34">
        <v>665.33</v>
      </c>
      <c r="E1871" s="35">
        <v>20</v>
      </c>
      <c r="F1871" s="19" t="s">
        <v>24</v>
      </c>
      <c r="G1871" s="27">
        <f t="shared" si="40"/>
        <v>13306.6</v>
      </c>
      <c r="H1871" s="102"/>
    </row>
    <row r="1872" spans="2:8" ht="23.25" customHeight="1" x14ac:dyDescent="0.25">
      <c r="B1872" s="107" t="s">
        <v>26</v>
      </c>
      <c r="C1872" s="108"/>
      <c r="D1872" s="40">
        <v>1300.21</v>
      </c>
      <c r="E1872" s="41">
        <v>10</v>
      </c>
      <c r="F1872" s="21" t="s">
        <v>24</v>
      </c>
      <c r="G1872" s="30">
        <f t="shared" si="40"/>
        <v>13002.1</v>
      </c>
      <c r="H1872" s="102"/>
    </row>
    <row r="1873" spans="2:8" ht="23.25" customHeight="1" x14ac:dyDescent="0.25">
      <c r="B1873" s="107" t="s">
        <v>28</v>
      </c>
      <c r="C1873" s="108"/>
      <c r="D1873" s="42"/>
      <c r="E1873" s="43"/>
      <c r="F1873" s="21" t="s">
        <v>24</v>
      </c>
      <c r="G1873" s="30">
        <f t="shared" si="40"/>
        <v>0</v>
      </c>
      <c r="H1873" s="102"/>
    </row>
    <row r="1874" spans="2:8" ht="23.25" customHeight="1" x14ac:dyDescent="0.25">
      <c r="B1874" s="107" t="s">
        <v>29</v>
      </c>
      <c r="C1874" s="108"/>
      <c r="D1874" s="42"/>
      <c r="E1874" s="43"/>
      <c r="F1874" s="21" t="s">
        <v>24</v>
      </c>
      <c r="G1874" s="30">
        <f t="shared" si="40"/>
        <v>0</v>
      </c>
      <c r="H1874" s="102"/>
    </row>
    <row r="1875" spans="2:8" ht="23.25" customHeight="1" x14ac:dyDescent="0.25">
      <c r="B1875" s="107" t="s">
        <v>31</v>
      </c>
      <c r="C1875" s="108"/>
      <c r="D1875" s="42"/>
      <c r="E1875" s="43"/>
      <c r="F1875" s="21" t="s">
        <v>24</v>
      </c>
      <c r="G1875" s="30">
        <f>D1875*E1875</f>
        <v>0</v>
      </c>
      <c r="H1875" s="102"/>
    </row>
    <row r="1876" spans="2:8" ht="24" thickBot="1" x14ac:dyDescent="0.3">
      <c r="B1876" s="105" t="s">
        <v>30</v>
      </c>
      <c r="C1876" s="106"/>
      <c r="D1876" s="36"/>
      <c r="E1876" s="37"/>
      <c r="F1876" s="20" t="s">
        <v>24</v>
      </c>
      <c r="G1876" s="31">
        <f>D1876*E1876</f>
        <v>0</v>
      </c>
      <c r="H1876" s="102"/>
    </row>
    <row r="1877" spans="2:8" x14ac:dyDescent="0.25">
      <c r="C1877" s="3"/>
      <c r="D1877" s="3"/>
      <c r="E1877" s="4"/>
      <c r="F1877" s="4"/>
      <c r="H1877" s="63"/>
    </row>
    <row r="1878" spans="2:8" ht="25.5" x14ac:dyDescent="0.25">
      <c r="C1878" s="14" t="s">
        <v>14</v>
      </c>
      <c r="D1878" s="6"/>
    </row>
    <row r="1879" spans="2:8" ht="18.75" x14ac:dyDescent="0.25">
      <c r="C1879" s="79" t="s">
        <v>6</v>
      </c>
      <c r="D1879" s="77" t="s">
        <v>0</v>
      </c>
      <c r="E1879" s="9">
        <f>ROUND((G1867+D1860)/D1860,2)</f>
        <v>1.05</v>
      </c>
      <c r="F1879" s="9"/>
      <c r="G1879" s="10"/>
      <c r="H1879" s="7"/>
    </row>
    <row r="1880" spans="2:8" x14ac:dyDescent="0.25">
      <c r="C1880" s="79"/>
      <c r="D1880" s="77" t="s">
        <v>1</v>
      </c>
      <c r="E1880" s="9">
        <f>ROUND((G1868+G1869+D1860)/D1860,2)</f>
        <v>1.06</v>
      </c>
      <c r="F1880" s="9"/>
      <c r="G1880" s="11"/>
      <c r="H1880" s="66"/>
    </row>
    <row r="1881" spans="2:8" x14ac:dyDescent="0.25">
      <c r="C1881" s="79"/>
      <c r="D1881" s="77" t="s">
        <v>2</v>
      </c>
      <c r="E1881" s="9">
        <f>ROUND((G1870+D1860)/D1860,2)</f>
        <v>1</v>
      </c>
      <c r="F1881" s="12"/>
      <c r="G1881" s="11"/>
    </row>
    <row r="1882" spans="2:8" x14ac:dyDescent="0.25">
      <c r="C1882" s="79"/>
      <c r="D1882" s="13" t="s">
        <v>3</v>
      </c>
      <c r="E1882" s="45">
        <f>ROUND((SUM(G1871:G1876)+D1860)/D1860,2)</f>
        <v>3.4</v>
      </c>
      <c r="F1882" s="10"/>
      <c r="G1882" s="11"/>
    </row>
    <row r="1883" spans="2:8" ht="25.5" x14ac:dyDescent="0.25">
      <c r="D1883" s="46" t="s">
        <v>4</v>
      </c>
      <c r="E1883" s="47">
        <f>SUM(E1879:E1882)-IF(D1864="сплошная",3,2)</f>
        <v>3.51</v>
      </c>
      <c r="F1883" s="25"/>
    </row>
    <row r="1884" spans="2:8" x14ac:dyDescent="0.25">
      <c r="E1884" s="15"/>
    </row>
    <row r="1885" spans="2:8" ht="25.5" x14ac:dyDescent="0.35">
      <c r="B1885" s="22"/>
      <c r="C1885" s="16" t="s">
        <v>23</v>
      </c>
      <c r="D1885" s="80">
        <f>E1883*D1860</f>
        <v>38511.72</v>
      </c>
      <c r="E1885" s="80"/>
    </row>
    <row r="1886" spans="2:8" ht="18.75" x14ac:dyDescent="0.3">
      <c r="C1886" s="17" t="s">
        <v>8</v>
      </c>
      <c r="D1886" s="81">
        <f>D1885/D1859</f>
        <v>15.738340825500613</v>
      </c>
      <c r="E1886" s="81"/>
      <c r="G1886" s="7"/>
      <c r="H1886" s="67"/>
    </row>
    <row r="1898" spans="2:8" ht="60.75" customHeight="1" x14ac:dyDescent="0.8">
      <c r="B1898" s="82" t="s">
        <v>186</v>
      </c>
      <c r="C1898" s="82"/>
      <c r="D1898" s="82"/>
      <c r="E1898" s="82"/>
      <c r="F1898" s="82"/>
      <c r="G1898" s="82"/>
      <c r="H1898" s="82"/>
    </row>
    <row r="1899" spans="2:8" ht="44.25" customHeight="1" x14ac:dyDescent="0.25">
      <c r="B1899" s="83" t="s">
        <v>36</v>
      </c>
      <c r="C1899" s="83"/>
      <c r="D1899" s="83"/>
      <c r="E1899" s="83"/>
      <c r="F1899" s="83"/>
      <c r="G1899" s="83"/>
    </row>
    <row r="1900" spans="2:8" x14ac:dyDescent="0.25">
      <c r="C1900" s="78"/>
      <c r="G1900" s="7"/>
    </row>
    <row r="1901" spans="2:8" ht="25.5" x14ac:dyDescent="0.25">
      <c r="C1901" s="14" t="s">
        <v>5</v>
      </c>
      <c r="D1901" s="6"/>
    </row>
    <row r="1902" spans="2:8" ht="20.25" customHeight="1" x14ac:dyDescent="0.25">
      <c r="B1902" s="10"/>
      <c r="C1902" s="84" t="s">
        <v>15</v>
      </c>
      <c r="D1902" s="87" t="s">
        <v>40</v>
      </c>
      <c r="E1902" s="88"/>
      <c r="F1902" s="88"/>
      <c r="G1902" s="89"/>
      <c r="H1902" s="58"/>
    </row>
    <row r="1903" spans="2:8" ht="20.25" customHeight="1" x14ac:dyDescent="0.25">
      <c r="B1903" s="10"/>
      <c r="C1903" s="85"/>
      <c r="D1903" s="87" t="s">
        <v>100</v>
      </c>
      <c r="E1903" s="88"/>
      <c r="F1903" s="88"/>
      <c r="G1903" s="89"/>
      <c r="H1903" s="58"/>
    </row>
    <row r="1904" spans="2:8" ht="20.25" customHeight="1" x14ac:dyDescent="0.25">
      <c r="B1904" s="10"/>
      <c r="C1904" s="86"/>
      <c r="D1904" s="87" t="s">
        <v>105</v>
      </c>
      <c r="E1904" s="88"/>
      <c r="F1904" s="88"/>
      <c r="G1904" s="89"/>
      <c r="H1904" s="58"/>
    </row>
    <row r="1905" spans="2:8" x14ac:dyDescent="0.25">
      <c r="C1905" s="48" t="s">
        <v>12</v>
      </c>
      <c r="D1905" s="49">
        <v>7.1</v>
      </c>
      <c r="E1905" s="50"/>
      <c r="F1905" s="10"/>
    </row>
    <row r="1906" spans="2:8" ht="23.25" customHeight="1" x14ac:dyDescent="0.25">
      <c r="C1906" s="1" t="s">
        <v>9</v>
      </c>
      <c r="D1906" s="44">
        <v>1881</v>
      </c>
      <c r="E1906" s="90" t="s">
        <v>16</v>
      </c>
      <c r="F1906" s="91"/>
      <c r="G1906" s="94">
        <f>D1907/D1906</f>
        <v>6.4880382775119614</v>
      </c>
    </row>
    <row r="1907" spans="2:8" x14ac:dyDescent="0.25">
      <c r="C1907" s="1" t="s">
        <v>10</v>
      </c>
      <c r="D1907" s="44">
        <v>12204</v>
      </c>
      <c r="E1907" s="92"/>
      <c r="F1907" s="93"/>
      <c r="G1907" s="95"/>
    </row>
    <row r="1908" spans="2:8" x14ac:dyDescent="0.25">
      <c r="C1908" s="54"/>
      <c r="D1908" s="55"/>
      <c r="E1908" s="56"/>
    </row>
    <row r="1909" spans="2:8" x14ac:dyDescent="0.3">
      <c r="C1909" s="53" t="s">
        <v>7</v>
      </c>
      <c r="D1909" s="74" t="s">
        <v>59</v>
      </c>
      <c r="E1909" s="59"/>
    </row>
    <row r="1910" spans="2:8" x14ac:dyDescent="0.3">
      <c r="C1910" s="53" t="s">
        <v>11</v>
      </c>
      <c r="D1910" s="51">
        <v>50</v>
      </c>
      <c r="E1910" s="59"/>
    </row>
    <row r="1911" spans="2:8" x14ac:dyDescent="0.3">
      <c r="C1911" s="53" t="s">
        <v>13</v>
      </c>
      <c r="D1911" s="52" t="s">
        <v>33</v>
      </c>
      <c r="E1911" s="59"/>
    </row>
    <row r="1912" spans="2:8" ht="24" thickBot="1" x14ac:dyDescent="0.3">
      <c r="C1912" s="60"/>
      <c r="D1912" s="60"/>
    </row>
    <row r="1913" spans="2:8" ht="48" customHeight="1" thickBot="1" x14ac:dyDescent="0.3">
      <c r="B1913" s="96" t="s">
        <v>17</v>
      </c>
      <c r="C1913" s="97"/>
      <c r="D1913" s="23" t="s">
        <v>20</v>
      </c>
      <c r="E1913" s="98" t="s">
        <v>22</v>
      </c>
      <c r="F1913" s="99"/>
      <c r="G1913" s="2" t="s">
        <v>21</v>
      </c>
    </row>
    <row r="1914" spans="2:8" ht="24" customHeight="1" thickBot="1" x14ac:dyDescent="0.3">
      <c r="B1914" s="100" t="s">
        <v>35</v>
      </c>
      <c r="C1914" s="101"/>
      <c r="D1914" s="32">
        <v>59.39</v>
      </c>
      <c r="E1914" s="33">
        <v>7.1</v>
      </c>
      <c r="F1914" s="18" t="s">
        <v>24</v>
      </c>
      <c r="G1914" s="26">
        <f t="shared" ref="G1914:G1921" si="41">D1914*E1914</f>
        <v>421.66899999999998</v>
      </c>
      <c r="H1914" s="102"/>
    </row>
    <row r="1915" spans="2:8" ht="23.25" customHeight="1" x14ac:dyDescent="0.25">
      <c r="B1915" s="103" t="s">
        <v>18</v>
      </c>
      <c r="C1915" s="104"/>
      <c r="D1915" s="34">
        <v>70.41</v>
      </c>
      <c r="E1915" s="35">
        <v>1.5</v>
      </c>
      <c r="F1915" s="19" t="s">
        <v>25</v>
      </c>
      <c r="G1915" s="27">
        <f t="shared" si="41"/>
        <v>105.61499999999999</v>
      </c>
      <c r="H1915" s="102"/>
    </row>
    <row r="1916" spans="2:8" ht="24" customHeight="1" thickBot="1" x14ac:dyDescent="0.3">
      <c r="B1916" s="105" t="s">
        <v>19</v>
      </c>
      <c r="C1916" s="106"/>
      <c r="D1916" s="36">
        <v>222.31</v>
      </c>
      <c r="E1916" s="37">
        <v>1.5</v>
      </c>
      <c r="F1916" s="20" t="s">
        <v>25</v>
      </c>
      <c r="G1916" s="28">
        <f t="shared" si="41"/>
        <v>333.46500000000003</v>
      </c>
      <c r="H1916" s="102"/>
    </row>
    <row r="1917" spans="2:8" ht="24" customHeight="1" thickBot="1" x14ac:dyDescent="0.3">
      <c r="B1917" s="100" t="s">
        <v>27</v>
      </c>
      <c r="C1917" s="101"/>
      <c r="D1917" s="38"/>
      <c r="E1917" s="39"/>
      <c r="F1917" s="24" t="s">
        <v>24</v>
      </c>
      <c r="G1917" s="29">
        <f t="shared" si="41"/>
        <v>0</v>
      </c>
      <c r="H1917" s="102"/>
    </row>
    <row r="1918" spans="2:8" ht="23.25" customHeight="1" x14ac:dyDescent="0.25">
      <c r="B1918" s="103" t="s">
        <v>32</v>
      </c>
      <c r="C1918" s="104"/>
      <c r="D1918" s="34">
        <v>665.33</v>
      </c>
      <c r="E1918" s="35">
        <v>14.2</v>
      </c>
      <c r="F1918" s="19" t="s">
        <v>24</v>
      </c>
      <c r="G1918" s="27">
        <f t="shared" si="41"/>
        <v>9447.6859999999997</v>
      </c>
      <c r="H1918" s="102"/>
    </row>
    <row r="1919" spans="2:8" ht="23.25" customHeight="1" x14ac:dyDescent="0.25">
      <c r="B1919" s="107" t="s">
        <v>26</v>
      </c>
      <c r="C1919" s="108"/>
      <c r="D1919" s="40">
        <v>1300.21</v>
      </c>
      <c r="E1919" s="41">
        <v>7.1</v>
      </c>
      <c r="F1919" s="21" t="s">
        <v>24</v>
      </c>
      <c r="G1919" s="30">
        <f t="shared" si="41"/>
        <v>9231.491</v>
      </c>
      <c r="H1919" s="102"/>
    </row>
    <row r="1920" spans="2:8" ht="23.25" customHeight="1" x14ac:dyDescent="0.25">
      <c r="B1920" s="107" t="s">
        <v>28</v>
      </c>
      <c r="C1920" s="108"/>
      <c r="D1920" s="42"/>
      <c r="E1920" s="43"/>
      <c r="F1920" s="21" t="s">
        <v>24</v>
      </c>
      <c r="G1920" s="30">
        <f t="shared" si="41"/>
        <v>0</v>
      </c>
      <c r="H1920" s="102"/>
    </row>
    <row r="1921" spans="2:8" ht="23.25" customHeight="1" x14ac:dyDescent="0.25">
      <c r="B1921" s="107" t="s">
        <v>29</v>
      </c>
      <c r="C1921" s="108"/>
      <c r="D1921" s="42"/>
      <c r="E1921" s="43"/>
      <c r="F1921" s="21" t="s">
        <v>24</v>
      </c>
      <c r="G1921" s="30">
        <f t="shared" si="41"/>
        <v>0</v>
      </c>
      <c r="H1921" s="102"/>
    </row>
    <row r="1922" spans="2:8" ht="23.25" customHeight="1" x14ac:dyDescent="0.25">
      <c r="B1922" s="107" t="s">
        <v>31</v>
      </c>
      <c r="C1922" s="108"/>
      <c r="D1922" s="42"/>
      <c r="E1922" s="43"/>
      <c r="F1922" s="21" t="s">
        <v>24</v>
      </c>
      <c r="G1922" s="30">
        <f>D1922*E1922</f>
        <v>0</v>
      </c>
      <c r="H1922" s="102"/>
    </row>
    <row r="1923" spans="2:8" ht="24" thickBot="1" x14ac:dyDescent="0.3">
      <c r="B1923" s="105" t="s">
        <v>30</v>
      </c>
      <c r="C1923" s="106"/>
      <c r="D1923" s="36"/>
      <c r="E1923" s="37"/>
      <c r="F1923" s="20" t="s">
        <v>24</v>
      </c>
      <c r="G1923" s="31">
        <f>D1923*E1923</f>
        <v>0</v>
      </c>
      <c r="H1923" s="102"/>
    </row>
    <row r="1924" spans="2:8" x14ac:dyDescent="0.25">
      <c r="C1924" s="3"/>
      <c r="D1924" s="3"/>
      <c r="E1924" s="4"/>
      <c r="F1924" s="4"/>
      <c r="H1924" s="63"/>
    </row>
    <row r="1925" spans="2:8" ht="25.5" x14ac:dyDescent="0.25">
      <c r="C1925" s="14" t="s">
        <v>14</v>
      </c>
      <c r="D1925" s="6"/>
    </row>
    <row r="1926" spans="2:8" ht="18.75" x14ac:dyDescent="0.25">
      <c r="C1926" s="79" t="s">
        <v>6</v>
      </c>
      <c r="D1926" s="77" t="s">
        <v>0</v>
      </c>
      <c r="E1926" s="9">
        <f>ROUND((G1914+D1907)/D1907,2)</f>
        <v>1.03</v>
      </c>
      <c r="F1926" s="9"/>
      <c r="G1926" s="10"/>
      <c r="H1926" s="7"/>
    </row>
    <row r="1927" spans="2:8" x14ac:dyDescent="0.25">
      <c r="C1927" s="79"/>
      <c r="D1927" s="77" t="s">
        <v>1</v>
      </c>
      <c r="E1927" s="9">
        <f>ROUND((G1915+G1916+D1907)/D1907,2)</f>
        <v>1.04</v>
      </c>
      <c r="F1927" s="9"/>
      <c r="G1927" s="11"/>
      <c r="H1927" s="66"/>
    </row>
    <row r="1928" spans="2:8" x14ac:dyDescent="0.25">
      <c r="C1928" s="79"/>
      <c r="D1928" s="77" t="s">
        <v>2</v>
      </c>
      <c r="E1928" s="9">
        <f>ROUND((G1917+D1907)/D1907,2)</f>
        <v>1</v>
      </c>
      <c r="F1928" s="12"/>
      <c r="G1928" s="11"/>
    </row>
    <row r="1929" spans="2:8" x14ac:dyDescent="0.25">
      <c r="C1929" s="79"/>
      <c r="D1929" s="13" t="s">
        <v>3</v>
      </c>
      <c r="E1929" s="45">
        <f>ROUND((SUM(G1918:G1923)+D1907)/D1907,2)</f>
        <v>2.5299999999999998</v>
      </c>
      <c r="F1929" s="10"/>
      <c r="G1929" s="11"/>
    </row>
    <row r="1930" spans="2:8" ht="25.5" x14ac:dyDescent="0.25">
      <c r="D1930" s="46" t="s">
        <v>4</v>
      </c>
      <c r="E1930" s="47">
        <f>SUM(E1926:E1929)-IF(D1911="сплошная",3,2)</f>
        <v>2.5999999999999996</v>
      </c>
      <c r="F1930" s="25"/>
    </row>
    <row r="1931" spans="2:8" x14ac:dyDescent="0.25">
      <c r="E1931" s="15"/>
    </row>
    <row r="1932" spans="2:8" ht="25.5" x14ac:dyDescent="0.35">
      <c r="B1932" s="22"/>
      <c r="C1932" s="16" t="s">
        <v>23</v>
      </c>
      <c r="D1932" s="80">
        <f>E1930*D1907</f>
        <v>31730.399999999994</v>
      </c>
      <c r="E1932" s="80"/>
    </row>
    <row r="1933" spans="2:8" ht="18.75" x14ac:dyDescent="0.3">
      <c r="C1933" s="17" t="s">
        <v>8</v>
      </c>
      <c r="D1933" s="81">
        <f>D1932/D1906</f>
        <v>16.868899521531098</v>
      </c>
      <c r="E1933" s="81"/>
      <c r="G1933" s="7"/>
      <c r="H1933" s="67"/>
    </row>
    <row r="1945" spans="2:8" ht="60.75" customHeight="1" x14ac:dyDescent="0.8">
      <c r="B1945" s="82" t="s">
        <v>187</v>
      </c>
      <c r="C1945" s="82"/>
      <c r="D1945" s="82"/>
      <c r="E1945" s="82"/>
      <c r="F1945" s="82"/>
      <c r="G1945" s="82"/>
      <c r="H1945" s="82"/>
    </row>
    <row r="1946" spans="2:8" ht="45" customHeight="1" x14ac:dyDescent="0.25">
      <c r="B1946" s="83" t="s">
        <v>36</v>
      </c>
      <c r="C1946" s="83"/>
      <c r="D1946" s="83"/>
      <c r="E1946" s="83"/>
      <c r="F1946" s="83"/>
      <c r="G1946" s="83"/>
    </row>
    <row r="1947" spans="2:8" x14ac:dyDescent="0.25">
      <c r="C1947" s="78"/>
      <c r="G1947" s="7"/>
    </row>
    <row r="1948" spans="2:8" ht="25.5" x14ac:dyDescent="0.25">
      <c r="C1948" s="14" t="s">
        <v>5</v>
      </c>
      <c r="D1948" s="6"/>
    </row>
    <row r="1949" spans="2:8" ht="20.25" customHeight="1" x14ac:dyDescent="0.25">
      <c r="B1949" s="10"/>
      <c r="C1949" s="84" t="s">
        <v>15</v>
      </c>
      <c r="D1949" s="87" t="s">
        <v>40</v>
      </c>
      <c r="E1949" s="88"/>
      <c r="F1949" s="88"/>
      <c r="G1949" s="89"/>
      <c r="H1949" s="58"/>
    </row>
    <row r="1950" spans="2:8" ht="20.25" customHeight="1" x14ac:dyDescent="0.25">
      <c r="B1950" s="10"/>
      <c r="C1950" s="85"/>
      <c r="D1950" s="87" t="s">
        <v>100</v>
      </c>
      <c r="E1950" s="88"/>
      <c r="F1950" s="88"/>
      <c r="G1950" s="89"/>
      <c r="H1950" s="58"/>
    </row>
    <row r="1951" spans="2:8" ht="20.25" customHeight="1" x14ac:dyDescent="0.25">
      <c r="B1951" s="10"/>
      <c r="C1951" s="86"/>
      <c r="D1951" s="87" t="s">
        <v>107</v>
      </c>
      <c r="E1951" s="88"/>
      <c r="F1951" s="88"/>
      <c r="G1951" s="89"/>
      <c r="H1951" s="58"/>
    </row>
    <row r="1952" spans="2:8" x14ac:dyDescent="0.25">
      <c r="C1952" s="48" t="s">
        <v>12</v>
      </c>
      <c r="D1952" s="49">
        <v>2.9</v>
      </c>
      <c r="E1952" s="50"/>
      <c r="F1952" s="10"/>
    </row>
    <row r="1953" spans="2:8" ht="23.25" customHeight="1" x14ac:dyDescent="0.25">
      <c r="C1953" s="1" t="s">
        <v>9</v>
      </c>
      <c r="D1953" s="44">
        <v>548</v>
      </c>
      <c r="E1953" s="90" t="s">
        <v>16</v>
      </c>
      <c r="F1953" s="91"/>
      <c r="G1953" s="94">
        <f>D1954/D1953</f>
        <v>6.1934306569343063</v>
      </c>
    </row>
    <row r="1954" spans="2:8" x14ac:dyDescent="0.25">
      <c r="C1954" s="1" t="s">
        <v>10</v>
      </c>
      <c r="D1954" s="44">
        <v>3394</v>
      </c>
      <c r="E1954" s="92"/>
      <c r="F1954" s="93"/>
      <c r="G1954" s="95"/>
    </row>
    <row r="1955" spans="2:8" x14ac:dyDescent="0.25">
      <c r="C1955" s="54"/>
      <c r="D1955" s="55"/>
      <c r="E1955" s="56"/>
    </row>
    <row r="1956" spans="2:8" x14ac:dyDescent="0.3">
      <c r="C1956" s="53" t="s">
        <v>7</v>
      </c>
      <c r="D1956" s="74" t="s">
        <v>63</v>
      </c>
      <c r="E1956" s="59"/>
    </row>
    <row r="1957" spans="2:8" x14ac:dyDescent="0.3">
      <c r="C1957" s="53" t="s">
        <v>11</v>
      </c>
      <c r="D1957" s="51">
        <v>45</v>
      </c>
      <c r="E1957" s="59"/>
    </row>
    <row r="1958" spans="2:8" x14ac:dyDescent="0.3">
      <c r="C1958" s="53" t="s">
        <v>13</v>
      </c>
      <c r="D1958" s="52" t="s">
        <v>33</v>
      </c>
      <c r="E1958" s="59"/>
    </row>
    <row r="1959" spans="2:8" ht="24" thickBot="1" x14ac:dyDescent="0.3">
      <c r="C1959" s="60"/>
      <c r="D1959" s="60"/>
    </row>
    <row r="1960" spans="2:8" ht="48" customHeight="1" thickBot="1" x14ac:dyDescent="0.3">
      <c r="B1960" s="96" t="s">
        <v>17</v>
      </c>
      <c r="C1960" s="97"/>
      <c r="D1960" s="23" t="s">
        <v>20</v>
      </c>
      <c r="E1960" s="98" t="s">
        <v>22</v>
      </c>
      <c r="F1960" s="99"/>
      <c r="G1960" s="2" t="s">
        <v>21</v>
      </c>
    </row>
    <row r="1961" spans="2:8" ht="24" customHeight="1" thickBot="1" x14ac:dyDescent="0.3">
      <c r="B1961" s="100" t="s">
        <v>35</v>
      </c>
      <c r="C1961" s="101"/>
      <c r="D1961" s="32">
        <v>59.39</v>
      </c>
      <c r="E1961" s="33">
        <v>2.9</v>
      </c>
      <c r="F1961" s="18" t="s">
        <v>24</v>
      </c>
      <c r="G1961" s="26">
        <f t="shared" ref="G1961:G1968" si="42">D1961*E1961</f>
        <v>172.23099999999999</v>
      </c>
      <c r="H1961" s="102"/>
    </row>
    <row r="1962" spans="2:8" ht="23.25" customHeight="1" x14ac:dyDescent="0.25">
      <c r="B1962" s="103" t="s">
        <v>18</v>
      </c>
      <c r="C1962" s="104"/>
      <c r="D1962" s="34">
        <v>70.41</v>
      </c>
      <c r="E1962" s="35">
        <v>0.4</v>
      </c>
      <c r="F1962" s="19" t="s">
        <v>25</v>
      </c>
      <c r="G1962" s="27">
        <f t="shared" si="42"/>
        <v>28.164000000000001</v>
      </c>
      <c r="H1962" s="102"/>
    </row>
    <row r="1963" spans="2:8" ht="24" customHeight="1" thickBot="1" x14ac:dyDescent="0.3">
      <c r="B1963" s="105" t="s">
        <v>19</v>
      </c>
      <c r="C1963" s="106"/>
      <c r="D1963" s="36">
        <v>222.31</v>
      </c>
      <c r="E1963" s="37">
        <v>0.4</v>
      </c>
      <c r="F1963" s="20" t="s">
        <v>25</v>
      </c>
      <c r="G1963" s="28">
        <f t="shared" si="42"/>
        <v>88.924000000000007</v>
      </c>
      <c r="H1963" s="102"/>
    </row>
    <row r="1964" spans="2:8" ht="24" customHeight="1" thickBot="1" x14ac:dyDescent="0.3">
      <c r="B1964" s="100" t="s">
        <v>27</v>
      </c>
      <c r="C1964" s="101"/>
      <c r="D1964" s="38"/>
      <c r="E1964" s="39"/>
      <c r="F1964" s="24" t="s">
        <v>24</v>
      </c>
      <c r="G1964" s="29">
        <f t="shared" si="42"/>
        <v>0</v>
      </c>
      <c r="H1964" s="102"/>
    </row>
    <row r="1965" spans="2:8" ht="23.25" customHeight="1" x14ac:dyDescent="0.25">
      <c r="B1965" s="103" t="s">
        <v>32</v>
      </c>
      <c r="C1965" s="104"/>
      <c r="D1965" s="34">
        <v>665.33</v>
      </c>
      <c r="E1965" s="35">
        <v>5.8</v>
      </c>
      <c r="F1965" s="19" t="s">
        <v>24</v>
      </c>
      <c r="G1965" s="27">
        <f t="shared" si="42"/>
        <v>3858.9140000000002</v>
      </c>
      <c r="H1965" s="102"/>
    </row>
    <row r="1966" spans="2:8" ht="23.25" customHeight="1" x14ac:dyDescent="0.25">
      <c r="B1966" s="107" t="s">
        <v>26</v>
      </c>
      <c r="C1966" s="108"/>
      <c r="D1966" s="40">
        <v>1300.21</v>
      </c>
      <c r="E1966" s="41">
        <v>2.9</v>
      </c>
      <c r="F1966" s="21" t="s">
        <v>24</v>
      </c>
      <c r="G1966" s="30">
        <f t="shared" si="42"/>
        <v>3770.6089999999999</v>
      </c>
      <c r="H1966" s="102"/>
    </row>
    <row r="1967" spans="2:8" ht="23.25" customHeight="1" x14ac:dyDescent="0.25">
      <c r="B1967" s="107" t="s">
        <v>28</v>
      </c>
      <c r="C1967" s="108"/>
      <c r="D1967" s="42"/>
      <c r="E1967" s="43"/>
      <c r="F1967" s="21" t="s">
        <v>24</v>
      </c>
      <c r="G1967" s="30">
        <f t="shared" si="42"/>
        <v>0</v>
      </c>
      <c r="H1967" s="102"/>
    </row>
    <row r="1968" spans="2:8" ht="23.25" customHeight="1" x14ac:dyDescent="0.25">
      <c r="B1968" s="107" t="s">
        <v>29</v>
      </c>
      <c r="C1968" s="108"/>
      <c r="D1968" s="42"/>
      <c r="E1968" s="43"/>
      <c r="F1968" s="21" t="s">
        <v>24</v>
      </c>
      <c r="G1968" s="30">
        <f t="shared" si="42"/>
        <v>0</v>
      </c>
      <c r="H1968" s="102"/>
    </row>
    <row r="1969" spans="2:8" ht="23.25" customHeight="1" x14ac:dyDescent="0.25">
      <c r="B1969" s="107" t="s">
        <v>31</v>
      </c>
      <c r="C1969" s="108"/>
      <c r="D1969" s="42"/>
      <c r="E1969" s="43"/>
      <c r="F1969" s="21" t="s">
        <v>24</v>
      </c>
      <c r="G1969" s="30">
        <f>D1969*E1969</f>
        <v>0</v>
      </c>
      <c r="H1969" s="102"/>
    </row>
    <row r="1970" spans="2:8" ht="24" thickBot="1" x14ac:dyDescent="0.3">
      <c r="B1970" s="105" t="s">
        <v>30</v>
      </c>
      <c r="C1970" s="106"/>
      <c r="D1970" s="36"/>
      <c r="E1970" s="37"/>
      <c r="F1970" s="20" t="s">
        <v>24</v>
      </c>
      <c r="G1970" s="31">
        <f>D1970*E1970</f>
        <v>0</v>
      </c>
      <c r="H1970" s="102"/>
    </row>
    <row r="1971" spans="2:8" x14ac:dyDescent="0.25">
      <c r="C1971" s="3"/>
      <c r="D1971" s="3"/>
      <c r="E1971" s="4"/>
      <c r="F1971" s="4"/>
      <c r="H1971" s="63"/>
    </row>
    <row r="1972" spans="2:8" ht="25.5" x14ac:dyDescent="0.25">
      <c r="C1972" s="14" t="s">
        <v>14</v>
      </c>
      <c r="D1972" s="6"/>
    </row>
    <row r="1973" spans="2:8" ht="18.75" x14ac:dyDescent="0.25">
      <c r="C1973" s="79" t="s">
        <v>6</v>
      </c>
      <c r="D1973" s="77" t="s">
        <v>0</v>
      </c>
      <c r="E1973" s="9">
        <f>ROUND((G1961+D1954)/D1954,2)</f>
        <v>1.05</v>
      </c>
      <c r="F1973" s="9"/>
      <c r="G1973" s="10"/>
      <c r="H1973" s="7"/>
    </row>
    <row r="1974" spans="2:8" x14ac:dyDescent="0.25">
      <c r="C1974" s="79"/>
      <c r="D1974" s="77" t="s">
        <v>1</v>
      </c>
      <c r="E1974" s="9">
        <f>ROUND((G1962+G1963+D1954)/D1954,2)</f>
        <v>1.03</v>
      </c>
      <c r="F1974" s="9"/>
      <c r="G1974" s="11"/>
      <c r="H1974" s="66"/>
    </row>
    <row r="1975" spans="2:8" x14ac:dyDescent="0.25">
      <c r="C1975" s="79"/>
      <c r="D1975" s="77" t="s">
        <v>2</v>
      </c>
      <c r="E1975" s="9">
        <f>ROUND((G1964+D1954)/D1954,2)</f>
        <v>1</v>
      </c>
      <c r="F1975" s="12"/>
      <c r="G1975" s="11"/>
    </row>
    <row r="1976" spans="2:8" x14ac:dyDescent="0.25">
      <c r="C1976" s="79"/>
      <c r="D1976" s="13" t="s">
        <v>3</v>
      </c>
      <c r="E1976" s="45">
        <f>ROUND((SUM(G1965:G1970)+D1954)/D1954,2)</f>
        <v>3.25</v>
      </c>
      <c r="F1976" s="10"/>
      <c r="G1976" s="11"/>
    </row>
    <row r="1977" spans="2:8" ht="25.5" x14ac:dyDescent="0.25">
      <c r="D1977" s="46" t="s">
        <v>4</v>
      </c>
      <c r="E1977" s="47">
        <f>SUM(E1973:E1976)-IF(D1958="сплошная",3,2)</f>
        <v>3.33</v>
      </c>
      <c r="F1977" s="25"/>
    </row>
    <row r="1978" spans="2:8" x14ac:dyDescent="0.25">
      <c r="E1978" s="15"/>
    </row>
    <row r="1979" spans="2:8" ht="25.5" x14ac:dyDescent="0.35">
      <c r="B1979" s="22"/>
      <c r="C1979" s="16" t="s">
        <v>23</v>
      </c>
      <c r="D1979" s="80">
        <f>E1977*D1954</f>
        <v>11302.02</v>
      </c>
      <c r="E1979" s="80"/>
    </row>
    <row r="1980" spans="2:8" ht="18.75" x14ac:dyDescent="0.3">
      <c r="C1980" s="17" t="s">
        <v>8</v>
      </c>
      <c r="D1980" s="81">
        <f>D1979/D1953</f>
        <v>20.624124087591241</v>
      </c>
      <c r="E1980" s="81"/>
      <c r="G1980" s="7"/>
      <c r="H1980" s="67"/>
    </row>
    <row r="1992" spans="2:8" ht="60.75" customHeight="1" x14ac:dyDescent="0.8">
      <c r="B1992" s="82" t="s">
        <v>188</v>
      </c>
      <c r="C1992" s="82"/>
      <c r="D1992" s="82"/>
      <c r="E1992" s="82"/>
      <c r="F1992" s="82"/>
      <c r="G1992" s="82"/>
      <c r="H1992" s="82"/>
    </row>
    <row r="1993" spans="2:8" ht="48.75" customHeight="1" x14ac:dyDescent="0.25">
      <c r="B1993" s="83" t="s">
        <v>36</v>
      </c>
      <c r="C1993" s="83"/>
      <c r="D1993" s="83"/>
      <c r="E1993" s="83"/>
      <c r="F1993" s="83"/>
      <c r="G1993" s="83"/>
    </row>
    <row r="1994" spans="2:8" x14ac:dyDescent="0.25">
      <c r="C1994" s="78"/>
      <c r="G1994" s="7"/>
    </row>
    <row r="1995" spans="2:8" ht="25.5" x14ac:dyDescent="0.25">
      <c r="C1995" s="14" t="s">
        <v>5</v>
      </c>
      <c r="D1995" s="6"/>
    </row>
    <row r="1996" spans="2:8" ht="20.25" customHeight="1" x14ac:dyDescent="0.25">
      <c r="B1996" s="10"/>
      <c r="C1996" s="84" t="s">
        <v>15</v>
      </c>
      <c r="D1996" s="87" t="s">
        <v>40</v>
      </c>
      <c r="E1996" s="88"/>
      <c r="F1996" s="88"/>
      <c r="G1996" s="89"/>
      <c r="H1996" s="58"/>
    </row>
    <row r="1997" spans="2:8" ht="20.25" customHeight="1" x14ac:dyDescent="0.25">
      <c r="B1997" s="10"/>
      <c r="C1997" s="85"/>
      <c r="D1997" s="87" t="s">
        <v>100</v>
      </c>
      <c r="E1997" s="88"/>
      <c r="F1997" s="88"/>
      <c r="G1997" s="89"/>
      <c r="H1997" s="58"/>
    </row>
    <row r="1998" spans="2:8" ht="20.25" customHeight="1" x14ac:dyDescent="0.25">
      <c r="B1998" s="10"/>
      <c r="C1998" s="86"/>
      <c r="D1998" s="87" t="s">
        <v>108</v>
      </c>
      <c r="E1998" s="88"/>
      <c r="F1998" s="88"/>
      <c r="G1998" s="89"/>
      <c r="H1998" s="58"/>
    </row>
    <row r="1999" spans="2:8" x14ac:dyDescent="0.25">
      <c r="C1999" s="48" t="s">
        <v>12</v>
      </c>
      <c r="D1999" s="49">
        <v>3.5</v>
      </c>
      <c r="E1999" s="50"/>
      <c r="F1999" s="10"/>
    </row>
    <row r="2000" spans="2:8" ht="23.25" customHeight="1" x14ac:dyDescent="0.25">
      <c r="C2000" s="1" t="s">
        <v>9</v>
      </c>
      <c r="D2000" s="44">
        <v>864</v>
      </c>
      <c r="E2000" s="90" t="s">
        <v>16</v>
      </c>
      <c r="F2000" s="91"/>
      <c r="G2000" s="94">
        <f>D2001/D2000</f>
        <v>5.7789351851851851</v>
      </c>
    </row>
    <row r="2001" spans="2:8" x14ac:dyDescent="0.25">
      <c r="C2001" s="1" t="s">
        <v>10</v>
      </c>
      <c r="D2001" s="44">
        <v>4993</v>
      </c>
      <c r="E2001" s="92"/>
      <c r="F2001" s="93"/>
      <c r="G2001" s="95"/>
    </row>
    <row r="2002" spans="2:8" x14ac:dyDescent="0.25">
      <c r="C2002" s="54"/>
      <c r="D2002" s="55"/>
      <c r="E2002" s="56"/>
    </row>
    <row r="2003" spans="2:8" x14ac:dyDescent="0.3">
      <c r="C2003" s="53" t="s">
        <v>7</v>
      </c>
      <c r="D2003" s="74" t="s">
        <v>59</v>
      </c>
      <c r="E2003" s="59"/>
    </row>
    <row r="2004" spans="2:8" x14ac:dyDescent="0.3">
      <c r="C2004" s="53" t="s">
        <v>11</v>
      </c>
      <c r="D2004" s="51">
        <v>50</v>
      </c>
      <c r="E2004" s="59"/>
    </row>
    <row r="2005" spans="2:8" x14ac:dyDescent="0.3">
      <c r="C2005" s="53" t="s">
        <v>13</v>
      </c>
      <c r="D2005" s="52" t="s">
        <v>33</v>
      </c>
      <c r="E2005" s="59"/>
    </row>
    <row r="2006" spans="2:8" ht="24" thickBot="1" x14ac:dyDescent="0.3">
      <c r="C2006" s="60"/>
      <c r="D2006" s="60"/>
    </row>
    <row r="2007" spans="2:8" ht="48" customHeight="1" thickBot="1" x14ac:dyDescent="0.3">
      <c r="B2007" s="96" t="s">
        <v>17</v>
      </c>
      <c r="C2007" s="97"/>
      <c r="D2007" s="23" t="s">
        <v>20</v>
      </c>
      <c r="E2007" s="98" t="s">
        <v>22</v>
      </c>
      <c r="F2007" s="99"/>
      <c r="G2007" s="2" t="s">
        <v>21</v>
      </c>
    </row>
    <row r="2008" spans="2:8" ht="24" customHeight="1" thickBot="1" x14ac:dyDescent="0.3">
      <c r="B2008" s="100" t="s">
        <v>35</v>
      </c>
      <c r="C2008" s="101"/>
      <c r="D2008" s="32">
        <v>59.39</v>
      </c>
      <c r="E2008" s="33">
        <v>3.5</v>
      </c>
      <c r="F2008" s="18" t="s">
        <v>24</v>
      </c>
      <c r="G2008" s="26">
        <f t="shared" ref="G2008:G2015" si="43">D2008*E2008</f>
        <v>207.86500000000001</v>
      </c>
      <c r="H2008" s="102"/>
    </row>
    <row r="2009" spans="2:8" ht="23.25" customHeight="1" x14ac:dyDescent="0.25">
      <c r="B2009" s="103" t="s">
        <v>18</v>
      </c>
      <c r="C2009" s="104"/>
      <c r="D2009" s="34">
        <v>70.41</v>
      </c>
      <c r="E2009" s="35">
        <v>0.6</v>
      </c>
      <c r="F2009" s="19" t="s">
        <v>25</v>
      </c>
      <c r="G2009" s="27">
        <f t="shared" si="43"/>
        <v>42.245999999999995</v>
      </c>
      <c r="H2009" s="102"/>
    </row>
    <row r="2010" spans="2:8" ht="24" customHeight="1" thickBot="1" x14ac:dyDescent="0.3">
      <c r="B2010" s="105" t="s">
        <v>19</v>
      </c>
      <c r="C2010" s="106"/>
      <c r="D2010" s="36">
        <v>222.31</v>
      </c>
      <c r="E2010" s="37">
        <v>0.6</v>
      </c>
      <c r="F2010" s="20" t="s">
        <v>25</v>
      </c>
      <c r="G2010" s="28">
        <f t="shared" si="43"/>
        <v>133.386</v>
      </c>
      <c r="H2010" s="102"/>
    </row>
    <row r="2011" spans="2:8" ht="24" customHeight="1" thickBot="1" x14ac:dyDescent="0.3">
      <c r="B2011" s="100" t="s">
        <v>27</v>
      </c>
      <c r="C2011" s="101"/>
      <c r="D2011" s="38"/>
      <c r="E2011" s="39"/>
      <c r="F2011" s="24" t="s">
        <v>24</v>
      </c>
      <c r="G2011" s="29">
        <f t="shared" si="43"/>
        <v>0</v>
      </c>
      <c r="H2011" s="102"/>
    </row>
    <row r="2012" spans="2:8" ht="23.25" customHeight="1" x14ac:dyDescent="0.25">
      <c r="B2012" s="103" t="s">
        <v>32</v>
      </c>
      <c r="C2012" s="104"/>
      <c r="D2012" s="34">
        <v>665.33</v>
      </c>
      <c r="E2012" s="35">
        <v>7</v>
      </c>
      <c r="F2012" s="19" t="s">
        <v>24</v>
      </c>
      <c r="G2012" s="27">
        <f t="shared" si="43"/>
        <v>4657.3100000000004</v>
      </c>
      <c r="H2012" s="102"/>
    </row>
    <row r="2013" spans="2:8" ht="23.25" customHeight="1" x14ac:dyDescent="0.25">
      <c r="B2013" s="107" t="s">
        <v>26</v>
      </c>
      <c r="C2013" s="108"/>
      <c r="D2013" s="40">
        <v>1300.21</v>
      </c>
      <c r="E2013" s="41">
        <v>3.5</v>
      </c>
      <c r="F2013" s="21" t="s">
        <v>24</v>
      </c>
      <c r="G2013" s="30">
        <f t="shared" si="43"/>
        <v>4550.7350000000006</v>
      </c>
      <c r="H2013" s="102"/>
    </row>
    <row r="2014" spans="2:8" ht="23.25" customHeight="1" x14ac:dyDescent="0.25">
      <c r="B2014" s="107" t="s">
        <v>28</v>
      </c>
      <c r="C2014" s="108"/>
      <c r="D2014" s="42"/>
      <c r="E2014" s="43"/>
      <c r="F2014" s="21" t="s">
        <v>24</v>
      </c>
      <c r="G2014" s="30">
        <f t="shared" si="43"/>
        <v>0</v>
      </c>
      <c r="H2014" s="102"/>
    </row>
    <row r="2015" spans="2:8" ht="23.25" customHeight="1" x14ac:dyDescent="0.25">
      <c r="B2015" s="107" t="s">
        <v>29</v>
      </c>
      <c r="C2015" s="108"/>
      <c r="D2015" s="42"/>
      <c r="E2015" s="43"/>
      <c r="F2015" s="21" t="s">
        <v>24</v>
      </c>
      <c r="G2015" s="30">
        <f t="shared" si="43"/>
        <v>0</v>
      </c>
      <c r="H2015" s="102"/>
    </row>
    <row r="2016" spans="2:8" ht="23.25" customHeight="1" x14ac:dyDescent="0.25">
      <c r="B2016" s="107" t="s">
        <v>31</v>
      </c>
      <c r="C2016" s="108"/>
      <c r="D2016" s="42"/>
      <c r="E2016" s="43"/>
      <c r="F2016" s="21" t="s">
        <v>24</v>
      </c>
      <c r="G2016" s="30">
        <f>D2016*E2016</f>
        <v>0</v>
      </c>
      <c r="H2016" s="102"/>
    </row>
    <row r="2017" spans="2:8" ht="24" thickBot="1" x14ac:dyDescent="0.3">
      <c r="B2017" s="105" t="s">
        <v>30</v>
      </c>
      <c r="C2017" s="106"/>
      <c r="D2017" s="36"/>
      <c r="E2017" s="37"/>
      <c r="F2017" s="20" t="s">
        <v>24</v>
      </c>
      <c r="G2017" s="31">
        <f>D2017*E2017</f>
        <v>0</v>
      </c>
      <c r="H2017" s="102"/>
    </row>
    <row r="2018" spans="2:8" x14ac:dyDescent="0.25">
      <c r="C2018" s="3"/>
      <c r="D2018" s="3"/>
      <c r="E2018" s="4"/>
      <c r="F2018" s="4"/>
      <c r="H2018" s="63"/>
    </row>
    <row r="2019" spans="2:8" ht="25.5" x14ac:dyDescent="0.25">
      <c r="C2019" s="14" t="s">
        <v>14</v>
      </c>
      <c r="D2019" s="6"/>
    </row>
    <row r="2020" spans="2:8" ht="18.75" x14ac:dyDescent="0.25">
      <c r="C2020" s="79" t="s">
        <v>6</v>
      </c>
      <c r="D2020" s="77" t="s">
        <v>0</v>
      </c>
      <c r="E2020" s="9">
        <f>ROUND((G2008+D2001)/D2001,2)</f>
        <v>1.04</v>
      </c>
      <c r="F2020" s="9"/>
      <c r="G2020" s="10"/>
      <c r="H2020" s="7"/>
    </row>
    <row r="2021" spans="2:8" x14ac:dyDescent="0.25">
      <c r="C2021" s="79"/>
      <c r="D2021" s="77" t="s">
        <v>1</v>
      </c>
      <c r="E2021" s="9">
        <f>ROUND((G2009+G2010+D2001)/D2001,2)</f>
        <v>1.04</v>
      </c>
      <c r="F2021" s="9"/>
      <c r="G2021" s="11"/>
      <c r="H2021" s="66"/>
    </row>
    <row r="2022" spans="2:8" x14ac:dyDescent="0.25">
      <c r="C2022" s="79"/>
      <c r="D2022" s="77" t="s">
        <v>2</v>
      </c>
      <c r="E2022" s="9">
        <f>ROUND((G2011+D2001)/D2001,2)</f>
        <v>1</v>
      </c>
      <c r="F2022" s="12"/>
      <c r="G2022" s="11"/>
    </row>
    <row r="2023" spans="2:8" x14ac:dyDescent="0.25">
      <c r="C2023" s="79"/>
      <c r="D2023" s="13" t="s">
        <v>3</v>
      </c>
      <c r="E2023" s="45">
        <f>ROUND((SUM(G2012:G2017)+D2001)/D2001,2)</f>
        <v>2.84</v>
      </c>
      <c r="F2023" s="10"/>
      <c r="G2023" s="11"/>
    </row>
    <row r="2024" spans="2:8" ht="25.5" x14ac:dyDescent="0.25">
      <c r="D2024" s="46" t="s">
        <v>4</v>
      </c>
      <c r="E2024" s="47">
        <f>SUM(E2020:E2023)-IF(D2005="сплошная",3,2)</f>
        <v>2.92</v>
      </c>
      <c r="F2024" s="25"/>
    </row>
    <row r="2025" spans="2:8" x14ac:dyDescent="0.25">
      <c r="E2025" s="15"/>
    </row>
    <row r="2026" spans="2:8" ht="25.5" x14ac:dyDescent="0.35">
      <c r="B2026" s="22"/>
      <c r="C2026" s="16" t="s">
        <v>23</v>
      </c>
      <c r="D2026" s="80">
        <f>E2024*D2001</f>
        <v>14579.56</v>
      </c>
      <c r="E2026" s="80"/>
    </row>
    <row r="2027" spans="2:8" ht="18.75" x14ac:dyDescent="0.3">
      <c r="C2027" s="17" t="s">
        <v>8</v>
      </c>
      <c r="D2027" s="81">
        <f>D2026/D2000</f>
        <v>16.87449074074074</v>
      </c>
      <c r="E2027" s="81"/>
      <c r="G2027" s="7"/>
      <c r="H2027" s="67"/>
    </row>
    <row r="2040" spans="2:8" ht="60.75" customHeight="1" x14ac:dyDescent="0.8">
      <c r="B2040" s="82" t="s">
        <v>189</v>
      </c>
      <c r="C2040" s="82"/>
      <c r="D2040" s="82"/>
      <c r="E2040" s="82"/>
      <c r="F2040" s="82"/>
      <c r="G2040" s="82"/>
      <c r="H2040" s="82"/>
    </row>
    <row r="2041" spans="2:8" ht="40.5" customHeight="1" x14ac:dyDescent="0.25">
      <c r="B2041" s="83" t="s">
        <v>36</v>
      </c>
      <c r="C2041" s="83"/>
      <c r="D2041" s="83"/>
      <c r="E2041" s="83"/>
      <c r="F2041" s="83"/>
      <c r="G2041" s="83"/>
    </row>
    <row r="2042" spans="2:8" x14ac:dyDescent="0.25">
      <c r="C2042" s="78"/>
      <c r="G2042" s="7"/>
    </row>
    <row r="2043" spans="2:8" ht="25.5" x14ac:dyDescent="0.25">
      <c r="C2043" s="14" t="s">
        <v>5</v>
      </c>
      <c r="D2043" s="6"/>
    </row>
    <row r="2044" spans="2:8" ht="20.25" customHeight="1" x14ac:dyDescent="0.25">
      <c r="B2044" s="10"/>
      <c r="C2044" s="84" t="s">
        <v>15</v>
      </c>
      <c r="D2044" s="87" t="s">
        <v>40</v>
      </c>
      <c r="E2044" s="88"/>
      <c r="F2044" s="88"/>
      <c r="G2044" s="89"/>
      <c r="H2044" s="58"/>
    </row>
    <row r="2045" spans="2:8" ht="20.25" customHeight="1" x14ac:dyDescent="0.25">
      <c r="B2045" s="10"/>
      <c r="C2045" s="85"/>
      <c r="D2045" s="87" t="s">
        <v>100</v>
      </c>
      <c r="E2045" s="88"/>
      <c r="F2045" s="88"/>
      <c r="G2045" s="89"/>
      <c r="H2045" s="58"/>
    </row>
    <row r="2046" spans="2:8" ht="20.25" customHeight="1" x14ac:dyDescent="0.25">
      <c r="B2046" s="10"/>
      <c r="C2046" s="86"/>
      <c r="D2046" s="87" t="s">
        <v>109</v>
      </c>
      <c r="E2046" s="88"/>
      <c r="F2046" s="88"/>
      <c r="G2046" s="89"/>
      <c r="H2046" s="58"/>
    </row>
    <row r="2047" spans="2:8" x14ac:dyDescent="0.25">
      <c r="C2047" s="48" t="s">
        <v>12</v>
      </c>
      <c r="D2047" s="49">
        <v>3.6</v>
      </c>
      <c r="E2047" s="50"/>
      <c r="F2047" s="10"/>
    </row>
    <row r="2048" spans="2:8" ht="23.25" customHeight="1" x14ac:dyDescent="0.25">
      <c r="C2048" s="1" t="s">
        <v>9</v>
      </c>
      <c r="D2048" s="44">
        <v>654</v>
      </c>
      <c r="E2048" s="90" t="s">
        <v>16</v>
      </c>
      <c r="F2048" s="91"/>
      <c r="G2048" s="94">
        <f>D2049/D2048</f>
        <v>3.5993883792048931</v>
      </c>
    </row>
    <row r="2049" spans="2:8" x14ac:dyDescent="0.25">
      <c r="C2049" s="1" t="s">
        <v>10</v>
      </c>
      <c r="D2049" s="44">
        <v>2354</v>
      </c>
      <c r="E2049" s="92"/>
      <c r="F2049" s="93"/>
      <c r="G2049" s="95"/>
    </row>
    <row r="2050" spans="2:8" x14ac:dyDescent="0.25">
      <c r="C2050" s="54"/>
      <c r="D2050" s="55"/>
      <c r="E2050" s="56"/>
    </row>
    <row r="2051" spans="2:8" x14ac:dyDescent="0.3">
      <c r="C2051" s="53" t="s">
        <v>7</v>
      </c>
      <c r="D2051" s="74" t="s">
        <v>59</v>
      </c>
      <c r="E2051" s="59"/>
    </row>
    <row r="2052" spans="2:8" x14ac:dyDescent="0.3">
      <c r="C2052" s="53" t="s">
        <v>11</v>
      </c>
      <c r="D2052" s="51">
        <v>55</v>
      </c>
      <c r="E2052" s="59"/>
    </row>
    <row r="2053" spans="2:8" x14ac:dyDescent="0.3">
      <c r="C2053" s="53" t="s">
        <v>13</v>
      </c>
      <c r="D2053" s="52" t="s">
        <v>33</v>
      </c>
      <c r="E2053" s="59"/>
    </row>
    <row r="2054" spans="2:8" ht="24" thickBot="1" x14ac:dyDescent="0.3">
      <c r="C2054" s="60"/>
      <c r="D2054" s="60"/>
    </row>
    <row r="2055" spans="2:8" ht="48" customHeight="1" thickBot="1" x14ac:dyDescent="0.3">
      <c r="B2055" s="96" t="s">
        <v>17</v>
      </c>
      <c r="C2055" s="97"/>
      <c r="D2055" s="23" t="s">
        <v>20</v>
      </c>
      <c r="E2055" s="98" t="s">
        <v>22</v>
      </c>
      <c r="F2055" s="99"/>
      <c r="G2055" s="2" t="s">
        <v>21</v>
      </c>
    </row>
    <row r="2056" spans="2:8" ht="24" customHeight="1" thickBot="1" x14ac:dyDescent="0.3">
      <c r="B2056" s="100" t="s">
        <v>35</v>
      </c>
      <c r="C2056" s="101"/>
      <c r="D2056" s="32">
        <v>59.39</v>
      </c>
      <c r="E2056" s="33">
        <v>3.6</v>
      </c>
      <c r="F2056" s="18" t="s">
        <v>24</v>
      </c>
      <c r="G2056" s="26">
        <f t="shared" ref="G2056:G2063" si="44">D2056*E2056</f>
        <v>213.804</v>
      </c>
      <c r="H2056" s="102"/>
    </row>
    <row r="2057" spans="2:8" ht="23.25" customHeight="1" x14ac:dyDescent="0.25">
      <c r="B2057" s="103" t="s">
        <v>18</v>
      </c>
      <c r="C2057" s="104"/>
      <c r="D2057" s="34">
        <v>70.41</v>
      </c>
      <c r="E2057" s="35">
        <v>1</v>
      </c>
      <c r="F2057" s="19" t="s">
        <v>25</v>
      </c>
      <c r="G2057" s="27">
        <f t="shared" si="44"/>
        <v>70.41</v>
      </c>
      <c r="H2057" s="102"/>
    </row>
    <row r="2058" spans="2:8" ht="24" customHeight="1" thickBot="1" x14ac:dyDescent="0.3">
      <c r="B2058" s="105" t="s">
        <v>19</v>
      </c>
      <c r="C2058" s="106"/>
      <c r="D2058" s="36">
        <v>222.31</v>
      </c>
      <c r="E2058" s="37">
        <v>1</v>
      </c>
      <c r="F2058" s="20" t="s">
        <v>25</v>
      </c>
      <c r="G2058" s="28">
        <f t="shared" si="44"/>
        <v>222.31</v>
      </c>
      <c r="H2058" s="102"/>
    </row>
    <row r="2059" spans="2:8" ht="24" customHeight="1" thickBot="1" x14ac:dyDescent="0.3">
      <c r="B2059" s="100" t="s">
        <v>27</v>
      </c>
      <c r="C2059" s="101"/>
      <c r="D2059" s="38"/>
      <c r="E2059" s="39"/>
      <c r="F2059" s="24" t="s">
        <v>24</v>
      </c>
      <c r="G2059" s="29">
        <f t="shared" si="44"/>
        <v>0</v>
      </c>
      <c r="H2059" s="102"/>
    </row>
    <row r="2060" spans="2:8" ht="23.25" customHeight="1" x14ac:dyDescent="0.25">
      <c r="B2060" s="103" t="s">
        <v>32</v>
      </c>
      <c r="C2060" s="104"/>
      <c r="D2060" s="34">
        <v>665.33</v>
      </c>
      <c r="E2060" s="35">
        <v>7.2</v>
      </c>
      <c r="F2060" s="19" t="s">
        <v>24</v>
      </c>
      <c r="G2060" s="27">
        <f t="shared" si="44"/>
        <v>4790.3760000000002</v>
      </c>
      <c r="H2060" s="102"/>
    </row>
    <row r="2061" spans="2:8" ht="23.25" customHeight="1" x14ac:dyDescent="0.25">
      <c r="B2061" s="107" t="s">
        <v>26</v>
      </c>
      <c r="C2061" s="108"/>
      <c r="D2061" s="40">
        <v>1300.21</v>
      </c>
      <c r="E2061" s="41">
        <v>3.6</v>
      </c>
      <c r="F2061" s="21" t="s">
        <v>24</v>
      </c>
      <c r="G2061" s="30">
        <f t="shared" si="44"/>
        <v>4680.7560000000003</v>
      </c>
      <c r="H2061" s="102"/>
    </row>
    <row r="2062" spans="2:8" ht="23.25" customHeight="1" x14ac:dyDescent="0.25">
      <c r="B2062" s="107" t="s">
        <v>28</v>
      </c>
      <c r="C2062" s="108"/>
      <c r="D2062" s="42"/>
      <c r="E2062" s="43"/>
      <c r="F2062" s="21" t="s">
        <v>24</v>
      </c>
      <c r="G2062" s="30">
        <f t="shared" si="44"/>
        <v>0</v>
      </c>
      <c r="H2062" s="102"/>
    </row>
    <row r="2063" spans="2:8" ht="23.25" customHeight="1" x14ac:dyDescent="0.25">
      <c r="B2063" s="107" t="s">
        <v>29</v>
      </c>
      <c r="C2063" s="108"/>
      <c r="D2063" s="42"/>
      <c r="E2063" s="43"/>
      <c r="F2063" s="21" t="s">
        <v>24</v>
      </c>
      <c r="G2063" s="30">
        <f t="shared" si="44"/>
        <v>0</v>
      </c>
      <c r="H2063" s="102"/>
    </row>
    <row r="2064" spans="2:8" ht="23.25" customHeight="1" x14ac:dyDescent="0.25">
      <c r="B2064" s="107" t="s">
        <v>31</v>
      </c>
      <c r="C2064" s="108"/>
      <c r="D2064" s="42"/>
      <c r="E2064" s="43"/>
      <c r="F2064" s="21" t="s">
        <v>24</v>
      </c>
      <c r="G2064" s="30">
        <f>D2064*E2064</f>
        <v>0</v>
      </c>
      <c r="H2064" s="102"/>
    </row>
    <row r="2065" spans="2:8" ht="24" thickBot="1" x14ac:dyDescent="0.3">
      <c r="B2065" s="105" t="s">
        <v>30</v>
      </c>
      <c r="C2065" s="106"/>
      <c r="D2065" s="36"/>
      <c r="E2065" s="37"/>
      <c r="F2065" s="20" t="s">
        <v>24</v>
      </c>
      <c r="G2065" s="31">
        <f>D2065*E2065</f>
        <v>0</v>
      </c>
      <c r="H2065" s="102"/>
    </row>
    <row r="2066" spans="2:8" x14ac:dyDescent="0.25">
      <c r="C2066" s="3"/>
      <c r="D2066" s="3"/>
      <c r="E2066" s="4"/>
      <c r="F2066" s="4"/>
      <c r="H2066" s="63"/>
    </row>
    <row r="2067" spans="2:8" ht="25.5" x14ac:dyDescent="0.25">
      <c r="C2067" s="14" t="s">
        <v>14</v>
      </c>
      <c r="D2067" s="6"/>
    </row>
    <row r="2068" spans="2:8" ht="18.75" x14ac:dyDescent="0.25">
      <c r="C2068" s="79" t="s">
        <v>6</v>
      </c>
      <c r="D2068" s="77" t="s">
        <v>0</v>
      </c>
      <c r="E2068" s="9">
        <f>ROUND((G2056+D2049)/D2049,2)</f>
        <v>1.0900000000000001</v>
      </c>
      <c r="F2068" s="9"/>
      <c r="G2068" s="10"/>
      <c r="H2068" s="7"/>
    </row>
    <row r="2069" spans="2:8" x14ac:dyDescent="0.25">
      <c r="C2069" s="79"/>
      <c r="D2069" s="77" t="s">
        <v>1</v>
      </c>
      <c r="E2069" s="9">
        <f>ROUND((G2057+G2058+D2049)/D2049,2)</f>
        <v>1.1200000000000001</v>
      </c>
      <c r="F2069" s="9"/>
      <c r="G2069" s="11"/>
      <c r="H2069" s="66"/>
    </row>
    <row r="2070" spans="2:8" x14ac:dyDescent="0.25">
      <c r="C2070" s="79"/>
      <c r="D2070" s="77" t="s">
        <v>2</v>
      </c>
      <c r="E2070" s="9">
        <f>ROUND((G2059+D2049)/D2049,2)</f>
        <v>1</v>
      </c>
      <c r="F2070" s="12"/>
      <c r="G2070" s="11"/>
    </row>
    <row r="2071" spans="2:8" x14ac:dyDescent="0.25">
      <c r="C2071" s="79"/>
      <c r="D2071" s="13" t="s">
        <v>3</v>
      </c>
      <c r="E2071" s="45">
        <f>ROUND((SUM(G2060:G2065)+D2049)/D2049,2)</f>
        <v>5.0199999999999996</v>
      </c>
      <c r="F2071" s="10"/>
      <c r="G2071" s="11"/>
    </row>
    <row r="2072" spans="2:8" ht="25.5" x14ac:dyDescent="0.25">
      <c r="D2072" s="46" t="s">
        <v>4</v>
      </c>
      <c r="E2072" s="47">
        <f>SUM(E2068:E2071)-IF(D2053="сплошная",3,2)</f>
        <v>5.23</v>
      </c>
      <c r="F2072" s="25"/>
    </row>
    <row r="2073" spans="2:8" x14ac:dyDescent="0.25">
      <c r="E2073" s="15"/>
    </row>
    <row r="2074" spans="2:8" ht="25.5" x14ac:dyDescent="0.35">
      <c r="B2074" s="22"/>
      <c r="C2074" s="16" t="s">
        <v>23</v>
      </c>
      <c r="D2074" s="80">
        <f>E2072*D2049</f>
        <v>12311.420000000002</v>
      </c>
      <c r="E2074" s="80"/>
    </row>
    <row r="2075" spans="2:8" ht="18.75" x14ac:dyDescent="0.3">
      <c r="C2075" s="17" t="s">
        <v>8</v>
      </c>
      <c r="D2075" s="81">
        <f>D2074/D2048</f>
        <v>18.824801223241593</v>
      </c>
      <c r="E2075" s="81"/>
      <c r="G2075" s="7"/>
      <c r="H2075" s="67"/>
    </row>
    <row r="2087" spans="2:8" ht="60.75" customHeight="1" x14ac:dyDescent="0.8">
      <c r="B2087" s="82" t="s">
        <v>190</v>
      </c>
      <c r="C2087" s="82"/>
      <c r="D2087" s="82"/>
      <c r="E2087" s="82"/>
      <c r="F2087" s="82"/>
      <c r="G2087" s="82"/>
      <c r="H2087" s="82"/>
    </row>
    <row r="2088" spans="2:8" ht="35.25" customHeight="1" x14ac:dyDescent="0.25">
      <c r="B2088" s="83" t="s">
        <v>36</v>
      </c>
      <c r="C2088" s="83"/>
      <c r="D2088" s="83"/>
      <c r="E2088" s="83"/>
      <c r="F2088" s="83"/>
      <c r="G2088" s="83"/>
    </row>
    <row r="2089" spans="2:8" x14ac:dyDescent="0.25">
      <c r="C2089" s="78"/>
      <c r="G2089" s="7"/>
    </row>
    <row r="2090" spans="2:8" ht="25.5" x14ac:dyDescent="0.25">
      <c r="C2090" s="14" t="s">
        <v>5</v>
      </c>
      <c r="D2090" s="6"/>
    </row>
    <row r="2091" spans="2:8" ht="20.25" customHeight="1" x14ac:dyDescent="0.25">
      <c r="B2091" s="10"/>
      <c r="C2091" s="84" t="s">
        <v>15</v>
      </c>
      <c r="D2091" s="87" t="s">
        <v>40</v>
      </c>
      <c r="E2091" s="88"/>
      <c r="F2091" s="88"/>
      <c r="G2091" s="89"/>
      <c r="H2091" s="58"/>
    </row>
    <row r="2092" spans="2:8" ht="20.25" customHeight="1" x14ac:dyDescent="0.25">
      <c r="B2092" s="10"/>
      <c r="C2092" s="85"/>
      <c r="D2092" s="87" t="s">
        <v>100</v>
      </c>
      <c r="E2092" s="88"/>
      <c r="F2092" s="88"/>
      <c r="G2092" s="89"/>
      <c r="H2092" s="58"/>
    </row>
    <row r="2093" spans="2:8" ht="20.25" customHeight="1" x14ac:dyDescent="0.25">
      <c r="B2093" s="10"/>
      <c r="C2093" s="86"/>
      <c r="D2093" s="87" t="s">
        <v>110</v>
      </c>
      <c r="E2093" s="88"/>
      <c r="F2093" s="88"/>
      <c r="G2093" s="89"/>
      <c r="H2093" s="58"/>
    </row>
    <row r="2094" spans="2:8" x14ac:dyDescent="0.25">
      <c r="C2094" s="48" t="s">
        <v>12</v>
      </c>
      <c r="D2094" s="49">
        <v>5.5</v>
      </c>
      <c r="E2094" s="50"/>
      <c r="F2094" s="10"/>
    </row>
    <row r="2095" spans="2:8" ht="23.25" customHeight="1" x14ac:dyDescent="0.25">
      <c r="C2095" s="1" t="s">
        <v>9</v>
      </c>
      <c r="D2095" s="44">
        <v>1417</v>
      </c>
      <c r="E2095" s="90" t="s">
        <v>16</v>
      </c>
      <c r="F2095" s="91"/>
      <c r="G2095" s="94">
        <f>D2096/D2095</f>
        <v>4.9837685250529287</v>
      </c>
    </row>
    <row r="2096" spans="2:8" x14ac:dyDescent="0.25">
      <c r="C2096" s="1" t="s">
        <v>10</v>
      </c>
      <c r="D2096" s="44">
        <v>7062</v>
      </c>
      <c r="E2096" s="92"/>
      <c r="F2096" s="93"/>
      <c r="G2096" s="95"/>
    </row>
    <row r="2097" spans="2:8" x14ac:dyDescent="0.25">
      <c r="C2097" s="54"/>
      <c r="D2097" s="55"/>
      <c r="E2097" s="56"/>
    </row>
    <row r="2098" spans="2:8" x14ac:dyDescent="0.3">
      <c r="C2098" s="53" t="s">
        <v>7</v>
      </c>
      <c r="D2098" s="74" t="s">
        <v>59</v>
      </c>
      <c r="E2098" s="59"/>
    </row>
    <row r="2099" spans="2:8" x14ac:dyDescent="0.3">
      <c r="C2099" s="53" t="s">
        <v>11</v>
      </c>
      <c r="D2099" s="51">
        <v>45</v>
      </c>
      <c r="E2099" s="59"/>
    </row>
    <row r="2100" spans="2:8" x14ac:dyDescent="0.3">
      <c r="C2100" s="53" t="s">
        <v>13</v>
      </c>
      <c r="D2100" s="52" t="s">
        <v>33</v>
      </c>
      <c r="E2100" s="59"/>
    </row>
    <row r="2101" spans="2:8" ht="24" thickBot="1" x14ac:dyDescent="0.3">
      <c r="C2101" s="60"/>
      <c r="D2101" s="60"/>
    </row>
    <row r="2102" spans="2:8" ht="48" customHeight="1" thickBot="1" x14ac:dyDescent="0.3">
      <c r="B2102" s="96" t="s">
        <v>17</v>
      </c>
      <c r="C2102" s="97"/>
      <c r="D2102" s="23" t="s">
        <v>20</v>
      </c>
      <c r="E2102" s="98" t="s">
        <v>22</v>
      </c>
      <c r="F2102" s="99"/>
      <c r="G2102" s="2" t="s">
        <v>21</v>
      </c>
    </row>
    <row r="2103" spans="2:8" ht="24" customHeight="1" thickBot="1" x14ac:dyDescent="0.3">
      <c r="B2103" s="100" t="s">
        <v>35</v>
      </c>
      <c r="C2103" s="101"/>
      <c r="D2103" s="32">
        <v>59.39</v>
      </c>
      <c r="E2103" s="33">
        <v>5.5</v>
      </c>
      <c r="F2103" s="18" t="s">
        <v>24</v>
      </c>
      <c r="G2103" s="26">
        <f t="shared" ref="G2103:G2110" si="45">D2103*E2103</f>
        <v>326.64499999999998</v>
      </c>
      <c r="H2103" s="102"/>
    </row>
    <row r="2104" spans="2:8" ht="23.25" customHeight="1" x14ac:dyDescent="0.25">
      <c r="B2104" s="103" t="s">
        <v>18</v>
      </c>
      <c r="C2104" s="104"/>
      <c r="D2104" s="34">
        <v>70.41</v>
      </c>
      <c r="E2104" s="35">
        <v>1.4</v>
      </c>
      <c r="F2104" s="19" t="s">
        <v>25</v>
      </c>
      <c r="G2104" s="27">
        <f t="shared" si="45"/>
        <v>98.573999999999984</v>
      </c>
      <c r="H2104" s="102"/>
    </row>
    <row r="2105" spans="2:8" ht="24" customHeight="1" thickBot="1" x14ac:dyDescent="0.3">
      <c r="B2105" s="105" t="s">
        <v>19</v>
      </c>
      <c r="C2105" s="106"/>
      <c r="D2105" s="36">
        <v>222.31</v>
      </c>
      <c r="E2105" s="37">
        <v>1.4</v>
      </c>
      <c r="F2105" s="20" t="s">
        <v>25</v>
      </c>
      <c r="G2105" s="28">
        <f t="shared" si="45"/>
        <v>311.23399999999998</v>
      </c>
      <c r="H2105" s="102"/>
    </row>
    <row r="2106" spans="2:8" ht="24" customHeight="1" thickBot="1" x14ac:dyDescent="0.3">
      <c r="B2106" s="100" t="s">
        <v>27</v>
      </c>
      <c r="C2106" s="101"/>
      <c r="D2106" s="38"/>
      <c r="E2106" s="39"/>
      <c r="F2106" s="24" t="s">
        <v>24</v>
      </c>
      <c r="G2106" s="29">
        <f t="shared" si="45"/>
        <v>0</v>
      </c>
      <c r="H2106" s="102"/>
    </row>
    <row r="2107" spans="2:8" ht="23.25" customHeight="1" x14ac:dyDescent="0.25">
      <c r="B2107" s="103" t="s">
        <v>32</v>
      </c>
      <c r="C2107" s="104"/>
      <c r="D2107" s="34">
        <v>665.33</v>
      </c>
      <c r="E2107" s="35">
        <v>11</v>
      </c>
      <c r="F2107" s="19" t="s">
        <v>24</v>
      </c>
      <c r="G2107" s="27">
        <f t="shared" si="45"/>
        <v>7318.63</v>
      </c>
      <c r="H2107" s="102"/>
    </row>
    <row r="2108" spans="2:8" ht="23.25" customHeight="1" x14ac:dyDescent="0.25">
      <c r="B2108" s="107" t="s">
        <v>26</v>
      </c>
      <c r="C2108" s="108"/>
      <c r="D2108" s="40">
        <v>1300.21</v>
      </c>
      <c r="E2108" s="41">
        <v>5.5</v>
      </c>
      <c r="F2108" s="21" t="s">
        <v>24</v>
      </c>
      <c r="G2108" s="30">
        <f t="shared" si="45"/>
        <v>7151.1550000000007</v>
      </c>
      <c r="H2108" s="102"/>
    </row>
    <row r="2109" spans="2:8" ht="23.25" customHeight="1" x14ac:dyDescent="0.25">
      <c r="B2109" s="107" t="s">
        <v>28</v>
      </c>
      <c r="C2109" s="108"/>
      <c r="D2109" s="42"/>
      <c r="E2109" s="43"/>
      <c r="F2109" s="21" t="s">
        <v>24</v>
      </c>
      <c r="G2109" s="30">
        <f t="shared" si="45"/>
        <v>0</v>
      </c>
      <c r="H2109" s="102"/>
    </row>
    <row r="2110" spans="2:8" ht="23.25" customHeight="1" x14ac:dyDescent="0.25">
      <c r="B2110" s="107" t="s">
        <v>29</v>
      </c>
      <c r="C2110" s="108"/>
      <c r="D2110" s="42"/>
      <c r="E2110" s="43"/>
      <c r="F2110" s="21" t="s">
        <v>24</v>
      </c>
      <c r="G2110" s="30">
        <f t="shared" si="45"/>
        <v>0</v>
      </c>
      <c r="H2110" s="102"/>
    </row>
    <row r="2111" spans="2:8" ht="23.25" customHeight="1" x14ac:dyDescent="0.25">
      <c r="B2111" s="107" t="s">
        <v>31</v>
      </c>
      <c r="C2111" s="108"/>
      <c r="D2111" s="42"/>
      <c r="E2111" s="43"/>
      <c r="F2111" s="21" t="s">
        <v>24</v>
      </c>
      <c r="G2111" s="30">
        <f>D2111*E2111</f>
        <v>0</v>
      </c>
      <c r="H2111" s="102"/>
    </row>
    <row r="2112" spans="2:8" ht="24" thickBot="1" x14ac:dyDescent="0.3">
      <c r="B2112" s="105" t="s">
        <v>30</v>
      </c>
      <c r="C2112" s="106"/>
      <c r="D2112" s="36"/>
      <c r="E2112" s="37"/>
      <c r="F2112" s="20" t="s">
        <v>24</v>
      </c>
      <c r="G2112" s="31">
        <f>D2112*E2112</f>
        <v>0</v>
      </c>
      <c r="H2112" s="102"/>
    </row>
    <row r="2113" spans="2:8" x14ac:dyDescent="0.25">
      <c r="C2113" s="3"/>
      <c r="D2113" s="3"/>
      <c r="E2113" s="4"/>
      <c r="F2113" s="4"/>
      <c r="H2113" s="63"/>
    </row>
    <row r="2114" spans="2:8" ht="25.5" x14ac:dyDescent="0.25">
      <c r="C2114" s="14" t="s">
        <v>14</v>
      </c>
      <c r="D2114" s="6"/>
    </row>
    <row r="2115" spans="2:8" ht="18.75" x14ac:dyDescent="0.25">
      <c r="C2115" s="79" t="s">
        <v>6</v>
      </c>
      <c r="D2115" s="77" t="s">
        <v>0</v>
      </c>
      <c r="E2115" s="9">
        <f>ROUND((G2103+D2096)/D2096,2)</f>
        <v>1.05</v>
      </c>
      <c r="F2115" s="9"/>
      <c r="G2115" s="10"/>
      <c r="H2115" s="7"/>
    </row>
    <row r="2116" spans="2:8" x14ac:dyDescent="0.25">
      <c r="C2116" s="79"/>
      <c r="D2116" s="77" t="s">
        <v>1</v>
      </c>
      <c r="E2116" s="9">
        <f>ROUND((G2104+G2105+D2096)/D2096,2)</f>
        <v>1.06</v>
      </c>
      <c r="F2116" s="9"/>
      <c r="G2116" s="11"/>
      <c r="H2116" s="66"/>
    </row>
    <row r="2117" spans="2:8" x14ac:dyDescent="0.25">
      <c r="C2117" s="79"/>
      <c r="D2117" s="77" t="s">
        <v>2</v>
      </c>
      <c r="E2117" s="9">
        <f>ROUND((G2106+D2096)/D2096,2)</f>
        <v>1</v>
      </c>
      <c r="F2117" s="12"/>
      <c r="G2117" s="11"/>
    </row>
    <row r="2118" spans="2:8" x14ac:dyDescent="0.25">
      <c r="C2118" s="79"/>
      <c r="D2118" s="13" t="s">
        <v>3</v>
      </c>
      <c r="E2118" s="45">
        <f>ROUND((SUM(G2107:G2112)+D2096)/D2096,2)</f>
        <v>3.05</v>
      </c>
      <c r="F2118" s="10"/>
      <c r="G2118" s="11"/>
    </row>
    <row r="2119" spans="2:8" ht="25.5" x14ac:dyDescent="0.25">
      <c r="D2119" s="46" t="s">
        <v>4</v>
      </c>
      <c r="E2119" s="47">
        <f>SUM(E2115:E2118)-IF(D2100="сплошная",3,2)</f>
        <v>3.16</v>
      </c>
      <c r="F2119" s="25"/>
    </row>
    <row r="2120" spans="2:8" x14ac:dyDescent="0.25">
      <c r="E2120" s="15"/>
    </row>
    <row r="2121" spans="2:8" ht="25.5" x14ac:dyDescent="0.35">
      <c r="B2121" s="22"/>
      <c r="C2121" s="16" t="s">
        <v>23</v>
      </c>
      <c r="D2121" s="80">
        <f>E2119*D2096</f>
        <v>22315.920000000002</v>
      </c>
      <c r="E2121" s="80"/>
    </row>
    <row r="2122" spans="2:8" ht="18.75" x14ac:dyDescent="0.3">
      <c r="C2122" s="17" t="s">
        <v>8</v>
      </c>
      <c r="D2122" s="81">
        <f>D2121/D2095</f>
        <v>15.748708539167255</v>
      </c>
      <c r="E2122" s="81"/>
      <c r="G2122" s="7"/>
      <c r="H2122" s="67"/>
    </row>
    <row r="2135" spans="2:8" ht="60.75" customHeight="1" x14ac:dyDescent="0.8">
      <c r="B2135" s="82" t="s">
        <v>191</v>
      </c>
      <c r="C2135" s="82"/>
      <c r="D2135" s="82"/>
      <c r="E2135" s="82"/>
      <c r="F2135" s="82"/>
      <c r="G2135" s="82"/>
      <c r="H2135" s="82"/>
    </row>
    <row r="2136" spans="2:8" ht="39" customHeight="1" x14ac:dyDescent="0.25">
      <c r="B2136" s="83" t="s">
        <v>36</v>
      </c>
      <c r="C2136" s="83"/>
      <c r="D2136" s="83"/>
      <c r="E2136" s="83"/>
      <c r="F2136" s="83"/>
      <c r="G2136" s="83"/>
    </row>
    <row r="2137" spans="2:8" x14ac:dyDescent="0.25">
      <c r="C2137" s="78"/>
      <c r="G2137" s="7"/>
    </row>
    <row r="2138" spans="2:8" ht="25.5" x14ac:dyDescent="0.25">
      <c r="C2138" s="14" t="s">
        <v>5</v>
      </c>
      <c r="D2138" s="6"/>
    </row>
    <row r="2139" spans="2:8" ht="20.25" customHeight="1" x14ac:dyDescent="0.25">
      <c r="B2139" s="10"/>
      <c r="C2139" s="84" t="s">
        <v>15</v>
      </c>
      <c r="D2139" s="87" t="s">
        <v>40</v>
      </c>
      <c r="E2139" s="88"/>
      <c r="F2139" s="88"/>
      <c r="G2139" s="89"/>
      <c r="H2139" s="58"/>
    </row>
    <row r="2140" spans="2:8" ht="20.25" customHeight="1" x14ac:dyDescent="0.25">
      <c r="B2140" s="10"/>
      <c r="C2140" s="85"/>
      <c r="D2140" s="87" t="s">
        <v>100</v>
      </c>
      <c r="E2140" s="88"/>
      <c r="F2140" s="88"/>
      <c r="G2140" s="89"/>
      <c r="H2140" s="58"/>
    </row>
    <row r="2141" spans="2:8" ht="20.25" customHeight="1" x14ac:dyDescent="0.25">
      <c r="B2141" s="10"/>
      <c r="C2141" s="86"/>
      <c r="D2141" s="87" t="s">
        <v>111</v>
      </c>
      <c r="E2141" s="88"/>
      <c r="F2141" s="88"/>
      <c r="G2141" s="89"/>
      <c r="H2141" s="58"/>
    </row>
    <row r="2142" spans="2:8" x14ac:dyDescent="0.25">
      <c r="C2142" s="48" t="s">
        <v>12</v>
      </c>
      <c r="D2142" s="49">
        <v>7.2</v>
      </c>
      <c r="E2142" s="50"/>
      <c r="F2142" s="10"/>
    </row>
    <row r="2143" spans="2:8" ht="23.25" customHeight="1" x14ac:dyDescent="0.25">
      <c r="C2143" s="1" t="s">
        <v>9</v>
      </c>
      <c r="D2143" s="44">
        <v>1545</v>
      </c>
      <c r="E2143" s="90" t="s">
        <v>16</v>
      </c>
      <c r="F2143" s="91"/>
      <c r="G2143" s="94">
        <f>D2144/D2143</f>
        <v>7.9346278317152104</v>
      </c>
    </row>
    <row r="2144" spans="2:8" x14ac:dyDescent="0.25">
      <c r="C2144" s="1" t="s">
        <v>10</v>
      </c>
      <c r="D2144" s="44">
        <v>12259</v>
      </c>
      <c r="E2144" s="92"/>
      <c r="F2144" s="93"/>
      <c r="G2144" s="95"/>
    </row>
    <row r="2145" spans="2:8" x14ac:dyDescent="0.25">
      <c r="C2145" s="54"/>
      <c r="D2145" s="55"/>
      <c r="E2145" s="56"/>
    </row>
    <row r="2146" spans="2:8" x14ac:dyDescent="0.3">
      <c r="C2146" s="53" t="s">
        <v>7</v>
      </c>
      <c r="D2146" s="74" t="s">
        <v>73</v>
      </c>
      <c r="E2146" s="59"/>
    </row>
    <row r="2147" spans="2:8" x14ac:dyDescent="0.3">
      <c r="C2147" s="53" t="s">
        <v>11</v>
      </c>
      <c r="D2147" s="51">
        <v>50</v>
      </c>
      <c r="E2147" s="59"/>
    </row>
    <row r="2148" spans="2:8" x14ac:dyDescent="0.3">
      <c r="C2148" s="53" t="s">
        <v>13</v>
      </c>
      <c r="D2148" s="52" t="s">
        <v>33</v>
      </c>
      <c r="E2148" s="59"/>
    </row>
    <row r="2149" spans="2:8" ht="24" thickBot="1" x14ac:dyDescent="0.3">
      <c r="C2149" s="60"/>
      <c r="D2149" s="60"/>
    </row>
    <row r="2150" spans="2:8" ht="48" customHeight="1" thickBot="1" x14ac:dyDescent="0.3">
      <c r="B2150" s="96" t="s">
        <v>17</v>
      </c>
      <c r="C2150" s="97"/>
      <c r="D2150" s="23" t="s">
        <v>20</v>
      </c>
      <c r="E2150" s="98" t="s">
        <v>22</v>
      </c>
      <c r="F2150" s="99"/>
      <c r="G2150" s="2" t="s">
        <v>21</v>
      </c>
    </row>
    <row r="2151" spans="2:8" ht="24" customHeight="1" thickBot="1" x14ac:dyDescent="0.3">
      <c r="B2151" s="100" t="s">
        <v>35</v>
      </c>
      <c r="C2151" s="101"/>
      <c r="D2151" s="32">
        <v>59.39</v>
      </c>
      <c r="E2151" s="33">
        <v>7.2</v>
      </c>
      <c r="F2151" s="18" t="s">
        <v>24</v>
      </c>
      <c r="G2151" s="26">
        <f t="shared" ref="G2151:G2158" si="46">D2151*E2151</f>
        <v>427.608</v>
      </c>
      <c r="H2151" s="102"/>
    </row>
    <row r="2152" spans="2:8" ht="23.25" customHeight="1" x14ac:dyDescent="0.25">
      <c r="B2152" s="103" t="s">
        <v>18</v>
      </c>
      <c r="C2152" s="104"/>
      <c r="D2152" s="34">
        <v>70.41</v>
      </c>
      <c r="E2152" s="35">
        <v>1.5</v>
      </c>
      <c r="F2152" s="19" t="s">
        <v>25</v>
      </c>
      <c r="G2152" s="27">
        <f t="shared" si="46"/>
        <v>105.61499999999999</v>
      </c>
      <c r="H2152" s="102"/>
    </row>
    <row r="2153" spans="2:8" ht="24" customHeight="1" thickBot="1" x14ac:dyDescent="0.3">
      <c r="B2153" s="105" t="s">
        <v>19</v>
      </c>
      <c r="C2153" s="106"/>
      <c r="D2153" s="36">
        <v>222.31</v>
      </c>
      <c r="E2153" s="37">
        <v>1.5</v>
      </c>
      <c r="F2153" s="20" t="s">
        <v>25</v>
      </c>
      <c r="G2153" s="28">
        <f t="shared" si="46"/>
        <v>333.46500000000003</v>
      </c>
      <c r="H2153" s="102"/>
    </row>
    <row r="2154" spans="2:8" ht="24" customHeight="1" thickBot="1" x14ac:dyDescent="0.3">
      <c r="B2154" s="100" t="s">
        <v>27</v>
      </c>
      <c r="C2154" s="101"/>
      <c r="D2154" s="38"/>
      <c r="E2154" s="39"/>
      <c r="F2154" s="24" t="s">
        <v>24</v>
      </c>
      <c r="G2154" s="29">
        <f t="shared" si="46"/>
        <v>0</v>
      </c>
      <c r="H2154" s="102"/>
    </row>
    <row r="2155" spans="2:8" ht="23.25" customHeight="1" x14ac:dyDescent="0.25">
      <c r="B2155" s="103" t="s">
        <v>32</v>
      </c>
      <c r="C2155" s="104"/>
      <c r="D2155" s="34">
        <v>665.33</v>
      </c>
      <c r="E2155" s="35">
        <v>14.4</v>
      </c>
      <c r="F2155" s="19" t="s">
        <v>24</v>
      </c>
      <c r="G2155" s="27">
        <f t="shared" si="46"/>
        <v>9580.7520000000004</v>
      </c>
      <c r="H2155" s="102"/>
    </row>
    <row r="2156" spans="2:8" ht="23.25" customHeight="1" x14ac:dyDescent="0.25">
      <c r="B2156" s="107" t="s">
        <v>26</v>
      </c>
      <c r="C2156" s="108"/>
      <c r="D2156" s="40">
        <v>1300.21</v>
      </c>
      <c r="E2156" s="41">
        <v>7.2</v>
      </c>
      <c r="F2156" s="21" t="s">
        <v>24</v>
      </c>
      <c r="G2156" s="30">
        <f t="shared" si="46"/>
        <v>9361.5120000000006</v>
      </c>
      <c r="H2156" s="102"/>
    </row>
    <row r="2157" spans="2:8" ht="23.25" customHeight="1" x14ac:dyDescent="0.25">
      <c r="B2157" s="107" t="s">
        <v>28</v>
      </c>
      <c r="C2157" s="108"/>
      <c r="D2157" s="42"/>
      <c r="E2157" s="43"/>
      <c r="F2157" s="21" t="s">
        <v>24</v>
      </c>
      <c r="G2157" s="30">
        <f t="shared" si="46"/>
        <v>0</v>
      </c>
      <c r="H2157" s="102"/>
    </row>
    <row r="2158" spans="2:8" ht="23.25" customHeight="1" x14ac:dyDescent="0.25">
      <c r="B2158" s="107" t="s">
        <v>29</v>
      </c>
      <c r="C2158" s="108"/>
      <c r="D2158" s="42"/>
      <c r="E2158" s="43"/>
      <c r="F2158" s="21" t="s">
        <v>24</v>
      </c>
      <c r="G2158" s="30">
        <f t="shared" si="46"/>
        <v>0</v>
      </c>
      <c r="H2158" s="102"/>
    </row>
    <row r="2159" spans="2:8" ht="23.25" customHeight="1" x14ac:dyDescent="0.25">
      <c r="B2159" s="107" t="s">
        <v>31</v>
      </c>
      <c r="C2159" s="108"/>
      <c r="D2159" s="42"/>
      <c r="E2159" s="43"/>
      <c r="F2159" s="21" t="s">
        <v>24</v>
      </c>
      <c r="G2159" s="30">
        <f>D2159*E2159</f>
        <v>0</v>
      </c>
      <c r="H2159" s="102"/>
    </row>
    <row r="2160" spans="2:8" ht="24" thickBot="1" x14ac:dyDescent="0.3">
      <c r="B2160" s="105" t="s">
        <v>30</v>
      </c>
      <c r="C2160" s="106"/>
      <c r="D2160" s="36"/>
      <c r="E2160" s="37"/>
      <c r="F2160" s="20" t="s">
        <v>24</v>
      </c>
      <c r="G2160" s="31">
        <f>D2160*E2160</f>
        <v>0</v>
      </c>
      <c r="H2160" s="102"/>
    </row>
    <row r="2161" spans="2:8" x14ac:dyDescent="0.25">
      <c r="C2161" s="3"/>
      <c r="D2161" s="3"/>
      <c r="E2161" s="4"/>
      <c r="F2161" s="4"/>
      <c r="H2161" s="63"/>
    </row>
    <row r="2162" spans="2:8" ht="25.5" x14ac:dyDescent="0.25">
      <c r="C2162" s="14" t="s">
        <v>14</v>
      </c>
      <c r="D2162" s="6"/>
    </row>
    <row r="2163" spans="2:8" ht="18.75" x14ac:dyDescent="0.25">
      <c r="C2163" s="79" t="s">
        <v>6</v>
      </c>
      <c r="D2163" s="77" t="s">
        <v>0</v>
      </c>
      <c r="E2163" s="9">
        <f>ROUND((G2151+D2144)/D2144,2)</f>
        <v>1.03</v>
      </c>
      <c r="F2163" s="9"/>
      <c r="G2163" s="10"/>
      <c r="H2163" s="7"/>
    </row>
    <row r="2164" spans="2:8" x14ac:dyDescent="0.25">
      <c r="C2164" s="79"/>
      <c r="D2164" s="77" t="s">
        <v>1</v>
      </c>
      <c r="E2164" s="9">
        <f>ROUND((G2152+G2153+D2144)/D2144,2)</f>
        <v>1.04</v>
      </c>
      <c r="F2164" s="9"/>
      <c r="G2164" s="11"/>
      <c r="H2164" s="66"/>
    </row>
    <row r="2165" spans="2:8" x14ac:dyDescent="0.25">
      <c r="C2165" s="79"/>
      <c r="D2165" s="77" t="s">
        <v>2</v>
      </c>
      <c r="E2165" s="9">
        <f>ROUND((G2154+D2144)/D2144,2)</f>
        <v>1</v>
      </c>
      <c r="F2165" s="12"/>
      <c r="G2165" s="11"/>
    </row>
    <row r="2166" spans="2:8" x14ac:dyDescent="0.25">
      <c r="C2166" s="79"/>
      <c r="D2166" s="13" t="s">
        <v>3</v>
      </c>
      <c r="E2166" s="45">
        <f>ROUND((SUM(G2155:G2160)+D2144)/D2144,2)</f>
        <v>2.5499999999999998</v>
      </c>
      <c r="F2166" s="10"/>
      <c r="G2166" s="11"/>
    </row>
    <row r="2167" spans="2:8" ht="25.5" x14ac:dyDescent="0.25">
      <c r="D2167" s="46" t="s">
        <v>4</v>
      </c>
      <c r="E2167" s="47">
        <f>SUM(E2163:E2166)-IF(D2148="сплошная",3,2)</f>
        <v>2.62</v>
      </c>
      <c r="F2167" s="25"/>
    </row>
    <row r="2168" spans="2:8" x14ac:dyDescent="0.25">
      <c r="E2168" s="15"/>
    </row>
    <row r="2169" spans="2:8" ht="25.5" x14ac:dyDescent="0.35">
      <c r="B2169" s="22"/>
      <c r="C2169" s="16" t="s">
        <v>23</v>
      </c>
      <c r="D2169" s="80">
        <f>E2167*D2144</f>
        <v>32118.58</v>
      </c>
      <c r="E2169" s="80"/>
    </row>
    <row r="2170" spans="2:8" ht="18.75" x14ac:dyDescent="0.3">
      <c r="C2170" s="17" t="s">
        <v>8</v>
      </c>
      <c r="D2170" s="81">
        <f>D2169/D2143</f>
        <v>20.788724919093852</v>
      </c>
      <c r="E2170" s="81"/>
      <c r="G2170" s="7"/>
      <c r="H2170" s="67"/>
    </row>
    <row r="2183" spans="2:8" ht="60.75" customHeight="1" x14ac:dyDescent="0.8">
      <c r="B2183" s="82" t="s">
        <v>192</v>
      </c>
      <c r="C2183" s="82"/>
      <c r="D2183" s="82"/>
      <c r="E2183" s="82"/>
      <c r="F2183" s="82"/>
      <c r="G2183" s="82"/>
      <c r="H2183" s="82"/>
    </row>
    <row r="2184" spans="2:8" ht="38.25" customHeight="1" x14ac:dyDescent="0.25">
      <c r="B2184" s="83" t="s">
        <v>36</v>
      </c>
      <c r="C2184" s="83"/>
      <c r="D2184" s="83"/>
      <c r="E2184" s="83"/>
      <c r="F2184" s="83"/>
      <c r="G2184" s="83"/>
    </row>
    <row r="2185" spans="2:8" x14ac:dyDescent="0.25">
      <c r="C2185" s="78"/>
      <c r="G2185" s="7"/>
    </row>
    <row r="2186" spans="2:8" ht="25.5" x14ac:dyDescent="0.25">
      <c r="C2186" s="14" t="s">
        <v>5</v>
      </c>
      <c r="D2186" s="6"/>
    </row>
    <row r="2187" spans="2:8" ht="20.25" customHeight="1" x14ac:dyDescent="0.25">
      <c r="B2187" s="10"/>
      <c r="C2187" s="84" t="s">
        <v>15</v>
      </c>
      <c r="D2187" s="87" t="s">
        <v>40</v>
      </c>
      <c r="E2187" s="88"/>
      <c r="F2187" s="88"/>
      <c r="G2187" s="89"/>
      <c r="H2187" s="58"/>
    </row>
    <row r="2188" spans="2:8" ht="20.25" customHeight="1" x14ac:dyDescent="0.25">
      <c r="B2188" s="10"/>
      <c r="C2188" s="85"/>
      <c r="D2188" s="87" t="s">
        <v>100</v>
      </c>
      <c r="E2188" s="88"/>
      <c r="F2188" s="88"/>
      <c r="G2188" s="89"/>
      <c r="H2188" s="58"/>
    </row>
    <row r="2189" spans="2:8" ht="20.25" customHeight="1" x14ac:dyDescent="0.25">
      <c r="B2189" s="10"/>
      <c r="C2189" s="86"/>
      <c r="D2189" s="87" t="s">
        <v>112</v>
      </c>
      <c r="E2189" s="88"/>
      <c r="F2189" s="88"/>
      <c r="G2189" s="89"/>
      <c r="H2189" s="58"/>
    </row>
    <row r="2190" spans="2:8" x14ac:dyDescent="0.25">
      <c r="C2190" s="48" t="s">
        <v>12</v>
      </c>
      <c r="D2190" s="49">
        <v>1.6</v>
      </c>
      <c r="E2190" s="50"/>
      <c r="F2190" s="10"/>
    </row>
    <row r="2191" spans="2:8" ht="23.25" customHeight="1" x14ac:dyDescent="0.25">
      <c r="C2191" s="1" t="s">
        <v>9</v>
      </c>
      <c r="D2191" s="44">
        <v>193</v>
      </c>
      <c r="E2191" s="90" t="s">
        <v>16</v>
      </c>
      <c r="F2191" s="91"/>
      <c r="G2191" s="94">
        <f>D2192/D2191</f>
        <v>31.419689119170986</v>
      </c>
    </row>
    <row r="2192" spans="2:8" x14ac:dyDescent="0.25">
      <c r="C2192" s="1" t="s">
        <v>10</v>
      </c>
      <c r="D2192" s="44">
        <v>6064</v>
      </c>
      <c r="E2192" s="92"/>
      <c r="F2192" s="93"/>
      <c r="G2192" s="95"/>
    </row>
    <row r="2193" spans="2:8" x14ac:dyDescent="0.25">
      <c r="C2193" s="54"/>
      <c r="D2193" s="55"/>
      <c r="E2193" s="56"/>
    </row>
    <row r="2194" spans="2:8" x14ac:dyDescent="0.3">
      <c r="C2194" s="53" t="s">
        <v>7</v>
      </c>
      <c r="D2194" s="74" t="s">
        <v>113</v>
      </c>
      <c r="E2194" s="59"/>
    </row>
    <row r="2195" spans="2:8" x14ac:dyDescent="0.3">
      <c r="C2195" s="53" t="s">
        <v>11</v>
      </c>
      <c r="D2195" s="51">
        <v>65</v>
      </c>
      <c r="E2195" s="59"/>
    </row>
    <row r="2196" spans="2:8" x14ac:dyDescent="0.3">
      <c r="C2196" s="53" t="s">
        <v>13</v>
      </c>
      <c r="D2196" s="52" t="s">
        <v>33</v>
      </c>
      <c r="E2196" s="59"/>
    </row>
    <row r="2197" spans="2:8" ht="24" thickBot="1" x14ac:dyDescent="0.3">
      <c r="C2197" s="60"/>
      <c r="D2197" s="60"/>
    </row>
    <row r="2198" spans="2:8" ht="48" customHeight="1" thickBot="1" x14ac:dyDescent="0.3">
      <c r="B2198" s="96" t="s">
        <v>17</v>
      </c>
      <c r="C2198" s="97"/>
      <c r="D2198" s="23" t="s">
        <v>20</v>
      </c>
      <c r="E2198" s="98" t="s">
        <v>22</v>
      </c>
      <c r="F2198" s="99"/>
      <c r="G2198" s="2" t="s">
        <v>21</v>
      </c>
    </row>
    <row r="2199" spans="2:8" ht="24" customHeight="1" thickBot="1" x14ac:dyDescent="0.3">
      <c r="B2199" s="100" t="s">
        <v>35</v>
      </c>
      <c r="C2199" s="101"/>
      <c r="D2199" s="32">
        <v>59.39</v>
      </c>
      <c r="E2199" s="33">
        <v>1.6</v>
      </c>
      <c r="F2199" s="18" t="s">
        <v>24</v>
      </c>
      <c r="G2199" s="26">
        <f t="shared" ref="G2199:G2206" si="47">D2199*E2199</f>
        <v>95.024000000000001</v>
      </c>
      <c r="H2199" s="102"/>
    </row>
    <row r="2200" spans="2:8" ht="23.25" customHeight="1" x14ac:dyDescent="0.25">
      <c r="B2200" s="103" t="s">
        <v>18</v>
      </c>
      <c r="C2200" s="104"/>
      <c r="D2200" s="34">
        <v>70.41</v>
      </c>
      <c r="E2200" s="35">
        <v>0.4</v>
      </c>
      <c r="F2200" s="19" t="s">
        <v>25</v>
      </c>
      <c r="G2200" s="27">
        <f t="shared" si="47"/>
        <v>28.164000000000001</v>
      </c>
      <c r="H2200" s="102"/>
    </row>
    <row r="2201" spans="2:8" ht="24" customHeight="1" thickBot="1" x14ac:dyDescent="0.3">
      <c r="B2201" s="105" t="s">
        <v>19</v>
      </c>
      <c r="C2201" s="106"/>
      <c r="D2201" s="36">
        <v>222.31</v>
      </c>
      <c r="E2201" s="37">
        <v>0.4</v>
      </c>
      <c r="F2201" s="20" t="s">
        <v>25</v>
      </c>
      <c r="G2201" s="28">
        <f t="shared" si="47"/>
        <v>88.924000000000007</v>
      </c>
      <c r="H2201" s="102"/>
    </row>
    <row r="2202" spans="2:8" ht="24" customHeight="1" thickBot="1" x14ac:dyDescent="0.3">
      <c r="B2202" s="100" t="s">
        <v>27</v>
      </c>
      <c r="C2202" s="101"/>
      <c r="D2202" s="38"/>
      <c r="E2202" s="39"/>
      <c r="F2202" s="24" t="s">
        <v>24</v>
      </c>
      <c r="G2202" s="29">
        <f t="shared" si="47"/>
        <v>0</v>
      </c>
      <c r="H2202" s="102"/>
    </row>
    <row r="2203" spans="2:8" ht="23.25" customHeight="1" x14ac:dyDescent="0.25">
      <c r="B2203" s="103" t="s">
        <v>32</v>
      </c>
      <c r="C2203" s="104"/>
      <c r="D2203" s="34">
        <v>665.33</v>
      </c>
      <c r="E2203" s="35">
        <v>3.2</v>
      </c>
      <c r="F2203" s="19" t="s">
        <v>24</v>
      </c>
      <c r="G2203" s="27">
        <f t="shared" si="47"/>
        <v>2129.056</v>
      </c>
      <c r="H2203" s="102"/>
    </row>
    <row r="2204" spans="2:8" ht="23.25" customHeight="1" x14ac:dyDescent="0.25">
      <c r="B2204" s="107" t="s">
        <v>26</v>
      </c>
      <c r="C2204" s="108"/>
      <c r="D2204" s="40"/>
      <c r="E2204" s="41"/>
      <c r="F2204" s="21" t="s">
        <v>24</v>
      </c>
      <c r="G2204" s="30">
        <f t="shared" si="47"/>
        <v>0</v>
      </c>
      <c r="H2204" s="102"/>
    </row>
    <row r="2205" spans="2:8" ht="23.25" customHeight="1" x14ac:dyDescent="0.25">
      <c r="B2205" s="107" t="s">
        <v>28</v>
      </c>
      <c r="C2205" s="108"/>
      <c r="D2205" s="42">
        <v>2425.11</v>
      </c>
      <c r="E2205" s="43">
        <v>1.6</v>
      </c>
      <c r="F2205" s="21" t="s">
        <v>24</v>
      </c>
      <c r="G2205" s="30">
        <f t="shared" si="47"/>
        <v>3880.1760000000004</v>
      </c>
      <c r="H2205" s="102"/>
    </row>
    <row r="2206" spans="2:8" ht="23.25" customHeight="1" x14ac:dyDescent="0.25">
      <c r="B2206" s="107" t="s">
        <v>29</v>
      </c>
      <c r="C2206" s="108"/>
      <c r="D2206" s="42">
        <v>1718.79</v>
      </c>
      <c r="E2206" s="43">
        <v>1.6</v>
      </c>
      <c r="F2206" s="21" t="s">
        <v>24</v>
      </c>
      <c r="G2206" s="30">
        <f t="shared" si="47"/>
        <v>2750.0640000000003</v>
      </c>
      <c r="H2206" s="102"/>
    </row>
    <row r="2207" spans="2:8" ht="23.25" customHeight="1" x14ac:dyDescent="0.25">
      <c r="B2207" s="107" t="s">
        <v>31</v>
      </c>
      <c r="C2207" s="108"/>
      <c r="D2207" s="42">
        <v>473.91</v>
      </c>
      <c r="E2207" s="43">
        <v>1.6</v>
      </c>
      <c r="F2207" s="21" t="s">
        <v>24</v>
      </c>
      <c r="G2207" s="30">
        <f>D2207*E2207</f>
        <v>758.25600000000009</v>
      </c>
      <c r="H2207" s="102"/>
    </row>
    <row r="2208" spans="2:8" ht="24" thickBot="1" x14ac:dyDescent="0.3">
      <c r="B2208" s="105" t="s">
        <v>30</v>
      </c>
      <c r="C2208" s="106"/>
      <c r="D2208" s="36">
        <v>320.5</v>
      </c>
      <c r="E2208" s="37">
        <v>4.8</v>
      </c>
      <c r="F2208" s="20" t="s">
        <v>24</v>
      </c>
      <c r="G2208" s="31">
        <f>D2208*E2208</f>
        <v>1538.3999999999999</v>
      </c>
      <c r="H2208" s="102"/>
    </row>
    <row r="2209" spans="2:8" x14ac:dyDescent="0.25">
      <c r="C2209" s="3"/>
      <c r="D2209" s="3"/>
      <c r="E2209" s="4"/>
      <c r="F2209" s="4"/>
      <c r="H2209" s="63"/>
    </row>
    <row r="2210" spans="2:8" ht="25.5" x14ac:dyDescent="0.25">
      <c r="C2210" s="14" t="s">
        <v>14</v>
      </c>
      <c r="D2210" s="6"/>
    </row>
    <row r="2211" spans="2:8" ht="18.75" x14ac:dyDescent="0.25">
      <c r="C2211" s="79" t="s">
        <v>6</v>
      </c>
      <c r="D2211" s="77" t="s">
        <v>0</v>
      </c>
      <c r="E2211" s="9">
        <f>ROUND((G2199+D2192)/D2192,2)</f>
        <v>1.02</v>
      </c>
      <c r="F2211" s="9"/>
      <c r="G2211" s="10"/>
      <c r="H2211" s="7"/>
    </row>
    <row r="2212" spans="2:8" x14ac:dyDescent="0.25">
      <c r="C2212" s="79"/>
      <c r="D2212" s="77" t="s">
        <v>1</v>
      </c>
      <c r="E2212" s="9">
        <f>ROUND((G2200+G2201+D2192)/D2192,2)</f>
        <v>1.02</v>
      </c>
      <c r="F2212" s="9"/>
      <c r="G2212" s="11"/>
      <c r="H2212" s="66"/>
    </row>
    <row r="2213" spans="2:8" x14ac:dyDescent="0.25">
      <c r="C2213" s="79"/>
      <c r="D2213" s="77" t="s">
        <v>2</v>
      </c>
      <c r="E2213" s="9">
        <f>ROUND((G2202+D2192)/D2192,2)</f>
        <v>1</v>
      </c>
      <c r="F2213" s="12"/>
      <c r="G2213" s="11"/>
    </row>
    <row r="2214" spans="2:8" x14ac:dyDescent="0.25">
      <c r="C2214" s="79"/>
      <c r="D2214" s="13" t="s">
        <v>3</v>
      </c>
      <c r="E2214" s="45">
        <f>ROUND((SUM(G2203:G2208)+D2192)/D2192,2)</f>
        <v>2.82</v>
      </c>
      <c r="F2214" s="10"/>
      <c r="G2214" s="11"/>
    </row>
    <row r="2215" spans="2:8" ht="25.5" x14ac:dyDescent="0.25">
      <c r="D2215" s="46" t="s">
        <v>4</v>
      </c>
      <c r="E2215" s="47">
        <f>SUM(E2211:E2214)-IF(D2196="сплошная",3,2)</f>
        <v>2.8599999999999994</v>
      </c>
      <c r="F2215" s="25"/>
    </row>
    <row r="2216" spans="2:8" x14ac:dyDescent="0.25">
      <c r="E2216" s="15"/>
    </row>
    <row r="2217" spans="2:8" ht="25.5" x14ac:dyDescent="0.35">
      <c r="B2217" s="22"/>
      <c r="C2217" s="16" t="s">
        <v>23</v>
      </c>
      <c r="D2217" s="80">
        <f>E2215*D2192</f>
        <v>17343.039999999997</v>
      </c>
      <c r="E2217" s="80"/>
    </row>
    <row r="2218" spans="2:8" ht="18.75" x14ac:dyDescent="0.3">
      <c r="C2218" s="17" t="s">
        <v>8</v>
      </c>
      <c r="D2218" s="81">
        <f>D2217/D2191</f>
        <v>89.860310880829005</v>
      </c>
      <c r="E2218" s="81"/>
      <c r="G2218" s="7"/>
      <c r="H2218" s="67"/>
    </row>
    <row r="2231" spans="2:8" ht="60.75" customHeight="1" x14ac:dyDescent="0.8">
      <c r="B2231" s="82" t="s">
        <v>193</v>
      </c>
      <c r="C2231" s="82"/>
      <c r="D2231" s="82"/>
      <c r="E2231" s="82"/>
      <c r="F2231" s="82"/>
      <c r="G2231" s="82"/>
      <c r="H2231" s="82"/>
    </row>
    <row r="2232" spans="2:8" ht="39" customHeight="1" x14ac:dyDescent="0.25">
      <c r="B2232" s="83" t="s">
        <v>36</v>
      </c>
      <c r="C2232" s="83"/>
      <c r="D2232" s="83"/>
      <c r="E2232" s="83"/>
      <c r="F2232" s="83"/>
      <c r="G2232" s="83"/>
    </row>
    <row r="2233" spans="2:8" x14ac:dyDescent="0.25">
      <c r="C2233" s="78"/>
      <c r="G2233" s="7"/>
    </row>
    <row r="2234" spans="2:8" ht="25.5" x14ac:dyDescent="0.25">
      <c r="C2234" s="14" t="s">
        <v>5</v>
      </c>
      <c r="D2234" s="6"/>
    </row>
    <row r="2235" spans="2:8" ht="20.25" customHeight="1" x14ac:dyDescent="0.25">
      <c r="B2235" s="10"/>
      <c r="C2235" s="84" t="s">
        <v>15</v>
      </c>
      <c r="D2235" s="87" t="s">
        <v>40</v>
      </c>
      <c r="E2235" s="88"/>
      <c r="F2235" s="88"/>
      <c r="G2235" s="89"/>
      <c r="H2235" s="58"/>
    </row>
    <row r="2236" spans="2:8" ht="20.25" customHeight="1" x14ac:dyDescent="0.25">
      <c r="B2236" s="10"/>
      <c r="C2236" s="85"/>
      <c r="D2236" s="87" t="s">
        <v>100</v>
      </c>
      <c r="E2236" s="88"/>
      <c r="F2236" s="88"/>
      <c r="G2236" s="89"/>
      <c r="H2236" s="58"/>
    </row>
    <row r="2237" spans="2:8" ht="20.25" customHeight="1" x14ac:dyDescent="0.25">
      <c r="B2237" s="10"/>
      <c r="C2237" s="86"/>
      <c r="D2237" s="87" t="s">
        <v>114</v>
      </c>
      <c r="E2237" s="88"/>
      <c r="F2237" s="88"/>
      <c r="G2237" s="89"/>
      <c r="H2237" s="58"/>
    </row>
    <row r="2238" spans="2:8" x14ac:dyDescent="0.25">
      <c r="C2238" s="48" t="s">
        <v>12</v>
      </c>
      <c r="D2238" s="49">
        <v>0.8</v>
      </c>
      <c r="E2238" s="50"/>
      <c r="F2238" s="10"/>
    </row>
    <row r="2239" spans="2:8" ht="23.25" customHeight="1" x14ac:dyDescent="0.25">
      <c r="C2239" s="1" t="s">
        <v>9</v>
      </c>
      <c r="D2239" s="44">
        <v>151</v>
      </c>
      <c r="E2239" s="90" t="s">
        <v>16</v>
      </c>
      <c r="F2239" s="91"/>
      <c r="G2239" s="94">
        <f>D2240/D2239</f>
        <v>13.377483443708609</v>
      </c>
    </row>
    <row r="2240" spans="2:8" x14ac:dyDescent="0.25">
      <c r="C2240" s="1" t="s">
        <v>10</v>
      </c>
      <c r="D2240" s="44">
        <v>2020</v>
      </c>
      <c r="E2240" s="92"/>
      <c r="F2240" s="93"/>
      <c r="G2240" s="95"/>
    </row>
    <row r="2241" spans="2:8" x14ac:dyDescent="0.25">
      <c r="C2241" s="54"/>
      <c r="D2241" s="55"/>
      <c r="E2241" s="56"/>
    </row>
    <row r="2242" spans="2:8" x14ac:dyDescent="0.3">
      <c r="C2242" s="53" t="s">
        <v>7</v>
      </c>
      <c r="D2242" s="74" t="s">
        <v>51</v>
      </c>
      <c r="E2242" s="59"/>
    </row>
    <row r="2243" spans="2:8" x14ac:dyDescent="0.3">
      <c r="C2243" s="53" t="s">
        <v>11</v>
      </c>
      <c r="D2243" s="51">
        <v>45</v>
      </c>
      <c r="E2243" s="59"/>
    </row>
    <row r="2244" spans="2:8" x14ac:dyDescent="0.3">
      <c r="C2244" s="53" t="s">
        <v>13</v>
      </c>
      <c r="D2244" s="52" t="s">
        <v>33</v>
      </c>
      <c r="E2244" s="59"/>
    </row>
    <row r="2245" spans="2:8" ht="24" thickBot="1" x14ac:dyDescent="0.3">
      <c r="C2245" s="60"/>
      <c r="D2245" s="60"/>
    </row>
    <row r="2246" spans="2:8" ht="48" customHeight="1" thickBot="1" x14ac:dyDescent="0.3">
      <c r="B2246" s="96" t="s">
        <v>17</v>
      </c>
      <c r="C2246" s="97"/>
      <c r="D2246" s="23" t="s">
        <v>20</v>
      </c>
      <c r="E2246" s="98" t="s">
        <v>22</v>
      </c>
      <c r="F2246" s="99"/>
      <c r="G2246" s="2" t="s">
        <v>21</v>
      </c>
    </row>
    <row r="2247" spans="2:8" ht="24" customHeight="1" thickBot="1" x14ac:dyDescent="0.3">
      <c r="B2247" s="100" t="s">
        <v>35</v>
      </c>
      <c r="C2247" s="101"/>
      <c r="D2247" s="32">
        <v>59.39</v>
      </c>
      <c r="E2247" s="33">
        <v>0.8</v>
      </c>
      <c r="F2247" s="18" t="s">
        <v>24</v>
      </c>
      <c r="G2247" s="26">
        <f t="shared" ref="G2247:G2254" si="48">D2247*E2247</f>
        <v>47.512</v>
      </c>
      <c r="H2247" s="102"/>
    </row>
    <row r="2248" spans="2:8" ht="23.25" customHeight="1" x14ac:dyDescent="0.25">
      <c r="B2248" s="103" t="s">
        <v>18</v>
      </c>
      <c r="C2248" s="104"/>
      <c r="D2248" s="34">
        <v>70.41</v>
      </c>
      <c r="E2248" s="35">
        <v>0.2</v>
      </c>
      <c r="F2248" s="19" t="s">
        <v>25</v>
      </c>
      <c r="G2248" s="27">
        <f t="shared" si="48"/>
        <v>14.082000000000001</v>
      </c>
      <c r="H2248" s="102"/>
    </row>
    <row r="2249" spans="2:8" ht="24" customHeight="1" thickBot="1" x14ac:dyDescent="0.3">
      <c r="B2249" s="105" t="s">
        <v>19</v>
      </c>
      <c r="C2249" s="106"/>
      <c r="D2249" s="36">
        <v>222.31</v>
      </c>
      <c r="E2249" s="37">
        <v>0.2</v>
      </c>
      <c r="F2249" s="20" t="s">
        <v>25</v>
      </c>
      <c r="G2249" s="28">
        <f t="shared" si="48"/>
        <v>44.462000000000003</v>
      </c>
      <c r="H2249" s="102"/>
    </row>
    <row r="2250" spans="2:8" ht="24" customHeight="1" thickBot="1" x14ac:dyDescent="0.3">
      <c r="B2250" s="100" t="s">
        <v>27</v>
      </c>
      <c r="C2250" s="101"/>
      <c r="D2250" s="38"/>
      <c r="E2250" s="39"/>
      <c r="F2250" s="24" t="s">
        <v>24</v>
      </c>
      <c r="G2250" s="29">
        <f t="shared" si="48"/>
        <v>0</v>
      </c>
      <c r="H2250" s="102"/>
    </row>
    <row r="2251" spans="2:8" ht="23.25" customHeight="1" x14ac:dyDescent="0.25">
      <c r="B2251" s="103" t="s">
        <v>32</v>
      </c>
      <c r="C2251" s="104"/>
      <c r="D2251" s="34">
        <v>665.33</v>
      </c>
      <c r="E2251" s="35">
        <v>1.6</v>
      </c>
      <c r="F2251" s="19" t="s">
        <v>24</v>
      </c>
      <c r="G2251" s="27">
        <f t="shared" si="48"/>
        <v>1064.528</v>
      </c>
      <c r="H2251" s="102"/>
    </row>
    <row r="2252" spans="2:8" ht="23.25" customHeight="1" x14ac:dyDescent="0.25">
      <c r="B2252" s="107" t="s">
        <v>26</v>
      </c>
      <c r="C2252" s="108"/>
      <c r="D2252" s="40">
        <v>1300.21</v>
      </c>
      <c r="E2252" s="41">
        <v>0.8</v>
      </c>
      <c r="F2252" s="21" t="s">
        <v>24</v>
      </c>
      <c r="G2252" s="30">
        <f t="shared" si="48"/>
        <v>1040.1680000000001</v>
      </c>
      <c r="H2252" s="102"/>
    </row>
    <row r="2253" spans="2:8" ht="23.25" customHeight="1" x14ac:dyDescent="0.25">
      <c r="B2253" s="107" t="s">
        <v>28</v>
      </c>
      <c r="C2253" s="108"/>
      <c r="D2253" s="42"/>
      <c r="E2253" s="43"/>
      <c r="F2253" s="21" t="s">
        <v>24</v>
      </c>
      <c r="G2253" s="30">
        <f t="shared" si="48"/>
        <v>0</v>
      </c>
      <c r="H2253" s="102"/>
    </row>
    <row r="2254" spans="2:8" ht="23.25" customHeight="1" x14ac:dyDescent="0.25">
      <c r="B2254" s="107" t="s">
        <v>29</v>
      </c>
      <c r="C2254" s="108"/>
      <c r="D2254" s="42"/>
      <c r="E2254" s="43"/>
      <c r="F2254" s="21" t="s">
        <v>24</v>
      </c>
      <c r="G2254" s="30">
        <f t="shared" si="48"/>
        <v>0</v>
      </c>
      <c r="H2254" s="102"/>
    </row>
    <row r="2255" spans="2:8" ht="23.25" customHeight="1" x14ac:dyDescent="0.25">
      <c r="B2255" s="107" t="s">
        <v>31</v>
      </c>
      <c r="C2255" s="108"/>
      <c r="D2255" s="42"/>
      <c r="E2255" s="43"/>
      <c r="F2255" s="21" t="s">
        <v>24</v>
      </c>
      <c r="G2255" s="30">
        <f>D2255*E2255</f>
        <v>0</v>
      </c>
      <c r="H2255" s="102"/>
    </row>
    <row r="2256" spans="2:8" ht="24" thickBot="1" x14ac:dyDescent="0.3">
      <c r="B2256" s="105" t="s">
        <v>30</v>
      </c>
      <c r="C2256" s="106"/>
      <c r="D2256" s="36"/>
      <c r="E2256" s="37"/>
      <c r="F2256" s="20" t="s">
        <v>24</v>
      </c>
      <c r="G2256" s="31">
        <f>D2256*E2256</f>
        <v>0</v>
      </c>
      <c r="H2256" s="102"/>
    </row>
    <row r="2257" spans="2:8" x14ac:dyDescent="0.25">
      <c r="C2257" s="3"/>
      <c r="D2257" s="3"/>
      <c r="E2257" s="4"/>
      <c r="F2257" s="4"/>
      <c r="H2257" s="63"/>
    </row>
    <row r="2258" spans="2:8" ht="25.5" x14ac:dyDescent="0.25">
      <c r="C2258" s="14" t="s">
        <v>14</v>
      </c>
      <c r="D2258" s="6"/>
    </row>
    <row r="2259" spans="2:8" ht="18.75" x14ac:dyDescent="0.25">
      <c r="C2259" s="79" t="s">
        <v>6</v>
      </c>
      <c r="D2259" s="77" t="s">
        <v>0</v>
      </c>
      <c r="E2259" s="9">
        <f>ROUND((G2247+D2240)/D2240,2)</f>
        <v>1.02</v>
      </c>
      <c r="F2259" s="9"/>
      <c r="G2259" s="10"/>
      <c r="H2259" s="7"/>
    </row>
    <row r="2260" spans="2:8" x14ac:dyDescent="0.25">
      <c r="C2260" s="79"/>
      <c r="D2260" s="77" t="s">
        <v>1</v>
      </c>
      <c r="E2260" s="9">
        <f>ROUND((G2248+G2249+D2240)/D2240,2)</f>
        <v>1.03</v>
      </c>
      <c r="F2260" s="9"/>
      <c r="G2260" s="11"/>
      <c r="H2260" s="66"/>
    </row>
    <row r="2261" spans="2:8" x14ac:dyDescent="0.25">
      <c r="C2261" s="79"/>
      <c r="D2261" s="77" t="s">
        <v>2</v>
      </c>
      <c r="E2261" s="9">
        <f>ROUND((G2250+D2240)/D2240,2)</f>
        <v>1</v>
      </c>
      <c r="F2261" s="12"/>
      <c r="G2261" s="11"/>
    </row>
    <row r="2262" spans="2:8" x14ac:dyDescent="0.25">
      <c r="C2262" s="79"/>
      <c r="D2262" s="13" t="s">
        <v>3</v>
      </c>
      <c r="E2262" s="45">
        <f>ROUND((SUM(G2251:G2256)+D2240)/D2240,2)</f>
        <v>2.04</v>
      </c>
      <c r="F2262" s="10"/>
      <c r="G2262" s="11"/>
    </row>
    <row r="2263" spans="2:8" ht="25.5" x14ac:dyDescent="0.25">
      <c r="D2263" s="46" t="s">
        <v>4</v>
      </c>
      <c r="E2263" s="47">
        <f>SUM(E2259:E2262)-IF(D2244="сплошная",3,2)</f>
        <v>2.09</v>
      </c>
      <c r="F2263" s="25"/>
    </row>
    <row r="2264" spans="2:8" x14ac:dyDescent="0.25">
      <c r="E2264" s="15"/>
    </row>
    <row r="2265" spans="2:8" ht="25.5" x14ac:dyDescent="0.35">
      <c r="B2265" s="22"/>
      <c r="C2265" s="16" t="s">
        <v>23</v>
      </c>
      <c r="D2265" s="80">
        <f>E2263*D2240</f>
        <v>4221.7999999999993</v>
      </c>
      <c r="E2265" s="80"/>
    </row>
    <row r="2266" spans="2:8" ht="18.75" x14ac:dyDescent="0.3">
      <c r="C2266" s="17" t="s">
        <v>8</v>
      </c>
      <c r="D2266" s="81">
        <f>D2265/D2239</f>
        <v>27.95894039735099</v>
      </c>
      <c r="E2266" s="81"/>
      <c r="G2266" s="7"/>
      <c r="H2266" s="67"/>
    </row>
    <row r="2279" spans="2:8" ht="60.75" customHeight="1" x14ac:dyDescent="0.8">
      <c r="B2279" s="82" t="s">
        <v>194</v>
      </c>
      <c r="C2279" s="82"/>
      <c r="D2279" s="82"/>
      <c r="E2279" s="82"/>
      <c r="F2279" s="82"/>
      <c r="G2279" s="82"/>
      <c r="H2279" s="82"/>
    </row>
    <row r="2280" spans="2:8" ht="46.5" customHeight="1" x14ac:dyDescent="0.25">
      <c r="B2280" s="83" t="s">
        <v>36</v>
      </c>
      <c r="C2280" s="83"/>
      <c r="D2280" s="83"/>
      <c r="E2280" s="83"/>
      <c r="F2280" s="83"/>
      <c r="G2280" s="83"/>
    </row>
    <row r="2281" spans="2:8" x14ac:dyDescent="0.25">
      <c r="C2281" s="78"/>
      <c r="G2281" s="7"/>
    </row>
    <row r="2282" spans="2:8" ht="25.5" x14ac:dyDescent="0.25">
      <c r="C2282" s="14" t="s">
        <v>5</v>
      </c>
      <c r="D2282" s="6"/>
    </row>
    <row r="2283" spans="2:8" ht="20.25" customHeight="1" x14ac:dyDescent="0.25">
      <c r="B2283" s="10"/>
      <c r="C2283" s="84" t="s">
        <v>15</v>
      </c>
      <c r="D2283" s="87" t="s">
        <v>40</v>
      </c>
      <c r="E2283" s="88"/>
      <c r="F2283" s="88"/>
      <c r="G2283" s="89"/>
      <c r="H2283" s="58"/>
    </row>
    <row r="2284" spans="2:8" ht="20.25" customHeight="1" x14ac:dyDescent="0.25">
      <c r="B2284" s="10"/>
      <c r="C2284" s="85"/>
      <c r="D2284" s="87" t="s">
        <v>100</v>
      </c>
      <c r="E2284" s="88"/>
      <c r="F2284" s="88"/>
      <c r="G2284" s="89"/>
      <c r="H2284" s="58"/>
    </row>
    <row r="2285" spans="2:8" ht="20.25" customHeight="1" x14ac:dyDescent="0.25">
      <c r="B2285" s="10"/>
      <c r="C2285" s="86"/>
      <c r="D2285" s="87" t="s">
        <v>115</v>
      </c>
      <c r="E2285" s="88"/>
      <c r="F2285" s="88"/>
      <c r="G2285" s="89"/>
      <c r="H2285" s="58"/>
    </row>
    <row r="2286" spans="2:8" x14ac:dyDescent="0.25">
      <c r="C2286" s="48" t="s">
        <v>12</v>
      </c>
      <c r="D2286" s="49">
        <v>7</v>
      </c>
      <c r="E2286" s="50"/>
      <c r="F2286" s="10"/>
    </row>
    <row r="2287" spans="2:8" ht="23.25" customHeight="1" x14ac:dyDescent="0.25">
      <c r="C2287" s="1" t="s">
        <v>9</v>
      </c>
      <c r="D2287" s="44">
        <v>2043</v>
      </c>
      <c r="E2287" s="90" t="s">
        <v>16</v>
      </c>
      <c r="F2287" s="91"/>
      <c r="G2287" s="94">
        <f>D2288/D2287</f>
        <v>10.573176700930006</v>
      </c>
    </row>
    <row r="2288" spans="2:8" x14ac:dyDescent="0.25">
      <c r="C2288" s="1" t="s">
        <v>10</v>
      </c>
      <c r="D2288" s="44">
        <v>21601</v>
      </c>
      <c r="E2288" s="92"/>
      <c r="F2288" s="93"/>
      <c r="G2288" s="95"/>
    </row>
    <row r="2289" spans="2:8" x14ac:dyDescent="0.25">
      <c r="C2289" s="54"/>
      <c r="D2289" s="55"/>
      <c r="E2289" s="56"/>
    </row>
    <row r="2290" spans="2:8" x14ac:dyDescent="0.3">
      <c r="C2290" s="53" t="s">
        <v>7</v>
      </c>
      <c r="D2290" s="74" t="s">
        <v>51</v>
      </c>
      <c r="E2290" s="59"/>
    </row>
    <row r="2291" spans="2:8" x14ac:dyDescent="0.3">
      <c r="C2291" s="53" t="s">
        <v>11</v>
      </c>
      <c r="D2291" s="51">
        <v>45</v>
      </c>
      <c r="E2291" s="59"/>
    </row>
    <row r="2292" spans="2:8" x14ac:dyDescent="0.3">
      <c r="C2292" s="53" t="s">
        <v>13</v>
      </c>
      <c r="D2292" s="52" t="s">
        <v>33</v>
      </c>
      <c r="E2292" s="59"/>
    </row>
    <row r="2293" spans="2:8" ht="24" thickBot="1" x14ac:dyDescent="0.3">
      <c r="C2293" s="60"/>
      <c r="D2293" s="60"/>
    </row>
    <row r="2294" spans="2:8" ht="48" customHeight="1" thickBot="1" x14ac:dyDescent="0.3">
      <c r="B2294" s="96" t="s">
        <v>17</v>
      </c>
      <c r="C2294" s="97"/>
      <c r="D2294" s="23" t="s">
        <v>20</v>
      </c>
      <c r="E2294" s="98" t="s">
        <v>22</v>
      </c>
      <c r="F2294" s="99"/>
      <c r="G2294" s="2" t="s">
        <v>21</v>
      </c>
    </row>
    <row r="2295" spans="2:8" ht="24" customHeight="1" thickBot="1" x14ac:dyDescent="0.3">
      <c r="B2295" s="100" t="s">
        <v>35</v>
      </c>
      <c r="C2295" s="101"/>
      <c r="D2295" s="32">
        <v>59.39</v>
      </c>
      <c r="E2295" s="33">
        <v>7</v>
      </c>
      <c r="F2295" s="18" t="s">
        <v>24</v>
      </c>
      <c r="G2295" s="26">
        <f t="shared" ref="G2295:G2302" si="49">D2295*E2295</f>
        <v>415.73</v>
      </c>
      <c r="H2295" s="102"/>
    </row>
    <row r="2296" spans="2:8" ht="23.25" customHeight="1" x14ac:dyDescent="0.25">
      <c r="B2296" s="103" t="s">
        <v>18</v>
      </c>
      <c r="C2296" s="104"/>
      <c r="D2296" s="34">
        <v>70.41</v>
      </c>
      <c r="E2296" s="35">
        <v>0.9</v>
      </c>
      <c r="F2296" s="19" t="s">
        <v>25</v>
      </c>
      <c r="G2296" s="27">
        <f t="shared" si="49"/>
        <v>63.369</v>
      </c>
      <c r="H2296" s="102"/>
    </row>
    <row r="2297" spans="2:8" ht="24" customHeight="1" thickBot="1" x14ac:dyDescent="0.3">
      <c r="B2297" s="105" t="s">
        <v>19</v>
      </c>
      <c r="C2297" s="106"/>
      <c r="D2297" s="36">
        <v>222.31</v>
      </c>
      <c r="E2297" s="37">
        <v>0.9</v>
      </c>
      <c r="F2297" s="20" t="s">
        <v>25</v>
      </c>
      <c r="G2297" s="28">
        <f t="shared" si="49"/>
        <v>200.07900000000001</v>
      </c>
      <c r="H2297" s="102"/>
    </row>
    <row r="2298" spans="2:8" ht="24" customHeight="1" thickBot="1" x14ac:dyDescent="0.3">
      <c r="B2298" s="100" t="s">
        <v>27</v>
      </c>
      <c r="C2298" s="101"/>
      <c r="D2298" s="38"/>
      <c r="E2298" s="39"/>
      <c r="F2298" s="24" t="s">
        <v>24</v>
      </c>
      <c r="G2298" s="29">
        <f t="shared" si="49"/>
        <v>0</v>
      </c>
      <c r="H2298" s="102"/>
    </row>
    <row r="2299" spans="2:8" ht="23.25" customHeight="1" x14ac:dyDescent="0.25">
      <c r="B2299" s="103" t="s">
        <v>32</v>
      </c>
      <c r="C2299" s="104"/>
      <c r="D2299" s="34">
        <v>665.33</v>
      </c>
      <c r="E2299" s="35">
        <v>14</v>
      </c>
      <c r="F2299" s="19" t="s">
        <v>24</v>
      </c>
      <c r="G2299" s="27">
        <f t="shared" si="49"/>
        <v>9314.6200000000008</v>
      </c>
      <c r="H2299" s="102"/>
    </row>
    <row r="2300" spans="2:8" ht="23.25" customHeight="1" x14ac:dyDescent="0.25">
      <c r="B2300" s="107" t="s">
        <v>26</v>
      </c>
      <c r="C2300" s="108"/>
      <c r="D2300" s="40">
        <v>1300.21</v>
      </c>
      <c r="E2300" s="41">
        <v>7</v>
      </c>
      <c r="F2300" s="21" t="s">
        <v>24</v>
      </c>
      <c r="G2300" s="30">
        <f t="shared" si="49"/>
        <v>9101.4700000000012</v>
      </c>
      <c r="H2300" s="102"/>
    </row>
    <row r="2301" spans="2:8" ht="23.25" customHeight="1" x14ac:dyDescent="0.25">
      <c r="B2301" s="107" t="s">
        <v>28</v>
      </c>
      <c r="C2301" s="108"/>
      <c r="D2301" s="42"/>
      <c r="E2301" s="43"/>
      <c r="F2301" s="21" t="s">
        <v>24</v>
      </c>
      <c r="G2301" s="30">
        <f t="shared" si="49"/>
        <v>0</v>
      </c>
      <c r="H2301" s="102"/>
    </row>
    <row r="2302" spans="2:8" ht="23.25" customHeight="1" x14ac:dyDescent="0.25">
      <c r="B2302" s="107" t="s">
        <v>29</v>
      </c>
      <c r="C2302" s="108"/>
      <c r="D2302" s="42"/>
      <c r="E2302" s="43"/>
      <c r="F2302" s="21" t="s">
        <v>24</v>
      </c>
      <c r="G2302" s="30">
        <f t="shared" si="49"/>
        <v>0</v>
      </c>
      <c r="H2302" s="102"/>
    </row>
    <row r="2303" spans="2:8" ht="23.25" customHeight="1" x14ac:dyDescent="0.25">
      <c r="B2303" s="107" t="s">
        <v>31</v>
      </c>
      <c r="C2303" s="108"/>
      <c r="D2303" s="42"/>
      <c r="E2303" s="43"/>
      <c r="F2303" s="21" t="s">
        <v>24</v>
      </c>
      <c r="G2303" s="30">
        <f>D2303*E2303</f>
        <v>0</v>
      </c>
      <c r="H2303" s="102"/>
    </row>
    <row r="2304" spans="2:8" ht="24" thickBot="1" x14ac:dyDescent="0.3">
      <c r="B2304" s="105" t="s">
        <v>30</v>
      </c>
      <c r="C2304" s="106"/>
      <c r="D2304" s="36"/>
      <c r="E2304" s="37"/>
      <c r="F2304" s="20" t="s">
        <v>24</v>
      </c>
      <c r="G2304" s="31">
        <f>D2304*E2304</f>
        <v>0</v>
      </c>
      <c r="H2304" s="102"/>
    </row>
    <row r="2305" spans="2:8" x14ac:dyDescent="0.25">
      <c r="C2305" s="3"/>
      <c r="D2305" s="3"/>
      <c r="E2305" s="4"/>
      <c r="F2305" s="4"/>
      <c r="H2305" s="63"/>
    </row>
    <row r="2306" spans="2:8" ht="25.5" x14ac:dyDescent="0.25">
      <c r="C2306" s="14" t="s">
        <v>14</v>
      </c>
      <c r="D2306" s="6"/>
    </row>
    <row r="2307" spans="2:8" ht="18.75" x14ac:dyDescent="0.25">
      <c r="C2307" s="79" t="s">
        <v>6</v>
      </c>
      <c r="D2307" s="77" t="s">
        <v>0</v>
      </c>
      <c r="E2307" s="9">
        <f>ROUND((G2295+D2288)/D2288,2)</f>
        <v>1.02</v>
      </c>
      <c r="F2307" s="9"/>
      <c r="G2307" s="10"/>
      <c r="H2307" s="7"/>
    </row>
    <row r="2308" spans="2:8" x14ac:dyDescent="0.25">
      <c r="C2308" s="79"/>
      <c r="D2308" s="77" t="s">
        <v>1</v>
      </c>
      <c r="E2308" s="9">
        <f>ROUND((G2296+G2297+D2288)/D2288,2)</f>
        <v>1.01</v>
      </c>
      <c r="F2308" s="9"/>
      <c r="G2308" s="11"/>
      <c r="H2308" s="66"/>
    </row>
    <row r="2309" spans="2:8" x14ac:dyDescent="0.25">
      <c r="C2309" s="79"/>
      <c r="D2309" s="77" t="s">
        <v>2</v>
      </c>
      <c r="E2309" s="9">
        <f>ROUND((G2298+D2288)/D2288,2)</f>
        <v>1</v>
      </c>
      <c r="F2309" s="12"/>
      <c r="G2309" s="11"/>
    </row>
    <row r="2310" spans="2:8" x14ac:dyDescent="0.25">
      <c r="C2310" s="79"/>
      <c r="D2310" s="13" t="s">
        <v>3</v>
      </c>
      <c r="E2310" s="45">
        <f>ROUND((SUM(G2299:G2304)+D2288)/D2288,2)</f>
        <v>1.85</v>
      </c>
      <c r="F2310" s="10"/>
      <c r="G2310" s="11"/>
    </row>
    <row r="2311" spans="2:8" ht="25.5" x14ac:dyDescent="0.25">
      <c r="D2311" s="46" t="s">
        <v>4</v>
      </c>
      <c r="E2311" s="47">
        <f>SUM(E2307:E2310)-IF(D2292="сплошная",3,2)</f>
        <v>1.8800000000000008</v>
      </c>
      <c r="F2311" s="25"/>
    </row>
    <row r="2312" spans="2:8" x14ac:dyDescent="0.25">
      <c r="E2312" s="15"/>
    </row>
    <row r="2313" spans="2:8" ht="25.5" x14ac:dyDescent="0.35">
      <c r="B2313" s="22"/>
      <c r="C2313" s="16" t="s">
        <v>23</v>
      </c>
      <c r="D2313" s="80">
        <f>E2311*D2288</f>
        <v>40609.880000000019</v>
      </c>
      <c r="E2313" s="80"/>
    </row>
    <row r="2314" spans="2:8" ht="18.75" x14ac:dyDescent="0.3">
      <c r="C2314" s="17" t="s">
        <v>8</v>
      </c>
      <c r="D2314" s="81">
        <f>D2313/D2287</f>
        <v>19.877572197748417</v>
      </c>
      <c r="E2314" s="81"/>
      <c r="G2314" s="7"/>
      <c r="H2314" s="67"/>
    </row>
    <row r="2326" spans="2:8" ht="60.75" x14ac:dyDescent="0.8">
      <c r="B2326" s="82" t="s">
        <v>195</v>
      </c>
      <c r="C2326" s="82"/>
      <c r="D2326" s="82"/>
      <c r="E2326" s="82"/>
      <c r="F2326" s="82"/>
      <c r="G2326" s="82"/>
      <c r="H2326" s="82"/>
    </row>
    <row r="2327" spans="2:8" ht="42" customHeight="1" x14ac:dyDescent="0.25">
      <c r="B2327" s="83" t="s">
        <v>36</v>
      </c>
      <c r="C2327" s="83"/>
      <c r="D2327" s="83"/>
      <c r="E2327" s="83"/>
      <c r="F2327" s="83"/>
      <c r="G2327" s="83"/>
    </row>
    <row r="2328" spans="2:8" x14ac:dyDescent="0.25">
      <c r="C2328" s="78"/>
      <c r="G2328" s="7"/>
    </row>
    <row r="2329" spans="2:8" ht="25.5" x14ac:dyDescent="0.25">
      <c r="C2329" s="14" t="s">
        <v>5</v>
      </c>
      <c r="D2329" s="6"/>
    </row>
    <row r="2330" spans="2:8" ht="20.25" x14ac:dyDescent="0.25">
      <c r="B2330" s="10"/>
      <c r="C2330" s="84" t="s">
        <v>15</v>
      </c>
      <c r="D2330" s="87" t="s">
        <v>40</v>
      </c>
      <c r="E2330" s="88"/>
      <c r="F2330" s="88"/>
      <c r="G2330" s="89"/>
      <c r="H2330" s="58"/>
    </row>
    <row r="2331" spans="2:8" ht="20.25" x14ac:dyDescent="0.25">
      <c r="B2331" s="10"/>
      <c r="C2331" s="85"/>
      <c r="D2331" s="87" t="s">
        <v>100</v>
      </c>
      <c r="E2331" s="88"/>
      <c r="F2331" s="88"/>
      <c r="G2331" s="89"/>
      <c r="H2331" s="58"/>
    </row>
    <row r="2332" spans="2:8" ht="20.25" x14ac:dyDescent="0.25">
      <c r="B2332" s="10"/>
      <c r="C2332" s="86"/>
      <c r="D2332" s="87" t="s">
        <v>116</v>
      </c>
      <c r="E2332" s="88"/>
      <c r="F2332" s="88"/>
      <c r="G2332" s="89"/>
      <c r="H2332" s="58"/>
    </row>
    <row r="2333" spans="2:8" x14ac:dyDescent="0.25">
      <c r="C2333" s="48" t="s">
        <v>12</v>
      </c>
      <c r="D2333" s="49">
        <v>0.6</v>
      </c>
      <c r="E2333" s="50"/>
      <c r="F2333" s="10"/>
    </row>
    <row r="2334" spans="2:8" x14ac:dyDescent="0.25">
      <c r="C2334" s="1" t="s">
        <v>9</v>
      </c>
      <c r="D2334" s="44">
        <v>106</v>
      </c>
      <c r="E2334" s="90" t="s">
        <v>16</v>
      </c>
      <c r="F2334" s="91"/>
      <c r="G2334" s="94">
        <f>D2335/D2334</f>
        <v>17.018867924528301</v>
      </c>
    </row>
    <row r="2335" spans="2:8" x14ac:dyDescent="0.25">
      <c r="C2335" s="1" t="s">
        <v>10</v>
      </c>
      <c r="D2335" s="44">
        <v>1804</v>
      </c>
      <c r="E2335" s="92"/>
      <c r="F2335" s="93"/>
      <c r="G2335" s="95"/>
    </row>
    <row r="2336" spans="2:8" x14ac:dyDescent="0.25">
      <c r="C2336" s="54"/>
      <c r="D2336" s="55"/>
      <c r="E2336" s="56"/>
    </row>
    <row r="2337" spans="2:8" x14ac:dyDescent="0.3">
      <c r="C2337" s="53" t="s">
        <v>7</v>
      </c>
      <c r="D2337" s="74" t="s">
        <v>65</v>
      </c>
      <c r="E2337" s="59"/>
    </row>
    <row r="2338" spans="2:8" x14ac:dyDescent="0.3">
      <c r="C2338" s="53" t="s">
        <v>11</v>
      </c>
      <c r="D2338" s="51">
        <v>60</v>
      </c>
      <c r="E2338" s="59"/>
    </row>
    <row r="2339" spans="2:8" x14ac:dyDescent="0.3">
      <c r="C2339" s="53" t="s">
        <v>13</v>
      </c>
      <c r="D2339" s="52" t="s">
        <v>33</v>
      </c>
      <c r="E2339" s="59"/>
    </row>
    <row r="2340" spans="2:8" ht="24" thickBot="1" x14ac:dyDescent="0.3">
      <c r="C2340" s="60"/>
      <c r="D2340" s="60"/>
    </row>
    <row r="2341" spans="2:8" ht="48" thickBot="1" x14ac:dyDescent="0.3">
      <c r="B2341" s="96" t="s">
        <v>17</v>
      </c>
      <c r="C2341" s="97"/>
      <c r="D2341" s="23" t="s">
        <v>20</v>
      </c>
      <c r="E2341" s="98" t="s">
        <v>22</v>
      </c>
      <c r="F2341" s="99"/>
      <c r="G2341" s="2" t="s">
        <v>21</v>
      </c>
    </row>
    <row r="2342" spans="2:8" ht="24" thickBot="1" x14ac:dyDescent="0.3">
      <c r="B2342" s="100" t="s">
        <v>35</v>
      </c>
      <c r="C2342" s="101"/>
      <c r="D2342" s="32">
        <v>59.39</v>
      </c>
      <c r="E2342" s="33">
        <v>0.6</v>
      </c>
      <c r="F2342" s="18" t="s">
        <v>24</v>
      </c>
      <c r="G2342" s="26">
        <f t="shared" ref="G2342:G2349" si="50">D2342*E2342</f>
        <v>35.634</v>
      </c>
      <c r="H2342" s="102"/>
    </row>
    <row r="2343" spans="2:8" x14ac:dyDescent="0.25">
      <c r="B2343" s="103" t="s">
        <v>18</v>
      </c>
      <c r="C2343" s="104"/>
      <c r="D2343" s="34">
        <v>70.41</v>
      </c>
      <c r="E2343" s="35">
        <v>0.2</v>
      </c>
      <c r="F2343" s="19" t="s">
        <v>25</v>
      </c>
      <c r="G2343" s="27">
        <f t="shared" si="50"/>
        <v>14.082000000000001</v>
      </c>
      <c r="H2343" s="102"/>
    </row>
    <row r="2344" spans="2:8" ht="24" thickBot="1" x14ac:dyDescent="0.3">
      <c r="B2344" s="105" t="s">
        <v>19</v>
      </c>
      <c r="C2344" s="106"/>
      <c r="D2344" s="36">
        <v>222.31</v>
      </c>
      <c r="E2344" s="37">
        <v>0.2</v>
      </c>
      <c r="F2344" s="20" t="s">
        <v>25</v>
      </c>
      <c r="G2344" s="28">
        <f t="shared" si="50"/>
        <v>44.462000000000003</v>
      </c>
      <c r="H2344" s="102"/>
    </row>
    <row r="2345" spans="2:8" ht="24" thickBot="1" x14ac:dyDescent="0.3">
      <c r="B2345" s="100" t="s">
        <v>27</v>
      </c>
      <c r="C2345" s="101"/>
      <c r="D2345" s="38"/>
      <c r="E2345" s="39"/>
      <c r="F2345" s="24" t="s">
        <v>24</v>
      </c>
      <c r="G2345" s="29">
        <f t="shared" si="50"/>
        <v>0</v>
      </c>
      <c r="H2345" s="102"/>
    </row>
    <row r="2346" spans="2:8" x14ac:dyDescent="0.25">
      <c r="B2346" s="103" t="s">
        <v>32</v>
      </c>
      <c r="C2346" s="104"/>
      <c r="D2346" s="34">
        <v>665.33</v>
      </c>
      <c r="E2346" s="35">
        <v>1.2</v>
      </c>
      <c r="F2346" s="19" t="s">
        <v>24</v>
      </c>
      <c r="G2346" s="27">
        <f t="shared" si="50"/>
        <v>798.39600000000007</v>
      </c>
      <c r="H2346" s="102"/>
    </row>
    <row r="2347" spans="2:8" x14ac:dyDescent="0.25">
      <c r="B2347" s="107" t="s">
        <v>26</v>
      </c>
      <c r="C2347" s="108"/>
      <c r="D2347" s="40">
        <v>1300.21</v>
      </c>
      <c r="E2347" s="41">
        <v>0.6</v>
      </c>
      <c r="F2347" s="21" t="s">
        <v>24</v>
      </c>
      <c r="G2347" s="30">
        <f t="shared" si="50"/>
        <v>780.12599999999998</v>
      </c>
      <c r="H2347" s="102"/>
    </row>
    <row r="2348" spans="2:8" x14ac:dyDescent="0.25">
      <c r="B2348" s="107" t="s">
        <v>28</v>
      </c>
      <c r="C2348" s="108"/>
      <c r="D2348" s="42"/>
      <c r="E2348" s="43"/>
      <c r="F2348" s="21" t="s">
        <v>24</v>
      </c>
      <c r="G2348" s="30">
        <f t="shared" si="50"/>
        <v>0</v>
      </c>
      <c r="H2348" s="102"/>
    </row>
    <row r="2349" spans="2:8" x14ac:dyDescent="0.25">
      <c r="B2349" s="107" t="s">
        <v>29</v>
      </c>
      <c r="C2349" s="108"/>
      <c r="D2349" s="42"/>
      <c r="E2349" s="43"/>
      <c r="F2349" s="21" t="s">
        <v>24</v>
      </c>
      <c r="G2349" s="30">
        <f t="shared" si="50"/>
        <v>0</v>
      </c>
      <c r="H2349" s="102"/>
    </row>
    <row r="2350" spans="2:8" x14ac:dyDescent="0.25">
      <c r="B2350" s="107" t="s">
        <v>31</v>
      </c>
      <c r="C2350" s="108"/>
      <c r="D2350" s="42"/>
      <c r="E2350" s="43"/>
      <c r="F2350" s="21" t="s">
        <v>24</v>
      </c>
      <c r="G2350" s="30">
        <f>D2350*E2350</f>
        <v>0</v>
      </c>
      <c r="H2350" s="102"/>
    </row>
    <row r="2351" spans="2:8" ht="24" thickBot="1" x14ac:dyDescent="0.3">
      <c r="B2351" s="105" t="s">
        <v>30</v>
      </c>
      <c r="C2351" s="106"/>
      <c r="D2351" s="36"/>
      <c r="E2351" s="37"/>
      <c r="F2351" s="20" t="s">
        <v>24</v>
      </c>
      <c r="G2351" s="31">
        <f>D2351*E2351</f>
        <v>0</v>
      </c>
      <c r="H2351" s="102"/>
    </row>
    <row r="2352" spans="2:8" x14ac:dyDescent="0.25">
      <c r="C2352" s="3"/>
      <c r="D2352" s="3"/>
      <c r="E2352" s="4"/>
      <c r="F2352" s="4"/>
      <c r="H2352" s="63"/>
    </row>
    <row r="2353" spans="2:8" ht="25.5" x14ac:dyDescent="0.25">
      <c r="C2353" s="14" t="s">
        <v>14</v>
      </c>
      <c r="D2353" s="6"/>
    </row>
    <row r="2354" spans="2:8" ht="18.75" x14ac:dyDescent="0.25">
      <c r="C2354" s="79" t="s">
        <v>6</v>
      </c>
      <c r="D2354" s="77" t="s">
        <v>0</v>
      </c>
      <c r="E2354" s="9">
        <f>ROUND((G2342+D2335)/D2335,2)</f>
        <v>1.02</v>
      </c>
      <c r="F2354" s="9"/>
      <c r="G2354" s="10"/>
      <c r="H2354" s="7"/>
    </row>
    <row r="2355" spans="2:8" x14ac:dyDescent="0.25">
      <c r="C2355" s="79"/>
      <c r="D2355" s="77" t="s">
        <v>1</v>
      </c>
      <c r="E2355" s="9">
        <f>ROUND((G2343+G2344+D2335)/D2335,2)</f>
        <v>1.03</v>
      </c>
      <c r="F2355" s="9"/>
      <c r="G2355" s="11"/>
      <c r="H2355" s="66"/>
    </row>
    <row r="2356" spans="2:8" x14ac:dyDescent="0.25">
      <c r="C2356" s="79"/>
      <c r="D2356" s="77" t="s">
        <v>2</v>
      </c>
      <c r="E2356" s="9">
        <f>ROUND((G2345+D2335)/D2335,2)</f>
        <v>1</v>
      </c>
      <c r="F2356" s="12"/>
      <c r="G2356" s="11"/>
    </row>
    <row r="2357" spans="2:8" x14ac:dyDescent="0.25">
      <c r="C2357" s="79"/>
      <c r="D2357" s="13" t="s">
        <v>3</v>
      </c>
      <c r="E2357" s="45">
        <f>ROUND((SUM(G2346:G2351)+D2335)/D2335,2)</f>
        <v>1.88</v>
      </c>
      <c r="F2357" s="10"/>
      <c r="G2357" s="11"/>
    </row>
    <row r="2358" spans="2:8" ht="25.5" x14ac:dyDescent="0.25">
      <c r="D2358" s="46" t="s">
        <v>4</v>
      </c>
      <c r="E2358" s="47">
        <f>SUM(E2354:E2357)-IF(D2339="сплошная",3,2)</f>
        <v>1.9299999999999997</v>
      </c>
      <c r="F2358" s="25"/>
    </row>
    <row r="2359" spans="2:8" x14ac:dyDescent="0.25">
      <c r="E2359" s="15"/>
    </row>
    <row r="2360" spans="2:8" ht="25.5" x14ac:dyDescent="0.35">
      <c r="B2360" s="22"/>
      <c r="C2360" s="16" t="s">
        <v>23</v>
      </c>
      <c r="D2360" s="80">
        <f>E2358*D2335</f>
        <v>3481.7199999999993</v>
      </c>
      <c r="E2360" s="80"/>
    </row>
    <row r="2361" spans="2:8" ht="18.75" x14ac:dyDescent="0.3">
      <c r="C2361" s="17" t="s">
        <v>8</v>
      </c>
      <c r="D2361" s="81">
        <f>D2360/D2334</f>
        <v>32.846415094339619</v>
      </c>
      <c r="E2361" s="81"/>
      <c r="G2361" s="7"/>
      <c r="H2361" s="67"/>
    </row>
    <row r="2373" spans="2:8" ht="60.75" customHeight="1" x14ac:dyDescent="0.8">
      <c r="B2373" s="82" t="s">
        <v>196</v>
      </c>
      <c r="C2373" s="82"/>
      <c r="D2373" s="82"/>
      <c r="E2373" s="82"/>
      <c r="F2373" s="82"/>
      <c r="G2373" s="82"/>
      <c r="H2373" s="82"/>
    </row>
    <row r="2374" spans="2:8" ht="60.75" customHeight="1" x14ac:dyDescent="0.25">
      <c r="B2374" s="83" t="s">
        <v>36</v>
      </c>
      <c r="C2374" s="83"/>
      <c r="D2374" s="83"/>
      <c r="E2374" s="83"/>
      <c r="F2374" s="83"/>
      <c r="G2374" s="83"/>
    </row>
    <row r="2375" spans="2:8" ht="23.25" customHeight="1" x14ac:dyDescent="0.25">
      <c r="C2375" s="78"/>
      <c r="G2375" s="7"/>
    </row>
    <row r="2376" spans="2:8" ht="25.5" x14ac:dyDescent="0.25">
      <c r="C2376" s="14" t="s">
        <v>5</v>
      </c>
      <c r="D2376" s="6"/>
    </row>
    <row r="2377" spans="2:8" ht="20.25" customHeight="1" x14ac:dyDescent="0.25">
      <c r="B2377" s="10"/>
      <c r="C2377" s="84" t="s">
        <v>15</v>
      </c>
      <c r="D2377" s="87" t="s">
        <v>40</v>
      </c>
      <c r="E2377" s="88"/>
      <c r="F2377" s="88"/>
      <c r="G2377" s="89"/>
      <c r="H2377" s="58"/>
    </row>
    <row r="2378" spans="2:8" ht="20.25" customHeight="1" x14ac:dyDescent="0.25">
      <c r="B2378" s="10"/>
      <c r="C2378" s="85"/>
      <c r="D2378" s="87" t="s">
        <v>117</v>
      </c>
      <c r="E2378" s="88"/>
      <c r="F2378" s="88"/>
      <c r="G2378" s="89"/>
      <c r="H2378" s="58"/>
    </row>
    <row r="2379" spans="2:8" ht="20.25" customHeight="1" x14ac:dyDescent="0.25">
      <c r="B2379" s="10"/>
      <c r="C2379" s="86"/>
      <c r="D2379" s="87" t="s">
        <v>118</v>
      </c>
      <c r="E2379" s="88"/>
      <c r="F2379" s="88"/>
      <c r="G2379" s="89"/>
      <c r="H2379" s="58"/>
    </row>
    <row r="2380" spans="2:8" ht="20.25" customHeight="1" x14ac:dyDescent="0.25">
      <c r="C2380" s="48" t="s">
        <v>12</v>
      </c>
      <c r="D2380" s="49">
        <v>1.5</v>
      </c>
      <c r="E2380" s="50"/>
      <c r="F2380" s="10"/>
    </row>
    <row r="2381" spans="2:8" ht="23.25" customHeight="1" x14ac:dyDescent="0.25">
      <c r="C2381" s="1" t="s">
        <v>9</v>
      </c>
      <c r="D2381" s="44">
        <v>116</v>
      </c>
      <c r="E2381" s="90" t="s">
        <v>16</v>
      </c>
      <c r="F2381" s="91"/>
      <c r="G2381" s="94">
        <f>D2382/D2381</f>
        <v>26.724137931034484</v>
      </c>
    </row>
    <row r="2382" spans="2:8" ht="23.25" customHeight="1" x14ac:dyDescent="0.25">
      <c r="C2382" s="1" t="s">
        <v>10</v>
      </c>
      <c r="D2382" s="44">
        <v>3100</v>
      </c>
      <c r="E2382" s="92"/>
      <c r="F2382" s="93"/>
      <c r="G2382" s="95"/>
    </row>
    <row r="2383" spans="2:8" x14ac:dyDescent="0.25">
      <c r="C2383" s="54"/>
      <c r="D2383" s="55"/>
      <c r="E2383" s="56"/>
    </row>
    <row r="2384" spans="2:8" ht="40.5" x14ac:dyDescent="0.3">
      <c r="C2384" s="53" t="s">
        <v>7</v>
      </c>
      <c r="D2384" s="75" t="s">
        <v>119</v>
      </c>
      <c r="E2384" s="59"/>
    </row>
    <row r="2385" spans="2:8" x14ac:dyDescent="0.3">
      <c r="C2385" s="53" t="s">
        <v>11</v>
      </c>
      <c r="D2385" s="51">
        <v>80</v>
      </c>
      <c r="E2385" s="59"/>
    </row>
    <row r="2386" spans="2:8" x14ac:dyDescent="0.3">
      <c r="C2386" s="53" t="s">
        <v>13</v>
      </c>
      <c r="D2386" s="52" t="s">
        <v>33</v>
      </c>
      <c r="E2386" s="59"/>
    </row>
    <row r="2387" spans="2:8" ht="24" thickBot="1" x14ac:dyDescent="0.3">
      <c r="C2387" s="60"/>
      <c r="D2387" s="60"/>
    </row>
    <row r="2388" spans="2:8" ht="48" customHeight="1" thickBot="1" x14ac:dyDescent="0.3">
      <c r="B2388" s="96" t="s">
        <v>17</v>
      </c>
      <c r="C2388" s="97"/>
      <c r="D2388" s="23" t="s">
        <v>20</v>
      </c>
      <c r="E2388" s="98" t="s">
        <v>22</v>
      </c>
      <c r="F2388" s="99"/>
      <c r="G2388" s="2" t="s">
        <v>21</v>
      </c>
    </row>
    <row r="2389" spans="2:8" ht="48" customHeight="1" thickBot="1" x14ac:dyDescent="0.3">
      <c r="B2389" s="100" t="s">
        <v>35</v>
      </c>
      <c r="C2389" s="101"/>
      <c r="D2389" s="32">
        <v>59.39</v>
      </c>
      <c r="E2389" s="33">
        <v>1.5</v>
      </c>
      <c r="F2389" s="18" t="s">
        <v>24</v>
      </c>
      <c r="G2389" s="26">
        <f t="shared" ref="G2389:G2396" si="51">D2389*E2389</f>
        <v>89.085000000000008</v>
      </c>
      <c r="H2389" s="102"/>
    </row>
    <row r="2390" spans="2:8" ht="24" customHeight="1" x14ac:dyDescent="0.25">
      <c r="B2390" s="103" t="s">
        <v>18</v>
      </c>
      <c r="C2390" s="104"/>
      <c r="D2390" s="34">
        <v>70.41</v>
      </c>
      <c r="E2390" s="35">
        <v>0.4</v>
      </c>
      <c r="F2390" s="19" t="s">
        <v>25</v>
      </c>
      <c r="G2390" s="27">
        <f t="shared" si="51"/>
        <v>28.164000000000001</v>
      </c>
      <c r="H2390" s="102"/>
    </row>
    <row r="2391" spans="2:8" ht="23.25" customHeight="1" thickBot="1" x14ac:dyDescent="0.3">
      <c r="B2391" s="105" t="s">
        <v>19</v>
      </c>
      <c r="C2391" s="106"/>
      <c r="D2391" s="36">
        <v>222.31</v>
      </c>
      <c r="E2391" s="37">
        <v>0.4</v>
      </c>
      <c r="F2391" s="20" t="s">
        <v>25</v>
      </c>
      <c r="G2391" s="28">
        <f t="shared" si="51"/>
        <v>88.924000000000007</v>
      </c>
      <c r="H2391" s="102"/>
    </row>
    <row r="2392" spans="2:8" ht="24" customHeight="1" thickBot="1" x14ac:dyDescent="0.3">
      <c r="B2392" s="100" t="s">
        <v>27</v>
      </c>
      <c r="C2392" s="101"/>
      <c r="D2392" s="38"/>
      <c r="E2392" s="39"/>
      <c r="F2392" s="24" t="s">
        <v>24</v>
      </c>
      <c r="G2392" s="29">
        <f t="shared" si="51"/>
        <v>0</v>
      </c>
      <c r="H2392" s="102"/>
    </row>
    <row r="2393" spans="2:8" ht="24" customHeight="1" x14ac:dyDescent="0.25">
      <c r="B2393" s="103" t="s">
        <v>32</v>
      </c>
      <c r="C2393" s="104"/>
      <c r="D2393" s="34">
        <v>665.33</v>
      </c>
      <c r="E2393" s="35">
        <v>3</v>
      </c>
      <c r="F2393" s="19" t="s">
        <v>24</v>
      </c>
      <c r="G2393" s="27">
        <f t="shared" si="51"/>
        <v>1995.9900000000002</v>
      </c>
      <c r="H2393" s="102"/>
    </row>
    <row r="2394" spans="2:8" ht="23.25" customHeight="1" x14ac:dyDescent="0.25">
      <c r="B2394" s="107" t="s">
        <v>26</v>
      </c>
      <c r="C2394" s="108"/>
      <c r="D2394" s="40"/>
      <c r="E2394" s="41"/>
      <c r="F2394" s="21" t="s">
        <v>24</v>
      </c>
      <c r="G2394" s="30">
        <f t="shared" si="51"/>
        <v>0</v>
      </c>
      <c r="H2394" s="102"/>
    </row>
    <row r="2395" spans="2:8" ht="23.25" customHeight="1" x14ac:dyDescent="0.25">
      <c r="B2395" s="107" t="s">
        <v>28</v>
      </c>
      <c r="C2395" s="108"/>
      <c r="D2395" s="42">
        <v>2425.11</v>
      </c>
      <c r="E2395" s="43">
        <v>1.5</v>
      </c>
      <c r="F2395" s="21" t="s">
        <v>24</v>
      </c>
      <c r="G2395" s="30">
        <f t="shared" si="51"/>
        <v>3637.665</v>
      </c>
      <c r="H2395" s="102"/>
    </row>
    <row r="2396" spans="2:8" ht="23.25" customHeight="1" x14ac:dyDescent="0.25">
      <c r="B2396" s="107" t="s">
        <v>29</v>
      </c>
      <c r="C2396" s="108"/>
      <c r="D2396" s="42">
        <v>1718.79</v>
      </c>
      <c r="E2396" s="43">
        <v>1.5</v>
      </c>
      <c r="F2396" s="21" t="s">
        <v>24</v>
      </c>
      <c r="G2396" s="30">
        <f t="shared" si="51"/>
        <v>2578.1849999999999</v>
      </c>
      <c r="H2396" s="102"/>
    </row>
    <row r="2397" spans="2:8" ht="23.25" customHeight="1" x14ac:dyDescent="0.25">
      <c r="B2397" s="107" t="s">
        <v>31</v>
      </c>
      <c r="C2397" s="108"/>
      <c r="D2397" s="42">
        <v>473.91</v>
      </c>
      <c r="E2397" s="43">
        <v>1.5</v>
      </c>
      <c r="F2397" s="21" t="s">
        <v>24</v>
      </c>
      <c r="G2397" s="30">
        <f>D2397*E2397</f>
        <v>710.86500000000001</v>
      </c>
      <c r="H2397" s="102"/>
    </row>
    <row r="2398" spans="2:8" ht="23.25" customHeight="1" thickBot="1" x14ac:dyDescent="0.3">
      <c r="B2398" s="105" t="s">
        <v>30</v>
      </c>
      <c r="C2398" s="106"/>
      <c r="D2398" s="36">
        <v>320.5</v>
      </c>
      <c r="E2398" s="37">
        <v>4.5</v>
      </c>
      <c r="F2398" s="20" t="s">
        <v>24</v>
      </c>
      <c r="G2398" s="31">
        <f>D2398*E2398</f>
        <v>1442.25</v>
      </c>
      <c r="H2398" s="102"/>
    </row>
    <row r="2399" spans="2:8" x14ac:dyDescent="0.25">
      <c r="C2399" s="3"/>
      <c r="D2399" s="3"/>
      <c r="E2399" s="4"/>
      <c r="F2399" s="4"/>
      <c r="H2399" s="63"/>
    </row>
    <row r="2400" spans="2:8" ht="25.5" x14ac:dyDescent="0.25">
      <c r="C2400" s="14" t="s">
        <v>14</v>
      </c>
      <c r="D2400" s="6"/>
    </row>
    <row r="2401" spans="2:8" ht="18.75" x14ac:dyDescent="0.25">
      <c r="C2401" s="79" t="s">
        <v>6</v>
      </c>
      <c r="D2401" s="77" t="s">
        <v>0</v>
      </c>
      <c r="E2401" s="9">
        <f>ROUND((G2389+D2382)/D2382,2)</f>
        <v>1.03</v>
      </c>
      <c r="F2401" s="9"/>
      <c r="G2401" s="10"/>
      <c r="H2401" s="7"/>
    </row>
    <row r="2402" spans="2:8" x14ac:dyDescent="0.25">
      <c r="C2402" s="79"/>
      <c r="D2402" s="77" t="s">
        <v>1</v>
      </c>
      <c r="E2402" s="9">
        <f>ROUND((G2390+G2391+D2382)/D2382,2)</f>
        <v>1.04</v>
      </c>
      <c r="F2402" s="9"/>
      <c r="G2402" s="11"/>
      <c r="H2402" s="66"/>
    </row>
    <row r="2403" spans="2:8" x14ac:dyDescent="0.25">
      <c r="C2403" s="79"/>
      <c r="D2403" s="77" t="s">
        <v>2</v>
      </c>
      <c r="E2403" s="9">
        <f>ROUND((G2392+D2382)/D2382,2)</f>
        <v>1</v>
      </c>
      <c r="F2403" s="12"/>
      <c r="G2403" s="11"/>
    </row>
    <row r="2404" spans="2:8" x14ac:dyDescent="0.25">
      <c r="C2404" s="79"/>
      <c r="D2404" s="13" t="s">
        <v>3</v>
      </c>
      <c r="E2404" s="45">
        <f>ROUND((SUM(G2393:G2398)+D2382)/D2382,2)</f>
        <v>4.34</v>
      </c>
      <c r="F2404" s="10"/>
      <c r="G2404" s="11"/>
    </row>
    <row r="2405" spans="2:8" ht="25.5" x14ac:dyDescent="0.25">
      <c r="D2405" s="46" t="s">
        <v>4</v>
      </c>
      <c r="E2405" s="47">
        <f>SUM(E2401:E2404)-IF(D2386="сплошная",3,2)</f>
        <v>4.41</v>
      </c>
      <c r="F2405" s="25"/>
    </row>
    <row r="2406" spans="2:8" x14ac:dyDescent="0.25">
      <c r="E2406" s="15"/>
    </row>
    <row r="2407" spans="2:8" ht="25.5" x14ac:dyDescent="0.35">
      <c r="B2407" s="22"/>
      <c r="C2407" s="16" t="s">
        <v>23</v>
      </c>
      <c r="D2407" s="80">
        <f>E2405*D2382</f>
        <v>13671</v>
      </c>
      <c r="E2407" s="80"/>
    </row>
    <row r="2408" spans="2:8" ht="18.75" x14ac:dyDescent="0.3">
      <c r="C2408" s="17" t="s">
        <v>8</v>
      </c>
      <c r="D2408" s="81">
        <f>D2407/D2381</f>
        <v>117.85344827586206</v>
      </c>
      <c r="E2408" s="81"/>
      <c r="G2408" s="7"/>
      <c r="H2408" s="67"/>
    </row>
    <row r="2418" spans="2:8" ht="72.75" customHeight="1" x14ac:dyDescent="0.8">
      <c r="B2418" s="82" t="s">
        <v>197</v>
      </c>
      <c r="C2418" s="82"/>
      <c r="D2418" s="82"/>
      <c r="E2418" s="82"/>
      <c r="F2418" s="82"/>
      <c r="G2418" s="82"/>
      <c r="H2418" s="82"/>
    </row>
    <row r="2419" spans="2:8" ht="39.75" customHeight="1" x14ac:dyDescent="0.25">
      <c r="B2419" s="83" t="s">
        <v>36</v>
      </c>
      <c r="C2419" s="83"/>
      <c r="D2419" s="83"/>
      <c r="E2419" s="83"/>
      <c r="F2419" s="83"/>
      <c r="G2419" s="83"/>
    </row>
    <row r="2420" spans="2:8" ht="20.25" customHeight="1" x14ac:dyDescent="0.25">
      <c r="C2420" s="78"/>
      <c r="G2420" s="7"/>
    </row>
    <row r="2421" spans="2:8" ht="20.25" customHeight="1" x14ac:dyDescent="0.25">
      <c r="C2421" s="14" t="s">
        <v>5</v>
      </c>
      <c r="D2421" s="6"/>
    </row>
    <row r="2422" spans="2:8" ht="20.25" customHeight="1" x14ac:dyDescent="0.25">
      <c r="B2422" s="10"/>
      <c r="C2422" s="84" t="s">
        <v>15</v>
      </c>
      <c r="D2422" s="87" t="s">
        <v>40</v>
      </c>
      <c r="E2422" s="88"/>
      <c r="F2422" s="88"/>
      <c r="G2422" s="89"/>
      <c r="H2422" s="58"/>
    </row>
    <row r="2423" spans="2:8" ht="20.25" customHeight="1" x14ac:dyDescent="0.25">
      <c r="B2423" s="10"/>
      <c r="C2423" s="85"/>
      <c r="D2423" s="87" t="s">
        <v>117</v>
      </c>
      <c r="E2423" s="88"/>
      <c r="F2423" s="88"/>
      <c r="G2423" s="89"/>
      <c r="H2423" s="58"/>
    </row>
    <row r="2424" spans="2:8" ht="23.25" customHeight="1" x14ac:dyDescent="0.25">
      <c r="B2424" s="10"/>
      <c r="C2424" s="86"/>
      <c r="D2424" s="87" t="s">
        <v>120</v>
      </c>
      <c r="E2424" s="88"/>
      <c r="F2424" s="88"/>
      <c r="G2424" s="89"/>
      <c r="H2424" s="58"/>
    </row>
    <row r="2425" spans="2:8" ht="23.25" customHeight="1" x14ac:dyDescent="0.25">
      <c r="C2425" s="48" t="s">
        <v>12</v>
      </c>
      <c r="D2425" s="49">
        <v>4.3</v>
      </c>
      <c r="E2425" s="50"/>
      <c r="F2425" s="10"/>
    </row>
    <row r="2426" spans="2:8" x14ac:dyDescent="0.25">
      <c r="C2426" s="1" t="s">
        <v>9</v>
      </c>
      <c r="D2426" s="44">
        <v>433</v>
      </c>
      <c r="E2426" s="90" t="s">
        <v>16</v>
      </c>
      <c r="F2426" s="91"/>
      <c r="G2426" s="94">
        <f>D2427/D2426</f>
        <v>33.607390300230946</v>
      </c>
    </row>
    <row r="2427" spans="2:8" x14ac:dyDescent="0.25">
      <c r="C2427" s="1" t="s">
        <v>10</v>
      </c>
      <c r="D2427" s="44">
        <v>14552</v>
      </c>
      <c r="E2427" s="92"/>
      <c r="F2427" s="93"/>
      <c r="G2427" s="95"/>
    </row>
    <row r="2428" spans="2:8" x14ac:dyDescent="0.25">
      <c r="C2428" s="54"/>
      <c r="D2428" s="55"/>
      <c r="E2428" s="56"/>
    </row>
    <row r="2429" spans="2:8" ht="40.5" x14ac:dyDescent="0.3">
      <c r="C2429" s="53" t="s">
        <v>7</v>
      </c>
      <c r="D2429" s="75" t="s">
        <v>121</v>
      </c>
      <c r="E2429" s="59"/>
    </row>
    <row r="2430" spans="2:8" x14ac:dyDescent="0.3">
      <c r="C2430" s="53" t="s">
        <v>11</v>
      </c>
      <c r="D2430" s="51">
        <v>90</v>
      </c>
      <c r="E2430" s="59"/>
    </row>
    <row r="2431" spans="2:8" ht="48" customHeight="1" x14ac:dyDescent="0.3">
      <c r="C2431" s="53" t="s">
        <v>13</v>
      </c>
      <c r="D2431" s="52" t="s">
        <v>33</v>
      </c>
      <c r="E2431" s="59"/>
    </row>
    <row r="2432" spans="2:8" ht="48" customHeight="1" thickBot="1" x14ac:dyDescent="0.3">
      <c r="C2432" s="60"/>
      <c r="D2432" s="60"/>
    </row>
    <row r="2433" spans="2:8" ht="24" customHeight="1" thickBot="1" x14ac:dyDescent="0.3">
      <c r="B2433" s="96" t="s">
        <v>17</v>
      </c>
      <c r="C2433" s="97"/>
      <c r="D2433" s="23" t="s">
        <v>20</v>
      </c>
      <c r="E2433" s="98" t="s">
        <v>22</v>
      </c>
      <c r="F2433" s="99"/>
      <c r="G2433" s="2" t="s">
        <v>21</v>
      </c>
    </row>
    <row r="2434" spans="2:8" ht="23.25" customHeight="1" thickBot="1" x14ac:dyDescent="0.3">
      <c r="B2434" s="100" t="s">
        <v>35</v>
      </c>
      <c r="C2434" s="101"/>
      <c r="D2434" s="32">
        <v>59.39</v>
      </c>
      <c r="E2434" s="33">
        <v>4.3</v>
      </c>
      <c r="F2434" s="18" t="s">
        <v>24</v>
      </c>
      <c r="G2434" s="26">
        <f t="shared" ref="G2434:G2441" si="52">D2434*E2434</f>
        <v>255.37699999999998</v>
      </c>
      <c r="H2434" s="102"/>
    </row>
    <row r="2435" spans="2:8" ht="24" customHeight="1" x14ac:dyDescent="0.25">
      <c r="B2435" s="103" t="s">
        <v>18</v>
      </c>
      <c r="C2435" s="104"/>
      <c r="D2435" s="34">
        <v>70.41</v>
      </c>
      <c r="E2435" s="35">
        <v>1.1000000000000001</v>
      </c>
      <c r="F2435" s="19" t="s">
        <v>25</v>
      </c>
      <c r="G2435" s="27">
        <f t="shared" si="52"/>
        <v>77.451000000000008</v>
      </c>
      <c r="H2435" s="102"/>
    </row>
    <row r="2436" spans="2:8" ht="24" customHeight="1" thickBot="1" x14ac:dyDescent="0.3">
      <c r="B2436" s="105" t="s">
        <v>19</v>
      </c>
      <c r="C2436" s="106"/>
      <c r="D2436" s="36">
        <v>222.31</v>
      </c>
      <c r="E2436" s="37">
        <v>1.1000000000000001</v>
      </c>
      <c r="F2436" s="20" t="s">
        <v>25</v>
      </c>
      <c r="G2436" s="28">
        <f t="shared" si="52"/>
        <v>244.54100000000003</v>
      </c>
      <c r="H2436" s="102"/>
    </row>
    <row r="2437" spans="2:8" ht="23.25" customHeight="1" thickBot="1" x14ac:dyDescent="0.3">
      <c r="B2437" s="100" t="s">
        <v>27</v>
      </c>
      <c r="C2437" s="101"/>
      <c r="D2437" s="38"/>
      <c r="E2437" s="39"/>
      <c r="F2437" s="24" t="s">
        <v>24</v>
      </c>
      <c r="G2437" s="29">
        <f t="shared" si="52"/>
        <v>0</v>
      </c>
      <c r="H2437" s="102"/>
    </row>
    <row r="2438" spans="2:8" ht="23.25" customHeight="1" x14ac:dyDescent="0.25">
      <c r="B2438" s="103" t="s">
        <v>32</v>
      </c>
      <c r="C2438" s="104"/>
      <c r="D2438" s="34">
        <v>665.33</v>
      </c>
      <c r="E2438" s="35">
        <v>8.6</v>
      </c>
      <c r="F2438" s="19" t="s">
        <v>24</v>
      </c>
      <c r="G2438" s="27">
        <f t="shared" si="52"/>
        <v>5721.8379999999997</v>
      </c>
      <c r="H2438" s="102"/>
    </row>
    <row r="2439" spans="2:8" ht="23.25" customHeight="1" x14ac:dyDescent="0.25">
      <c r="B2439" s="107" t="s">
        <v>26</v>
      </c>
      <c r="C2439" s="108"/>
      <c r="D2439" s="40"/>
      <c r="E2439" s="41"/>
      <c r="F2439" s="21" t="s">
        <v>24</v>
      </c>
      <c r="G2439" s="30">
        <f t="shared" si="52"/>
        <v>0</v>
      </c>
      <c r="H2439" s="102"/>
    </row>
    <row r="2440" spans="2:8" ht="23.25" customHeight="1" x14ac:dyDescent="0.25">
      <c r="B2440" s="107" t="s">
        <v>28</v>
      </c>
      <c r="C2440" s="108"/>
      <c r="D2440" s="42">
        <v>2425.11</v>
      </c>
      <c r="E2440" s="43">
        <v>4.3</v>
      </c>
      <c r="F2440" s="21" t="s">
        <v>24</v>
      </c>
      <c r="G2440" s="30">
        <f t="shared" si="52"/>
        <v>10427.973</v>
      </c>
      <c r="H2440" s="102"/>
    </row>
    <row r="2441" spans="2:8" ht="23.25" customHeight="1" x14ac:dyDescent="0.25">
      <c r="B2441" s="107" t="s">
        <v>29</v>
      </c>
      <c r="C2441" s="108"/>
      <c r="D2441" s="42">
        <v>1718.79</v>
      </c>
      <c r="E2441" s="43">
        <v>4.3</v>
      </c>
      <c r="F2441" s="21" t="s">
        <v>24</v>
      </c>
      <c r="G2441" s="30">
        <f t="shared" si="52"/>
        <v>7390.7969999999996</v>
      </c>
      <c r="H2441" s="102"/>
    </row>
    <row r="2442" spans="2:8" x14ac:dyDescent="0.25">
      <c r="B2442" s="107" t="s">
        <v>31</v>
      </c>
      <c r="C2442" s="108"/>
      <c r="D2442" s="42">
        <v>473.91</v>
      </c>
      <c r="E2442" s="43">
        <v>4.3</v>
      </c>
      <c r="F2442" s="21" t="s">
        <v>24</v>
      </c>
      <c r="G2442" s="30">
        <f>D2442*E2442</f>
        <v>2037.8130000000001</v>
      </c>
      <c r="H2442" s="102"/>
    </row>
    <row r="2443" spans="2:8" ht="24" thickBot="1" x14ac:dyDescent="0.3">
      <c r="B2443" s="105" t="s">
        <v>30</v>
      </c>
      <c r="C2443" s="106"/>
      <c r="D2443" s="36">
        <v>320.5</v>
      </c>
      <c r="E2443" s="37">
        <v>12.9</v>
      </c>
      <c r="F2443" s="20" t="s">
        <v>24</v>
      </c>
      <c r="G2443" s="31">
        <f>D2443*E2443</f>
        <v>4134.45</v>
      </c>
      <c r="H2443" s="102"/>
    </row>
    <row r="2444" spans="2:8" x14ac:dyDescent="0.25">
      <c r="C2444" s="3"/>
      <c r="D2444" s="3"/>
      <c r="E2444" s="4"/>
      <c r="F2444" s="4"/>
      <c r="H2444" s="63"/>
    </row>
    <row r="2445" spans="2:8" ht="25.5" x14ac:dyDescent="0.25">
      <c r="C2445" s="14" t="s">
        <v>14</v>
      </c>
      <c r="D2445" s="6"/>
    </row>
    <row r="2446" spans="2:8" ht="18.75" x14ac:dyDescent="0.25">
      <c r="C2446" s="79" t="s">
        <v>6</v>
      </c>
      <c r="D2446" s="77" t="s">
        <v>0</v>
      </c>
      <c r="E2446" s="9">
        <f>ROUND((G2434+D2427)/D2427,2)</f>
        <v>1.02</v>
      </c>
      <c r="F2446" s="9"/>
      <c r="G2446" s="10"/>
      <c r="H2446" s="7"/>
    </row>
    <row r="2447" spans="2:8" x14ac:dyDescent="0.25">
      <c r="C2447" s="79"/>
      <c r="D2447" s="77" t="s">
        <v>1</v>
      </c>
      <c r="E2447" s="9">
        <f>ROUND((G2435+G2436+D2427)/D2427,2)</f>
        <v>1.02</v>
      </c>
      <c r="F2447" s="9"/>
      <c r="G2447" s="11"/>
      <c r="H2447" s="66"/>
    </row>
    <row r="2448" spans="2:8" x14ac:dyDescent="0.25">
      <c r="C2448" s="79"/>
      <c r="D2448" s="77" t="s">
        <v>2</v>
      </c>
      <c r="E2448" s="9">
        <f>ROUND((G2437+D2427)/D2427,2)</f>
        <v>1</v>
      </c>
      <c r="F2448" s="12"/>
      <c r="G2448" s="11"/>
    </row>
    <row r="2449" spans="2:8" x14ac:dyDescent="0.25">
      <c r="C2449" s="79"/>
      <c r="D2449" s="13" t="s">
        <v>3</v>
      </c>
      <c r="E2449" s="45">
        <f>ROUND((SUM(G2438:G2443)+D2427)/D2427,2)</f>
        <v>3.04</v>
      </c>
      <c r="F2449" s="10"/>
      <c r="G2449" s="11"/>
    </row>
    <row r="2450" spans="2:8" ht="25.5" x14ac:dyDescent="0.25">
      <c r="D2450" s="46" t="s">
        <v>4</v>
      </c>
      <c r="E2450" s="47">
        <f>SUM(E2446:E2449)-IF(D2431="сплошная",3,2)</f>
        <v>3.08</v>
      </c>
      <c r="F2450" s="25"/>
    </row>
    <row r="2451" spans="2:8" x14ac:dyDescent="0.25">
      <c r="E2451" s="15"/>
    </row>
    <row r="2452" spans="2:8" ht="25.5" x14ac:dyDescent="0.35">
      <c r="B2452" s="22"/>
      <c r="C2452" s="16" t="s">
        <v>23</v>
      </c>
      <c r="D2452" s="80">
        <f>E2450*D2427</f>
        <v>44820.160000000003</v>
      </c>
      <c r="E2452" s="80"/>
    </row>
    <row r="2453" spans="2:8" ht="18.75" x14ac:dyDescent="0.3">
      <c r="C2453" s="17" t="s">
        <v>8</v>
      </c>
      <c r="D2453" s="81">
        <f>D2452/D2426</f>
        <v>103.51076212471132</v>
      </c>
      <c r="E2453" s="81"/>
      <c r="G2453" s="7"/>
      <c r="H2453" s="67"/>
    </row>
    <row r="2462" spans="2:8" ht="23.25" customHeight="1" x14ac:dyDescent="0.25"/>
    <row r="2464" spans="2:8" ht="66" customHeight="1" x14ac:dyDescent="0.8">
      <c r="B2464" s="82" t="s">
        <v>198</v>
      </c>
      <c r="C2464" s="82"/>
      <c r="D2464" s="82"/>
      <c r="E2464" s="82"/>
      <c r="F2464" s="82"/>
      <c r="G2464" s="82"/>
      <c r="H2464" s="82"/>
    </row>
    <row r="2465" spans="2:8" ht="51.75" customHeight="1" x14ac:dyDescent="0.25">
      <c r="B2465" s="83" t="s">
        <v>36</v>
      </c>
      <c r="C2465" s="83"/>
      <c r="D2465" s="83"/>
      <c r="E2465" s="83"/>
      <c r="F2465" s="83"/>
      <c r="G2465" s="83"/>
    </row>
    <row r="2466" spans="2:8" ht="20.25" customHeight="1" x14ac:dyDescent="0.25">
      <c r="C2466" s="78"/>
      <c r="G2466" s="7"/>
    </row>
    <row r="2467" spans="2:8" ht="20.25" customHeight="1" x14ac:dyDescent="0.25">
      <c r="C2467" s="14" t="s">
        <v>5</v>
      </c>
      <c r="D2467" s="6"/>
    </row>
    <row r="2468" spans="2:8" ht="23.25" customHeight="1" x14ac:dyDescent="0.25">
      <c r="B2468" s="10"/>
      <c r="C2468" s="84" t="s">
        <v>15</v>
      </c>
      <c r="D2468" s="87" t="s">
        <v>40</v>
      </c>
      <c r="E2468" s="88"/>
      <c r="F2468" s="88"/>
      <c r="G2468" s="89"/>
      <c r="H2468" s="58"/>
    </row>
    <row r="2469" spans="2:8" ht="23.25" customHeight="1" x14ac:dyDescent="0.25">
      <c r="B2469" s="10"/>
      <c r="C2469" s="85"/>
      <c r="D2469" s="87" t="s">
        <v>117</v>
      </c>
      <c r="E2469" s="88"/>
      <c r="F2469" s="88"/>
      <c r="G2469" s="89"/>
      <c r="H2469" s="58"/>
    </row>
    <row r="2470" spans="2:8" ht="20.25" x14ac:dyDescent="0.25">
      <c r="B2470" s="10"/>
      <c r="C2470" s="86"/>
      <c r="D2470" s="87" t="s">
        <v>122</v>
      </c>
      <c r="E2470" s="88"/>
      <c r="F2470" s="88"/>
      <c r="G2470" s="89"/>
      <c r="H2470" s="58"/>
    </row>
    <row r="2471" spans="2:8" x14ac:dyDescent="0.25">
      <c r="C2471" s="48" t="s">
        <v>12</v>
      </c>
      <c r="D2471" s="49">
        <v>2.2000000000000002</v>
      </c>
      <c r="E2471" s="50"/>
      <c r="F2471" s="10"/>
    </row>
    <row r="2472" spans="2:8" x14ac:dyDescent="0.25">
      <c r="C2472" s="1" t="s">
        <v>9</v>
      </c>
      <c r="D2472" s="44">
        <v>340</v>
      </c>
      <c r="E2472" s="90" t="s">
        <v>16</v>
      </c>
      <c r="F2472" s="91"/>
      <c r="G2472" s="94">
        <f>D2473/D2472</f>
        <v>62.444117647058825</v>
      </c>
    </row>
    <row r="2473" spans="2:8" x14ac:dyDescent="0.25">
      <c r="C2473" s="1" t="s">
        <v>10</v>
      </c>
      <c r="D2473" s="44">
        <v>21231</v>
      </c>
      <c r="E2473" s="92"/>
      <c r="F2473" s="93"/>
      <c r="G2473" s="95"/>
    </row>
    <row r="2474" spans="2:8" x14ac:dyDescent="0.25">
      <c r="C2474" s="54"/>
      <c r="D2474" s="55"/>
      <c r="E2474" s="56"/>
    </row>
    <row r="2475" spans="2:8" ht="48" customHeight="1" x14ac:dyDescent="0.3">
      <c r="C2475" s="53" t="s">
        <v>7</v>
      </c>
      <c r="D2475" s="75" t="s">
        <v>123</v>
      </c>
      <c r="E2475" s="59"/>
    </row>
    <row r="2476" spans="2:8" ht="48" customHeight="1" x14ac:dyDescent="0.3">
      <c r="C2476" s="53" t="s">
        <v>11</v>
      </c>
      <c r="D2476" s="51">
        <v>65</v>
      </c>
      <c r="E2476" s="59"/>
    </row>
    <row r="2477" spans="2:8" ht="24" customHeight="1" x14ac:dyDescent="0.3">
      <c r="C2477" s="53" t="s">
        <v>13</v>
      </c>
      <c r="D2477" s="52" t="s">
        <v>33</v>
      </c>
      <c r="E2477" s="59"/>
    </row>
    <row r="2478" spans="2:8" ht="23.25" customHeight="1" thickBot="1" x14ac:dyDescent="0.3">
      <c r="C2478" s="60"/>
      <c r="D2478" s="60"/>
    </row>
    <row r="2479" spans="2:8" ht="24" customHeight="1" thickBot="1" x14ac:dyDescent="0.3">
      <c r="B2479" s="96" t="s">
        <v>17</v>
      </c>
      <c r="C2479" s="97"/>
      <c r="D2479" s="23" t="s">
        <v>20</v>
      </c>
      <c r="E2479" s="98" t="s">
        <v>22</v>
      </c>
      <c r="F2479" s="99"/>
      <c r="G2479" s="2" t="s">
        <v>21</v>
      </c>
    </row>
    <row r="2480" spans="2:8" ht="24" customHeight="1" thickBot="1" x14ac:dyDescent="0.3">
      <c r="B2480" s="100" t="s">
        <v>35</v>
      </c>
      <c r="C2480" s="101"/>
      <c r="D2480" s="32">
        <v>59.39</v>
      </c>
      <c r="E2480" s="33">
        <v>2.2000000000000002</v>
      </c>
      <c r="F2480" s="18" t="s">
        <v>24</v>
      </c>
      <c r="G2480" s="26">
        <f t="shared" ref="G2480:G2487" si="53">D2480*E2480</f>
        <v>130.65800000000002</v>
      </c>
      <c r="H2480" s="102"/>
    </row>
    <row r="2481" spans="2:8" ht="23.25" customHeight="1" x14ac:dyDescent="0.25">
      <c r="B2481" s="103" t="s">
        <v>18</v>
      </c>
      <c r="C2481" s="104"/>
      <c r="D2481" s="34">
        <v>70.41</v>
      </c>
      <c r="E2481" s="35">
        <v>0.8</v>
      </c>
      <c r="F2481" s="19" t="s">
        <v>25</v>
      </c>
      <c r="G2481" s="27">
        <f t="shared" si="53"/>
        <v>56.328000000000003</v>
      </c>
      <c r="H2481" s="102"/>
    </row>
    <row r="2482" spans="2:8" ht="23.25" customHeight="1" thickBot="1" x14ac:dyDescent="0.3">
      <c r="B2482" s="105" t="s">
        <v>19</v>
      </c>
      <c r="C2482" s="106"/>
      <c r="D2482" s="36">
        <v>222.31</v>
      </c>
      <c r="E2482" s="37">
        <v>0.8</v>
      </c>
      <c r="F2482" s="20" t="s">
        <v>25</v>
      </c>
      <c r="G2482" s="28">
        <f t="shared" si="53"/>
        <v>177.84800000000001</v>
      </c>
      <c r="H2482" s="102"/>
    </row>
    <row r="2483" spans="2:8" ht="23.25" customHeight="1" thickBot="1" x14ac:dyDescent="0.3">
      <c r="B2483" s="100" t="s">
        <v>27</v>
      </c>
      <c r="C2483" s="101"/>
      <c r="D2483" s="38"/>
      <c r="E2483" s="39"/>
      <c r="F2483" s="24" t="s">
        <v>24</v>
      </c>
      <c r="G2483" s="29">
        <f t="shared" si="53"/>
        <v>0</v>
      </c>
      <c r="H2483" s="102"/>
    </row>
    <row r="2484" spans="2:8" ht="23.25" customHeight="1" x14ac:dyDescent="0.25">
      <c r="B2484" s="103" t="s">
        <v>32</v>
      </c>
      <c r="C2484" s="104"/>
      <c r="D2484" s="34">
        <v>665.33</v>
      </c>
      <c r="E2484" s="35">
        <v>4.4000000000000004</v>
      </c>
      <c r="F2484" s="19" t="s">
        <v>24</v>
      </c>
      <c r="G2484" s="27">
        <f t="shared" si="53"/>
        <v>2927.4520000000002</v>
      </c>
      <c r="H2484" s="102"/>
    </row>
    <row r="2485" spans="2:8" ht="23.25" customHeight="1" x14ac:dyDescent="0.25">
      <c r="B2485" s="107" t="s">
        <v>26</v>
      </c>
      <c r="C2485" s="108"/>
      <c r="D2485" s="40"/>
      <c r="E2485" s="41"/>
      <c r="F2485" s="21" t="s">
        <v>24</v>
      </c>
      <c r="G2485" s="30">
        <f t="shared" si="53"/>
        <v>0</v>
      </c>
      <c r="H2485" s="102"/>
    </row>
    <row r="2486" spans="2:8" x14ac:dyDescent="0.25">
      <c r="B2486" s="107" t="s">
        <v>28</v>
      </c>
      <c r="C2486" s="108"/>
      <c r="D2486" s="42">
        <v>2425.11</v>
      </c>
      <c r="E2486" s="43">
        <v>2.2000000000000002</v>
      </c>
      <c r="F2486" s="21" t="s">
        <v>24</v>
      </c>
      <c r="G2486" s="30">
        <f t="shared" si="53"/>
        <v>5335.2420000000011</v>
      </c>
      <c r="H2486" s="102"/>
    </row>
    <row r="2487" spans="2:8" x14ac:dyDescent="0.25">
      <c r="B2487" s="107" t="s">
        <v>29</v>
      </c>
      <c r="C2487" s="108"/>
      <c r="D2487" s="42">
        <v>1718.79</v>
      </c>
      <c r="E2487" s="43">
        <v>2.2000000000000002</v>
      </c>
      <c r="F2487" s="21" t="s">
        <v>24</v>
      </c>
      <c r="G2487" s="30">
        <f t="shared" si="53"/>
        <v>3781.3380000000002</v>
      </c>
      <c r="H2487" s="102"/>
    </row>
    <row r="2488" spans="2:8" x14ac:dyDescent="0.25">
      <c r="B2488" s="107" t="s">
        <v>31</v>
      </c>
      <c r="C2488" s="108"/>
      <c r="D2488" s="42">
        <v>473.91</v>
      </c>
      <c r="E2488" s="43">
        <v>2.2000000000000002</v>
      </c>
      <c r="F2488" s="21" t="s">
        <v>24</v>
      </c>
      <c r="G2488" s="30">
        <f>D2488*E2488</f>
        <v>1042.6020000000001</v>
      </c>
      <c r="H2488" s="102"/>
    </row>
    <row r="2489" spans="2:8" ht="24" thickBot="1" x14ac:dyDescent="0.3">
      <c r="B2489" s="105" t="s">
        <v>30</v>
      </c>
      <c r="C2489" s="106"/>
      <c r="D2489" s="36">
        <v>320.5</v>
      </c>
      <c r="E2489" s="37">
        <v>6.6</v>
      </c>
      <c r="F2489" s="20" t="s">
        <v>24</v>
      </c>
      <c r="G2489" s="31">
        <f>D2489*E2489</f>
        <v>2115.2999999999997</v>
      </c>
      <c r="H2489" s="102"/>
    </row>
    <row r="2490" spans="2:8" x14ac:dyDescent="0.25">
      <c r="C2490" s="3"/>
      <c r="D2490" s="3"/>
      <c r="E2490" s="4"/>
      <c r="F2490" s="4"/>
      <c r="H2490" s="63"/>
    </row>
    <row r="2491" spans="2:8" ht="25.5" x14ac:dyDescent="0.25">
      <c r="C2491" s="14" t="s">
        <v>14</v>
      </c>
      <c r="D2491" s="6"/>
    </row>
    <row r="2492" spans="2:8" ht="18.75" x14ac:dyDescent="0.25">
      <c r="C2492" s="79" t="s">
        <v>6</v>
      </c>
      <c r="D2492" s="77" t="s">
        <v>0</v>
      </c>
      <c r="E2492" s="9">
        <f>ROUND((G2480+D2473)/D2473,2)</f>
        <v>1.01</v>
      </c>
      <c r="F2492" s="9"/>
      <c r="G2492" s="10"/>
      <c r="H2492" s="7"/>
    </row>
    <row r="2493" spans="2:8" x14ac:dyDescent="0.25">
      <c r="C2493" s="79"/>
      <c r="D2493" s="77" t="s">
        <v>1</v>
      </c>
      <c r="E2493" s="9">
        <f>ROUND((G2481+G2482+D2473)/D2473,2)</f>
        <v>1.01</v>
      </c>
      <c r="F2493" s="9"/>
      <c r="G2493" s="11"/>
      <c r="H2493" s="66"/>
    </row>
    <row r="2494" spans="2:8" x14ac:dyDescent="0.25">
      <c r="C2494" s="79"/>
      <c r="D2494" s="77" t="s">
        <v>2</v>
      </c>
      <c r="E2494" s="9">
        <f>ROUND((G2483+D2473)/D2473,2)</f>
        <v>1</v>
      </c>
      <c r="F2494" s="12"/>
      <c r="G2494" s="11"/>
    </row>
    <row r="2495" spans="2:8" x14ac:dyDescent="0.25">
      <c r="C2495" s="79"/>
      <c r="D2495" s="13" t="s">
        <v>3</v>
      </c>
      <c r="E2495" s="45">
        <f>ROUND((SUM(G2484:G2489)+D2473)/D2473,2)</f>
        <v>1.72</v>
      </c>
      <c r="F2495" s="10"/>
      <c r="G2495" s="11"/>
    </row>
    <row r="2496" spans="2:8" ht="25.5" x14ac:dyDescent="0.25">
      <c r="D2496" s="46" t="s">
        <v>4</v>
      </c>
      <c r="E2496" s="47">
        <f>SUM(E2492:E2495)-IF(D2477="сплошная",3,2)</f>
        <v>1.7400000000000002</v>
      </c>
      <c r="F2496" s="25"/>
    </row>
    <row r="2497" spans="2:8" x14ac:dyDescent="0.25">
      <c r="E2497" s="15"/>
    </row>
    <row r="2498" spans="2:8" ht="25.5" x14ac:dyDescent="0.35">
      <c r="B2498" s="22"/>
      <c r="C2498" s="16" t="s">
        <v>23</v>
      </c>
      <c r="D2498" s="80">
        <f>E2496*D2473</f>
        <v>36941.94</v>
      </c>
      <c r="E2498" s="80"/>
    </row>
    <row r="2499" spans="2:8" ht="18.75" x14ac:dyDescent="0.3">
      <c r="C2499" s="17" t="s">
        <v>8</v>
      </c>
      <c r="D2499" s="81">
        <f>D2498/D2472</f>
        <v>108.65276470588236</v>
      </c>
      <c r="E2499" s="81"/>
      <c r="G2499" s="7"/>
      <c r="H2499" s="67"/>
    </row>
    <row r="2506" spans="2:8" ht="60.75" customHeight="1" x14ac:dyDescent="0.25"/>
    <row r="2507" spans="2:8" ht="23.25" customHeight="1" x14ac:dyDescent="0.25"/>
    <row r="2508" spans="2:8" ht="20.25" customHeight="1" x14ac:dyDescent="0.25"/>
    <row r="2509" spans="2:8" ht="61.5" customHeight="1" x14ac:dyDescent="0.8">
      <c r="B2509" s="82" t="s">
        <v>199</v>
      </c>
      <c r="C2509" s="82"/>
      <c r="D2509" s="82"/>
      <c r="E2509" s="82"/>
      <c r="F2509" s="82"/>
      <c r="G2509" s="82"/>
      <c r="H2509" s="82"/>
    </row>
    <row r="2510" spans="2:8" ht="47.25" customHeight="1" x14ac:dyDescent="0.25">
      <c r="B2510" s="83" t="s">
        <v>36</v>
      </c>
      <c r="C2510" s="83"/>
      <c r="D2510" s="83"/>
      <c r="E2510" s="83"/>
      <c r="F2510" s="83"/>
      <c r="G2510" s="83"/>
    </row>
    <row r="2511" spans="2:8" x14ac:dyDescent="0.25">
      <c r="C2511" s="78"/>
      <c r="G2511" s="7"/>
    </row>
    <row r="2512" spans="2:8" ht="25.5" x14ac:dyDescent="0.25">
      <c r="C2512" s="14" t="s">
        <v>5</v>
      </c>
      <c r="D2512" s="6"/>
    </row>
    <row r="2513" spans="2:8" ht="20.25" x14ac:dyDescent="0.25">
      <c r="B2513" s="10"/>
      <c r="C2513" s="84" t="s">
        <v>15</v>
      </c>
      <c r="D2513" s="87" t="s">
        <v>40</v>
      </c>
      <c r="E2513" s="88"/>
      <c r="F2513" s="88"/>
      <c r="G2513" s="89"/>
      <c r="H2513" s="58"/>
    </row>
    <row r="2514" spans="2:8" ht="20.25" x14ac:dyDescent="0.25">
      <c r="B2514" s="10"/>
      <c r="C2514" s="85"/>
      <c r="D2514" s="87" t="s">
        <v>117</v>
      </c>
      <c r="E2514" s="88"/>
      <c r="F2514" s="88"/>
      <c r="G2514" s="89"/>
      <c r="H2514" s="58"/>
    </row>
    <row r="2515" spans="2:8" ht="20.25" x14ac:dyDescent="0.25">
      <c r="B2515" s="10"/>
      <c r="C2515" s="86"/>
      <c r="D2515" s="87" t="s">
        <v>124</v>
      </c>
      <c r="E2515" s="88"/>
      <c r="F2515" s="88"/>
      <c r="G2515" s="89"/>
      <c r="H2515" s="58"/>
    </row>
    <row r="2516" spans="2:8" ht="48" customHeight="1" x14ac:dyDescent="0.25">
      <c r="C2516" s="48" t="s">
        <v>12</v>
      </c>
      <c r="D2516" s="49">
        <v>4.5999999999999996</v>
      </c>
      <c r="E2516" s="50"/>
      <c r="F2516" s="10"/>
    </row>
    <row r="2517" spans="2:8" ht="48" customHeight="1" x14ac:dyDescent="0.25">
      <c r="C2517" s="1" t="s">
        <v>9</v>
      </c>
      <c r="D2517" s="44">
        <v>325</v>
      </c>
      <c r="E2517" s="90" t="s">
        <v>16</v>
      </c>
      <c r="F2517" s="91"/>
      <c r="G2517" s="94">
        <f>D2518/D2517</f>
        <v>20.307692307692307</v>
      </c>
    </row>
    <row r="2518" spans="2:8" ht="24" customHeight="1" x14ac:dyDescent="0.25">
      <c r="C2518" s="1" t="s">
        <v>10</v>
      </c>
      <c r="D2518" s="44">
        <v>6600</v>
      </c>
      <c r="E2518" s="92"/>
      <c r="F2518" s="93"/>
      <c r="G2518" s="95"/>
    </row>
    <row r="2519" spans="2:8" ht="23.25" customHeight="1" x14ac:dyDescent="0.25">
      <c r="C2519" s="54"/>
      <c r="D2519" s="55"/>
      <c r="E2519" s="56"/>
    </row>
    <row r="2520" spans="2:8" ht="24" customHeight="1" x14ac:dyDescent="0.3">
      <c r="C2520" s="53" t="s">
        <v>7</v>
      </c>
      <c r="D2520" s="75" t="s">
        <v>125</v>
      </c>
      <c r="E2520" s="59"/>
    </row>
    <row r="2521" spans="2:8" ht="24" customHeight="1" x14ac:dyDescent="0.3">
      <c r="C2521" s="53" t="s">
        <v>11</v>
      </c>
      <c r="D2521" s="51">
        <v>70</v>
      </c>
      <c r="E2521" s="59"/>
    </row>
    <row r="2522" spans="2:8" ht="23.25" customHeight="1" x14ac:dyDescent="0.3">
      <c r="C2522" s="53" t="s">
        <v>13</v>
      </c>
      <c r="D2522" s="52" t="s">
        <v>33</v>
      </c>
      <c r="E2522" s="59"/>
    </row>
    <row r="2523" spans="2:8" ht="23.25" customHeight="1" thickBot="1" x14ac:dyDescent="0.3">
      <c r="C2523" s="60"/>
      <c r="D2523" s="60"/>
    </row>
    <row r="2524" spans="2:8" ht="23.25" customHeight="1" thickBot="1" x14ac:dyDescent="0.3">
      <c r="B2524" s="96" t="s">
        <v>17</v>
      </c>
      <c r="C2524" s="97"/>
      <c r="D2524" s="23" t="s">
        <v>20</v>
      </c>
      <c r="E2524" s="98" t="s">
        <v>22</v>
      </c>
      <c r="F2524" s="99"/>
      <c r="G2524" s="2" t="s">
        <v>21</v>
      </c>
    </row>
    <row r="2525" spans="2:8" ht="23.25" customHeight="1" thickBot="1" x14ac:dyDescent="0.3">
      <c r="B2525" s="100" t="s">
        <v>35</v>
      </c>
      <c r="C2525" s="101"/>
      <c r="D2525" s="32">
        <v>59.39</v>
      </c>
      <c r="E2525" s="33">
        <v>4.5999999999999996</v>
      </c>
      <c r="F2525" s="18" t="s">
        <v>24</v>
      </c>
      <c r="G2525" s="26">
        <f t="shared" ref="G2525:G2532" si="54">D2525*E2525</f>
        <v>273.19399999999996</v>
      </c>
      <c r="H2525" s="102"/>
    </row>
    <row r="2526" spans="2:8" ht="23.25" customHeight="1" x14ac:dyDescent="0.25">
      <c r="B2526" s="103" t="s">
        <v>18</v>
      </c>
      <c r="C2526" s="104"/>
      <c r="D2526" s="34">
        <v>70.41</v>
      </c>
      <c r="E2526" s="35">
        <v>0.9</v>
      </c>
      <c r="F2526" s="19" t="s">
        <v>25</v>
      </c>
      <c r="G2526" s="27">
        <f t="shared" si="54"/>
        <v>63.369</v>
      </c>
      <c r="H2526" s="102"/>
    </row>
    <row r="2527" spans="2:8" ht="24" thickBot="1" x14ac:dyDescent="0.3">
      <c r="B2527" s="105" t="s">
        <v>19</v>
      </c>
      <c r="C2527" s="106"/>
      <c r="D2527" s="36">
        <v>222.31</v>
      </c>
      <c r="E2527" s="37">
        <v>0.9</v>
      </c>
      <c r="F2527" s="20" t="s">
        <v>25</v>
      </c>
      <c r="G2527" s="28">
        <f t="shared" si="54"/>
        <v>200.07900000000001</v>
      </c>
      <c r="H2527" s="102"/>
    </row>
    <row r="2528" spans="2:8" ht="24" thickBot="1" x14ac:dyDescent="0.3">
      <c r="B2528" s="100" t="s">
        <v>27</v>
      </c>
      <c r="C2528" s="101"/>
      <c r="D2528" s="38"/>
      <c r="E2528" s="39"/>
      <c r="F2528" s="24" t="s">
        <v>24</v>
      </c>
      <c r="G2528" s="29">
        <f t="shared" si="54"/>
        <v>0</v>
      </c>
      <c r="H2528" s="102"/>
    </row>
    <row r="2529" spans="2:8" x14ac:dyDescent="0.25">
      <c r="B2529" s="103" t="s">
        <v>32</v>
      </c>
      <c r="C2529" s="104"/>
      <c r="D2529" s="34">
        <v>665.33</v>
      </c>
      <c r="E2529" s="35">
        <v>9.1999999999999993</v>
      </c>
      <c r="F2529" s="19" t="s">
        <v>24</v>
      </c>
      <c r="G2529" s="27">
        <f t="shared" si="54"/>
        <v>6121.0360000000001</v>
      </c>
      <c r="H2529" s="102"/>
    </row>
    <row r="2530" spans="2:8" x14ac:dyDescent="0.25">
      <c r="B2530" s="107" t="s">
        <v>26</v>
      </c>
      <c r="C2530" s="108"/>
      <c r="D2530" s="40"/>
      <c r="E2530" s="41"/>
      <c r="F2530" s="21" t="s">
        <v>24</v>
      </c>
      <c r="G2530" s="30">
        <f t="shared" si="54"/>
        <v>0</v>
      </c>
      <c r="H2530" s="102"/>
    </row>
    <row r="2531" spans="2:8" x14ac:dyDescent="0.25">
      <c r="B2531" s="107" t="s">
        <v>28</v>
      </c>
      <c r="C2531" s="108"/>
      <c r="D2531" s="42">
        <v>2425.11</v>
      </c>
      <c r="E2531" s="43">
        <v>4.5999999999999996</v>
      </c>
      <c r="F2531" s="21" t="s">
        <v>24</v>
      </c>
      <c r="G2531" s="30">
        <f t="shared" si="54"/>
        <v>11155.505999999999</v>
      </c>
      <c r="H2531" s="102"/>
    </row>
    <row r="2532" spans="2:8" x14ac:dyDescent="0.25">
      <c r="B2532" s="107" t="s">
        <v>29</v>
      </c>
      <c r="C2532" s="108"/>
      <c r="D2532" s="42">
        <v>1718.79</v>
      </c>
      <c r="E2532" s="43">
        <v>4.5999999999999996</v>
      </c>
      <c r="F2532" s="21" t="s">
        <v>24</v>
      </c>
      <c r="G2532" s="30">
        <f t="shared" si="54"/>
        <v>7906.4339999999993</v>
      </c>
      <c r="H2532" s="102"/>
    </row>
    <row r="2533" spans="2:8" x14ac:dyDescent="0.25">
      <c r="B2533" s="107" t="s">
        <v>31</v>
      </c>
      <c r="C2533" s="108"/>
      <c r="D2533" s="42">
        <v>473.91</v>
      </c>
      <c r="E2533" s="43">
        <v>4.5999999999999996</v>
      </c>
      <c r="F2533" s="21" t="s">
        <v>24</v>
      </c>
      <c r="G2533" s="30">
        <f>D2533*E2533</f>
        <v>2179.9859999999999</v>
      </c>
      <c r="H2533" s="102"/>
    </row>
    <row r="2534" spans="2:8" ht="24" thickBot="1" x14ac:dyDescent="0.3">
      <c r="B2534" s="105" t="s">
        <v>30</v>
      </c>
      <c r="C2534" s="106"/>
      <c r="D2534" s="36">
        <v>320.5</v>
      </c>
      <c r="E2534" s="37">
        <v>13.8</v>
      </c>
      <c r="F2534" s="20" t="s">
        <v>24</v>
      </c>
      <c r="G2534" s="31">
        <f>D2534*E2534</f>
        <v>4422.9000000000005</v>
      </c>
      <c r="H2534" s="102"/>
    </row>
    <row r="2535" spans="2:8" x14ac:dyDescent="0.25">
      <c r="C2535" s="3"/>
      <c r="D2535" s="3"/>
      <c r="E2535" s="4"/>
      <c r="F2535" s="4"/>
      <c r="H2535" s="63"/>
    </row>
    <row r="2536" spans="2:8" ht="25.5" x14ac:dyDescent="0.25">
      <c r="C2536" s="14" t="s">
        <v>14</v>
      </c>
      <c r="D2536" s="6"/>
    </row>
    <row r="2537" spans="2:8" ht="18.75" x14ac:dyDescent="0.25">
      <c r="C2537" s="79" t="s">
        <v>6</v>
      </c>
      <c r="D2537" s="77" t="s">
        <v>0</v>
      </c>
      <c r="E2537" s="9">
        <f>ROUND((G2525+D2518)/D2518,2)</f>
        <v>1.04</v>
      </c>
      <c r="F2537" s="9"/>
      <c r="G2537" s="10"/>
      <c r="H2537" s="7"/>
    </row>
    <row r="2538" spans="2:8" x14ac:dyDescent="0.25">
      <c r="C2538" s="79"/>
      <c r="D2538" s="77" t="s">
        <v>1</v>
      </c>
      <c r="E2538" s="9">
        <f>ROUND((G2526+G2527+D2518)/D2518,2)</f>
        <v>1.04</v>
      </c>
      <c r="F2538" s="9"/>
      <c r="G2538" s="11"/>
      <c r="H2538" s="66"/>
    </row>
    <row r="2539" spans="2:8" x14ac:dyDescent="0.25">
      <c r="C2539" s="79"/>
      <c r="D2539" s="77" t="s">
        <v>2</v>
      </c>
      <c r="E2539" s="9">
        <f>ROUND((G2528+D2518)/D2518,2)</f>
        <v>1</v>
      </c>
      <c r="F2539" s="12"/>
      <c r="G2539" s="11"/>
    </row>
    <row r="2540" spans="2:8" x14ac:dyDescent="0.25">
      <c r="C2540" s="79"/>
      <c r="D2540" s="13" t="s">
        <v>3</v>
      </c>
      <c r="E2540" s="45">
        <f>ROUND((SUM(G2529:G2534)+D2518)/D2518,2)</f>
        <v>5.82</v>
      </c>
      <c r="F2540" s="10"/>
      <c r="G2540" s="11"/>
    </row>
    <row r="2541" spans="2:8" ht="25.5" x14ac:dyDescent="0.25">
      <c r="D2541" s="46" t="s">
        <v>4</v>
      </c>
      <c r="E2541" s="47">
        <f>SUM(E2537:E2540)-IF(D2522="сплошная",3,2)</f>
        <v>5.9</v>
      </c>
      <c r="F2541" s="25"/>
    </row>
    <row r="2542" spans="2:8" x14ac:dyDescent="0.25">
      <c r="E2542" s="15"/>
    </row>
    <row r="2543" spans="2:8" ht="25.5" x14ac:dyDescent="0.35">
      <c r="B2543" s="22"/>
      <c r="C2543" s="16" t="s">
        <v>23</v>
      </c>
      <c r="D2543" s="80">
        <f>E2541*D2518</f>
        <v>38940</v>
      </c>
      <c r="E2543" s="80"/>
    </row>
    <row r="2544" spans="2:8" ht="18.75" x14ac:dyDescent="0.3">
      <c r="C2544" s="17" t="s">
        <v>8</v>
      </c>
      <c r="D2544" s="81">
        <f>D2543/D2517</f>
        <v>119.81538461538462</v>
      </c>
      <c r="E2544" s="81"/>
      <c r="G2544" s="7"/>
      <c r="H2544" s="67"/>
    </row>
    <row r="2549" spans="2:8" ht="60.75" customHeight="1" x14ac:dyDescent="0.25"/>
    <row r="2550" spans="2:8" ht="60.75" customHeight="1" x14ac:dyDescent="0.25"/>
    <row r="2551" spans="2:8" ht="20.25" customHeight="1" x14ac:dyDescent="0.25"/>
    <row r="2552" spans="2:8" ht="60.75" customHeight="1" x14ac:dyDescent="0.8">
      <c r="B2552" s="82" t="s">
        <v>200</v>
      </c>
      <c r="C2552" s="82"/>
      <c r="D2552" s="82"/>
      <c r="E2552" s="82"/>
      <c r="F2552" s="82"/>
      <c r="G2552" s="82"/>
      <c r="H2552" s="82"/>
    </row>
    <row r="2553" spans="2:8" ht="48" customHeight="1" x14ac:dyDescent="0.25">
      <c r="B2553" s="83" t="s">
        <v>36</v>
      </c>
      <c r="C2553" s="83"/>
      <c r="D2553" s="83"/>
      <c r="E2553" s="83"/>
      <c r="F2553" s="83"/>
      <c r="G2553" s="83"/>
    </row>
    <row r="2554" spans="2:8" x14ac:dyDescent="0.25">
      <c r="C2554" s="78"/>
      <c r="G2554" s="7"/>
    </row>
    <row r="2555" spans="2:8" ht="25.5" x14ac:dyDescent="0.25">
      <c r="C2555" s="14" t="s">
        <v>5</v>
      </c>
      <c r="D2555" s="6"/>
    </row>
    <row r="2556" spans="2:8" ht="20.25" x14ac:dyDescent="0.25">
      <c r="B2556" s="10"/>
      <c r="C2556" s="84" t="s">
        <v>15</v>
      </c>
      <c r="D2556" s="87" t="s">
        <v>40</v>
      </c>
      <c r="E2556" s="88"/>
      <c r="F2556" s="88"/>
      <c r="G2556" s="89"/>
      <c r="H2556" s="58"/>
    </row>
    <row r="2557" spans="2:8" ht="20.25" x14ac:dyDescent="0.25">
      <c r="B2557" s="10"/>
      <c r="C2557" s="85"/>
      <c r="D2557" s="87" t="s">
        <v>117</v>
      </c>
      <c r="E2557" s="88"/>
      <c r="F2557" s="88"/>
      <c r="G2557" s="89"/>
      <c r="H2557" s="58"/>
    </row>
    <row r="2558" spans="2:8" ht="20.25" x14ac:dyDescent="0.25">
      <c r="B2558" s="10"/>
      <c r="C2558" s="86"/>
      <c r="D2558" s="87" t="s">
        <v>126</v>
      </c>
      <c r="E2558" s="88"/>
      <c r="F2558" s="88"/>
      <c r="G2558" s="89"/>
      <c r="H2558" s="58"/>
    </row>
    <row r="2559" spans="2:8" ht="48" customHeight="1" x14ac:dyDescent="0.25">
      <c r="C2559" s="48" t="s">
        <v>12</v>
      </c>
      <c r="D2559" s="49">
        <v>3.8</v>
      </c>
      <c r="E2559" s="50"/>
      <c r="F2559" s="10"/>
    </row>
    <row r="2560" spans="2:8" ht="48" customHeight="1" x14ac:dyDescent="0.25">
      <c r="C2560" s="1" t="s">
        <v>9</v>
      </c>
      <c r="D2560" s="44">
        <v>417</v>
      </c>
      <c r="E2560" s="90" t="s">
        <v>16</v>
      </c>
      <c r="F2560" s="91"/>
      <c r="G2560" s="94">
        <f>D2561/D2560</f>
        <v>30.851318944844124</v>
      </c>
    </row>
    <row r="2561" spans="2:8" ht="24" customHeight="1" x14ac:dyDescent="0.25">
      <c r="C2561" s="1" t="s">
        <v>10</v>
      </c>
      <c r="D2561" s="44">
        <v>12865</v>
      </c>
      <c r="E2561" s="92"/>
      <c r="F2561" s="93"/>
      <c r="G2561" s="95"/>
    </row>
    <row r="2562" spans="2:8" ht="23.25" customHeight="1" x14ac:dyDescent="0.25">
      <c r="C2562" s="54"/>
      <c r="D2562" s="55"/>
      <c r="E2562" s="56"/>
    </row>
    <row r="2563" spans="2:8" ht="24" customHeight="1" x14ac:dyDescent="0.3">
      <c r="C2563" s="53" t="s">
        <v>7</v>
      </c>
      <c r="D2563" s="75" t="s">
        <v>127</v>
      </c>
      <c r="E2563" s="59"/>
    </row>
    <row r="2564" spans="2:8" ht="24" customHeight="1" x14ac:dyDescent="0.3">
      <c r="C2564" s="53" t="s">
        <v>11</v>
      </c>
      <c r="D2564" s="51">
        <v>90</v>
      </c>
      <c r="E2564" s="59"/>
    </row>
    <row r="2565" spans="2:8" ht="23.25" customHeight="1" x14ac:dyDescent="0.3">
      <c r="C2565" s="53" t="s">
        <v>13</v>
      </c>
      <c r="D2565" s="52" t="s">
        <v>33</v>
      </c>
      <c r="E2565" s="59"/>
    </row>
    <row r="2566" spans="2:8" ht="23.25" customHeight="1" thickBot="1" x14ac:dyDescent="0.3">
      <c r="C2566" s="60"/>
      <c r="D2566" s="60"/>
    </row>
    <row r="2567" spans="2:8" ht="23.25" customHeight="1" thickBot="1" x14ac:dyDescent="0.3">
      <c r="B2567" s="96" t="s">
        <v>17</v>
      </c>
      <c r="C2567" s="97"/>
      <c r="D2567" s="23" t="s">
        <v>20</v>
      </c>
      <c r="E2567" s="98" t="s">
        <v>22</v>
      </c>
      <c r="F2567" s="99"/>
      <c r="G2567" s="2" t="s">
        <v>21</v>
      </c>
    </row>
    <row r="2568" spans="2:8" ht="23.25" customHeight="1" thickBot="1" x14ac:dyDescent="0.3">
      <c r="B2568" s="100" t="s">
        <v>35</v>
      </c>
      <c r="C2568" s="101"/>
      <c r="D2568" s="32">
        <v>59.39</v>
      </c>
      <c r="E2568" s="33">
        <v>3.8</v>
      </c>
      <c r="F2568" s="18" t="s">
        <v>24</v>
      </c>
      <c r="G2568" s="26">
        <f t="shared" ref="G2568:G2575" si="55">D2568*E2568</f>
        <v>225.68199999999999</v>
      </c>
      <c r="H2568" s="102"/>
    </row>
    <row r="2569" spans="2:8" ht="23.25" customHeight="1" x14ac:dyDescent="0.25">
      <c r="B2569" s="103" t="s">
        <v>18</v>
      </c>
      <c r="C2569" s="104"/>
      <c r="D2569" s="34">
        <v>70.41</v>
      </c>
      <c r="E2569" s="35">
        <v>0.7</v>
      </c>
      <c r="F2569" s="19" t="s">
        <v>25</v>
      </c>
      <c r="G2569" s="27">
        <f t="shared" si="55"/>
        <v>49.286999999999992</v>
      </c>
      <c r="H2569" s="102"/>
    </row>
    <row r="2570" spans="2:8" ht="24" thickBot="1" x14ac:dyDescent="0.3">
      <c r="B2570" s="105" t="s">
        <v>19</v>
      </c>
      <c r="C2570" s="106"/>
      <c r="D2570" s="36">
        <v>222.31</v>
      </c>
      <c r="E2570" s="37">
        <v>0.7</v>
      </c>
      <c r="F2570" s="20" t="s">
        <v>25</v>
      </c>
      <c r="G2570" s="28">
        <f t="shared" si="55"/>
        <v>155.61699999999999</v>
      </c>
      <c r="H2570" s="102"/>
    </row>
    <row r="2571" spans="2:8" ht="24" thickBot="1" x14ac:dyDescent="0.3">
      <c r="B2571" s="100" t="s">
        <v>27</v>
      </c>
      <c r="C2571" s="101"/>
      <c r="D2571" s="38"/>
      <c r="E2571" s="39"/>
      <c r="F2571" s="24" t="s">
        <v>24</v>
      </c>
      <c r="G2571" s="29">
        <f t="shared" si="55"/>
        <v>0</v>
      </c>
      <c r="H2571" s="102"/>
    </row>
    <row r="2572" spans="2:8" x14ac:dyDescent="0.25">
      <c r="B2572" s="103" t="s">
        <v>32</v>
      </c>
      <c r="C2572" s="104"/>
      <c r="D2572" s="34">
        <v>665.33</v>
      </c>
      <c r="E2572" s="35">
        <v>7.6</v>
      </c>
      <c r="F2572" s="19" t="s">
        <v>24</v>
      </c>
      <c r="G2572" s="27">
        <f t="shared" si="55"/>
        <v>5056.5079999999998</v>
      </c>
      <c r="H2572" s="102"/>
    </row>
    <row r="2573" spans="2:8" x14ac:dyDescent="0.25">
      <c r="B2573" s="107" t="s">
        <v>26</v>
      </c>
      <c r="C2573" s="108"/>
      <c r="D2573" s="40"/>
      <c r="E2573" s="41"/>
      <c r="F2573" s="21" t="s">
        <v>24</v>
      </c>
      <c r="G2573" s="30">
        <f t="shared" si="55"/>
        <v>0</v>
      </c>
      <c r="H2573" s="102"/>
    </row>
    <row r="2574" spans="2:8" x14ac:dyDescent="0.25">
      <c r="B2574" s="107" t="s">
        <v>28</v>
      </c>
      <c r="C2574" s="108"/>
      <c r="D2574" s="42">
        <v>2425.11</v>
      </c>
      <c r="E2574" s="43">
        <v>3.8</v>
      </c>
      <c r="F2574" s="21" t="s">
        <v>24</v>
      </c>
      <c r="G2574" s="30">
        <f t="shared" si="55"/>
        <v>9215.4179999999997</v>
      </c>
      <c r="H2574" s="102"/>
    </row>
    <row r="2575" spans="2:8" x14ac:dyDescent="0.25">
      <c r="B2575" s="107" t="s">
        <v>29</v>
      </c>
      <c r="C2575" s="108"/>
      <c r="D2575" s="42">
        <v>1718.79</v>
      </c>
      <c r="E2575" s="43">
        <v>3.8</v>
      </c>
      <c r="F2575" s="21" t="s">
        <v>24</v>
      </c>
      <c r="G2575" s="30">
        <f t="shared" si="55"/>
        <v>6531.4019999999991</v>
      </c>
      <c r="H2575" s="102"/>
    </row>
    <row r="2576" spans="2:8" x14ac:dyDescent="0.25">
      <c r="B2576" s="107" t="s">
        <v>31</v>
      </c>
      <c r="C2576" s="108"/>
      <c r="D2576" s="42">
        <v>473.91</v>
      </c>
      <c r="E2576" s="43">
        <v>3.8</v>
      </c>
      <c r="F2576" s="21" t="s">
        <v>24</v>
      </c>
      <c r="G2576" s="30">
        <f>D2576*E2576</f>
        <v>1800.8579999999999</v>
      </c>
      <c r="H2576" s="102"/>
    </row>
    <row r="2577" spans="2:8" ht="24" thickBot="1" x14ac:dyDescent="0.3">
      <c r="B2577" s="105" t="s">
        <v>30</v>
      </c>
      <c r="C2577" s="106"/>
      <c r="D2577" s="36">
        <v>320.5</v>
      </c>
      <c r="E2577" s="37">
        <v>11.4</v>
      </c>
      <c r="F2577" s="20" t="s">
        <v>24</v>
      </c>
      <c r="G2577" s="31">
        <f>D2577*E2577</f>
        <v>3653.7000000000003</v>
      </c>
      <c r="H2577" s="102"/>
    </row>
    <row r="2578" spans="2:8" x14ac:dyDescent="0.25">
      <c r="C2578" s="3"/>
      <c r="D2578" s="3"/>
      <c r="E2578" s="4"/>
      <c r="F2578" s="4"/>
      <c r="H2578" s="63"/>
    </row>
    <row r="2579" spans="2:8" ht="25.5" x14ac:dyDescent="0.25">
      <c r="C2579" s="14" t="s">
        <v>14</v>
      </c>
      <c r="D2579" s="6"/>
    </row>
    <row r="2580" spans="2:8" ht="18.75" x14ac:dyDescent="0.25">
      <c r="C2580" s="79" t="s">
        <v>6</v>
      </c>
      <c r="D2580" s="77" t="s">
        <v>0</v>
      </c>
      <c r="E2580" s="9">
        <f>ROUND((G2568+D2561)/D2561,2)</f>
        <v>1.02</v>
      </c>
      <c r="F2580" s="9"/>
      <c r="G2580" s="10"/>
      <c r="H2580" s="7"/>
    </row>
    <row r="2581" spans="2:8" x14ac:dyDescent="0.25">
      <c r="C2581" s="79"/>
      <c r="D2581" s="77" t="s">
        <v>1</v>
      </c>
      <c r="E2581" s="9">
        <f>ROUND((G2569+G2570+D2561)/D2561,2)</f>
        <v>1.02</v>
      </c>
      <c r="F2581" s="9"/>
      <c r="G2581" s="11"/>
      <c r="H2581" s="66"/>
    </row>
    <row r="2582" spans="2:8" x14ac:dyDescent="0.25">
      <c r="C2582" s="79"/>
      <c r="D2582" s="77" t="s">
        <v>2</v>
      </c>
      <c r="E2582" s="9">
        <f>ROUND((G2571+D2561)/D2561,2)</f>
        <v>1</v>
      </c>
      <c r="F2582" s="12"/>
      <c r="G2582" s="11"/>
    </row>
    <row r="2583" spans="2:8" x14ac:dyDescent="0.25">
      <c r="C2583" s="79"/>
      <c r="D2583" s="13" t="s">
        <v>3</v>
      </c>
      <c r="E2583" s="45">
        <f>ROUND((SUM(G2572:G2577)+D2561)/D2561,2)</f>
        <v>3.04</v>
      </c>
      <c r="F2583" s="10"/>
      <c r="G2583" s="11"/>
    </row>
    <row r="2584" spans="2:8" ht="25.5" x14ac:dyDescent="0.25">
      <c r="D2584" s="46" t="s">
        <v>4</v>
      </c>
      <c r="E2584" s="47">
        <f>SUM(E2580:E2583)-IF(D2565="сплошная",3,2)</f>
        <v>3.08</v>
      </c>
      <c r="F2584" s="25"/>
    </row>
    <row r="2585" spans="2:8" x14ac:dyDescent="0.25">
      <c r="E2585" s="15"/>
    </row>
    <row r="2586" spans="2:8" ht="25.5" x14ac:dyDescent="0.35">
      <c r="B2586" s="22"/>
      <c r="C2586" s="16" t="s">
        <v>23</v>
      </c>
      <c r="D2586" s="80">
        <f>E2584*D2561</f>
        <v>39624.200000000004</v>
      </c>
      <c r="E2586" s="80"/>
    </row>
    <row r="2587" spans="2:8" ht="18.75" x14ac:dyDescent="0.3">
      <c r="C2587" s="17" t="s">
        <v>8</v>
      </c>
      <c r="D2587" s="81">
        <f>D2586/D2560</f>
        <v>95.02206235011991</v>
      </c>
      <c r="E2587" s="81"/>
      <c r="G2587" s="7"/>
      <c r="H2587" s="67"/>
    </row>
    <row r="2592" spans="2:8" ht="60.75" customHeight="1" x14ac:dyDescent="0.25"/>
    <row r="2593" spans="2:8" ht="23.25" customHeight="1" x14ac:dyDescent="0.25"/>
    <row r="2596" spans="2:8" ht="20.25" customHeight="1" x14ac:dyDescent="0.25"/>
    <row r="2598" spans="2:8" ht="53.25" customHeight="1" x14ac:dyDescent="0.8">
      <c r="B2598" s="82" t="s">
        <v>201</v>
      </c>
      <c r="C2598" s="82"/>
      <c r="D2598" s="82"/>
      <c r="E2598" s="82"/>
      <c r="F2598" s="82"/>
      <c r="G2598" s="82"/>
      <c r="H2598" s="82"/>
    </row>
    <row r="2599" spans="2:8" ht="53.25" customHeight="1" x14ac:dyDescent="0.25">
      <c r="B2599" s="83" t="s">
        <v>36</v>
      </c>
      <c r="C2599" s="83"/>
      <c r="D2599" s="83"/>
      <c r="E2599" s="83"/>
      <c r="F2599" s="83"/>
      <c r="G2599" s="83"/>
    </row>
    <row r="2600" spans="2:8" x14ac:dyDescent="0.25">
      <c r="C2600" s="78"/>
      <c r="G2600" s="7"/>
    </row>
    <row r="2601" spans="2:8" ht="25.5" x14ac:dyDescent="0.25">
      <c r="C2601" s="14" t="s">
        <v>5</v>
      </c>
      <c r="D2601" s="6"/>
    </row>
    <row r="2602" spans="2:8" ht="20.25" x14ac:dyDescent="0.25">
      <c r="B2602" s="10"/>
      <c r="C2602" s="84" t="s">
        <v>15</v>
      </c>
      <c r="D2602" s="87" t="s">
        <v>40</v>
      </c>
      <c r="E2602" s="88"/>
      <c r="F2602" s="88"/>
      <c r="G2602" s="89"/>
      <c r="H2602" s="58"/>
    </row>
    <row r="2603" spans="2:8" ht="20.25" x14ac:dyDescent="0.25">
      <c r="B2603" s="10"/>
      <c r="C2603" s="85"/>
      <c r="D2603" s="87" t="s">
        <v>117</v>
      </c>
      <c r="E2603" s="88"/>
      <c r="F2603" s="88"/>
      <c r="G2603" s="89"/>
      <c r="H2603" s="58"/>
    </row>
    <row r="2604" spans="2:8" ht="20.25" x14ac:dyDescent="0.25">
      <c r="B2604" s="10"/>
      <c r="C2604" s="86"/>
      <c r="D2604" s="87" t="s">
        <v>128</v>
      </c>
      <c r="E2604" s="88"/>
      <c r="F2604" s="88"/>
      <c r="G2604" s="89"/>
      <c r="H2604" s="58"/>
    </row>
    <row r="2605" spans="2:8" ht="48" customHeight="1" x14ac:dyDescent="0.25">
      <c r="C2605" s="48" t="s">
        <v>12</v>
      </c>
      <c r="D2605" s="49">
        <v>1.3</v>
      </c>
      <c r="E2605" s="50"/>
      <c r="F2605" s="10"/>
    </row>
    <row r="2606" spans="2:8" ht="24" customHeight="1" x14ac:dyDescent="0.25">
      <c r="C2606" s="1" t="s">
        <v>9</v>
      </c>
      <c r="D2606" s="44">
        <v>95</v>
      </c>
      <c r="E2606" s="90" t="s">
        <v>16</v>
      </c>
      <c r="F2606" s="91"/>
      <c r="G2606" s="94">
        <f>D2607/D2606</f>
        <v>33.200000000000003</v>
      </c>
    </row>
    <row r="2607" spans="2:8" ht="23.25" customHeight="1" x14ac:dyDescent="0.25">
      <c r="C2607" s="1" t="s">
        <v>10</v>
      </c>
      <c r="D2607" s="44">
        <v>3154</v>
      </c>
      <c r="E2607" s="92"/>
      <c r="F2607" s="93"/>
      <c r="G2607" s="95"/>
    </row>
    <row r="2608" spans="2:8" ht="24" customHeight="1" x14ac:dyDescent="0.25">
      <c r="C2608" s="54"/>
      <c r="D2608" s="55"/>
      <c r="E2608" s="56"/>
    </row>
    <row r="2609" spans="2:8" ht="24" customHeight="1" x14ac:dyDescent="0.3">
      <c r="C2609" s="53" t="s">
        <v>7</v>
      </c>
      <c r="D2609" s="74" t="s">
        <v>129</v>
      </c>
      <c r="E2609" s="59"/>
    </row>
    <row r="2610" spans="2:8" ht="23.25" customHeight="1" x14ac:dyDescent="0.3">
      <c r="C2610" s="53" t="s">
        <v>11</v>
      </c>
      <c r="D2610" s="51">
        <v>80</v>
      </c>
      <c r="E2610" s="59"/>
    </row>
    <row r="2611" spans="2:8" ht="23.25" customHeight="1" x14ac:dyDescent="0.3">
      <c r="C2611" s="53" t="s">
        <v>13</v>
      </c>
      <c r="D2611" s="52" t="s">
        <v>33</v>
      </c>
      <c r="E2611" s="59"/>
    </row>
    <row r="2612" spans="2:8" ht="23.25" customHeight="1" thickBot="1" x14ac:dyDescent="0.3">
      <c r="C2612" s="60"/>
      <c r="D2612" s="60"/>
    </row>
    <row r="2613" spans="2:8" ht="23.25" customHeight="1" thickBot="1" x14ac:dyDescent="0.3">
      <c r="B2613" s="96" t="s">
        <v>17</v>
      </c>
      <c r="C2613" s="97"/>
      <c r="D2613" s="23" t="s">
        <v>20</v>
      </c>
      <c r="E2613" s="98" t="s">
        <v>22</v>
      </c>
      <c r="F2613" s="99"/>
      <c r="G2613" s="2" t="s">
        <v>21</v>
      </c>
    </row>
    <row r="2614" spans="2:8" ht="23.25" customHeight="1" thickBot="1" x14ac:dyDescent="0.3">
      <c r="B2614" s="100" t="s">
        <v>35</v>
      </c>
      <c r="C2614" s="101"/>
      <c r="D2614" s="32">
        <v>59.39</v>
      </c>
      <c r="E2614" s="33">
        <v>1.3</v>
      </c>
      <c r="F2614" s="18" t="s">
        <v>24</v>
      </c>
      <c r="G2614" s="26">
        <f t="shared" ref="G2614:G2621" si="56">D2614*E2614</f>
        <v>77.207000000000008</v>
      </c>
      <c r="H2614" s="102"/>
    </row>
    <row r="2615" spans="2:8" x14ac:dyDescent="0.25">
      <c r="B2615" s="103" t="s">
        <v>18</v>
      </c>
      <c r="C2615" s="104"/>
      <c r="D2615" s="34">
        <v>70.41</v>
      </c>
      <c r="E2615" s="35">
        <v>0.2</v>
      </c>
      <c r="F2615" s="19" t="s">
        <v>25</v>
      </c>
      <c r="G2615" s="27">
        <f t="shared" si="56"/>
        <v>14.082000000000001</v>
      </c>
      <c r="H2615" s="102"/>
    </row>
    <row r="2616" spans="2:8" ht="24" thickBot="1" x14ac:dyDescent="0.3">
      <c r="B2616" s="105" t="s">
        <v>19</v>
      </c>
      <c r="C2616" s="106"/>
      <c r="D2616" s="36">
        <v>222.31</v>
      </c>
      <c r="E2616" s="37">
        <v>0.2</v>
      </c>
      <c r="F2616" s="20" t="s">
        <v>25</v>
      </c>
      <c r="G2616" s="28">
        <f t="shared" si="56"/>
        <v>44.462000000000003</v>
      </c>
      <c r="H2616" s="102"/>
    </row>
    <row r="2617" spans="2:8" ht="24" thickBot="1" x14ac:dyDescent="0.3">
      <c r="B2617" s="100" t="s">
        <v>27</v>
      </c>
      <c r="C2617" s="101"/>
      <c r="D2617" s="38"/>
      <c r="E2617" s="39"/>
      <c r="F2617" s="24" t="s">
        <v>24</v>
      </c>
      <c r="G2617" s="29">
        <f t="shared" si="56"/>
        <v>0</v>
      </c>
      <c r="H2617" s="102"/>
    </row>
    <row r="2618" spans="2:8" x14ac:dyDescent="0.25">
      <c r="B2618" s="103" t="s">
        <v>32</v>
      </c>
      <c r="C2618" s="104"/>
      <c r="D2618" s="34">
        <v>665.33</v>
      </c>
      <c r="E2618" s="35">
        <v>2.6</v>
      </c>
      <c r="F2618" s="19" t="s">
        <v>24</v>
      </c>
      <c r="G2618" s="27">
        <f t="shared" si="56"/>
        <v>1729.8580000000002</v>
      </c>
      <c r="H2618" s="102"/>
    </row>
    <row r="2619" spans="2:8" x14ac:dyDescent="0.25">
      <c r="B2619" s="107" t="s">
        <v>26</v>
      </c>
      <c r="C2619" s="108"/>
      <c r="D2619" s="40"/>
      <c r="E2619" s="41"/>
      <c r="F2619" s="21" t="s">
        <v>24</v>
      </c>
      <c r="G2619" s="30">
        <f t="shared" si="56"/>
        <v>0</v>
      </c>
      <c r="H2619" s="102"/>
    </row>
    <row r="2620" spans="2:8" x14ac:dyDescent="0.25">
      <c r="B2620" s="107" t="s">
        <v>28</v>
      </c>
      <c r="C2620" s="108"/>
      <c r="D2620" s="42">
        <v>2425.11</v>
      </c>
      <c r="E2620" s="43">
        <v>1.3</v>
      </c>
      <c r="F2620" s="21" t="s">
        <v>24</v>
      </c>
      <c r="G2620" s="30">
        <f t="shared" si="56"/>
        <v>3152.6430000000005</v>
      </c>
      <c r="H2620" s="102"/>
    </row>
    <row r="2621" spans="2:8" x14ac:dyDescent="0.25">
      <c r="B2621" s="107" t="s">
        <v>29</v>
      </c>
      <c r="C2621" s="108"/>
      <c r="D2621" s="42">
        <v>1718.79</v>
      </c>
      <c r="E2621" s="43">
        <v>1.3</v>
      </c>
      <c r="F2621" s="21" t="s">
        <v>24</v>
      </c>
      <c r="G2621" s="30">
        <f t="shared" si="56"/>
        <v>2234.4270000000001</v>
      </c>
      <c r="H2621" s="102"/>
    </row>
    <row r="2622" spans="2:8" x14ac:dyDescent="0.25">
      <c r="B2622" s="107" t="s">
        <v>31</v>
      </c>
      <c r="C2622" s="108"/>
      <c r="D2622" s="42">
        <v>473.91</v>
      </c>
      <c r="E2622" s="43">
        <v>1.3</v>
      </c>
      <c r="F2622" s="21" t="s">
        <v>24</v>
      </c>
      <c r="G2622" s="30">
        <f>D2622*E2622</f>
        <v>616.08300000000008</v>
      </c>
      <c r="H2622" s="102"/>
    </row>
    <row r="2623" spans="2:8" ht="24" thickBot="1" x14ac:dyDescent="0.3">
      <c r="B2623" s="105" t="s">
        <v>30</v>
      </c>
      <c r="C2623" s="106"/>
      <c r="D2623" s="36">
        <v>320.5</v>
      </c>
      <c r="E2623" s="37">
        <v>3.9</v>
      </c>
      <c r="F2623" s="20" t="s">
        <v>24</v>
      </c>
      <c r="G2623" s="31">
        <f>D2623*E2623</f>
        <v>1249.95</v>
      </c>
      <c r="H2623" s="102"/>
    </row>
    <row r="2624" spans="2:8" x14ac:dyDescent="0.25">
      <c r="C2624" s="3"/>
      <c r="D2624" s="3"/>
      <c r="E2624" s="4"/>
      <c r="F2624" s="4"/>
      <c r="H2624" s="63"/>
    </row>
    <row r="2625" spans="2:8" ht="25.5" x14ac:dyDescent="0.25">
      <c r="C2625" s="14" t="s">
        <v>14</v>
      </c>
      <c r="D2625" s="6"/>
    </row>
    <row r="2626" spans="2:8" ht="18.75" x14ac:dyDescent="0.25">
      <c r="C2626" s="79" t="s">
        <v>6</v>
      </c>
      <c r="D2626" s="77" t="s">
        <v>0</v>
      </c>
      <c r="E2626" s="9">
        <f>ROUND((G2614+D2607)/D2607,2)</f>
        <v>1.02</v>
      </c>
      <c r="F2626" s="9"/>
      <c r="G2626" s="10"/>
      <c r="H2626" s="7"/>
    </row>
    <row r="2627" spans="2:8" x14ac:dyDescent="0.25">
      <c r="C2627" s="79"/>
      <c r="D2627" s="77" t="s">
        <v>1</v>
      </c>
      <c r="E2627" s="9">
        <f>ROUND((G2615+G2616+D2607)/D2607,2)</f>
        <v>1.02</v>
      </c>
      <c r="F2627" s="9"/>
      <c r="G2627" s="11"/>
      <c r="H2627" s="66"/>
    </row>
    <row r="2628" spans="2:8" x14ac:dyDescent="0.25">
      <c r="C2628" s="79"/>
      <c r="D2628" s="77" t="s">
        <v>2</v>
      </c>
      <c r="E2628" s="9">
        <f>ROUND((G2617+D2607)/D2607,2)</f>
        <v>1</v>
      </c>
      <c r="F2628" s="12"/>
      <c r="G2628" s="11"/>
    </row>
    <row r="2629" spans="2:8" x14ac:dyDescent="0.25">
      <c r="C2629" s="79"/>
      <c r="D2629" s="13" t="s">
        <v>3</v>
      </c>
      <c r="E2629" s="45">
        <f>ROUND((SUM(G2618:G2623)+D2607)/D2607,2)</f>
        <v>3.85</v>
      </c>
      <c r="F2629" s="10"/>
      <c r="G2629" s="11"/>
    </row>
    <row r="2630" spans="2:8" ht="25.5" x14ac:dyDescent="0.25">
      <c r="D2630" s="46" t="s">
        <v>4</v>
      </c>
      <c r="E2630" s="47">
        <f>SUM(E2626:E2629)-IF(D2611="сплошная",3,2)</f>
        <v>3.8900000000000006</v>
      </c>
      <c r="F2630" s="25"/>
    </row>
    <row r="2631" spans="2:8" x14ac:dyDescent="0.25">
      <c r="E2631" s="15"/>
    </row>
    <row r="2632" spans="2:8" ht="25.5" x14ac:dyDescent="0.35">
      <c r="B2632" s="22"/>
      <c r="C2632" s="16" t="s">
        <v>23</v>
      </c>
      <c r="D2632" s="80">
        <f>E2630*D2607</f>
        <v>12269.060000000001</v>
      </c>
      <c r="E2632" s="80"/>
    </row>
    <row r="2633" spans="2:8" ht="18.75" x14ac:dyDescent="0.3">
      <c r="C2633" s="17" t="s">
        <v>8</v>
      </c>
      <c r="D2633" s="81">
        <f>D2632/D2606</f>
        <v>129.14800000000002</v>
      </c>
      <c r="E2633" s="81"/>
      <c r="G2633" s="7"/>
      <c r="H2633" s="67"/>
    </row>
    <row r="2638" spans="2:8" ht="60.75" customHeight="1" x14ac:dyDescent="0.25"/>
    <row r="2639" spans="2:8" ht="23.25" customHeight="1" x14ac:dyDescent="0.25"/>
    <row r="2642" spans="2:8" ht="20.25" customHeight="1" x14ac:dyDescent="0.25"/>
    <row r="2643" spans="2:8" ht="20.25" customHeight="1" x14ac:dyDescent="0.25"/>
    <row r="2645" spans="2:8" ht="61.5" customHeight="1" x14ac:dyDescent="0.8">
      <c r="B2645" s="82" t="s">
        <v>202</v>
      </c>
      <c r="C2645" s="82"/>
      <c r="D2645" s="82"/>
      <c r="E2645" s="82"/>
      <c r="F2645" s="82"/>
      <c r="G2645" s="82"/>
      <c r="H2645" s="82"/>
    </row>
    <row r="2646" spans="2:8" ht="40.5" customHeight="1" x14ac:dyDescent="0.25">
      <c r="B2646" s="83" t="s">
        <v>36</v>
      </c>
      <c r="C2646" s="83"/>
      <c r="D2646" s="83"/>
      <c r="E2646" s="83"/>
      <c r="F2646" s="83"/>
      <c r="G2646" s="83"/>
    </row>
    <row r="2647" spans="2:8" x14ac:dyDescent="0.25">
      <c r="C2647" s="78"/>
      <c r="G2647" s="7"/>
    </row>
    <row r="2648" spans="2:8" ht="25.5" x14ac:dyDescent="0.25">
      <c r="C2648" s="14" t="s">
        <v>5</v>
      </c>
      <c r="D2648" s="6"/>
    </row>
    <row r="2649" spans="2:8" ht="20.25" x14ac:dyDescent="0.25">
      <c r="B2649" s="10"/>
      <c r="C2649" s="84" t="s">
        <v>15</v>
      </c>
      <c r="D2649" s="87" t="s">
        <v>40</v>
      </c>
      <c r="E2649" s="88"/>
      <c r="F2649" s="88"/>
      <c r="G2649" s="89"/>
      <c r="H2649" s="58"/>
    </row>
    <row r="2650" spans="2:8" ht="20.25" x14ac:dyDescent="0.25">
      <c r="B2650" s="10"/>
      <c r="C2650" s="85"/>
      <c r="D2650" s="87" t="s">
        <v>117</v>
      </c>
      <c r="E2650" s="88"/>
      <c r="F2650" s="88"/>
      <c r="G2650" s="89"/>
      <c r="H2650" s="58"/>
    </row>
    <row r="2651" spans="2:8" ht="20.25" x14ac:dyDescent="0.25">
      <c r="B2651" s="10"/>
      <c r="C2651" s="86"/>
      <c r="D2651" s="87" t="s">
        <v>130</v>
      </c>
      <c r="E2651" s="88"/>
      <c r="F2651" s="88"/>
      <c r="G2651" s="89"/>
      <c r="H2651" s="58"/>
    </row>
    <row r="2652" spans="2:8" ht="48" customHeight="1" x14ac:dyDescent="0.25">
      <c r="C2652" s="48" t="s">
        <v>12</v>
      </c>
      <c r="D2652" s="49">
        <v>4.5</v>
      </c>
      <c r="E2652" s="50"/>
      <c r="F2652" s="10"/>
    </row>
    <row r="2653" spans="2:8" ht="24" customHeight="1" x14ac:dyDescent="0.25">
      <c r="C2653" s="1" t="s">
        <v>9</v>
      </c>
      <c r="D2653" s="44">
        <v>464</v>
      </c>
      <c r="E2653" s="90" t="s">
        <v>16</v>
      </c>
      <c r="F2653" s="91"/>
      <c r="G2653" s="94">
        <f>D2654/D2653</f>
        <v>11.105603448275861</v>
      </c>
    </row>
    <row r="2654" spans="2:8" ht="23.25" customHeight="1" x14ac:dyDescent="0.25">
      <c r="C2654" s="1" t="s">
        <v>10</v>
      </c>
      <c r="D2654" s="44">
        <v>5153</v>
      </c>
      <c r="E2654" s="92"/>
      <c r="F2654" s="93"/>
      <c r="G2654" s="95"/>
    </row>
    <row r="2655" spans="2:8" ht="24" customHeight="1" x14ac:dyDescent="0.25">
      <c r="C2655" s="54"/>
      <c r="D2655" s="55"/>
      <c r="E2655" s="56"/>
    </row>
    <row r="2656" spans="2:8" ht="24" customHeight="1" x14ac:dyDescent="0.3">
      <c r="C2656" s="53" t="s">
        <v>7</v>
      </c>
      <c r="D2656" s="75" t="s">
        <v>131</v>
      </c>
      <c r="E2656" s="59"/>
    </row>
    <row r="2657" spans="2:8" ht="23.25" customHeight="1" x14ac:dyDescent="0.3">
      <c r="C2657" s="53" t="s">
        <v>11</v>
      </c>
      <c r="D2657" s="51">
        <v>80</v>
      </c>
      <c r="E2657" s="59"/>
    </row>
    <row r="2658" spans="2:8" ht="23.25" customHeight="1" x14ac:dyDescent="0.3">
      <c r="C2658" s="53" t="s">
        <v>13</v>
      </c>
      <c r="D2658" s="52" t="s">
        <v>33</v>
      </c>
      <c r="E2658" s="59"/>
    </row>
    <row r="2659" spans="2:8" ht="23.25" customHeight="1" thickBot="1" x14ac:dyDescent="0.3">
      <c r="C2659" s="60"/>
      <c r="D2659" s="60"/>
    </row>
    <row r="2660" spans="2:8" ht="23.25" customHeight="1" thickBot="1" x14ac:dyDescent="0.3">
      <c r="B2660" s="96" t="s">
        <v>17</v>
      </c>
      <c r="C2660" s="97"/>
      <c r="D2660" s="23" t="s">
        <v>20</v>
      </c>
      <c r="E2660" s="98" t="s">
        <v>22</v>
      </c>
      <c r="F2660" s="99"/>
      <c r="G2660" s="2" t="s">
        <v>21</v>
      </c>
    </row>
    <row r="2661" spans="2:8" ht="23.25" customHeight="1" thickBot="1" x14ac:dyDescent="0.3">
      <c r="B2661" s="100" t="s">
        <v>35</v>
      </c>
      <c r="C2661" s="101"/>
      <c r="D2661" s="32">
        <v>59.39</v>
      </c>
      <c r="E2661" s="33">
        <v>4.5</v>
      </c>
      <c r="F2661" s="18" t="s">
        <v>24</v>
      </c>
      <c r="G2661" s="26">
        <f t="shared" ref="G2661:G2668" si="57">D2661*E2661</f>
        <v>267.255</v>
      </c>
      <c r="H2661" s="102"/>
    </row>
    <row r="2662" spans="2:8" x14ac:dyDescent="0.25">
      <c r="B2662" s="103" t="s">
        <v>18</v>
      </c>
      <c r="C2662" s="104"/>
      <c r="D2662" s="34">
        <v>70.41</v>
      </c>
      <c r="E2662" s="35">
        <v>1.1000000000000001</v>
      </c>
      <c r="F2662" s="19" t="s">
        <v>25</v>
      </c>
      <c r="G2662" s="27">
        <f t="shared" si="57"/>
        <v>77.451000000000008</v>
      </c>
      <c r="H2662" s="102"/>
    </row>
    <row r="2663" spans="2:8" ht="24" thickBot="1" x14ac:dyDescent="0.3">
      <c r="B2663" s="105" t="s">
        <v>19</v>
      </c>
      <c r="C2663" s="106"/>
      <c r="D2663" s="36">
        <v>222.31</v>
      </c>
      <c r="E2663" s="37">
        <v>1.1000000000000001</v>
      </c>
      <c r="F2663" s="20" t="s">
        <v>25</v>
      </c>
      <c r="G2663" s="28">
        <f t="shared" si="57"/>
        <v>244.54100000000003</v>
      </c>
      <c r="H2663" s="102"/>
    </row>
    <row r="2664" spans="2:8" ht="24" thickBot="1" x14ac:dyDescent="0.3">
      <c r="B2664" s="100" t="s">
        <v>27</v>
      </c>
      <c r="C2664" s="101"/>
      <c r="D2664" s="38"/>
      <c r="E2664" s="39"/>
      <c r="F2664" s="24" t="s">
        <v>24</v>
      </c>
      <c r="G2664" s="29">
        <f t="shared" si="57"/>
        <v>0</v>
      </c>
      <c r="H2664" s="102"/>
    </row>
    <row r="2665" spans="2:8" x14ac:dyDescent="0.25">
      <c r="B2665" s="103" t="s">
        <v>32</v>
      </c>
      <c r="C2665" s="104"/>
      <c r="D2665" s="34">
        <v>665.33</v>
      </c>
      <c r="E2665" s="35">
        <v>9</v>
      </c>
      <c r="F2665" s="19" t="s">
        <v>24</v>
      </c>
      <c r="G2665" s="27">
        <f t="shared" si="57"/>
        <v>5987.97</v>
      </c>
      <c r="H2665" s="102"/>
    </row>
    <row r="2666" spans="2:8" x14ac:dyDescent="0.25">
      <c r="B2666" s="107" t="s">
        <v>26</v>
      </c>
      <c r="C2666" s="108"/>
      <c r="D2666" s="40">
        <v>1300.21</v>
      </c>
      <c r="E2666" s="41">
        <v>4.5</v>
      </c>
      <c r="F2666" s="21" t="s">
        <v>24</v>
      </c>
      <c r="G2666" s="30">
        <f t="shared" si="57"/>
        <v>5850.9449999999997</v>
      </c>
      <c r="H2666" s="102"/>
    </row>
    <row r="2667" spans="2:8" x14ac:dyDescent="0.25">
      <c r="B2667" s="107" t="s">
        <v>28</v>
      </c>
      <c r="C2667" s="108"/>
      <c r="D2667" s="42"/>
      <c r="E2667" s="43"/>
      <c r="F2667" s="21" t="s">
        <v>24</v>
      </c>
      <c r="G2667" s="30">
        <f t="shared" si="57"/>
        <v>0</v>
      </c>
      <c r="H2667" s="102"/>
    </row>
    <row r="2668" spans="2:8" x14ac:dyDescent="0.25">
      <c r="B2668" s="107" t="s">
        <v>29</v>
      </c>
      <c r="C2668" s="108"/>
      <c r="D2668" s="42"/>
      <c r="E2668" s="43"/>
      <c r="F2668" s="21" t="s">
        <v>24</v>
      </c>
      <c r="G2668" s="30">
        <f t="shared" si="57"/>
        <v>0</v>
      </c>
      <c r="H2668" s="102"/>
    </row>
    <row r="2669" spans="2:8" x14ac:dyDescent="0.25">
      <c r="B2669" s="107" t="s">
        <v>31</v>
      </c>
      <c r="C2669" s="108"/>
      <c r="D2669" s="42"/>
      <c r="E2669" s="43"/>
      <c r="F2669" s="21" t="s">
        <v>24</v>
      </c>
      <c r="G2669" s="30">
        <f>D2669*E2669</f>
        <v>0</v>
      </c>
      <c r="H2669" s="102"/>
    </row>
    <row r="2670" spans="2:8" ht="24" thickBot="1" x14ac:dyDescent="0.3">
      <c r="B2670" s="105" t="s">
        <v>30</v>
      </c>
      <c r="C2670" s="106"/>
      <c r="D2670" s="36"/>
      <c r="E2670" s="37"/>
      <c r="F2670" s="20" t="s">
        <v>24</v>
      </c>
      <c r="G2670" s="31">
        <f>D2670*E2670</f>
        <v>0</v>
      </c>
      <c r="H2670" s="102"/>
    </row>
    <row r="2671" spans="2:8" x14ac:dyDescent="0.25">
      <c r="C2671" s="3"/>
      <c r="D2671" s="3"/>
      <c r="E2671" s="4"/>
      <c r="F2671" s="4"/>
      <c r="H2671" s="63"/>
    </row>
    <row r="2672" spans="2:8" ht="25.5" x14ac:dyDescent="0.25">
      <c r="C2672" s="14" t="s">
        <v>14</v>
      </c>
      <c r="D2672" s="6"/>
    </row>
    <row r="2673" spans="2:8" ht="18.75" x14ac:dyDescent="0.25">
      <c r="C2673" s="79" t="s">
        <v>6</v>
      </c>
      <c r="D2673" s="77" t="s">
        <v>0</v>
      </c>
      <c r="E2673" s="9">
        <f>ROUND((G2661+D2654)/D2654,2)</f>
        <v>1.05</v>
      </c>
      <c r="F2673" s="9"/>
      <c r="G2673" s="10"/>
      <c r="H2673" s="7"/>
    </row>
    <row r="2674" spans="2:8" x14ac:dyDescent="0.25">
      <c r="C2674" s="79"/>
      <c r="D2674" s="77" t="s">
        <v>1</v>
      </c>
      <c r="E2674" s="9">
        <f>ROUND((G2662+G2663+D2654)/D2654,2)</f>
        <v>1.06</v>
      </c>
      <c r="F2674" s="9"/>
      <c r="G2674" s="11"/>
      <c r="H2674" s="66"/>
    </row>
    <row r="2675" spans="2:8" x14ac:dyDescent="0.25">
      <c r="C2675" s="79"/>
      <c r="D2675" s="77" t="s">
        <v>2</v>
      </c>
      <c r="E2675" s="9">
        <f>ROUND((G2664+D2654)/D2654,2)</f>
        <v>1</v>
      </c>
      <c r="F2675" s="12"/>
      <c r="G2675" s="11"/>
    </row>
    <row r="2676" spans="2:8" x14ac:dyDescent="0.25">
      <c r="C2676" s="79"/>
      <c r="D2676" s="13" t="s">
        <v>3</v>
      </c>
      <c r="E2676" s="45">
        <f>ROUND((SUM(G2665:G2670)+D2654)/D2654,2)</f>
        <v>3.3</v>
      </c>
      <c r="F2676" s="10"/>
      <c r="G2676" s="11"/>
    </row>
    <row r="2677" spans="2:8" ht="25.5" x14ac:dyDescent="0.25">
      <c r="D2677" s="46" t="s">
        <v>4</v>
      </c>
      <c r="E2677" s="47">
        <f>SUM(E2673:E2676)-IF(D2658="сплошная",3,2)</f>
        <v>3.41</v>
      </c>
      <c r="F2677" s="25"/>
    </row>
    <row r="2678" spans="2:8" x14ac:dyDescent="0.25">
      <c r="E2678" s="15"/>
    </row>
    <row r="2679" spans="2:8" ht="25.5" x14ac:dyDescent="0.35">
      <c r="B2679" s="22"/>
      <c r="C2679" s="16" t="s">
        <v>23</v>
      </c>
      <c r="D2679" s="80">
        <f>E2677*D2654</f>
        <v>17571.73</v>
      </c>
      <c r="E2679" s="80"/>
    </row>
    <row r="2680" spans="2:8" ht="18.75" x14ac:dyDescent="0.3">
      <c r="C2680" s="17" t="s">
        <v>8</v>
      </c>
      <c r="D2680" s="81">
        <f>D2679/D2653</f>
        <v>37.870107758620691</v>
      </c>
      <c r="E2680" s="81"/>
      <c r="G2680" s="7"/>
      <c r="H2680" s="67"/>
    </row>
    <row r="2685" spans="2:8" ht="60.75" customHeight="1" x14ac:dyDescent="0.25"/>
    <row r="2686" spans="2:8" ht="23.25" customHeight="1" x14ac:dyDescent="0.25"/>
    <row r="2689" spans="2:8" ht="20.25" customHeight="1" x14ac:dyDescent="0.25"/>
    <row r="2690" spans="2:8" ht="58.5" customHeight="1" x14ac:dyDescent="0.8">
      <c r="B2690" s="82" t="s">
        <v>203</v>
      </c>
      <c r="C2690" s="82"/>
      <c r="D2690" s="82"/>
      <c r="E2690" s="82"/>
      <c r="F2690" s="82"/>
      <c r="G2690" s="82"/>
      <c r="H2690" s="82"/>
    </row>
    <row r="2691" spans="2:8" ht="51.75" customHeight="1" x14ac:dyDescent="0.25">
      <c r="B2691" s="83" t="s">
        <v>36</v>
      </c>
      <c r="C2691" s="83"/>
      <c r="D2691" s="83"/>
      <c r="E2691" s="83"/>
      <c r="F2691" s="83"/>
      <c r="G2691" s="83"/>
    </row>
    <row r="2692" spans="2:8" x14ac:dyDescent="0.25">
      <c r="C2692" s="78"/>
      <c r="G2692" s="7"/>
    </row>
    <row r="2693" spans="2:8" ht="25.5" x14ac:dyDescent="0.25">
      <c r="C2693" s="14" t="s">
        <v>5</v>
      </c>
      <c r="D2693" s="6"/>
    </row>
    <row r="2694" spans="2:8" ht="20.25" x14ac:dyDescent="0.25">
      <c r="B2694" s="10"/>
      <c r="C2694" s="84" t="s">
        <v>15</v>
      </c>
      <c r="D2694" s="87" t="s">
        <v>40</v>
      </c>
      <c r="E2694" s="88"/>
      <c r="F2694" s="88"/>
      <c r="G2694" s="89"/>
      <c r="H2694" s="58"/>
    </row>
    <row r="2695" spans="2:8" ht="20.25" x14ac:dyDescent="0.25">
      <c r="B2695" s="10"/>
      <c r="C2695" s="85"/>
      <c r="D2695" s="87" t="s">
        <v>117</v>
      </c>
      <c r="E2695" s="88"/>
      <c r="F2695" s="88"/>
      <c r="G2695" s="89"/>
      <c r="H2695" s="58"/>
    </row>
    <row r="2696" spans="2:8" ht="20.25" x14ac:dyDescent="0.25">
      <c r="B2696" s="10"/>
      <c r="C2696" s="86"/>
      <c r="D2696" s="87" t="s">
        <v>132</v>
      </c>
      <c r="E2696" s="88"/>
      <c r="F2696" s="88"/>
      <c r="G2696" s="89"/>
      <c r="H2696" s="58"/>
    </row>
    <row r="2697" spans="2:8" ht="48" customHeight="1" x14ac:dyDescent="0.25">
      <c r="C2697" s="48" t="s">
        <v>12</v>
      </c>
      <c r="D2697" s="49">
        <v>3.3</v>
      </c>
      <c r="E2697" s="50"/>
      <c r="F2697" s="10"/>
    </row>
    <row r="2698" spans="2:8" ht="24" customHeight="1" x14ac:dyDescent="0.25">
      <c r="C2698" s="1" t="s">
        <v>9</v>
      </c>
      <c r="D2698" s="44">
        <v>770</v>
      </c>
      <c r="E2698" s="90" t="s">
        <v>16</v>
      </c>
      <c r="F2698" s="91"/>
      <c r="G2698" s="94">
        <f>D2699/D2698</f>
        <v>21.605194805194806</v>
      </c>
    </row>
    <row r="2699" spans="2:8" ht="23.25" customHeight="1" x14ac:dyDescent="0.25">
      <c r="C2699" s="1" t="s">
        <v>10</v>
      </c>
      <c r="D2699" s="44">
        <v>16636</v>
      </c>
      <c r="E2699" s="92"/>
      <c r="F2699" s="93"/>
      <c r="G2699" s="95"/>
    </row>
    <row r="2700" spans="2:8" ht="24" customHeight="1" x14ac:dyDescent="0.25">
      <c r="C2700" s="54"/>
      <c r="D2700" s="55"/>
      <c r="E2700" s="56"/>
    </row>
    <row r="2701" spans="2:8" ht="24" customHeight="1" x14ac:dyDescent="0.3">
      <c r="C2701" s="53" t="s">
        <v>7</v>
      </c>
      <c r="D2701" s="74" t="s">
        <v>65</v>
      </c>
      <c r="E2701" s="59"/>
    </row>
    <row r="2702" spans="2:8" ht="23.25" customHeight="1" x14ac:dyDescent="0.3">
      <c r="C2702" s="53" t="s">
        <v>11</v>
      </c>
      <c r="D2702" s="51">
        <v>60</v>
      </c>
      <c r="E2702" s="59"/>
    </row>
    <row r="2703" spans="2:8" ht="23.25" customHeight="1" x14ac:dyDescent="0.3">
      <c r="C2703" s="53" t="s">
        <v>13</v>
      </c>
      <c r="D2703" s="52" t="s">
        <v>33</v>
      </c>
      <c r="E2703" s="59"/>
    </row>
    <row r="2704" spans="2:8" ht="23.25" customHeight="1" thickBot="1" x14ac:dyDescent="0.3">
      <c r="C2704" s="60"/>
      <c r="D2704" s="60"/>
    </row>
    <row r="2705" spans="2:8" ht="23.25" customHeight="1" thickBot="1" x14ac:dyDescent="0.3">
      <c r="B2705" s="96" t="s">
        <v>17</v>
      </c>
      <c r="C2705" s="97"/>
      <c r="D2705" s="23" t="s">
        <v>20</v>
      </c>
      <c r="E2705" s="98" t="s">
        <v>22</v>
      </c>
      <c r="F2705" s="99"/>
      <c r="G2705" s="2" t="s">
        <v>21</v>
      </c>
    </row>
    <row r="2706" spans="2:8" ht="23.25" customHeight="1" thickBot="1" x14ac:dyDescent="0.3">
      <c r="B2706" s="100" t="s">
        <v>35</v>
      </c>
      <c r="C2706" s="101"/>
      <c r="D2706" s="32">
        <v>59.39</v>
      </c>
      <c r="E2706" s="33">
        <v>3.3</v>
      </c>
      <c r="F2706" s="18" t="s">
        <v>24</v>
      </c>
      <c r="G2706" s="26">
        <f t="shared" ref="G2706:G2713" si="58">D2706*E2706</f>
        <v>195.98699999999999</v>
      </c>
      <c r="H2706" s="102"/>
    </row>
    <row r="2707" spans="2:8" x14ac:dyDescent="0.25">
      <c r="B2707" s="103" t="s">
        <v>18</v>
      </c>
      <c r="C2707" s="104"/>
      <c r="D2707" s="34">
        <v>70.41</v>
      </c>
      <c r="E2707" s="35">
        <v>0.5</v>
      </c>
      <c r="F2707" s="19" t="s">
        <v>25</v>
      </c>
      <c r="G2707" s="27">
        <f t="shared" si="58"/>
        <v>35.204999999999998</v>
      </c>
      <c r="H2707" s="102"/>
    </row>
    <row r="2708" spans="2:8" ht="24" thickBot="1" x14ac:dyDescent="0.3">
      <c r="B2708" s="105" t="s">
        <v>19</v>
      </c>
      <c r="C2708" s="106"/>
      <c r="D2708" s="36">
        <v>222.31</v>
      </c>
      <c r="E2708" s="37">
        <v>0.5</v>
      </c>
      <c r="F2708" s="20" t="s">
        <v>25</v>
      </c>
      <c r="G2708" s="28">
        <f t="shared" si="58"/>
        <v>111.155</v>
      </c>
      <c r="H2708" s="102"/>
    </row>
    <row r="2709" spans="2:8" ht="24" thickBot="1" x14ac:dyDescent="0.3">
      <c r="B2709" s="100" t="s">
        <v>27</v>
      </c>
      <c r="C2709" s="101"/>
      <c r="D2709" s="38"/>
      <c r="E2709" s="39"/>
      <c r="F2709" s="24" t="s">
        <v>24</v>
      </c>
      <c r="G2709" s="29">
        <f t="shared" si="58"/>
        <v>0</v>
      </c>
      <c r="H2709" s="102"/>
    </row>
    <row r="2710" spans="2:8" x14ac:dyDescent="0.25">
      <c r="B2710" s="103" t="s">
        <v>32</v>
      </c>
      <c r="C2710" s="104"/>
      <c r="D2710" s="34">
        <v>665.33</v>
      </c>
      <c r="E2710" s="35">
        <v>6.6</v>
      </c>
      <c r="F2710" s="19" t="s">
        <v>24</v>
      </c>
      <c r="G2710" s="27">
        <f t="shared" si="58"/>
        <v>4391.1779999999999</v>
      </c>
      <c r="H2710" s="102"/>
    </row>
    <row r="2711" spans="2:8" x14ac:dyDescent="0.25">
      <c r="B2711" s="107" t="s">
        <v>26</v>
      </c>
      <c r="C2711" s="108"/>
      <c r="D2711" s="40">
        <v>1300.21</v>
      </c>
      <c r="E2711" s="41">
        <v>3.3</v>
      </c>
      <c r="F2711" s="21" t="s">
        <v>24</v>
      </c>
      <c r="G2711" s="30">
        <f t="shared" si="58"/>
        <v>4290.6930000000002</v>
      </c>
      <c r="H2711" s="102"/>
    </row>
    <row r="2712" spans="2:8" x14ac:dyDescent="0.25">
      <c r="B2712" s="107" t="s">
        <v>28</v>
      </c>
      <c r="C2712" s="108"/>
      <c r="D2712" s="42"/>
      <c r="E2712" s="43"/>
      <c r="F2712" s="21" t="s">
        <v>24</v>
      </c>
      <c r="G2712" s="30">
        <f t="shared" si="58"/>
        <v>0</v>
      </c>
      <c r="H2712" s="102"/>
    </row>
    <row r="2713" spans="2:8" x14ac:dyDescent="0.25">
      <c r="B2713" s="107" t="s">
        <v>29</v>
      </c>
      <c r="C2713" s="108"/>
      <c r="D2713" s="42"/>
      <c r="E2713" s="43"/>
      <c r="F2713" s="21" t="s">
        <v>24</v>
      </c>
      <c r="G2713" s="30">
        <f t="shared" si="58"/>
        <v>0</v>
      </c>
      <c r="H2713" s="102"/>
    </row>
    <row r="2714" spans="2:8" x14ac:dyDescent="0.25">
      <c r="B2714" s="107" t="s">
        <v>31</v>
      </c>
      <c r="C2714" s="108"/>
      <c r="D2714" s="42"/>
      <c r="E2714" s="43"/>
      <c r="F2714" s="21" t="s">
        <v>24</v>
      </c>
      <c r="G2714" s="30">
        <f>D2714*E2714</f>
        <v>0</v>
      </c>
      <c r="H2714" s="102"/>
    </row>
    <row r="2715" spans="2:8" ht="24" thickBot="1" x14ac:dyDescent="0.3">
      <c r="B2715" s="105" t="s">
        <v>30</v>
      </c>
      <c r="C2715" s="106"/>
      <c r="D2715" s="36"/>
      <c r="E2715" s="37"/>
      <c r="F2715" s="20" t="s">
        <v>24</v>
      </c>
      <c r="G2715" s="31">
        <f>D2715*E2715</f>
        <v>0</v>
      </c>
      <c r="H2715" s="102"/>
    </row>
    <row r="2716" spans="2:8" x14ac:dyDescent="0.25">
      <c r="C2716" s="3"/>
      <c r="D2716" s="3"/>
      <c r="E2716" s="4"/>
      <c r="F2716" s="4"/>
      <c r="H2716" s="63"/>
    </row>
    <row r="2717" spans="2:8" ht="25.5" x14ac:dyDescent="0.25">
      <c r="C2717" s="14" t="s">
        <v>14</v>
      </c>
      <c r="D2717" s="6"/>
    </row>
    <row r="2718" spans="2:8" ht="18.75" x14ac:dyDescent="0.25">
      <c r="C2718" s="79" t="s">
        <v>6</v>
      </c>
      <c r="D2718" s="77" t="s">
        <v>0</v>
      </c>
      <c r="E2718" s="9">
        <f>ROUND((G2706+D2699)/D2699,2)</f>
        <v>1.01</v>
      </c>
      <c r="F2718" s="9"/>
      <c r="G2718" s="10"/>
      <c r="H2718" s="7"/>
    </row>
    <row r="2719" spans="2:8" x14ac:dyDescent="0.25">
      <c r="C2719" s="79"/>
      <c r="D2719" s="77" t="s">
        <v>1</v>
      </c>
      <c r="E2719" s="9">
        <f>ROUND((G2707+G2708+D2699)/D2699,2)</f>
        <v>1.01</v>
      </c>
      <c r="F2719" s="9"/>
      <c r="G2719" s="11"/>
      <c r="H2719" s="66"/>
    </row>
    <row r="2720" spans="2:8" x14ac:dyDescent="0.25">
      <c r="C2720" s="79"/>
      <c r="D2720" s="77" t="s">
        <v>2</v>
      </c>
      <c r="E2720" s="9">
        <f>ROUND((G2709+D2699)/D2699,2)</f>
        <v>1</v>
      </c>
      <c r="F2720" s="12"/>
      <c r="G2720" s="11"/>
    </row>
    <row r="2721" spans="2:8" x14ac:dyDescent="0.25">
      <c r="C2721" s="79"/>
      <c r="D2721" s="13" t="s">
        <v>3</v>
      </c>
      <c r="E2721" s="45">
        <f>ROUND((SUM(G2710:G2715)+D2699)/D2699,2)</f>
        <v>1.52</v>
      </c>
      <c r="F2721" s="10"/>
      <c r="G2721" s="11"/>
    </row>
    <row r="2722" spans="2:8" ht="25.5" x14ac:dyDescent="0.25">
      <c r="D2722" s="46" t="s">
        <v>4</v>
      </c>
      <c r="E2722" s="47">
        <f>SUM(E2718:E2721)-IF(D2703="сплошная",3,2)</f>
        <v>1.54</v>
      </c>
      <c r="F2722" s="25"/>
    </row>
    <row r="2723" spans="2:8" x14ac:dyDescent="0.25">
      <c r="E2723" s="15"/>
    </row>
    <row r="2724" spans="2:8" ht="25.5" x14ac:dyDescent="0.35">
      <c r="B2724" s="22"/>
      <c r="C2724" s="16" t="s">
        <v>23</v>
      </c>
      <c r="D2724" s="80">
        <f>E2722*D2699</f>
        <v>25619.440000000002</v>
      </c>
      <c r="E2724" s="80"/>
    </row>
    <row r="2725" spans="2:8" ht="18.75" x14ac:dyDescent="0.3">
      <c r="C2725" s="17" t="s">
        <v>8</v>
      </c>
      <c r="D2725" s="81">
        <f>D2724/D2698</f>
        <v>33.272000000000006</v>
      </c>
      <c r="E2725" s="81"/>
      <c r="G2725" s="7"/>
      <c r="H2725" s="67"/>
    </row>
    <row r="2730" spans="2:8" ht="60.75" customHeight="1" x14ac:dyDescent="0.25"/>
    <row r="2731" spans="2:8" ht="23.25" customHeight="1" x14ac:dyDescent="0.25"/>
    <row r="2734" spans="2:8" ht="20.25" customHeight="1" x14ac:dyDescent="0.25"/>
    <row r="2735" spans="2:8" ht="20.25" customHeight="1" x14ac:dyDescent="0.25"/>
    <row r="2737" spans="2:8" ht="67.5" customHeight="1" x14ac:dyDescent="0.8">
      <c r="B2737" s="82" t="s">
        <v>204</v>
      </c>
      <c r="C2737" s="82"/>
      <c r="D2737" s="82"/>
      <c r="E2737" s="82"/>
      <c r="F2737" s="82"/>
      <c r="G2737" s="82"/>
      <c r="H2737" s="82"/>
    </row>
    <row r="2738" spans="2:8" ht="51" customHeight="1" x14ac:dyDescent="0.25">
      <c r="B2738" s="83" t="s">
        <v>36</v>
      </c>
      <c r="C2738" s="83"/>
      <c r="D2738" s="83"/>
      <c r="E2738" s="83"/>
      <c r="F2738" s="83"/>
      <c r="G2738" s="83"/>
    </row>
    <row r="2739" spans="2:8" x14ac:dyDescent="0.25">
      <c r="C2739" s="78"/>
      <c r="G2739" s="7"/>
    </row>
    <row r="2740" spans="2:8" ht="25.5" x14ac:dyDescent="0.25">
      <c r="C2740" s="14" t="s">
        <v>5</v>
      </c>
      <c r="D2740" s="6"/>
    </row>
    <row r="2741" spans="2:8" ht="20.25" x14ac:dyDescent="0.25">
      <c r="B2741" s="10"/>
      <c r="C2741" s="84" t="s">
        <v>15</v>
      </c>
      <c r="D2741" s="87" t="s">
        <v>40</v>
      </c>
      <c r="E2741" s="88"/>
      <c r="F2741" s="88"/>
      <c r="G2741" s="89"/>
      <c r="H2741" s="58"/>
    </row>
    <row r="2742" spans="2:8" ht="20.25" x14ac:dyDescent="0.25">
      <c r="B2742" s="10"/>
      <c r="C2742" s="85"/>
      <c r="D2742" s="87" t="s">
        <v>117</v>
      </c>
      <c r="E2742" s="88"/>
      <c r="F2742" s="88"/>
      <c r="G2742" s="89"/>
      <c r="H2742" s="58"/>
    </row>
    <row r="2743" spans="2:8" ht="20.25" x14ac:dyDescent="0.25">
      <c r="B2743" s="10"/>
      <c r="C2743" s="86"/>
      <c r="D2743" s="87" t="s">
        <v>133</v>
      </c>
      <c r="E2743" s="88"/>
      <c r="F2743" s="88"/>
      <c r="G2743" s="89"/>
      <c r="H2743" s="58"/>
    </row>
    <row r="2744" spans="2:8" ht="48" customHeight="1" x14ac:dyDescent="0.25">
      <c r="C2744" s="48" t="s">
        <v>12</v>
      </c>
      <c r="D2744" s="49">
        <v>2.1</v>
      </c>
      <c r="E2744" s="50"/>
      <c r="F2744" s="10"/>
    </row>
    <row r="2745" spans="2:8" ht="24" customHeight="1" x14ac:dyDescent="0.25">
      <c r="C2745" s="1" t="s">
        <v>9</v>
      </c>
      <c r="D2745" s="44">
        <v>405</v>
      </c>
      <c r="E2745" s="90" t="s">
        <v>16</v>
      </c>
      <c r="F2745" s="91"/>
      <c r="G2745" s="94">
        <f>D2746/D2745</f>
        <v>14.925925925925926</v>
      </c>
    </row>
    <row r="2746" spans="2:8" ht="23.25" customHeight="1" x14ac:dyDescent="0.25">
      <c r="C2746" s="1" t="s">
        <v>10</v>
      </c>
      <c r="D2746" s="44">
        <v>6045</v>
      </c>
      <c r="E2746" s="92"/>
      <c r="F2746" s="93"/>
      <c r="G2746" s="95"/>
    </row>
    <row r="2747" spans="2:8" ht="24" customHeight="1" x14ac:dyDescent="0.25">
      <c r="C2747" s="54"/>
      <c r="D2747" s="55"/>
      <c r="E2747" s="56"/>
    </row>
    <row r="2748" spans="2:8" ht="24" customHeight="1" x14ac:dyDescent="0.3">
      <c r="C2748" s="53" t="s">
        <v>7</v>
      </c>
      <c r="D2748" s="74" t="s">
        <v>65</v>
      </c>
      <c r="E2748" s="59"/>
    </row>
    <row r="2749" spans="2:8" ht="23.25" customHeight="1" x14ac:dyDescent="0.3">
      <c r="C2749" s="53" t="s">
        <v>11</v>
      </c>
      <c r="D2749" s="51">
        <v>60</v>
      </c>
      <c r="E2749" s="59"/>
    </row>
    <row r="2750" spans="2:8" ht="23.25" customHeight="1" x14ac:dyDescent="0.3">
      <c r="C2750" s="53" t="s">
        <v>13</v>
      </c>
      <c r="D2750" s="52" t="s">
        <v>33</v>
      </c>
      <c r="E2750" s="59"/>
    </row>
    <row r="2751" spans="2:8" ht="23.25" customHeight="1" thickBot="1" x14ac:dyDescent="0.3">
      <c r="C2751" s="60"/>
      <c r="D2751" s="60"/>
    </row>
    <row r="2752" spans="2:8" ht="23.25" customHeight="1" thickBot="1" x14ac:dyDescent="0.3">
      <c r="B2752" s="96" t="s">
        <v>17</v>
      </c>
      <c r="C2752" s="97"/>
      <c r="D2752" s="23" t="s">
        <v>20</v>
      </c>
      <c r="E2752" s="98" t="s">
        <v>22</v>
      </c>
      <c r="F2752" s="99"/>
      <c r="G2752" s="2" t="s">
        <v>21</v>
      </c>
    </row>
    <row r="2753" spans="2:8" ht="23.25" customHeight="1" thickBot="1" x14ac:dyDescent="0.3">
      <c r="B2753" s="100" t="s">
        <v>35</v>
      </c>
      <c r="C2753" s="101"/>
      <c r="D2753" s="32">
        <v>59.39</v>
      </c>
      <c r="E2753" s="33">
        <v>2.1</v>
      </c>
      <c r="F2753" s="18" t="s">
        <v>24</v>
      </c>
      <c r="G2753" s="26">
        <f t="shared" ref="G2753:G2760" si="59">D2753*E2753</f>
        <v>124.71900000000001</v>
      </c>
      <c r="H2753" s="102"/>
    </row>
    <row r="2754" spans="2:8" x14ac:dyDescent="0.25">
      <c r="B2754" s="103" t="s">
        <v>18</v>
      </c>
      <c r="C2754" s="104"/>
      <c r="D2754" s="34">
        <v>70.41</v>
      </c>
      <c r="E2754" s="35">
        <v>0.7</v>
      </c>
      <c r="F2754" s="19" t="s">
        <v>25</v>
      </c>
      <c r="G2754" s="27">
        <f t="shared" si="59"/>
        <v>49.286999999999992</v>
      </c>
      <c r="H2754" s="102"/>
    </row>
    <row r="2755" spans="2:8" ht="24" thickBot="1" x14ac:dyDescent="0.3">
      <c r="B2755" s="105" t="s">
        <v>19</v>
      </c>
      <c r="C2755" s="106"/>
      <c r="D2755" s="36">
        <v>222.31</v>
      </c>
      <c r="E2755" s="37">
        <v>0.7</v>
      </c>
      <c r="F2755" s="20" t="s">
        <v>25</v>
      </c>
      <c r="G2755" s="28">
        <f t="shared" si="59"/>
        <v>155.61699999999999</v>
      </c>
      <c r="H2755" s="102"/>
    </row>
    <row r="2756" spans="2:8" ht="24" thickBot="1" x14ac:dyDescent="0.3">
      <c r="B2756" s="100" t="s">
        <v>27</v>
      </c>
      <c r="C2756" s="101"/>
      <c r="D2756" s="38"/>
      <c r="E2756" s="39"/>
      <c r="F2756" s="24" t="s">
        <v>24</v>
      </c>
      <c r="G2756" s="29">
        <f t="shared" si="59"/>
        <v>0</v>
      </c>
      <c r="H2756" s="102"/>
    </row>
    <row r="2757" spans="2:8" x14ac:dyDescent="0.25">
      <c r="B2757" s="103" t="s">
        <v>32</v>
      </c>
      <c r="C2757" s="104"/>
      <c r="D2757" s="34">
        <v>665.33</v>
      </c>
      <c r="E2757" s="35">
        <v>4.2</v>
      </c>
      <c r="F2757" s="19" t="s">
        <v>24</v>
      </c>
      <c r="G2757" s="27">
        <f t="shared" si="59"/>
        <v>2794.3860000000004</v>
      </c>
      <c r="H2757" s="102"/>
    </row>
    <row r="2758" spans="2:8" x14ac:dyDescent="0.25">
      <c r="B2758" s="107" t="s">
        <v>26</v>
      </c>
      <c r="C2758" s="108"/>
      <c r="D2758" s="40">
        <v>1300.21</v>
      </c>
      <c r="E2758" s="41">
        <v>1.2</v>
      </c>
      <c r="F2758" s="21" t="s">
        <v>24</v>
      </c>
      <c r="G2758" s="30">
        <f t="shared" si="59"/>
        <v>1560.252</v>
      </c>
      <c r="H2758" s="102"/>
    </row>
    <row r="2759" spans="2:8" x14ac:dyDescent="0.25">
      <c r="B2759" s="107" t="s">
        <v>28</v>
      </c>
      <c r="C2759" s="108"/>
      <c r="D2759" s="42"/>
      <c r="E2759" s="43"/>
      <c r="F2759" s="21" t="s">
        <v>24</v>
      </c>
      <c r="G2759" s="30">
        <f t="shared" si="59"/>
        <v>0</v>
      </c>
      <c r="H2759" s="102"/>
    </row>
    <row r="2760" spans="2:8" x14ac:dyDescent="0.25">
      <c r="B2760" s="107" t="s">
        <v>29</v>
      </c>
      <c r="C2760" s="108"/>
      <c r="D2760" s="42"/>
      <c r="E2760" s="43"/>
      <c r="F2760" s="21" t="s">
        <v>24</v>
      </c>
      <c r="G2760" s="30">
        <f t="shared" si="59"/>
        <v>0</v>
      </c>
      <c r="H2760" s="102"/>
    </row>
    <row r="2761" spans="2:8" x14ac:dyDescent="0.25">
      <c r="B2761" s="107" t="s">
        <v>31</v>
      </c>
      <c r="C2761" s="108"/>
      <c r="D2761" s="42"/>
      <c r="E2761" s="43"/>
      <c r="F2761" s="21" t="s">
        <v>24</v>
      </c>
      <c r="G2761" s="30">
        <f>D2761*E2761</f>
        <v>0</v>
      </c>
      <c r="H2761" s="102"/>
    </row>
    <row r="2762" spans="2:8" ht="24" thickBot="1" x14ac:dyDescent="0.3">
      <c r="B2762" s="105" t="s">
        <v>30</v>
      </c>
      <c r="C2762" s="106"/>
      <c r="D2762" s="36"/>
      <c r="E2762" s="37"/>
      <c r="F2762" s="20" t="s">
        <v>24</v>
      </c>
      <c r="G2762" s="31">
        <f>D2762*E2762</f>
        <v>0</v>
      </c>
      <c r="H2762" s="102"/>
    </row>
    <row r="2763" spans="2:8" x14ac:dyDescent="0.25">
      <c r="C2763" s="3"/>
      <c r="D2763" s="3"/>
      <c r="E2763" s="4"/>
      <c r="F2763" s="4"/>
      <c r="H2763" s="63"/>
    </row>
    <row r="2764" spans="2:8" ht="25.5" x14ac:dyDescent="0.25">
      <c r="C2764" s="14" t="s">
        <v>14</v>
      </c>
      <c r="D2764" s="6"/>
    </row>
    <row r="2765" spans="2:8" ht="18.75" x14ac:dyDescent="0.25">
      <c r="C2765" s="79" t="s">
        <v>6</v>
      </c>
      <c r="D2765" s="77" t="s">
        <v>0</v>
      </c>
      <c r="E2765" s="9">
        <f>ROUND((G2753+D2746)/D2746,2)</f>
        <v>1.02</v>
      </c>
      <c r="F2765" s="9"/>
      <c r="G2765" s="10"/>
      <c r="H2765" s="7"/>
    </row>
    <row r="2766" spans="2:8" x14ac:dyDescent="0.25">
      <c r="C2766" s="79"/>
      <c r="D2766" s="77" t="s">
        <v>1</v>
      </c>
      <c r="E2766" s="9">
        <f>ROUND((G2754+G2755+D2746)/D2746,2)</f>
        <v>1.03</v>
      </c>
      <c r="F2766" s="9"/>
      <c r="G2766" s="11"/>
      <c r="H2766" s="66"/>
    </row>
    <row r="2767" spans="2:8" x14ac:dyDescent="0.25">
      <c r="C2767" s="79"/>
      <c r="D2767" s="77" t="s">
        <v>2</v>
      </c>
      <c r="E2767" s="9">
        <f>ROUND((G2756+D2746)/D2746,2)</f>
        <v>1</v>
      </c>
      <c r="F2767" s="12"/>
      <c r="G2767" s="11"/>
    </row>
    <row r="2768" spans="2:8" x14ac:dyDescent="0.25">
      <c r="C2768" s="79"/>
      <c r="D2768" s="13" t="s">
        <v>3</v>
      </c>
      <c r="E2768" s="45">
        <f>ROUND((SUM(G2757:G2762)+D2746)/D2746,2)</f>
        <v>1.72</v>
      </c>
      <c r="F2768" s="10"/>
      <c r="G2768" s="11"/>
    </row>
    <row r="2769" spans="2:8" ht="25.5" x14ac:dyDescent="0.25">
      <c r="D2769" s="46" t="s">
        <v>4</v>
      </c>
      <c r="E2769" s="47">
        <f>SUM(E2765:E2768)-IF(D2750="сплошная",3,2)</f>
        <v>1.7699999999999996</v>
      </c>
      <c r="F2769" s="25"/>
    </row>
    <row r="2770" spans="2:8" x14ac:dyDescent="0.25">
      <c r="E2770" s="15"/>
    </row>
    <row r="2771" spans="2:8" ht="25.5" x14ac:dyDescent="0.35">
      <c r="B2771" s="22"/>
      <c r="C2771" s="16" t="s">
        <v>23</v>
      </c>
      <c r="D2771" s="80">
        <f>E2769*D2746</f>
        <v>10699.649999999998</v>
      </c>
      <c r="E2771" s="80"/>
    </row>
    <row r="2772" spans="2:8" ht="18.75" x14ac:dyDescent="0.3">
      <c r="C2772" s="17" t="s">
        <v>8</v>
      </c>
      <c r="D2772" s="81">
        <f>D2771/D2745</f>
        <v>26.418888888888883</v>
      </c>
      <c r="E2772" s="81"/>
      <c r="G2772" s="7"/>
      <c r="H2772" s="67"/>
    </row>
    <row r="2777" spans="2:8" ht="60.75" customHeight="1" x14ac:dyDescent="0.25"/>
    <row r="2778" spans="2:8" ht="23.25" customHeight="1" x14ac:dyDescent="0.25"/>
    <row r="2781" spans="2:8" ht="63.75" customHeight="1" x14ac:dyDescent="0.8">
      <c r="B2781" s="82" t="s">
        <v>205</v>
      </c>
      <c r="C2781" s="82"/>
      <c r="D2781" s="82"/>
      <c r="E2781" s="82"/>
      <c r="F2781" s="82"/>
      <c r="G2781" s="82"/>
      <c r="H2781" s="82"/>
    </row>
    <row r="2782" spans="2:8" ht="44.25" customHeight="1" x14ac:dyDescent="0.25">
      <c r="B2782" s="83" t="s">
        <v>36</v>
      </c>
      <c r="C2782" s="83"/>
      <c r="D2782" s="83"/>
      <c r="E2782" s="83"/>
      <c r="F2782" s="83"/>
      <c r="G2782" s="83"/>
    </row>
    <row r="2783" spans="2:8" x14ac:dyDescent="0.25">
      <c r="C2783" s="78"/>
      <c r="G2783" s="7"/>
    </row>
    <row r="2784" spans="2:8" ht="25.5" x14ac:dyDescent="0.25">
      <c r="C2784" s="14" t="s">
        <v>5</v>
      </c>
      <c r="D2784" s="6"/>
    </row>
    <row r="2785" spans="2:8" ht="20.25" x14ac:dyDescent="0.25">
      <c r="B2785" s="10"/>
      <c r="C2785" s="84" t="s">
        <v>15</v>
      </c>
      <c r="D2785" s="87" t="s">
        <v>40</v>
      </c>
      <c r="E2785" s="88"/>
      <c r="F2785" s="88"/>
      <c r="G2785" s="89"/>
      <c r="H2785" s="58"/>
    </row>
    <row r="2786" spans="2:8" ht="20.25" x14ac:dyDescent="0.25">
      <c r="B2786" s="10"/>
      <c r="C2786" s="85"/>
      <c r="D2786" s="87" t="s">
        <v>117</v>
      </c>
      <c r="E2786" s="88"/>
      <c r="F2786" s="88"/>
      <c r="G2786" s="89"/>
      <c r="H2786" s="58"/>
    </row>
    <row r="2787" spans="2:8" ht="20.25" x14ac:dyDescent="0.25">
      <c r="B2787" s="10"/>
      <c r="C2787" s="86"/>
      <c r="D2787" s="87" t="s">
        <v>134</v>
      </c>
      <c r="E2787" s="88"/>
      <c r="F2787" s="88"/>
      <c r="G2787" s="89"/>
      <c r="H2787" s="58"/>
    </row>
    <row r="2788" spans="2:8" ht="48" customHeight="1" x14ac:dyDescent="0.25">
      <c r="C2788" s="48" t="s">
        <v>12</v>
      </c>
      <c r="D2788" s="49">
        <v>1.4</v>
      </c>
      <c r="E2788" s="50"/>
      <c r="F2788" s="10"/>
    </row>
    <row r="2789" spans="2:8" ht="24" customHeight="1" x14ac:dyDescent="0.25">
      <c r="C2789" s="1" t="s">
        <v>9</v>
      </c>
      <c r="D2789" s="44">
        <v>88</v>
      </c>
      <c r="E2789" s="90" t="s">
        <v>16</v>
      </c>
      <c r="F2789" s="91"/>
      <c r="G2789" s="94">
        <f>D2790/D2789</f>
        <v>26.113636363636363</v>
      </c>
    </row>
    <row r="2790" spans="2:8" ht="23.25" customHeight="1" x14ac:dyDescent="0.25">
      <c r="C2790" s="1" t="s">
        <v>10</v>
      </c>
      <c r="D2790" s="44">
        <v>2298</v>
      </c>
      <c r="E2790" s="92"/>
      <c r="F2790" s="93"/>
      <c r="G2790" s="95"/>
    </row>
    <row r="2791" spans="2:8" ht="24" customHeight="1" x14ac:dyDescent="0.25">
      <c r="C2791" s="54"/>
      <c r="D2791" s="55"/>
      <c r="E2791" s="56"/>
    </row>
    <row r="2792" spans="2:8" ht="24" customHeight="1" x14ac:dyDescent="0.3">
      <c r="C2792" s="53" t="s">
        <v>7</v>
      </c>
      <c r="D2792" s="74" t="s">
        <v>135</v>
      </c>
      <c r="E2792" s="59"/>
    </row>
    <row r="2793" spans="2:8" ht="23.25" customHeight="1" x14ac:dyDescent="0.3">
      <c r="C2793" s="53" t="s">
        <v>11</v>
      </c>
      <c r="D2793" s="51">
        <v>45</v>
      </c>
      <c r="E2793" s="59"/>
    </row>
    <row r="2794" spans="2:8" ht="23.25" customHeight="1" x14ac:dyDescent="0.3">
      <c r="C2794" s="53" t="s">
        <v>13</v>
      </c>
      <c r="D2794" s="52" t="s">
        <v>33</v>
      </c>
      <c r="E2794" s="59"/>
    </row>
    <row r="2795" spans="2:8" ht="23.25" customHeight="1" thickBot="1" x14ac:dyDescent="0.3">
      <c r="C2795" s="60"/>
      <c r="D2795" s="60"/>
    </row>
    <row r="2796" spans="2:8" ht="23.25" customHeight="1" thickBot="1" x14ac:dyDescent="0.3">
      <c r="B2796" s="96" t="s">
        <v>17</v>
      </c>
      <c r="C2796" s="97"/>
      <c r="D2796" s="23" t="s">
        <v>20</v>
      </c>
      <c r="E2796" s="98" t="s">
        <v>22</v>
      </c>
      <c r="F2796" s="99"/>
      <c r="G2796" s="2" t="s">
        <v>21</v>
      </c>
    </row>
    <row r="2797" spans="2:8" ht="23.25" customHeight="1" thickBot="1" x14ac:dyDescent="0.3">
      <c r="B2797" s="100" t="s">
        <v>35</v>
      </c>
      <c r="C2797" s="101"/>
      <c r="D2797" s="32">
        <v>59.39</v>
      </c>
      <c r="E2797" s="33">
        <v>1.4</v>
      </c>
      <c r="F2797" s="18" t="s">
        <v>24</v>
      </c>
      <c r="G2797" s="26">
        <f t="shared" ref="G2797:G2804" si="60">D2797*E2797</f>
        <v>83.146000000000001</v>
      </c>
      <c r="H2797" s="102"/>
    </row>
    <row r="2798" spans="2:8" x14ac:dyDescent="0.25">
      <c r="B2798" s="103" t="s">
        <v>18</v>
      </c>
      <c r="C2798" s="104"/>
      <c r="D2798" s="34">
        <v>70.41</v>
      </c>
      <c r="E2798" s="35">
        <v>0.3</v>
      </c>
      <c r="F2798" s="19" t="s">
        <v>25</v>
      </c>
      <c r="G2798" s="27">
        <f t="shared" si="60"/>
        <v>21.122999999999998</v>
      </c>
      <c r="H2798" s="102"/>
    </row>
    <row r="2799" spans="2:8" ht="24" thickBot="1" x14ac:dyDescent="0.3">
      <c r="B2799" s="105" t="s">
        <v>19</v>
      </c>
      <c r="C2799" s="106"/>
      <c r="D2799" s="36">
        <v>222.31</v>
      </c>
      <c r="E2799" s="37">
        <v>0.3</v>
      </c>
      <c r="F2799" s="20" t="s">
        <v>25</v>
      </c>
      <c r="G2799" s="28">
        <f t="shared" si="60"/>
        <v>66.692999999999998</v>
      </c>
      <c r="H2799" s="102"/>
    </row>
    <row r="2800" spans="2:8" ht="24" thickBot="1" x14ac:dyDescent="0.3">
      <c r="B2800" s="100" t="s">
        <v>27</v>
      </c>
      <c r="C2800" s="101"/>
      <c r="D2800" s="38"/>
      <c r="E2800" s="39"/>
      <c r="F2800" s="24" t="s">
        <v>24</v>
      </c>
      <c r="G2800" s="29">
        <f t="shared" si="60"/>
        <v>0</v>
      </c>
      <c r="H2800" s="102"/>
    </row>
    <row r="2801" spans="2:8" x14ac:dyDescent="0.25">
      <c r="B2801" s="103" t="s">
        <v>32</v>
      </c>
      <c r="C2801" s="104"/>
      <c r="D2801" s="34">
        <v>665.33</v>
      </c>
      <c r="E2801" s="35">
        <v>2.8</v>
      </c>
      <c r="F2801" s="19" t="s">
        <v>24</v>
      </c>
      <c r="G2801" s="27">
        <f t="shared" si="60"/>
        <v>1862.924</v>
      </c>
      <c r="H2801" s="102"/>
    </row>
    <row r="2802" spans="2:8" x14ac:dyDescent="0.25">
      <c r="B2802" s="107" t="s">
        <v>26</v>
      </c>
      <c r="C2802" s="108"/>
      <c r="D2802" s="40">
        <v>1300.21</v>
      </c>
      <c r="E2802" s="41">
        <v>1.4</v>
      </c>
      <c r="F2802" s="21" t="s">
        <v>24</v>
      </c>
      <c r="G2802" s="30">
        <f t="shared" si="60"/>
        <v>1820.2939999999999</v>
      </c>
      <c r="H2802" s="102"/>
    </row>
    <row r="2803" spans="2:8" x14ac:dyDescent="0.25">
      <c r="B2803" s="107" t="s">
        <v>28</v>
      </c>
      <c r="C2803" s="108"/>
      <c r="D2803" s="42"/>
      <c r="E2803" s="43"/>
      <c r="F2803" s="21" t="s">
        <v>24</v>
      </c>
      <c r="G2803" s="30">
        <f t="shared" si="60"/>
        <v>0</v>
      </c>
      <c r="H2803" s="102"/>
    </row>
    <row r="2804" spans="2:8" x14ac:dyDescent="0.25">
      <c r="B2804" s="107" t="s">
        <v>29</v>
      </c>
      <c r="C2804" s="108"/>
      <c r="D2804" s="42"/>
      <c r="E2804" s="43"/>
      <c r="F2804" s="21" t="s">
        <v>24</v>
      </c>
      <c r="G2804" s="30">
        <f t="shared" si="60"/>
        <v>0</v>
      </c>
      <c r="H2804" s="102"/>
    </row>
    <row r="2805" spans="2:8" x14ac:dyDescent="0.25">
      <c r="B2805" s="107" t="s">
        <v>31</v>
      </c>
      <c r="C2805" s="108"/>
      <c r="D2805" s="42"/>
      <c r="E2805" s="43"/>
      <c r="F2805" s="21" t="s">
        <v>24</v>
      </c>
      <c r="G2805" s="30">
        <f>D2805*E2805</f>
        <v>0</v>
      </c>
      <c r="H2805" s="102"/>
    </row>
    <row r="2806" spans="2:8" ht="24" thickBot="1" x14ac:dyDescent="0.3">
      <c r="B2806" s="105" t="s">
        <v>30</v>
      </c>
      <c r="C2806" s="106"/>
      <c r="D2806" s="36"/>
      <c r="E2806" s="37"/>
      <c r="F2806" s="20" t="s">
        <v>24</v>
      </c>
      <c r="G2806" s="31">
        <f>D2806*E2806</f>
        <v>0</v>
      </c>
      <c r="H2806" s="102"/>
    </row>
    <row r="2807" spans="2:8" x14ac:dyDescent="0.25">
      <c r="C2807" s="3"/>
      <c r="D2807" s="3"/>
      <c r="E2807" s="4"/>
      <c r="F2807" s="4"/>
      <c r="H2807" s="63"/>
    </row>
    <row r="2808" spans="2:8" ht="25.5" x14ac:dyDescent="0.25">
      <c r="C2808" s="14" t="s">
        <v>14</v>
      </c>
      <c r="D2808" s="6"/>
    </row>
    <row r="2809" spans="2:8" ht="18.75" x14ac:dyDescent="0.25">
      <c r="C2809" s="79" t="s">
        <v>6</v>
      </c>
      <c r="D2809" s="77" t="s">
        <v>0</v>
      </c>
      <c r="E2809" s="9">
        <f>ROUND((G2797+D2790)/D2790,2)</f>
        <v>1.04</v>
      </c>
      <c r="F2809" s="9"/>
      <c r="G2809" s="10"/>
      <c r="H2809" s="7"/>
    </row>
    <row r="2810" spans="2:8" x14ac:dyDescent="0.25">
      <c r="C2810" s="79"/>
      <c r="D2810" s="77" t="s">
        <v>1</v>
      </c>
      <c r="E2810" s="9">
        <f>ROUND((G2798+G2799+D2790)/D2790,2)</f>
        <v>1.04</v>
      </c>
      <c r="F2810" s="9"/>
      <c r="G2810" s="11"/>
      <c r="H2810" s="66"/>
    </row>
    <row r="2811" spans="2:8" x14ac:dyDescent="0.25">
      <c r="C2811" s="79"/>
      <c r="D2811" s="77" t="s">
        <v>2</v>
      </c>
      <c r="E2811" s="9">
        <f>ROUND((G2800+D2790)/D2790,2)</f>
        <v>1</v>
      </c>
      <c r="F2811" s="12"/>
      <c r="G2811" s="11"/>
    </row>
    <row r="2812" spans="2:8" x14ac:dyDescent="0.25">
      <c r="C2812" s="79"/>
      <c r="D2812" s="13" t="s">
        <v>3</v>
      </c>
      <c r="E2812" s="45">
        <f>ROUND((SUM(G2801:G2806)+D2790)/D2790,2)</f>
        <v>2.6</v>
      </c>
      <c r="F2812" s="10"/>
      <c r="G2812" s="11"/>
    </row>
    <row r="2813" spans="2:8" ht="25.5" x14ac:dyDescent="0.25">
      <c r="D2813" s="46" t="s">
        <v>4</v>
      </c>
      <c r="E2813" s="47">
        <f>SUM(E2809:E2812)-IF(D2794="сплошная",3,2)</f>
        <v>2.6799999999999997</v>
      </c>
      <c r="F2813" s="25"/>
    </row>
    <row r="2814" spans="2:8" x14ac:dyDescent="0.25">
      <c r="E2814" s="15"/>
    </row>
    <row r="2815" spans="2:8" ht="25.5" x14ac:dyDescent="0.35">
      <c r="B2815" s="22"/>
      <c r="C2815" s="16" t="s">
        <v>23</v>
      </c>
      <c r="D2815" s="80">
        <f>E2813*D2790</f>
        <v>6158.6399999999994</v>
      </c>
      <c r="E2815" s="80"/>
    </row>
    <row r="2816" spans="2:8" ht="18.75" x14ac:dyDescent="0.3">
      <c r="C2816" s="17" t="s">
        <v>8</v>
      </c>
      <c r="D2816" s="81">
        <f>D2815/D2789</f>
        <v>69.984545454545454</v>
      </c>
      <c r="E2816" s="81"/>
      <c r="G2816" s="7"/>
      <c r="H2816" s="67"/>
    </row>
    <row r="2821" spans="2:8" ht="60.75" customHeight="1" x14ac:dyDescent="0.25"/>
    <row r="2822" spans="2:8" ht="23.25" customHeight="1" x14ac:dyDescent="0.25"/>
    <row r="2825" spans="2:8" ht="20.25" customHeight="1" x14ac:dyDescent="0.25"/>
    <row r="2826" spans="2:8" ht="20.25" customHeight="1" x14ac:dyDescent="0.25"/>
    <row r="2827" spans="2:8" ht="57.75" customHeight="1" x14ac:dyDescent="0.8">
      <c r="B2827" s="82" t="s">
        <v>206</v>
      </c>
      <c r="C2827" s="82"/>
      <c r="D2827" s="82"/>
      <c r="E2827" s="82"/>
      <c r="F2827" s="82"/>
      <c r="G2827" s="82"/>
      <c r="H2827" s="82"/>
    </row>
    <row r="2828" spans="2:8" ht="50.25" customHeight="1" x14ac:dyDescent="0.25">
      <c r="B2828" s="83" t="s">
        <v>36</v>
      </c>
      <c r="C2828" s="83"/>
      <c r="D2828" s="83"/>
      <c r="E2828" s="83"/>
      <c r="F2828" s="83"/>
      <c r="G2828" s="83"/>
    </row>
    <row r="2829" spans="2:8" x14ac:dyDescent="0.25">
      <c r="C2829" s="78"/>
      <c r="G2829" s="7"/>
    </row>
    <row r="2830" spans="2:8" ht="25.5" x14ac:dyDescent="0.25">
      <c r="C2830" s="14" t="s">
        <v>5</v>
      </c>
      <c r="D2830" s="6"/>
    </row>
    <row r="2831" spans="2:8" ht="20.25" x14ac:dyDescent="0.25">
      <c r="B2831" s="10"/>
      <c r="C2831" s="84" t="s">
        <v>15</v>
      </c>
      <c r="D2831" s="87" t="s">
        <v>40</v>
      </c>
      <c r="E2831" s="88"/>
      <c r="F2831" s="88"/>
      <c r="G2831" s="89"/>
      <c r="H2831" s="58"/>
    </row>
    <row r="2832" spans="2:8" ht="20.25" x14ac:dyDescent="0.25">
      <c r="B2832" s="10"/>
      <c r="C2832" s="85"/>
      <c r="D2832" s="87" t="s">
        <v>117</v>
      </c>
      <c r="E2832" s="88"/>
      <c r="F2832" s="88"/>
      <c r="G2832" s="89"/>
      <c r="H2832" s="58"/>
    </row>
    <row r="2833" spans="2:8" ht="20.25" x14ac:dyDescent="0.25">
      <c r="B2833" s="10"/>
      <c r="C2833" s="86"/>
      <c r="D2833" s="87" t="s">
        <v>136</v>
      </c>
      <c r="E2833" s="88"/>
      <c r="F2833" s="88"/>
      <c r="G2833" s="89"/>
      <c r="H2833" s="58"/>
    </row>
    <row r="2834" spans="2:8" ht="48" customHeight="1" x14ac:dyDescent="0.25">
      <c r="C2834" s="48" t="s">
        <v>12</v>
      </c>
      <c r="D2834" s="49">
        <v>2.4</v>
      </c>
      <c r="E2834" s="50"/>
      <c r="F2834" s="10"/>
    </row>
    <row r="2835" spans="2:8" ht="24" customHeight="1" x14ac:dyDescent="0.25">
      <c r="C2835" s="1" t="s">
        <v>9</v>
      </c>
      <c r="D2835" s="44">
        <v>243</v>
      </c>
      <c r="E2835" s="90" t="s">
        <v>16</v>
      </c>
      <c r="F2835" s="91"/>
      <c r="G2835" s="94">
        <f>D2836/D2835</f>
        <v>11.234567901234568</v>
      </c>
    </row>
    <row r="2836" spans="2:8" ht="23.25" customHeight="1" x14ac:dyDescent="0.25">
      <c r="C2836" s="1" t="s">
        <v>10</v>
      </c>
      <c r="D2836" s="44">
        <v>2730</v>
      </c>
      <c r="E2836" s="92"/>
      <c r="F2836" s="93"/>
      <c r="G2836" s="95"/>
    </row>
    <row r="2837" spans="2:8" ht="24" customHeight="1" x14ac:dyDescent="0.25">
      <c r="C2837" s="54"/>
      <c r="D2837" s="55"/>
      <c r="E2837" s="56"/>
    </row>
    <row r="2838" spans="2:8" ht="24" customHeight="1" x14ac:dyDescent="0.3">
      <c r="C2838" s="53" t="s">
        <v>7</v>
      </c>
      <c r="D2838" s="75" t="s">
        <v>137</v>
      </c>
      <c r="E2838" s="59"/>
    </row>
    <row r="2839" spans="2:8" ht="23.25" customHeight="1" x14ac:dyDescent="0.3">
      <c r="C2839" s="53" t="s">
        <v>11</v>
      </c>
      <c r="D2839" s="51">
        <v>65</v>
      </c>
      <c r="E2839" s="59"/>
    </row>
    <row r="2840" spans="2:8" ht="23.25" customHeight="1" x14ac:dyDescent="0.3">
      <c r="C2840" s="53" t="s">
        <v>13</v>
      </c>
      <c r="D2840" s="52" t="s">
        <v>33</v>
      </c>
      <c r="E2840" s="59"/>
    </row>
    <row r="2841" spans="2:8" ht="23.25" customHeight="1" thickBot="1" x14ac:dyDescent="0.3">
      <c r="C2841" s="60"/>
      <c r="D2841" s="60"/>
    </row>
    <row r="2842" spans="2:8" ht="23.25" customHeight="1" thickBot="1" x14ac:dyDescent="0.3">
      <c r="B2842" s="96" t="s">
        <v>17</v>
      </c>
      <c r="C2842" s="97"/>
      <c r="D2842" s="23" t="s">
        <v>20</v>
      </c>
      <c r="E2842" s="98" t="s">
        <v>22</v>
      </c>
      <c r="F2842" s="99"/>
      <c r="G2842" s="2" t="s">
        <v>21</v>
      </c>
    </row>
    <row r="2843" spans="2:8" ht="23.25" customHeight="1" thickBot="1" x14ac:dyDescent="0.3">
      <c r="B2843" s="100" t="s">
        <v>35</v>
      </c>
      <c r="C2843" s="101"/>
      <c r="D2843" s="32">
        <v>59.39</v>
      </c>
      <c r="E2843" s="33">
        <v>2.4</v>
      </c>
      <c r="F2843" s="18" t="s">
        <v>24</v>
      </c>
      <c r="G2843" s="26">
        <f t="shared" ref="G2843:G2850" si="61">D2843*E2843</f>
        <v>142.536</v>
      </c>
      <c r="H2843" s="102"/>
    </row>
    <row r="2844" spans="2:8" x14ac:dyDescent="0.25">
      <c r="B2844" s="103" t="s">
        <v>18</v>
      </c>
      <c r="C2844" s="104"/>
      <c r="D2844" s="34">
        <v>70.41</v>
      </c>
      <c r="E2844" s="35">
        <v>0.8</v>
      </c>
      <c r="F2844" s="19" t="s">
        <v>25</v>
      </c>
      <c r="G2844" s="27">
        <f t="shared" si="61"/>
        <v>56.328000000000003</v>
      </c>
      <c r="H2844" s="102"/>
    </row>
    <row r="2845" spans="2:8" ht="24" thickBot="1" x14ac:dyDescent="0.3">
      <c r="B2845" s="105" t="s">
        <v>19</v>
      </c>
      <c r="C2845" s="106"/>
      <c r="D2845" s="36">
        <v>222.31</v>
      </c>
      <c r="E2845" s="37">
        <v>0.8</v>
      </c>
      <c r="F2845" s="20" t="s">
        <v>25</v>
      </c>
      <c r="G2845" s="28">
        <f t="shared" si="61"/>
        <v>177.84800000000001</v>
      </c>
      <c r="H2845" s="102"/>
    </row>
    <row r="2846" spans="2:8" ht="24" thickBot="1" x14ac:dyDescent="0.3">
      <c r="B2846" s="100" t="s">
        <v>27</v>
      </c>
      <c r="C2846" s="101"/>
      <c r="D2846" s="38"/>
      <c r="E2846" s="39"/>
      <c r="F2846" s="24" t="s">
        <v>24</v>
      </c>
      <c r="G2846" s="29">
        <f t="shared" si="61"/>
        <v>0</v>
      </c>
      <c r="H2846" s="102"/>
    </row>
    <row r="2847" spans="2:8" x14ac:dyDescent="0.25">
      <c r="B2847" s="103" t="s">
        <v>32</v>
      </c>
      <c r="C2847" s="104"/>
      <c r="D2847" s="34">
        <v>665.33</v>
      </c>
      <c r="E2847" s="35">
        <v>4.8</v>
      </c>
      <c r="F2847" s="19" t="s">
        <v>24</v>
      </c>
      <c r="G2847" s="27">
        <f t="shared" si="61"/>
        <v>3193.5840000000003</v>
      </c>
      <c r="H2847" s="102"/>
    </row>
    <row r="2848" spans="2:8" x14ac:dyDescent="0.25">
      <c r="B2848" s="107" t="s">
        <v>26</v>
      </c>
      <c r="C2848" s="108"/>
      <c r="D2848" s="40">
        <v>1300.21</v>
      </c>
      <c r="E2848" s="41">
        <v>2.4</v>
      </c>
      <c r="F2848" s="21" t="s">
        <v>24</v>
      </c>
      <c r="G2848" s="30">
        <f t="shared" si="61"/>
        <v>3120.5039999999999</v>
      </c>
      <c r="H2848" s="102"/>
    </row>
    <row r="2849" spans="2:8" x14ac:dyDescent="0.25">
      <c r="B2849" s="107" t="s">
        <v>28</v>
      </c>
      <c r="C2849" s="108"/>
      <c r="D2849" s="42"/>
      <c r="E2849" s="43"/>
      <c r="F2849" s="21" t="s">
        <v>24</v>
      </c>
      <c r="G2849" s="30">
        <f t="shared" si="61"/>
        <v>0</v>
      </c>
      <c r="H2849" s="102"/>
    </row>
    <row r="2850" spans="2:8" x14ac:dyDescent="0.25">
      <c r="B2850" s="107" t="s">
        <v>29</v>
      </c>
      <c r="C2850" s="108"/>
      <c r="D2850" s="42"/>
      <c r="E2850" s="43"/>
      <c r="F2850" s="21" t="s">
        <v>24</v>
      </c>
      <c r="G2850" s="30">
        <f t="shared" si="61"/>
        <v>0</v>
      </c>
      <c r="H2850" s="102"/>
    </row>
    <row r="2851" spans="2:8" x14ac:dyDescent="0.25">
      <c r="B2851" s="107" t="s">
        <v>31</v>
      </c>
      <c r="C2851" s="108"/>
      <c r="D2851" s="42"/>
      <c r="E2851" s="43"/>
      <c r="F2851" s="21" t="s">
        <v>24</v>
      </c>
      <c r="G2851" s="30">
        <f>D2851*E2851</f>
        <v>0</v>
      </c>
      <c r="H2851" s="102"/>
    </row>
    <row r="2852" spans="2:8" ht="24" thickBot="1" x14ac:dyDescent="0.3">
      <c r="B2852" s="105" t="s">
        <v>30</v>
      </c>
      <c r="C2852" s="106"/>
      <c r="D2852" s="36"/>
      <c r="E2852" s="37"/>
      <c r="F2852" s="20" t="s">
        <v>24</v>
      </c>
      <c r="G2852" s="31">
        <f>D2852*E2852</f>
        <v>0</v>
      </c>
      <c r="H2852" s="102"/>
    </row>
    <row r="2853" spans="2:8" x14ac:dyDescent="0.25">
      <c r="C2853" s="3"/>
      <c r="D2853" s="3"/>
      <c r="E2853" s="4"/>
      <c r="F2853" s="4"/>
      <c r="H2853" s="63"/>
    </row>
    <row r="2854" spans="2:8" ht="25.5" x14ac:dyDescent="0.25">
      <c r="C2854" s="14" t="s">
        <v>14</v>
      </c>
      <c r="D2854" s="6"/>
    </row>
    <row r="2855" spans="2:8" ht="18.75" x14ac:dyDescent="0.25">
      <c r="C2855" s="79" t="s">
        <v>6</v>
      </c>
      <c r="D2855" s="77" t="s">
        <v>0</v>
      </c>
      <c r="E2855" s="9">
        <f>ROUND((G2843+D2836)/D2836,2)</f>
        <v>1.05</v>
      </c>
      <c r="F2855" s="9"/>
      <c r="G2855" s="10"/>
      <c r="H2855" s="7"/>
    </row>
    <row r="2856" spans="2:8" x14ac:dyDescent="0.25">
      <c r="C2856" s="79"/>
      <c r="D2856" s="77" t="s">
        <v>1</v>
      </c>
      <c r="E2856" s="9">
        <f>ROUND((G2844+G2845+D2836)/D2836,2)</f>
        <v>1.0900000000000001</v>
      </c>
      <c r="F2856" s="9"/>
      <c r="G2856" s="11"/>
      <c r="H2856" s="66"/>
    </row>
    <row r="2857" spans="2:8" x14ac:dyDescent="0.25">
      <c r="C2857" s="79"/>
      <c r="D2857" s="77" t="s">
        <v>2</v>
      </c>
      <c r="E2857" s="9">
        <f>ROUND((G2846+D2836)/D2836,2)</f>
        <v>1</v>
      </c>
      <c r="F2857" s="12"/>
      <c r="G2857" s="11"/>
    </row>
    <row r="2858" spans="2:8" x14ac:dyDescent="0.25">
      <c r="C2858" s="79"/>
      <c r="D2858" s="13" t="s">
        <v>3</v>
      </c>
      <c r="E2858" s="45">
        <f>ROUND((SUM(G2847:G2852)+D2836)/D2836,2)</f>
        <v>3.31</v>
      </c>
      <c r="F2858" s="10"/>
      <c r="G2858" s="11"/>
    </row>
    <row r="2859" spans="2:8" ht="25.5" x14ac:dyDescent="0.25">
      <c r="D2859" s="46" t="s">
        <v>4</v>
      </c>
      <c r="E2859" s="47">
        <f>SUM(E2855:E2858)-IF(D2840="сплошная",3,2)</f>
        <v>3.45</v>
      </c>
      <c r="F2859" s="25"/>
    </row>
    <row r="2860" spans="2:8" x14ac:dyDescent="0.25">
      <c r="E2860" s="15"/>
    </row>
    <row r="2861" spans="2:8" ht="25.5" x14ac:dyDescent="0.35">
      <c r="B2861" s="22"/>
      <c r="C2861" s="16" t="s">
        <v>23</v>
      </c>
      <c r="D2861" s="80">
        <f>E2859*D2836</f>
        <v>9418.5</v>
      </c>
      <c r="E2861" s="80"/>
    </row>
    <row r="2862" spans="2:8" ht="18.75" x14ac:dyDescent="0.3">
      <c r="C2862" s="17" t="s">
        <v>8</v>
      </c>
      <c r="D2862" s="81">
        <f>D2861/D2835</f>
        <v>38.75925925925926</v>
      </c>
      <c r="E2862" s="81"/>
      <c r="G2862" s="7"/>
      <c r="H2862" s="67"/>
    </row>
    <row r="2867" spans="2:8" ht="60.75" customHeight="1" x14ac:dyDescent="0.25"/>
    <row r="2868" spans="2:8" ht="23.25" customHeight="1" x14ac:dyDescent="0.25"/>
    <row r="2871" spans="2:8" ht="20.25" customHeight="1" x14ac:dyDescent="0.25"/>
    <row r="2872" spans="2:8" ht="20.25" customHeight="1" x14ac:dyDescent="0.25"/>
    <row r="2873" spans="2:8" ht="60.75" customHeight="1" x14ac:dyDescent="0.8">
      <c r="B2873" s="82" t="s">
        <v>207</v>
      </c>
      <c r="C2873" s="82"/>
      <c r="D2873" s="82"/>
      <c r="E2873" s="82"/>
      <c r="F2873" s="82"/>
      <c r="G2873" s="82"/>
      <c r="H2873" s="82"/>
    </row>
    <row r="2874" spans="2:8" ht="48" customHeight="1" x14ac:dyDescent="0.25">
      <c r="B2874" s="83" t="s">
        <v>36</v>
      </c>
      <c r="C2874" s="83"/>
      <c r="D2874" s="83"/>
      <c r="E2874" s="83"/>
      <c r="F2874" s="83"/>
      <c r="G2874" s="83"/>
    </row>
    <row r="2875" spans="2:8" x14ac:dyDescent="0.25">
      <c r="C2875" s="78"/>
      <c r="G2875" s="7"/>
    </row>
    <row r="2876" spans="2:8" ht="25.5" x14ac:dyDescent="0.25">
      <c r="C2876" s="14" t="s">
        <v>5</v>
      </c>
      <c r="D2876" s="6"/>
    </row>
    <row r="2877" spans="2:8" ht="20.25" x14ac:dyDescent="0.25">
      <c r="B2877" s="10"/>
      <c r="C2877" s="84" t="s">
        <v>15</v>
      </c>
      <c r="D2877" s="87" t="s">
        <v>40</v>
      </c>
      <c r="E2877" s="88"/>
      <c r="F2877" s="88"/>
      <c r="G2877" s="89"/>
      <c r="H2877" s="58"/>
    </row>
    <row r="2878" spans="2:8" ht="20.25" x14ac:dyDescent="0.25">
      <c r="B2878" s="10"/>
      <c r="C2878" s="85"/>
      <c r="D2878" s="87" t="s">
        <v>117</v>
      </c>
      <c r="E2878" s="88"/>
      <c r="F2878" s="88"/>
      <c r="G2878" s="89"/>
      <c r="H2878" s="58"/>
    </row>
    <row r="2879" spans="2:8" ht="20.25" x14ac:dyDescent="0.25">
      <c r="B2879" s="10"/>
      <c r="C2879" s="86"/>
      <c r="D2879" s="87" t="s">
        <v>139</v>
      </c>
      <c r="E2879" s="88"/>
      <c r="F2879" s="88"/>
      <c r="G2879" s="89"/>
      <c r="H2879" s="58"/>
    </row>
    <row r="2880" spans="2:8" ht="48" customHeight="1" x14ac:dyDescent="0.25">
      <c r="C2880" s="48" t="s">
        <v>12</v>
      </c>
      <c r="D2880" s="49">
        <v>6.5</v>
      </c>
      <c r="E2880" s="50"/>
      <c r="F2880" s="10"/>
    </row>
    <row r="2881" spans="2:8" ht="24" customHeight="1" x14ac:dyDescent="0.25">
      <c r="C2881" s="1" t="s">
        <v>9</v>
      </c>
      <c r="D2881" s="44">
        <v>1111</v>
      </c>
      <c r="E2881" s="90" t="s">
        <v>16</v>
      </c>
      <c r="F2881" s="91"/>
      <c r="G2881" s="94">
        <f>D2882/D2881</f>
        <v>25.135013501350134</v>
      </c>
    </row>
    <row r="2882" spans="2:8" ht="23.25" customHeight="1" x14ac:dyDescent="0.25">
      <c r="C2882" s="1" t="s">
        <v>10</v>
      </c>
      <c r="D2882" s="44">
        <v>27925</v>
      </c>
      <c r="E2882" s="92"/>
      <c r="F2882" s="93"/>
      <c r="G2882" s="95"/>
    </row>
    <row r="2883" spans="2:8" ht="24" customHeight="1" x14ac:dyDescent="0.25">
      <c r="C2883" s="54"/>
      <c r="D2883" s="55"/>
      <c r="E2883" s="56"/>
    </row>
    <row r="2884" spans="2:8" ht="24" customHeight="1" x14ac:dyDescent="0.3">
      <c r="C2884" s="53" t="s">
        <v>7</v>
      </c>
      <c r="D2884" s="74" t="s">
        <v>140</v>
      </c>
      <c r="E2884" s="59"/>
    </row>
    <row r="2885" spans="2:8" ht="23.25" customHeight="1" x14ac:dyDescent="0.3">
      <c r="C2885" s="53" t="s">
        <v>11</v>
      </c>
      <c r="D2885" s="51">
        <v>45</v>
      </c>
      <c r="E2885" s="59"/>
    </row>
    <row r="2886" spans="2:8" ht="23.25" customHeight="1" x14ac:dyDescent="0.3">
      <c r="C2886" s="53" t="s">
        <v>13</v>
      </c>
      <c r="D2886" s="52" t="s">
        <v>33</v>
      </c>
      <c r="E2886" s="59"/>
    </row>
    <row r="2887" spans="2:8" ht="23.25" customHeight="1" thickBot="1" x14ac:dyDescent="0.3">
      <c r="C2887" s="60"/>
      <c r="D2887" s="60"/>
    </row>
    <row r="2888" spans="2:8" ht="23.25" customHeight="1" thickBot="1" x14ac:dyDescent="0.3">
      <c r="B2888" s="96" t="s">
        <v>17</v>
      </c>
      <c r="C2888" s="97"/>
      <c r="D2888" s="23" t="s">
        <v>20</v>
      </c>
      <c r="E2888" s="98" t="s">
        <v>22</v>
      </c>
      <c r="F2888" s="99"/>
      <c r="G2888" s="2" t="s">
        <v>21</v>
      </c>
    </row>
    <row r="2889" spans="2:8" ht="23.25" customHeight="1" thickBot="1" x14ac:dyDescent="0.3">
      <c r="B2889" s="100" t="s">
        <v>35</v>
      </c>
      <c r="C2889" s="101"/>
      <c r="D2889" s="32">
        <v>59.39</v>
      </c>
      <c r="E2889" s="33">
        <v>6.5</v>
      </c>
      <c r="F2889" s="18" t="s">
        <v>24</v>
      </c>
      <c r="G2889" s="26">
        <f t="shared" ref="G2889:G2896" si="62">D2889*E2889</f>
        <v>386.03500000000003</v>
      </c>
      <c r="H2889" s="102"/>
    </row>
    <row r="2890" spans="2:8" x14ac:dyDescent="0.25">
      <c r="B2890" s="103" t="s">
        <v>18</v>
      </c>
      <c r="C2890" s="104"/>
      <c r="D2890" s="34">
        <v>70.41</v>
      </c>
      <c r="E2890" s="35">
        <v>1.6</v>
      </c>
      <c r="F2890" s="19" t="s">
        <v>25</v>
      </c>
      <c r="G2890" s="27">
        <f t="shared" si="62"/>
        <v>112.65600000000001</v>
      </c>
      <c r="H2890" s="102"/>
    </row>
    <row r="2891" spans="2:8" ht="24" thickBot="1" x14ac:dyDescent="0.3">
      <c r="B2891" s="105" t="s">
        <v>19</v>
      </c>
      <c r="C2891" s="106"/>
      <c r="D2891" s="36">
        <v>222.31</v>
      </c>
      <c r="E2891" s="37">
        <v>1.6</v>
      </c>
      <c r="F2891" s="20" t="s">
        <v>25</v>
      </c>
      <c r="G2891" s="28">
        <f t="shared" si="62"/>
        <v>355.69600000000003</v>
      </c>
      <c r="H2891" s="102"/>
    </row>
    <row r="2892" spans="2:8" ht="24" thickBot="1" x14ac:dyDescent="0.3">
      <c r="B2892" s="100" t="s">
        <v>27</v>
      </c>
      <c r="C2892" s="101"/>
      <c r="D2892" s="38"/>
      <c r="E2892" s="39"/>
      <c r="F2892" s="24" t="s">
        <v>24</v>
      </c>
      <c r="G2892" s="29">
        <f t="shared" si="62"/>
        <v>0</v>
      </c>
      <c r="H2892" s="102"/>
    </row>
    <row r="2893" spans="2:8" x14ac:dyDescent="0.25">
      <c r="B2893" s="103" t="s">
        <v>32</v>
      </c>
      <c r="C2893" s="104"/>
      <c r="D2893" s="34">
        <v>665.33</v>
      </c>
      <c r="E2893" s="35">
        <v>13</v>
      </c>
      <c r="F2893" s="19" t="s">
        <v>24</v>
      </c>
      <c r="G2893" s="27">
        <f t="shared" si="62"/>
        <v>8649.2900000000009</v>
      </c>
      <c r="H2893" s="102"/>
    </row>
    <row r="2894" spans="2:8" x14ac:dyDescent="0.25">
      <c r="B2894" s="107" t="s">
        <v>26</v>
      </c>
      <c r="C2894" s="108"/>
      <c r="D2894" s="40">
        <v>1300.21</v>
      </c>
      <c r="E2894" s="41">
        <v>6.5</v>
      </c>
      <c r="F2894" s="21" t="s">
        <v>24</v>
      </c>
      <c r="G2894" s="30">
        <f t="shared" si="62"/>
        <v>8451.3649999999998</v>
      </c>
      <c r="H2894" s="102"/>
    </row>
    <row r="2895" spans="2:8" x14ac:dyDescent="0.25">
      <c r="B2895" s="107" t="s">
        <v>28</v>
      </c>
      <c r="C2895" s="108"/>
      <c r="D2895" s="42"/>
      <c r="E2895" s="43"/>
      <c r="F2895" s="21" t="s">
        <v>24</v>
      </c>
      <c r="G2895" s="30">
        <f t="shared" si="62"/>
        <v>0</v>
      </c>
      <c r="H2895" s="102"/>
    </row>
    <row r="2896" spans="2:8" x14ac:dyDescent="0.25">
      <c r="B2896" s="107" t="s">
        <v>29</v>
      </c>
      <c r="C2896" s="108"/>
      <c r="D2896" s="42"/>
      <c r="E2896" s="43"/>
      <c r="F2896" s="21" t="s">
        <v>24</v>
      </c>
      <c r="G2896" s="30">
        <f t="shared" si="62"/>
        <v>0</v>
      </c>
      <c r="H2896" s="102"/>
    </row>
    <row r="2897" spans="2:8" x14ac:dyDescent="0.25">
      <c r="B2897" s="107" t="s">
        <v>31</v>
      </c>
      <c r="C2897" s="108"/>
      <c r="D2897" s="42"/>
      <c r="E2897" s="43"/>
      <c r="F2897" s="21" t="s">
        <v>24</v>
      </c>
      <c r="G2897" s="30">
        <f>D2897*E2897</f>
        <v>0</v>
      </c>
      <c r="H2897" s="102"/>
    </row>
    <row r="2898" spans="2:8" ht="24" thickBot="1" x14ac:dyDescent="0.3">
      <c r="B2898" s="105" t="s">
        <v>30</v>
      </c>
      <c r="C2898" s="106"/>
      <c r="D2898" s="36"/>
      <c r="E2898" s="37"/>
      <c r="F2898" s="20" t="s">
        <v>24</v>
      </c>
      <c r="G2898" s="31">
        <f>D2898*E2898</f>
        <v>0</v>
      </c>
      <c r="H2898" s="102"/>
    </row>
    <row r="2899" spans="2:8" x14ac:dyDescent="0.25">
      <c r="C2899" s="3"/>
      <c r="D2899" s="3"/>
      <c r="E2899" s="4"/>
      <c r="F2899" s="4"/>
      <c r="H2899" s="63"/>
    </row>
    <row r="2900" spans="2:8" ht="25.5" x14ac:dyDescent="0.25">
      <c r="C2900" s="14" t="s">
        <v>14</v>
      </c>
      <c r="D2900" s="6"/>
    </row>
    <row r="2901" spans="2:8" ht="18.75" x14ac:dyDescent="0.25">
      <c r="C2901" s="79" t="s">
        <v>6</v>
      </c>
      <c r="D2901" s="77" t="s">
        <v>0</v>
      </c>
      <c r="E2901" s="9">
        <f>ROUND((G2889+D2882)/D2882,2)</f>
        <v>1.01</v>
      </c>
      <c r="F2901" s="9"/>
      <c r="G2901" s="10"/>
      <c r="H2901" s="7"/>
    </row>
    <row r="2902" spans="2:8" x14ac:dyDescent="0.25">
      <c r="C2902" s="79"/>
      <c r="D2902" s="77" t="s">
        <v>1</v>
      </c>
      <c r="E2902" s="9">
        <f>ROUND((G2890+G2891+D2882)/D2882,2)</f>
        <v>1.02</v>
      </c>
      <c r="F2902" s="9"/>
      <c r="G2902" s="11"/>
      <c r="H2902" s="66"/>
    </row>
    <row r="2903" spans="2:8" x14ac:dyDescent="0.25">
      <c r="C2903" s="79"/>
      <c r="D2903" s="77" t="s">
        <v>2</v>
      </c>
      <c r="E2903" s="9">
        <f>ROUND((G2892+D2882)/D2882,2)</f>
        <v>1</v>
      </c>
      <c r="F2903" s="12"/>
      <c r="G2903" s="11"/>
    </row>
    <row r="2904" spans="2:8" x14ac:dyDescent="0.25">
      <c r="C2904" s="79"/>
      <c r="D2904" s="13" t="s">
        <v>3</v>
      </c>
      <c r="E2904" s="45">
        <f>ROUND((SUM(G2893:G2898)+D2882)/D2882,2)</f>
        <v>1.61</v>
      </c>
      <c r="F2904" s="10"/>
      <c r="G2904" s="11"/>
    </row>
    <row r="2905" spans="2:8" ht="25.5" x14ac:dyDescent="0.25">
      <c r="D2905" s="46" t="s">
        <v>4</v>
      </c>
      <c r="E2905" s="47">
        <f>SUM(E2901:E2904)-IF(D2886="сплошная",3,2)</f>
        <v>1.6400000000000006</v>
      </c>
      <c r="F2905" s="25"/>
    </row>
    <row r="2906" spans="2:8" x14ac:dyDescent="0.25">
      <c r="E2906" s="15"/>
    </row>
    <row r="2907" spans="2:8" ht="25.5" x14ac:dyDescent="0.35">
      <c r="B2907" s="22"/>
      <c r="C2907" s="16" t="s">
        <v>23</v>
      </c>
      <c r="D2907" s="80">
        <f>E2905*D2882</f>
        <v>45797.000000000015</v>
      </c>
      <c r="E2907" s="80"/>
    </row>
    <row r="2908" spans="2:8" ht="18.75" x14ac:dyDescent="0.3">
      <c r="C2908" s="17" t="s">
        <v>8</v>
      </c>
      <c r="D2908" s="81">
        <f>D2907/D2881</f>
        <v>41.221422142214237</v>
      </c>
      <c r="E2908" s="81"/>
      <c r="G2908" s="7"/>
      <c r="H2908" s="67"/>
    </row>
    <row r="2913" spans="2:8" ht="60.75" customHeight="1" x14ac:dyDescent="0.25"/>
    <row r="2914" spans="2:8" ht="23.25" customHeight="1" x14ac:dyDescent="0.25"/>
    <row r="2917" spans="2:8" ht="20.25" customHeight="1" x14ac:dyDescent="0.25"/>
    <row r="2918" spans="2:8" ht="20.25" customHeight="1" x14ac:dyDescent="0.25"/>
    <row r="2919" spans="2:8" ht="61.5" customHeight="1" x14ac:dyDescent="0.8">
      <c r="B2919" s="82" t="s">
        <v>208</v>
      </c>
      <c r="C2919" s="82"/>
      <c r="D2919" s="82"/>
      <c r="E2919" s="82"/>
      <c r="F2919" s="82"/>
      <c r="G2919" s="82"/>
      <c r="H2919" s="82"/>
    </row>
    <row r="2920" spans="2:8" ht="60" customHeight="1" x14ac:dyDescent="0.25">
      <c r="B2920" s="83" t="s">
        <v>36</v>
      </c>
      <c r="C2920" s="83"/>
      <c r="D2920" s="83"/>
      <c r="E2920" s="83"/>
      <c r="F2920" s="83"/>
      <c r="G2920" s="83"/>
    </row>
    <row r="2921" spans="2:8" x14ac:dyDescent="0.25">
      <c r="C2921" s="78"/>
      <c r="G2921" s="7"/>
    </row>
    <row r="2922" spans="2:8" ht="25.5" x14ac:dyDescent="0.25">
      <c r="C2922" s="14" t="s">
        <v>5</v>
      </c>
      <c r="D2922" s="6"/>
    </row>
    <row r="2923" spans="2:8" ht="20.25" x14ac:dyDescent="0.25">
      <c r="B2923" s="10"/>
      <c r="C2923" s="84" t="s">
        <v>15</v>
      </c>
      <c r="D2923" s="87" t="s">
        <v>40</v>
      </c>
      <c r="E2923" s="88"/>
      <c r="F2923" s="88"/>
      <c r="G2923" s="89"/>
      <c r="H2923" s="58"/>
    </row>
    <row r="2924" spans="2:8" ht="20.25" x14ac:dyDescent="0.25">
      <c r="B2924" s="10"/>
      <c r="C2924" s="85"/>
      <c r="D2924" s="87" t="s">
        <v>117</v>
      </c>
      <c r="E2924" s="88"/>
      <c r="F2924" s="88"/>
      <c r="G2924" s="89"/>
      <c r="H2924" s="58"/>
    </row>
    <row r="2925" spans="2:8" ht="20.25" x14ac:dyDescent="0.25">
      <c r="B2925" s="10"/>
      <c r="C2925" s="86"/>
      <c r="D2925" s="87" t="s">
        <v>141</v>
      </c>
      <c r="E2925" s="88"/>
      <c r="F2925" s="88"/>
      <c r="G2925" s="89"/>
      <c r="H2925" s="58"/>
    </row>
    <row r="2926" spans="2:8" ht="48" customHeight="1" x14ac:dyDescent="0.25">
      <c r="C2926" s="48" t="s">
        <v>12</v>
      </c>
      <c r="D2926" s="49">
        <v>2</v>
      </c>
      <c r="E2926" s="50"/>
      <c r="F2926" s="10"/>
    </row>
    <row r="2927" spans="2:8" ht="24" customHeight="1" x14ac:dyDescent="0.25">
      <c r="C2927" s="1" t="s">
        <v>9</v>
      </c>
      <c r="D2927" s="44">
        <v>424</v>
      </c>
      <c r="E2927" s="90" t="s">
        <v>16</v>
      </c>
      <c r="F2927" s="91"/>
      <c r="G2927" s="94">
        <f>D2928/D2927</f>
        <v>13.681603773584905</v>
      </c>
    </row>
    <row r="2928" spans="2:8" ht="23.25" customHeight="1" x14ac:dyDescent="0.25">
      <c r="C2928" s="1" t="s">
        <v>10</v>
      </c>
      <c r="D2928" s="44">
        <v>5801</v>
      </c>
      <c r="E2928" s="92"/>
      <c r="F2928" s="93"/>
      <c r="G2928" s="95"/>
    </row>
    <row r="2929" spans="2:8" ht="24" customHeight="1" x14ac:dyDescent="0.25">
      <c r="C2929" s="54"/>
      <c r="D2929" s="55"/>
      <c r="E2929" s="56"/>
    </row>
    <row r="2930" spans="2:8" ht="24" customHeight="1" x14ac:dyDescent="0.3">
      <c r="C2930" s="53" t="s">
        <v>7</v>
      </c>
      <c r="D2930" s="74" t="s">
        <v>63</v>
      </c>
      <c r="E2930" s="59"/>
    </row>
    <row r="2931" spans="2:8" ht="23.25" customHeight="1" x14ac:dyDescent="0.3">
      <c r="C2931" s="53" t="s">
        <v>11</v>
      </c>
      <c r="D2931" s="51">
        <v>70</v>
      </c>
      <c r="E2931" s="59"/>
    </row>
    <row r="2932" spans="2:8" ht="23.25" customHeight="1" x14ac:dyDescent="0.3">
      <c r="C2932" s="53" t="s">
        <v>13</v>
      </c>
      <c r="D2932" s="52" t="s">
        <v>33</v>
      </c>
      <c r="E2932" s="59"/>
    </row>
    <row r="2933" spans="2:8" ht="23.25" customHeight="1" thickBot="1" x14ac:dyDescent="0.3">
      <c r="C2933" s="60"/>
      <c r="D2933" s="60"/>
    </row>
    <row r="2934" spans="2:8" ht="23.25" customHeight="1" thickBot="1" x14ac:dyDescent="0.3">
      <c r="B2934" s="96" t="s">
        <v>17</v>
      </c>
      <c r="C2934" s="97"/>
      <c r="D2934" s="23" t="s">
        <v>20</v>
      </c>
      <c r="E2934" s="98" t="s">
        <v>22</v>
      </c>
      <c r="F2934" s="99"/>
      <c r="G2934" s="2" t="s">
        <v>21</v>
      </c>
    </row>
    <row r="2935" spans="2:8" ht="23.25" customHeight="1" thickBot="1" x14ac:dyDescent="0.3">
      <c r="B2935" s="100" t="s">
        <v>35</v>
      </c>
      <c r="C2935" s="101"/>
      <c r="D2935" s="32">
        <v>59.39</v>
      </c>
      <c r="E2935" s="33">
        <v>2</v>
      </c>
      <c r="F2935" s="18" t="s">
        <v>24</v>
      </c>
      <c r="G2935" s="26">
        <f t="shared" ref="G2935:G2942" si="63">D2935*E2935</f>
        <v>118.78</v>
      </c>
      <c r="H2935" s="102"/>
    </row>
    <row r="2936" spans="2:8" x14ac:dyDescent="0.25">
      <c r="B2936" s="103" t="s">
        <v>18</v>
      </c>
      <c r="C2936" s="104"/>
      <c r="D2936" s="34">
        <v>70.41</v>
      </c>
      <c r="E2936" s="35">
        <v>0.8</v>
      </c>
      <c r="F2936" s="19" t="s">
        <v>25</v>
      </c>
      <c r="G2936" s="27">
        <f t="shared" si="63"/>
        <v>56.328000000000003</v>
      </c>
      <c r="H2936" s="102"/>
    </row>
    <row r="2937" spans="2:8" ht="24" thickBot="1" x14ac:dyDescent="0.3">
      <c r="B2937" s="105" t="s">
        <v>19</v>
      </c>
      <c r="C2937" s="106"/>
      <c r="D2937" s="36">
        <v>222.31</v>
      </c>
      <c r="E2937" s="37">
        <v>0.8</v>
      </c>
      <c r="F2937" s="20" t="s">
        <v>25</v>
      </c>
      <c r="G2937" s="28">
        <f t="shared" si="63"/>
        <v>177.84800000000001</v>
      </c>
      <c r="H2937" s="102"/>
    </row>
    <row r="2938" spans="2:8" ht="24" thickBot="1" x14ac:dyDescent="0.3">
      <c r="B2938" s="100" t="s">
        <v>27</v>
      </c>
      <c r="C2938" s="101"/>
      <c r="D2938" s="38"/>
      <c r="E2938" s="39"/>
      <c r="F2938" s="24" t="s">
        <v>24</v>
      </c>
      <c r="G2938" s="29">
        <f t="shared" si="63"/>
        <v>0</v>
      </c>
      <c r="H2938" s="102"/>
    </row>
    <row r="2939" spans="2:8" x14ac:dyDescent="0.25">
      <c r="B2939" s="103" t="s">
        <v>32</v>
      </c>
      <c r="C2939" s="104"/>
      <c r="D2939" s="34">
        <v>665.33</v>
      </c>
      <c r="E2939" s="35">
        <v>4</v>
      </c>
      <c r="F2939" s="19" t="s">
        <v>24</v>
      </c>
      <c r="G2939" s="27">
        <f t="shared" si="63"/>
        <v>2661.32</v>
      </c>
      <c r="H2939" s="102"/>
    </row>
    <row r="2940" spans="2:8" x14ac:dyDescent="0.25">
      <c r="B2940" s="107" t="s">
        <v>26</v>
      </c>
      <c r="C2940" s="108"/>
      <c r="D2940" s="40">
        <v>1300.21</v>
      </c>
      <c r="E2940" s="41">
        <v>2</v>
      </c>
      <c r="F2940" s="21" t="s">
        <v>24</v>
      </c>
      <c r="G2940" s="30">
        <f t="shared" si="63"/>
        <v>2600.42</v>
      </c>
      <c r="H2940" s="102"/>
    </row>
    <row r="2941" spans="2:8" x14ac:dyDescent="0.25">
      <c r="B2941" s="107" t="s">
        <v>28</v>
      </c>
      <c r="C2941" s="108"/>
      <c r="D2941" s="42"/>
      <c r="E2941" s="43"/>
      <c r="F2941" s="21" t="s">
        <v>24</v>
      </c>
      <c r="G2941" s="30">
        <f t="shared" si="63"/>
        <v>0</v>
      </c>
      <c r="H2941" s="102"/>
    </row>
    <row r="2942" spans="2:8" x14ac:dyDescent="0.25">
      <c r="B2942" s="107" t="s">
        <v>29</v>
      </c>
      <c r="C2942" s="108"/>
      <c r="D2942" s="42"/>
      <c r="E2942" s="43"/>
      <c r="F2942" s="21" t="s">
        <v>24</v>
      </c>
      <c r="G2942" s="30">
        <f t="shared" si="63"/>
        <v>0</v>
      </c>
      <c r="H2942" s="102"/>
    </row>
    <row r="2943" spans="2:8" x14ac:dyDescent="0.25">
      <c r="B2943" s="107" t="s">
        <v>31</v>
      </c>
      <c r="C2943" s="108"/>
      <c r="D2943" s="42"/>
      <c r="E2943" s="43"/>
      <c r="F2943" s="21" t="s">
        <v>24</v>
      </c>
      <c r="G2943" s="30">
        <f>D2943*E2943</f>
        <v>0</v>
      </c>
      <c r="H2943" s="102"/>
    </row>
    <row r="2944" spans="2:8" ht="24" thickBot="1" x14ac:dyDescent="0.3">
      <c r="B2944" s="105" t="s">
        <v>30</v>
      </c>
      <c r="C2944" s="106"/>
      <c r="D2944" s="36"/>
      <c r="E2944" s="37"/>
      <c r="F2944" s="20" t="s">
        <v>24</v>
      </c>
      <c r="G2944" s="31">
        <f>D2944*E2944</f>
        <v>0</v>
      </c>
      <c r="H2944" s="102"/>
    </row>
    <row r="2945" spans="2:8" x14ac:dyDescent="0.25">
      <c r="C2945" s="3"/>
      <c r="D2945" s="3"/>
      <c r="E2945" s="4"/>
      <c r="F2945" s="4"/>
      <c r="H2945" s="63"/>
    </row>
    <row r="2946" spans="2:8" ht="25.5" x14ac:dyDescent="0.25">
      <c r="C2946" s="14" t="s">
        <v>14</v>
      </c>
      <c r="D2946" s="6"/>
    </row>
    <row r="2947" spans="2:8" ht="18.75" x14ac:dyDescent="0.25">
      <c r="C2947" s="79" t="s">
        <v>6</v>
      </c>
      <c r="D2947" s="77" t="s">
        <v>0</v>
      </c>
      <c r="E2947" s="9">
        <f>ROUND((G2935+D2928)/D2928,2)</f>
        <v>1.02</v>
      </c>
      <c r="F2947" s="9"/>
      <c r="G2947" s="10"/>
      <c r="H2947" s="7"/>
    </row>
    <row r="2948" spans="2:8" x14ac:dyDescent="0.25">
      <c r="C2948" s="79"/>
      <c r="D2948" s="77" t="s">
        <v>1</v>
      </c>
      <c r="E2948" s="9">
        <f>ROUND((G2936+G2937+D2928)/D2928,2)</f>
        <v>1.04</v>
      </c>
      <c r="F2948" s="9"/>
      <c r="G2948" s="11"/>
      <c r="H2948" s="66"/>
    </row>
    <row r="2949" spans="2:8" x14ac:dyDescent="0.25">
      <c r="C2949" s="79"/>
      <c r="D2949" s="77" t="s">
        <v>2</v>
      </c>
      <c r="E2949" s="9">
        <f>ROUND((G2938+D2928)/D2928,2)</f>
        <v>1</v>
      </c>
      <c r="F2949" s="12"/>
      <c r="G2949" s="11"/>
    </row>
    <row r="2950" spans="2:8" x14ac:dyDescent="0.25">
      <c r="C2950" s="79"/>
      <c r="D2950" s="13" t="s">
        <v>3</v>
      </c>
      <c r="E2950" s="45">
        <f>ROUND((SUM(G2939:G2944)+D2928)/D2928,2)</f>
        <v>1.91</v>
      </c>
      <c r="F2950" s="10"/>
      <c r="G2950" s="11"/>
    </row>
    <row r="2951" spans="2:8" ht="25.5" x14ac:dyDescent="0.25">
      <c r="D2951" s="46" t="s">
        <v>4</v>
      </c>
      <c r="E2951" s="47">
        <f>SUM(E2947:E2950)-IF(D2932="сплошная",3,2)</f>
        <v>1.9699999999999998</v>
      </c>
      <c r="F2951" s="25"/>
    </row>
    <row r="2952" spans="2:8" x14ac:dyDescent="0.25">
      <c r="E2952" s="15"/>
    </row>
    <row r="2953" spans="2:8" ht="25.5" x14ac:dyDescent="0.35">
      <c r="B2953" s="22"/>
      <c r="C2953" s="16" t="s">
        <v>23</v>
      </c>
      <c r="D2953" s="80">
        <f>E2951*D2928</f>
        <v>11427.97</v>
      </c>
      <c r="E2953" s="80"/>
    </row>
    <row r="2954" spans="2:8" ht="18.75" x14ac:dyDescent="0.3">
      <c r="C2954" s="17" t="s">
        <v>8</v>
      </c>
      <c r="D2954" s="81">
        <f>D2953/D2927</f>
        <v>26.952759433962264</v>
      </c>
      <c r="E2954" s="81"/>
      <c r="G2954" s="7"/>
      <c r="H2954" s="67"/>
    </row>
    <row r="2959" spans="2:8" ht="60.75" customHeight="1" x14ac:dyDescent="0.25"/>
    <row r="2960" spans="2:8" ht="23.25" customHeight="1" x14ac:dyDescent="0.25"/>
    <row r="2963" spans="2:8" ht="20.25" customHeight="1" x14ac:dyDescent="0.25"/>
    <row r="2964" spans="2:8" ht="60" customHeight="1" x14ac:dyDescent="0.8">
      <c r="B2964" s="82" t="s">
        <v>209</v>
      </c>
      <c r="C2964" s="82"/>
      <c r="D2964" s="82"/>
      <c r="E2964" s="82"/>
      <c r="F2964" s="82"/>
      <c r="G2964" s="82"/>
      <c r="H2964" s="82"/>
    </row>
    <row r="2965" spans="2:8" ht="59.25" customHeight="1" x14ac:dyDescent="0.25">
      <c r="B2965" s="83" t="s">
        <v>36</v>
      </c>
      <c r="C2965" s="83"/>
      <c r="D2965" s="83"/>
      <c r="E2965" s="83"/>
      <c r="F2965" s="83"/>
      <c r="G2965" s="83"/>
    </row>
    <row r="2966" spans="2:8" x14ac:dyDescent="0.25">
      <c r="C2966" s="78"/>
      <c r="G2966" s="7"/>
    </row>
    <row r="2967" spans="2:8" ht="25.5" x14ac:dyDescent="0.25">
      <c r="C2967" s="14" t="s">
        <v>5</v>
      </c>
      <c r="D2967" s="6"/>
    </row>
    <row r="2968" spans="2:8" ht="20.25" x14ac:dyDescent="0.25">
      <c r="B2968" s="10"/>
      <c r="C2968" s="84" t="s">
        <v>15</v>
      </c>
      <c r="D2968" s="87" t="s">
        <v>40</v>
      </c>
      <c r="E2968" s="88"/>
      <c r="F2968" s="88"/>
      <c r="G2968" s="89"/>
      <c r="H2968" s="58"/>
    </row>
    <row r="2969" spans="2:8" ht="20.25" x14ac:dyDescent="0.25">
      <c r="B2969" s="10"/>
      <c r="C2969" s="85"/>
      <c r="D2969" s="87" t="s">
        <v>117</v>
      </c>
      <c r="E2969" s="88"/>
      <c r="F2969" s="88"/>
      <c r="G2969" s="89"/>
      <c r="H2969" s="58"/>
    </row>
    <row r="2970" spans="2:8" ht="20.25" x14ac:dyDescent="0.25">
      <c r="B2970" s="10"/>
      <c r="C2970" s="86"/>
      <c r="D2970" s="87" t="s">
        <v>142</v>
      </c>
      <c r="E2970" s="88"/>
      <c r="F2970" s="88"/>
      <c r="G2970" s="89"/>
      <c r="H2970" s="58"/>
    </row>
    <row r="2971" spans="2:8" ht="48" customHeight="1" x14ac:dyDescent="0.25">
      <c r="C2971" s="48" t="s">
        <v>12</v>
      </c>
      <c r="D2971" s="49">
        <v>0.9</v>
      </c>
      <c r="E2971" s="50"/>
      <c r="F2971" s="10"/>
    </row>
    <row r="2972" spans="2:8" ht="24" customHeight="1" x14ac:dyDescent="0.25">
      <c r="C2972" s="1" t="s">
        <v>9</v>
      </c>
      <c r="D2972" s="44">
        <v>94</v>
      </c>
      <c r="E2972" s="90" t="s">
        <v>16</v>
      </c>
      <c r="F2972" s="91"/>
      <c r="G2972" s="94">
        <f>D2973/D2972</f>
        <v>17.73404255319149</v>
      </c>
    </row>
    <row r="2973" spans="2:8" ht="23.25" customHeight="1" x14ac:dyDescent="0.25">
      <c r="C2973" s="1" t="s">
        <v>10</v>
      </c>
      <c r="D2973" s="44">
        <v>1667</v>
      </c>
      <c r="E2973" s="92"/>
      <c r="F2973" s="93"/>
      <c r="G2973" s="95"/>
    </row>
    <row r="2974" spans="2:8" ht="24" customHeight="1" x14ac:dyDescent="0.25">
      <c r="C2974" s="54"/>
      <c r="D2974" s="55"/>
      <c r="E2974" s="56"/>
    </row>
    <row r="2975" spans="2:8" ht="24" customHeight="1" x14ac:dyDescent="0.3">
      <c r="C2975" s="53" t="s">
        <v>7</v>
      </c>
      <c r="D2975" s="74" t="s">
        <v>53</v>
      </c>
      <c r="E2975" s="59"/>
    </row>
    <row r="2976" spans="2:8" ht="23.25" customHeight="1" x14ac:dyDescent="0.3">
      <c r="C2976" s="53" t="s">
        <v>11</v>
      </c>
      <c r="D2976" s="51">
        <v>50</v>
      </c>
      <c r="E2976" s="59"/>
    </row>
    <row r="2977" spans="2:8" ht="23.25" customHeight="1" x14ac:dyDescent="0.3">
      <c r="C2977" s="53" t="s">
        <v>13</v>
      </c>
      <c r="D2977" s="52" t="s">
        <v>33</v>
      </c>
      <c r="E2977" s="59"/>
    </row>
    <row r="2978" spans="2:8" ht="23.25" customHeight="1" thickBot="1" x14ac:dyDescent="0.3">
      <c r="C2978" s="60"/>
      <c r="D2978" s="60"/>
    </row>
    <row r="2979" spans="2:8" ht="23.25" customHeight="1" thickBot="1" x14ac:dyDescent="0.3">
      <c r="B2979" s="96" t="s">
        <v>17</v>
      </c>
      <c r="C2979" s="97"/>
      <c r="D2979" s="23" t="s">
        <v>20</v>
      </c>
      <c r="E2979" s="98" t="s">
        <v>22</v>
      </c>
      <c r="F2979" s="99"/>
      <c r="G2979" s="2" t="s">
        <v>21</v>
      </c>
    </row>
    <row r="2980" spans="2:8" ht="23.25" customHeight="1" thickBot="1" x14ac:dyDescent="0.3">
      <c r="B2980" s="100" t="s">
        <v>35</v>
      </c>
      <c r="C2980" s="101"/>
      <c r="D2980" s="32">
        <v>59.39</v>
      </c>
      <c r="E2980" s="33">
        <v>0.9</v>
      </c>
      <c r="F2980" s="18" t="s">
        <v>24</v>
      </c>
      <c r="G2980" s="26">
        <f t="shared" ref="G2980:G2987" si="64">D2980*E2980</f>
        <v>53.451000000000001</v>
      </c>
      <c r="H2980" s="102"/>
    </row>
    <row r="2981" spans="2:8" x14ac:dyDescent="0.25">
      <c r="B2981" s="103" t="s">
        <v>18</v>
      </c>
      <c r="C2981" s="104"/>
      <c r="D2981" s="34">
        <v>70.41</v>
      </c>
      <c r="E2981" s="35">
        <v>0.7</v>
      </c>
      <c r="F2981" s="19" t="s">
        <v>25</v>
      </c>
      <c r="G2981" s="27">
        <f t="shared" si="64"/>
        <v>49.286999999999992</v>
      </c>
      <c r="H2981" s="102"/>
    </row>
    <row r="2982" spans="2:8" ht="24" thickBot="1" x14ac:dyDescent="0.3">
      <c r="B2982" s="105" t="s">
        <v>19</v>
      </c>
      <c r="C2982" s="106"/>
      <c r="D2982" s="36">
        <v>222.31</v>
      </c>
      <c r="E2982" s="37">
        <v>0.7</v>
      </c>
      <c r="F2982" s="20" t="s">
        <v>25</v>
      </c>
      <c r="G2982" s="28">
        <f t="shared" si="64"/>
        <v>155.61699999999999</v>
      </c>
      <c r="H2982" s="102"/>
    </row>
    <row r="2983" spans="2:8" ht="24" thickBot="1" x14ac:dyDescent="0.3">
      <c r="B2983" s="100" t="s">
        <v>27</v>
      </c>
      <c r="C2983" s="101"/>
      <c r="D2983" s="38"/>
      <c r="E2983" s="39"/>
      <c r="F2983" s="24" t="s">
        <v>24</v>
      </c>
      <c r="G2983" s="29">
        <f t="shared" si="64"/>
        <v>0</v>
      </c>
      <c r="H2983" s="102"/>
    </row>
    <row r="2984" spans="2:8" x14ac:dyDescent="0.25">
      <c r="B2984" s="103" t="s">
        <v>32</v>
      </c>
      <c r="C2984" s="104"/>
      <c r="D2984" s="34">
        <v>665.33</v>
      </c>
      <c r="E2984" s="35">
        <v>1.8</v>
      </c>
      <c r="F2984" s="19" t="s">
        <v>24</v>
      </c>
      <c r="G2984" s="27">
        <f t="shared" si="64"/>
        <v>1197.5940000000001</v>
      </c>
      <c r="H2984" s="102"/>
    </row>
    <row r="2985" spans="2:8" x14ac:dyDescent="0.25">
      <c r="B2985" s="107" t="s">
        <v>26</v>
      </c>
      <c r="C2985" s="108"/>
      <c r="D2985" s="40">
        <v>1300.21</v>
      </c>
      <c r="E2985" s="41">
        <v>0.9</v>
      </c>
      <c r="F2985" s="21" t="s">
        <v>24</v>
      </c>
      <c r="G2985" s="30">
        <f t="shared" si="64"/>
        <v>1170.1890000000001</v>
      </c>
      <c r="H2985" s="102"/>
    </row>
    <row r="2986" spans="2:8" x14ac:dyDescent="0.25">
      <c r="B2986" s="107" t="s">
        <v>28</v>
      </c>
      <c r="C2986" s="108"/>
      <c r="D2986" s="42"/>
      <c r="E2986" s="43"/>
      <c r="F2986" s="21" t="s">
        <v>24</v>
      </c>
      <c r="G2986" s="30">
        <f t="shared" si="64"/>
        <v>0</v>
      </c>
      <c r="H2986" s="102"/>
    </row>
    <row r="2987" spans="2:8" x14ac:dyDescent="0.25">
      <c r="B2987" s="107" t="s">
        <v>29</v>
      </c>
      <c r="C2987" s="108"/>
      <c r="D2987" s="42"/>
      <c r="E2987" s="43"/>
      <c r="F2987" s="21" t="s">
        <v>24</v>
      </c>
      <c r="G2987" s="30">
        <f t="shared" si="64"/>
        <v>0</v>
      </c>
      <c r="H2987" s="102"/>
    </row>
    <row r="2988" spans="2:8" x14ac:dyDescent="0.25">
      <c r="B2988" s="107" t="s">
        <v>31</v>
      </c>
      <c r="C2988" s="108"/>
      <c r="D2988" s="42"/>
      <c r="E2988" s="43"/>
      <c r="F2988" s="21" t="s">
        <v>24</v>
      </c>
      <c r="G2988" s="30">
        <f>D2988*E2988</f>
        <v>0</v>
      </c>
      <c r="H2988" s="102"/>
    </row>
    <row r="2989" spans="2:8" ht="24" thickBot="1" x14ac:dyDescent="0.3">
      <c r="B2989" s="105" t="s">
        <v>30</v>
      </c>
      <c r="C2989" s="106"/>
      <c r="D2989" s="36"/>
      <c r="E2989" s="37"/>
      <c r="F2989" s="20" t="s">
        <v>24</v>
      </c>
      <c r="G2989" s="31">
        <f>D2989*E2989</f>
        <v>0</v>
      </c>
      <c r="H2989" s="102"/>
    </row>
    <row r="2990" spans="2:8" x14ac:dyDescent="0.25">
      <c r="C2990" s="3"/>
      <c r="D2990" s="3"/>
      <c r="E2990" s="4"/>
      <c r="F2990" s="4"/>
      <c r="H2990" s="63"/>
    </row>
    <row r="2991" spans="2:8" ht="25.5" x14ac:dyDescent="0.25">
      <c r="C2991" s="14" t="s">
        <v>14</v>
      </c>
      <c r="D2991" s="6"/>
    </row>
    <row r="2992" spans="2:8" ht="18.75" x14ac:dyDescent="0.25">
      <c r="C2992" s="79" t="s">
        <v>6</v>
      </c>
      <c r="D2992" s="77" t="s">
        <v>0</v>
      </c>
      <c r="E2992" s="9">
        <f>ROUND((G2980+D2973)/D2973,2)</f>
        <v>1.03</v>
      </c>
      <c r="F2992" s="9"/>
      <c r="G2992" s="10"/>
      <c r="H2992" s="7"/>
    </row>
    <row r="2993" spans="2:8" x14ac:dyDescent="0.25">
      <c r="C2993" s="79"/>
      <c r="D2993" s="77" t="s">
        <v>1</v>
      </c>
      <c r="E2993" s="9">
        <f>ROUND((G2981+G2982+D2973)/D2973,2)</f>
        <v>1.1200000000000001</v>
      </c>
      <c r="F2993" s="9"/>
      <c r="G2993" s="11"/>
      <c r="H2993" s="66"/>
    </row>
    <row r="2994" spans="2:8" x14ac:dyDescent="0.25">
      <c r="C2994" s="79"/>
      <c r="D2994" s="77" t="s">
        <v>2</v>
      </c>
      <c r="E2994" s="9">
        <f>ROUND((G2983+D2973)/D2973,2)</f>
        <v>1</v>
      </c>
      <c r="F2994" s="12"/>
      <c r="G2994" s="11"/>
    </row>
    <row r="2995" spans="2:8" x14ac:dyDescent="0.25">
      <c r="C2995" s="79"/>
      <c r="D2995" s="13" t="s">
        <v>3</v>
      </c>
      <c r="E2995" s="45">
        <f>ROUND((SUM(G2984:G2989)+D2973)/D2973,2)</f>
        <v>2.42</v>
      </c>
      <c r="F2995" s="10"/>
      <c r="G2995" s="11"/>
    </row>
    <row r="2996" spans="2:8" ht="25.5" x14ac:dyDescent="0.25">
      <c r="D2996" s="46" t="s">
        <v>4</v>
      </c>
      <c r="E2996" s="47">
        <f>SUM(E2992:E2995)-IF(D2977="сплошная",3,2)</f>
        <v>2.5700000000000003</v>
      </c>
      <c r="F2996" s="25"/>
    </row>
    <row r="2997" spans="2:8" x14ac:dyDescent="0.25">
      <c r="E2997" s="15"/>
    </row>
    <row r="2998" spans="2:8" ht="25.5" x14ac:dyDescent="0.35">
      <c r="B2998" s="22"/>
      <c r="C2998" s="16" t="s">
        <v>23</v>
      </c>
      <c r="D2998" s="80">
        <f>E2996*D2973</f>
        <v>4284.1900000000005</v>
      </c>
      <c r="E2998" s="80"/>
    </row>
    <row r="2999" spans="2:8" ht="18.75" x14ac:dyDescent="0.3">
      <c r="C2999" s="17" t="s">
        <v>8</v>
      </c>
      <c r="D2999" s="81">
        <f>D2998/D2972</f>
        <v>45.57648936170213</v>
      </c>
      <c r="E2999" s="81"/>
      <c r="G2999" s="7"/>
      <c r="H2999" s="67"/>
    </row>
    <row r="3011" spans="2:8" ht="60.75" x14ac:dyDescent="0.8">
      <c r="B3011" s="82" t="s">
        <v>210</v>
      </c>
      <c r="C3011" s="82"/>
      <c r="D3011" s="82"/>
      <c r="E3011" s="82"/>
      <c r="F3011" s="82"/>
      <c r="G3011" s="82"/>
      <c r="H3011" s="82"/>
    </row>
    <row r="3012" spans="2:8" ht="68.25" customHeight="1" x14ac:dyDescent="0.25">
      <c r="B3012" s="83" t="s">
        <v>36</v>
      </c>
      <c r="C3012" s="83"/>
      <c r="D3012" s="83"/>
      <c r="E3012" s="83"/>
      <c r="F3012" s="83"/>
      <c r="G3012" s="83"/>
    </row>
    <row r="3013" spans="2:8" x14ac:dyDescent="0.25">
      <c r="C3013" s="78"/>
      <c r="G3013" s="7"/>
    </row>
    <row r="3014" spans="2:8" ht="25.5" x14ac:dyDescent="0.25">
      <c r="C3014" s="14" t="s">
        <v>5</v>
      </c>
      <c r="D3014" s="6"/>
    </row>
    <row r="3015" spans="2:8" ht="20.25" x14ac:dyDescent="0.25">
      <c r="B3015" s="10"/>
      <c r="C3015" s="84" t="s">
        <v>15</v>
      </c>
      <c r="D3015" s="87" t="s">
        <v>40</v>
      </c>
      <c r="E3015" s="88"/>
      <c r="F3015" s="88"/>
      <c r="G3015" s="89"/>
      <c r="H3015" s="58"/>
    </row>
    <row r="3016" spans="2:8" ht="20.25" x14ac:dyDescent="0.25">
      <c r="B3016" s="10"/>
      <c r="C3016" s="85"/>
      <c r="D3016" s="87" t="s">
        <v>117</v>
      </c>
      <c r="E3016" s="88"/>
      <c r="F3016" s="88"/>
      <c r="G3016" s="89"/>
      <c r="H3016" s="58"/>
    </row>
    <row r="3017" spans="2:8" ht="20.25" x14ac:dyDescent="0.25">
      <c r="B3017" s="10"/>
      <c r="C3017" s="86"/>
      <c r="D3017" s="87" t="s">
        <v>143</v>
      </c>
      <c r="E3017" s="88"/>
      <c r="F3017" s="88"/>
      <c r="G3017" s="89"/>
      <c r="H3017" s="58"/>
    </row>
    <row r="3018" spans="2:8" x14ac:dyDescent="0.25">
      <c r="C3018" s="48" t="s">
        <v>12</v>
      </c>
      <c r="D3018" s="49">
        <v>6.3</v>
      </c>
      <c r="E3018" s="50"/>
      <c r="F3018" s="10"/>
    </row>
    <row r="3019" spans="2:8" x14ac:dyDescent="0.25">
      <c r="C3019" s="1" t="s">
        <v>9</v>
      </c>
      <c r="D3019" s="44">
        <v>664</v>
      </c>
      <c r="E3019" s="90" t="s">
        <v>16</v>
      </c>
      <c r="F3019" s="91"/>
      <c r="G3019" s="94">
        <f>D3020/D3019</f>
        <v>18.710843373493976</v>
      </c>
    </row>
    <row r="3020" spans="2:8" x14ac:dyDescent="0.25">
      <c r="C3020" s="1" t="s">
        <v>10</v>
      </c>
      <c r="D3020" s="44">
        <v>12424</v>
      </c>
      <c r="E3020" s="92"/>
      <c r="F3020" s="93"/>
      <c r="G3020" s="95"/>
    </row>
    <row r="3021" spans="2:8" x14ac:dyDescent="0.25">
      <c r="C3021" s="54"/>
      <c r="D3021" s="55"/>
      <c r="E3021" s="56"/>
    </row>
    <row r="3022" spans="2:8" ht="40.5" x14ac:dyDescent="0.3">
      <c r="C3022" s="53" t="s">
        <v>7</v>
      </c>
      <c r="D3022" s="76" t="s">
        <v>144</v>
      </c>
      <c r="E3022" s="59"/>
    </row>
    <row r="3023" spans="2:8" x14ac:dyDescent="0.3">
      <c r="C3023" s="53" t="s">
        <v>11</v>
      </c>
      <c r="D3023" s="51">
        <v>50</v>
      </c>
      <c r="E3023" s="59"/>
    </row>
    <row r="3024" spans="2:8" x14ac:dyDescent="0.3">
      <c r="C3024" s="53" t="s">
        <v>13</v>
      </c>
      <c r="D3024" s="52" t="s">
        <v>33</v>
      </c>
      <c r="E3024" s="59"/>
    </row>
    <row r="3025" spans="2:8" ht="24" thickBot="1" x14ac:dyDescent="0.3">
      <c r="C3025" s="60"/>
      <c r="D3025" s="60"/>
    </row>
    <row r="3026" spans="2:8" ht="48" thickBot="1" x14ac:dyDescent="0.3">
      <c r="B3026" s="96" t="s">
        <v>17</v>
      </c>
      <c r="C3026" s="97"/>
      <c r="D3026" s="23" t="s">
        <v>20</v>
      </c>
      <c r="E3026" s="98" t="s">
        <v>22</v>
      </c>
      <c r="F3026" s="99"/>
      <c r="G3026" s="2" t="s">
        <v>21</v>
      </c>
    </row>
    <row r="3027" spans="2:8" ht="24" thickBot="1" x14ac:dyDescent="0.3">
      <c r="B3027" s="100" t="s">
        <v>35</v>
      </c>
      <c r="C3027" s="101"/>
      <c r="D3027" s="32">
        <v>59.39</v>
      </c>
      <c r="E3027" s="33">
        <v>6.3</v>
      </c>
      <c r="F3027" s="18" t="s">
        <v>24</v>
      </c>
      <c r="G3027" s="26">
        <f t="shared" ref="G3027:G3034" si="65">D3027*E3027</f>
        <v>374.15699999999998</v>
      </c>
      <c r="H3027" s="102"/>
    </row>
    <row r="3028" spans="2:8" x14ac:dyDescent="0.25">
      <c r="B3028" s="103" t="s">
        <v>18</v>
      </c>
      <c r="C3028" s="104"/>
      <c r="D3028" s="34">
        <v>70.41</v>
      </c>
      <c r="E3028" s="35">
        <v>1.4</v>
      </c>
      <c r="F3028" s="19" t="s">
        <v>25</v>
      </c>
      <c r="G3028" s="27">
        <f t="shared" si="65"/>
        <v>98.573999999999984</v>
      </c>
      <c r="H3028" s="102"/>
    </row>
    <row r="3029" spans="2:8" ht="24" thickBot="1" x14ac:dyDescent="0.3">
      <c r="B3029" s="105" t="s">
        <v>19</v>
      </c>
      <c r="C3029" s="106"/>
      <c r="D3029" s="36">
        <v>222.31</v>
      </c>
      <c r="E3029" s="37">
        <v>1.4</v>
      </c>
      <c r="F3029" s="20" t="s">
        <v>25</v>
      </c>
      <c r="G3029" s="28">
        <f t="shared" si="65"/>
        <v>311.23399999999998</v>
      </c>
      <c r="H3029" s="102"/>
    </row>
    <row r="3030" spans="2:8" ht="24" thickBot="1" x14ac:dyDescent="0.3">
      <c r="B3030" s="100" t="s">
        <v>27</v>
      </c>
      <c r="C3030" s="101"/>
      <c r="D3030" s="38"/>
      <c r="E3030" s="39"/>
      <c r="F3030" s="24" t="s">
        <v>24</v>
      </c>
      <c r="G3030" s="29">
        <f t="shared" si="65"/>
        <v>0</v>
      </c>
      <c r="H3030" s="102"/>
    </row>
    <row r="3031" spans="2:8" x14ac:dyDescent="0.25">
      <c r="B3031" s="103" t="s">
        <v>32</v>
      </c>
      <c r="C3031" s="104"/>
      <c r="D3031" s="34">
        <v>665.33</v>
      </c>
      <c r="E3031" s="35">
        <v>12.6</v>
      </c>
      <c r="F3031" s="19" t="s">
        <v>24</v>
      </c>
      <c r="G3031" s="27">
        <f t="shared" si="65"/>
        <v>8383.1579999999994</v>
      </c>
      <c r="H3031" s="102"/>
    </row>
    <row r="3032" spans="2:8" x14ac:dyDescent="0.25">
      <c r="B3032" s="107" t="s">
        <v>26</v>
      </c>
      <c r="C3032" s="108"/>
      <c r="D3032" s="40">
        <v>1300.21</v>
      </c>
      <c r="E3032" s="41">
        <v>6.3</v>
      </c>
      <c r="F3032" s="21" t="s">
        <v>24</v>
      </c>
      <c r="G3032" s="30">
        <f t="shared" si="65"/>
        <v>8191.3230000000003</v>
      </c>
      <c r="H3032" s="102"/>
    </row>
    <row r="3033" spans="2:8" x14ac:dyDescent="0.25">
      <c r="B3033" s="107" t="s">
        <v>28</v>
      </c>
      <c r="C3033" s="108"/>
      <c r="D3033" s="42"/>
      <c r="E3033" s="43"/>
      <c r="F3033" s="21" t="s">
        <v>24</v>
      </c>
      <c r="G3033" s="30">
        <f t="shared" si="65"/>
        <v>0</v>
      </c>
      <c r="H3033" s="102"/>
    </row>
    <row r="3034" spans="2:8" x14ac:dyDescent="0.25">
      <c r="B3034" s="107" t="s">
        <v>29</v>
      </c>
      <c r="C3034" s="108"/>
      <c r="D3034" s="42"/>
      <c r="E3034" s="43"/>
      <c r="F3034" s="21" t="s">
        <v>24</v>
      </c>
      <c r="G3034" s="30">
        <f t="shared" si="65"/>
        <v>0</v>
      </c>
      <c r="H3034" s="102"/>
    </row>
    <row r="3035" spans="2:8" x14ac:dyDescent="0.25">
      <c r="B3035" s="107" t="s">
        <v>31</v>
      </c>
      <c r="C3035" s="108"/>
      <c r="D3035" s="42"/>
      <c r="E3035" s="43"/>
      <c r="F3035" s="21" t="s">
        <v>24</v>
      </c>
      <c r="G3035" s="30">
        <f>D3035*E3035</f>
        <v>0</v>
      </c>
      <c r="H3035" s="102"/>
    </row>
    <row r="3036" spans="2:8" ht="24" thickBot="1" x14ac:dyDescent="0.3">
      <c r="B3036" s="105" t="s">
        <v>30</v>
      </c>
      <c r="C3036" s="106"/>
      <c r="D3036" s="36"/>
      <c r="E3036" s="37"/>
      <c r="F3036" s="20" t="s">
        <v>24</v>
      </c>
      <c r="G3036" s="31">
        <f>D3036*E3036</f>
        <v>0</v>
      </c>
      <c r="H3036" s="102"/>
    </row>
    <row r="3037" spans="2:8" x14ac:dyDescent="0.25">
      <c r="C3037" s="3"/>
      <c r="D3037" s="3"/>
      <c r="E3037" s="4"/>
      <c r="F3037" s="4"/>
      <c r="H3037" s="63"/>
    </row>
    <row r="3038" spans="2:8" ht="25.5" x14ac:dyDescent="0.25">
      <c r="C3038" s="14" t="s">
        <v>14</v>
      </c>
      <c r="D3038" s="6"/>
    </row>
    <row r="3039" spans="2:8" ht="18.75" x14ac:dyDescent="0.25">
      <c r="C3039" s="79" t="s">
        <v>6</v>
      </c>
      <c r="D3039" s="77" t="s">
        <v>0</v>
      </c>
      <c r="E3039" s="9">
        <f>ROUND((G3027+D3020)/D3020,2)</f>
        <v>1.03</v>
      </c>
      <c r="F3039" s="9"/>
      <c r="G3039" s="10"/>
      <c r="H3039" s="7"/>
    </row>
    <row r="3040" spans="2:8" x14ac:dyDescent="0.25">
      <c r="C3040" s="79"/>
      <c r="D3040" s="77" t="s">
        <v>1</v>
      </c>
      <c r="E3040" s="9">
        <f>ROUND((G3028+G3029+D3020)/D3020,2)</f>
        <v>1.03</v>
      </c>
      <c r="F3040" s="9"/>
      <c r="G3040" s="11"/>
      <c r="H3040" s="66"/>
    </row>
    <row r="3041" spans="2:8" x14ac:dyDescent="0.25">
      <c r="C3041" s="79"/>
      <c r="D3041" s="77" t="s">
        <v>2</v>
      </c>
      <c r="E3041" s="9">
        <f>ROUND((G3030+D3020)/D3020,2)</f>
        <v>1</v>
      </c>
      <c r="F3041" s="12"/>
      <c r="G3041" s="11"/>
    </row>
    <row r="3042" spans="2:8" x14ac:dyDescent="0.25">
      <c r="C3042" s="79"/>
      <c r="D3042" s="13" t="s">
        <v>3</v>
      </c>
      <c r="E3042" s="45">
        <f>ROUND((SUM(G3031:G3036)+D3020)/D3020,2)</f>
        <v>2.33</v>
      </c>
      <c r="F3042" s="10"/>
      <c r="G3042" s="11"/>
    </row>
    <row r="3043" spans="2:8" ht="25.5" x14ac:dyDescent="0.25">
      <c r="D3043" s="46" t="s">
        <v>4</v>
      </c>
      <c r="E3043" s="47">
        <f>SUM(E3039:E3042)-IF(D3024="сплошная",3,2)</f>
        <v>2.3900000000000006</v>
      </c>
      <c r="F3043" s="25"/>
    </row>
    <row r="3044" spans="2:8" x14ac:dyDescent="0.25">
      <c r="E3044" s="15"/>
    </row>
    <row r="3045" spans="2:8" ht="25.5" x14ac:dyDescent="0.35">
      <c r="B3045" s="22"/>
      <c r="C3045" s="16" t="s">
        <v>23</v>
      </c>
      <c r="D3045" s="80">
        <f>E3043*D3020</f>
        <v>29693.360000000008</v>
      </c>
      <c r="E3045" s="80"/>
    </row>
    <row r="3046" spans="2:8" ht="18.75" x14ac:dyDescent="0.3">
      <c r="C3046" s="17" t="s">
        <v>8</v>
      </c>
      <c r="D3046" s="81">
        <f>D3045/D3019</f>
        <v>44.718915662650616</v>
      </c>
      <c r="E3046" s="81"/>
      <c r="G3046" s="7"/>
      <c r="H3046" s="67"/>
    </row>
    <row r="3057" spans="2:8" ht="60.75" x14ac:dyDescent="0.8">
      <c r="B3057" s="82" t="s">
        <v>211</v>
      </c>
      <c r="C3057" s="82"/>
      <c r="D3057" s="82"/>
      <c r="E3057" s="82"/>
      <c r="F3057" s="82"/>
      <c r="G3057" s="82"/>
      <c r="H3057" s="82"/>
    </row>
    <row r="3058" spans="2:8" ht="51.75" customHeight="1" x14ac:dyDescent="0.25">
      <c r="B3058" s="83" t="s">
        <v>36</v>
      </c>
      <c r="C3058" s="83"/>
      <c r="D3058" s="83"/>
      <c r="E3058" s="83"/>
      <c r="F3058" s="83"/>
      <c r="G3058" s="83"/>
    </row>
    <row r="3059" spans="2:8" x14ac:dyDescent="0.25">
      <c r="C3059" s="78"/>
      <c r="G3059" s="7"/>
    </row>
    <row r="3060" spans="2:8" ht="25.5" x14ac:dyDescent="0.25">
      <c r="C3060" s="14" t="s">
        <v>5</v>
      </c>
      <c r="D3060" s="6"/>
    </row>
    <row r="3061" spans="2:8" ht="20.25" x14ac:dyDescent="0.25">
      <c r="B3061" s="10"/>
      <c r="C3061" s="84" t="s">
        <v>15</v>
      </c>
      <c r="D3061" s="87" t="s">
        <v>40</v>
      </c>
      <c r="E3061" s="88"/>
      <c r="F3061" s="88"/>
      <c r="G3061" s="89"/>
      <c r="H3061" s="58"/>
    </row>
    <row r="3062" spans="2:8" ht="20.25" x14ac:dyDescent="0.25">
      <c r="B3062" s="10"/>
      <c r="C3062" s="85"/>
      <c r="D3062" s="87" t="s">
        <v>117</v>
      </c>
      <c r="E3062" s="88"/>
      <c r="F3062" s="88"/>
      <c r="G3062" s="89"/>
      <c r="H3062" s="58"/>
    </row>
    <row r="3063" spans="2:8" ht="20.25" x14ac:dyDescent="0.25">
      <c r="B3063" s="10"/>
      <c r="C3063" s="86"/>
      <c r="D3063" s="87" t="s">
        <v>145</v>
      </c>
      <c r="E3063" s="88"/>
      <c r="F3063" s="88"/>
      <c r="G3063" s="89"/>
      <c r="H3063" s="58"/>
    </row>
    <row r="3064" spans="2:8" x14ac:dyDescent="0.25">
      <c r="C3064" s="48" t="s">
        <v>12</v>
      </c>
      <c r="D3064" s="49">
        <v>0.8</v>
      </c>
      <c r="E3064" s="50"/>
      <c r="F3064" s="10"/>
    </row>
    <row r="3065" spans="2:8" x14ac:dyDescent="0.25">
      <c r="C3065" s="1" t="s">
        <v>9</v>
      </c>
      <c r="D3065" s="44">
        <v>115</v>
      </c>
      <c r="E3065" s="90" t="s">
        <v>16</v>
      </c>
      <c r="F3065" s="91"/>
      <c r="G3065" s="94">
        <f>D3066/D3065</f>
        <v>8.0956521739130434</v>
      </c>
    </row>
    <row r="3066" spans="2:8" x14ac:dyDescent="0.25">
      <c r="C3066" s="1" t="s">
        <v>10</v>
      </c>
      <c r="D3066" s="44">
        <v>931</v>
      </c>
      <c r="E3066" s="92"/>
      <c r="F3066" s="93"/>
      <c r="G3066" s="95"/>
    </row>
    <row r="3067" spans="2:8" x14ac:dyDescent="0.25">
      <c r="C3067" s="54"/>
      <c r="D3067" s="55"/>
      <c r="E3067" s="56"/>
    </row>
    <row r="3068" spans="2:8" x14ac:dyDescent="0.3">
      <c r="C3068" s="53" t="s">
        <v>7</v>
      </c>
      <c r="D3068" s="74" t="s">
        <v>146</v>
      </c>
      <c r="E3068" s="59"/>
    </row>
    <row r="3069" spans="2:8" x14ac:dyDescent="0.3">
      <c r="C3069" s="53" t="s">
        <v>11</v>
      </c>
      <c r="D3069" s="51">
        <v>50</v>
      </c>
      <c r="E3069" s="59"/>
    </row>
    <row r="3070" spans="2:8" x14ac:dyDescent="0.3">
      <c r="C3070" s="53" t="s">
        <v>13</v>
      </c>
      <c r="D3070" s="52" t="s">
        <v>33</v>
      </c>
      <c r="E3070" s="59"/>
    </row>
    <row r="3071" spans="2:8" ht="24" thickBot="1" x14ac:dyDescent="0.3">
      <c r="C3071" s="60"/>
      <c r="D3071" s="60"/>
    </row>
    <row r="3072" spans="2:8" ht="48" thickBot="1" x14ac:dyDescent="0.3">
      <c r="B3072" s="96" t="s">
        <v>17</v>
      </c>
      <c r="C3072" s="97"/>
      <c r="D3072" s="23" t="s">
        <v>20</v>
      </c>
      <c r="E3072" s="98" t="s">
        <v>22</v>
      </c>
      <c r="F3072" s="99"/>
      <c r="G3072" s="2" t="s">
        <v>21</v>
      </c>
    </row>
    <row r="3073" spans="2:8" ht="24" thickBot="1" x14ac:dyDescent="0.3">
      <c r="B3073" s="100" t="s">
        <v>35</v>
      </c>
      <c r="C3073" s="101"/>
      <c r="D3073" s="32">
        <v>59.39</v>
      </c>
      <c r="E3073" s="33">
        <v>0.8</v>
      </c>
      <c r="F3073" s="18" t="s">
        <v>24</v>
      </c>
      <c r="G3073" s="26">
        <f t="shared" ref="G3073:G3080" si="66">D3073*E3073</f>
        <v>47.512</v>
      </c>
      <c r="H3073" s="102"/>
    </row>
    <row r="3074" spans="2:8" x14ac:dyDescent="0.25">
      <c r="B3074" s="103" t="s">
        <v>18</v>
      </c>
      <c r="C3074" s="104"/>
      <c r="D3074" s="34">
        <v>70.41</v>
      </c>
      <c r="E3074" s="35">
        <v>0.3</v>
      </c>
      <c r="F3074" s="19" t="s">
        <v>25</v>
      </c>
      <c r="G3074" s="27">
        <f t="shared" si="66"/>
        <v>21.122999999999998</v>
      </c>
      <c r="H3074" s="102"/>
    </row>
    <row r="3075" spans="2:8" ht="24" thickBot="1" x14ac:dyDescent="0.3">
      <c r="B3075" s="105" t="s">
        <v>19</v>
      </c>
      <c r="C3075" s="106"/>
      <c r="D3075" s="36">
        <v>222.31</v>
      </c>
      <c r="E3075" s="37">
        <v>0.3</v>
      </c>
      <c r="F3075" s="20" t="s">
        <v>25</v>
      </c>
      <c r="G3075" s="28">
        <f t="shared" si="66"/>
        <v>66.692999999999998</v>
      </c>
      <c r="H3075" s="102"/>
    </row>
    <row r="3076" spans="2:8" ht="24" thickBot="1" x14ac:dyDescent="0.3">
      <c r="B3076" s="100" t="s">
        <v>27</v>
      </c>
      <c r="C3076" s="101"/>
      <c r="D3076" s="38"/>
      <c r="E3076" s="39"/>
      <c r="F3076" s="24" t="s">
        <v>24</v>
      </c>
      <c r="G3076" s="29">
        <f t="shared" si="66"/>
        <v>0</v>
      </c>
      <c r="H3076" s="102"/>
    </row>
    <row r="3077" spans="2:8" x14ac:dyDescent="0.25">
      <c r="B3077" s="103" t="s">
        <v>32</v>
      </c>
      <c r="C3077" s="104"/>
      <c r="D3077" s="34">
        <v>665.33</v>
      </c>
      <c r="E3077" s="35">
        <v>1.6</v>
      </c>
      <c r="F3077" s="19" t="s">
        <v>24</v>
      </c>
      <c r="G3077" s="27">
        <f t="shared" si="66"/>
        <v>1064.528</v>
      </c>
      <c r="H3077" s="102"/>
    </row>
    <row r="3078" spans="2:8" x14ac:dyDescent="0.25">
      <c r="B3078" s="107" t="s">
        <v>26</v>
      </c>
      <c r="C3078" s="108"/>
      <c r="D3078" s="40">
        <v>1300.21</v>
      </c>
      <c r="E3078" s="41">
        <v>0.8</v>
      </c>
      <c r="F3078" s="21" t="s">
        <v>24</v>
      </c>
      <c r="G3078" s="30">
        <f t="shared" si="66"/>
        <v>1040.1680000000001</v>
      </c>
      <c r="H3078" s="102"/>
    </row>
    <row r="3079" spans="2:8" x14ac:dyDescent="0.25">
      <c r="B3079" s="107" t="s">
        <v>28</v>
      </c>
      <c r="C3079" s="108"/>
      <c r="D3079" s="42"/>
      <c r="E3079" s="43"/>
      <c r="F3079" s="21" t="s">
        <v>24</v>
      </c>
      <c r="G3079" s="30">
        <f t="shared" si="66"/>
        <v>0</v>
      </c>
      <c r="H3079" s="102"/>
    </row>
    <row r="3080" spans="2:8" x14ac:dyDescent="0.25">
      <c r="B3080" s="107" t="s">
        <v>29</v>
      </c>
      <c r="C3080" s="108"/>
      <c r="D3080" s="42"/>
      <c r="E3080" s="43"/>
      <c r="F3080" s="21" t="s">
        <v>24</v>
      </c>
      <c r="G3080" s="30">
        <f t="shared" si="66"/>
        <v>0</v>
      </c>
      <c r="H3080" s="102"/>
    </row>
    <row r="3081" spans="2:8" x14ac:dyDescent="0.25">
      <c r="B3081" s="107" t="s">
        <v>31</v>
      </c>
      <c r="C3081" s="108"/>
      <c r="D3081" s="42"/>
      <c r="E3081" s="43"/>
      <c r="F3081" s="21" t="s">
        <v>24</v>
      </c>
      <c r="G3081" s="30">
        <f>D3081*E3081</f>
        <v>0</v>
      </c>
      <c r="H3081" s="102"/>
    </row>
    <row r="3082" spans="2:8" ht="24" thickBot="1" x14ac:dyDescent="0.3">
      <c r="B3082" s="105" t="s">
        <v>30</v>
      </c>
      <c r="C3082" s="106"/>
      <c r="D3082" s="36"/>
      <c r="E3082" s="37"/>
      <c r="F3082" s="20" t="s">
        <v>24</v>
      </c>
      <c r="G3082" s="31">
        <f>D3082*E3082</f>
        <v>0</v>
      </c>
      <c r="H3082" s="102"/>
    </row>
    <row r="3083" spans="2:8" x14ac:dyDescent="0.25">
      <c r="C3083" s="3"/>
      <c r="D3083" s="3"/>
      <c r="E3083" s="4"/>
      <c r="F3083" s="4"/>
      <c r="H3083" s="63"/>
    </row>
    <row r="3084" spans="2:8" ht="25.5" x14ac:dyDescent="0.25">
      <c r="C3084" s="14" t="s">
        <v>14</v>
      </c>
      <c r="D3084" s="6"/>
    </row>
    <row r="3085" spans="2:8" ht="18.75" x14ac:dyDescent="0.25">
      <c r="C3085" s="79" t="s">
        <v>6</v>
      </c>
      <c r="D3085" s="77" t="s">
        <v>0</v>
      </c>
      <c r="E3085" s="9">
        <f>ROUND((G3073+D3066)/D3066,2)</f>
        <v>1.05</v>
      </c>
      <c r="F3085" s="9"/>
      <c r="G3085" s="10"/>
      <c r="H3085" s="7"/>
    </row>
    <row r="3086" spans="2:8" x14ac:dyDescent="0.25">
      <c r="C3086" s="79"/>
      <c r="D3086" s="77" t="s">
        <v>1</v>
      </c>
      <c r="E3086" s="9">
        <f>ROUND((G3074+G3075+D3066)/D3066,2)</f>
        <v>1.0900000000000001</v>
      </c>
      <c r="F3086" s="9"/>
      <c r="G3086" s="11"/>
      <c r="H3086" s="66"/>
    </row>
    <row r="3087" spans="2:8" x14ac:dyDescent="0.25">
      <c r="C3087" s="79"/>
      <c r="D3087" s="77" t="s">
        <v>2</v>
      </c>
      <c r="E3087" s="9">
        <f>ROUND((G3076+D3066)/D3066,2)</f>
        <v>1</v>
      </c>
      <c r="F3087" s="12"/>
      <c r="G3087" s="11"/>
    </row>
    <row r="3088" spans="2:8" x14ac:dyDescent="0.25">
      <c r="C3088" s="79"/>
      <c r="D3088" s="13" t="s">
        <v>3</v>
      </c>
      <c r="E3088" s="45">
        <f>ROUND((SUM(G3077:G3082)+D3066)/D3066,2)</f>
        <v>3.26</v>
      </c>
      <c r="F3088" s="10"/>
      <c r="G3088" s="11"/>
    </row>
    <row r="3089" spans="2:8" ht="25.5" x14ac:dyDescent="0.25">
      <c r="D3089" s="46" t="s">
        <v>4</v>
      </c>
      <c r="E3089" s="47">
        <f>SUM(E3085:E3088)-IF(D3070="сплошная",3,2)</f>
        <v>3.4000000000000004</v>
      </c>
      <c r="F3089" s="25"/>
    </row>
    <row r="3090" spans="2:8" x14ac:dyDescent="0.25">
      <c r="E3090" s="15"/>
    </row>
    <row r="3091" spans="2:8" ht="25.5" x14ac:dyDescent="0.35">
      <c r="B3091" s="22"/>
      <c r="C3091" s="16" t="s">
        <v>23</v>
      </c>
      <c r="D3091" s="80">
        <f>E3089*D3066</f>
        <v>3165.4000000000005</v>
      </c>
      <c r="E3091" s="80"/>
    </row>
    <row r="3092" spans="2:8" ht="18.75" x14ac:dyDescent="0.3">
      <c r="C3092" s="17" t="s">
        <v>8</v>
      </c>
      <c r="D3092" s="81">
        <f>D3091/D3065</f>
        <v>27.525217391304352</v>
      </c>
      <c r="E3092" s="81"/>
      <c r="G3092" s="7"/>
      <c r="H3092" s="67"/>
    </row>
  </sheetData>
  <mergeCells count="1584">
    <mergeCell ref="C2020:C2023"/>
    <mergeCell ref="D2026:E2026"/>
    <mergeCell ref="D2027:E2027"/>
    <mergeCell ref="C2068:C2071"/>
    <mergeCell ref="D2074:E2074"/>
    <mergeCell ref="D2075:E2075"/>
    <mergeCell ref="B2040:H2040"/>
    <mergeCell ref="B2041:G2041"/>
    <mergeCell ref="C2044:C2046"/>
    <mergeCell ref="D2044:G2044"/>
    <mergeCell ref="D2045:G2045"/>
    <mergeCell ref="D2046:G2046"/>
    <mergeCell ref="E2048:F2049"/>
    <mergeCell ref="G2048:G2049"/>
    <mergeCell ref="B2055:C2055"/>
    <mergeCell ref="E2055:F2055"/>
    <mergeCell ref="B2056:C2056"/>
    <mergeCell ref="H2056:H2065"/>
    <mergeCell ref="B2057:C2057"/>
    <mergeCell ref="B2058:C2058"/>
    <mergeCell ref="B2059:C2059"/>
    <mergeCell ref="B2060:C2060"/>
    <mergeCell ref="B2061:C2061"/>
    <mergeCell ref="B2062:C2062"/>
    <mergeCell ref="B2063:C2063"/>
    <mergeCell ref="B2064:C2064"/>
    <mergeCell ref="B2065:C2065"/>
    <mergeCell ref="C1973:C1976"/>
    <mergeCell ref="D1979:E1979"/>
    <mergeCell ref="D1980:E1980"/>
    <mergeCell ref="B1992:H1992"/>
    <mergeCell ref="B1993:G1993"/>
    <mergeCell ref="C1996:C1998"/>
    <mergeCell ref="D1996:G1996"/>
    <mergeCell ref="D1997:G1997"/>
    <mergeCell ref="D1998:G1998"/>
    <mergeCell ref="E2000:F2001"/>
    <mergeCell ref="G2000:G2001"/>
    <mergeCell ref="B2007:C2007"/>
    <mergeCell ref="E2007:F2007"/>
    <mergeCell ref="B2008:C2008"/>
    <mergeCell ref="H2008:H2017"/>
    <mergeCell ref="B2009:C2009"/>
    <mergeCell ref="B2010:C2010"/>
    <mergeCell ref="B2011:C2011"/>
    <mergeCell ref="B2012:C2012"/>
    <mergeCell ref="B2013:C2013"/>
    <mergeCell ref="B2014:C2014"/>
    <mergeCell ref="B2015:C2015"/>
    <mergeCell ref="B2016:C2016"/>
    <mergeCell ref="B2017:C2017"/>
    <mergeCell ref="C1926:C1929"/>
    <mergeCell ref="D1932:E1932"/>
    <mergeCell ref="D1933:E1933"/>
    <mergeCell ref="B1945:H1945"/>
    <mergeCell ref="B1946:G1946"/>
    <mergeCell ref="C1949:C1951"/>
    <mergeCell ref="D1949:G1949"/>
    <mergeCell ref="D1950:G1950"/>
    <mergeCell ref="D1951:G1951"/>
    <mergeCell ref="E1953:F1954"/>
    <mergeCell ref="G1953:G1954"/>
    <mergeCell ref="B1960:C1960"/>
    <mergeCell ref="E1960:F1960"/>
    <mergeCell ref="B1961:C1961"/>
    <mergeCell ref="H1961:H1970"/>
    <mergeCell ref="B1962:C1962"/>
    <mergeCell ref="B1963:C1963"/>
    <mergeCell ref="B1964:C1964"/>
    <mergeCell ref="B1965:C1965"/>
    <mergeCell ref="B1966:C1966"/>
    <mergeCell ref="B1967:C1967"/>
    <mergeCell ref="B1968:C1968"/>
    <mergeCell ref="B1969:C1969"/>
    <mergeCell ref="B1970:C1970"/>
    <mergeCell ref="C1879:C1882"/>
    <mergeCell ref="D1885:E1885"/>
    <mergeCell ref="D1886:E1886"/>
    <mergeCell ref="B1898:H1898"/>
    <mergeCell ref="B1899:G1899"/>
    <mergeCell ref="C1902:C1904"/>
    <mergeCell ref="D1902:G1902"/>
    <mergeCell ref="D1903:G1903"/>
    <mergeCell ref="D1904:G1904"/>
    <mergeCell ref="E1906:F1907"/>
    <mergeCell ref="G1906:G1907"/>
    <mergeCell ref="B1913:C1913"/>
    <mergeCell ref="E1913:F1913"/>
    <mergeCell ref="B1914:C1914"/>
    <mergeCell ref="H1914:H1923"/>
    <mergeCell ref="B1915:C1915"/>
    <mergeCell ref="B1916:C1916"/>
    <mergeCell ref="B1917:C1917"/>
    <mergeCell ref="B1918:C1918"/>
    <mergeCell ref="B1919:C1919"/>
    <mergeCell ref="B1920:C1920"/>
    <mergeCell ref="B1921:C1921"/>
    <mergeCell ref="B1922:C1922"/>
    <mergeCell ref="B1923:C1923"/>
    <mergeCell ref="C1832:C1835"/>
    <mergeCell ref="D1838:E1838"/>
    <mergeCell ref="D1839:E1839"/>
    <mergeCell ref="B1851:H1851"/>
    <mergeCell ref="B1852:G1852"/>
    <mergeCell ref="C1855:C1857"/>
    <mergeCell ref="D1855:G1855"/>
    <mergeCell ref="D1856:G1856"/>
    <mergeCell ref="D1857:G1857"/>
    <mergeCell ref="E1859:F1860"/>
    <mergeCell ref="G1859:G1860"/>
    <mergeCell ref="B1866:C1866"/>
    <mergeCell ref="E1866:F1866"/>
    <mergeCell ref="B1867:C1867"/>
    <mergeCell ref="H1867:H1876"/>
    <mergeCell ref="B1868:C1868"/>
    <mergeCell ref="B1869:C1869"/>
    <mergeCell ref="B1870:C1870"/>
    <mergeCell ref="B1871:C1871"/>
    <mergeCell ref="B1872:C1872"/>
    <mergeCell ref="B1873:C1873"/>
    <mergeCell ref="B1874:C1874"/>
    <mergeCell ref="B1875:C1875"/>
    <mergeCell ref="B1876:C1876"/>
    <mergeCell ref="C1784:C1787"/>
    <mergeCell ref="D1790:E1790"/>
    <mergeCell ref="D1791:E1791"/>
    <mergeCell ref="B1804:H1804"/>
    <mergeCell ref="B1805:G1805"/>
    <mergeCell ref="C1808:C1810"/>
    <mergeCell ref="D1808:G1808"/>
    <mergeCell ref="D1809:G1809"/>
    <mergeCell ref="D1810:G1810"/>
    <mergeCell ref="E1812:F1813"/>
    <mergeCell ref="G1812:G1813"/>
    <mergeCell ref="B1819:C1819"/>
    <mergeCell ref="E1819:F1819"/>
    <mergeCell ref="B1820:C1820"/>
    <mergeCell ref="H1820:H1829"/>
    <mergeCell ref="B1821:C1821"/>
    <mergeCell ref="B1822:C1822"/>
    <mergeCell ref="B1823:C1823"/>
    <mergeCell ref="B1824:C1824"/>
    <mergeCell ref="B1825:C1825"/>
    <mergeCell ref="B1826:C1826"/>
    <mergeCell ref="B1827:C1827"/>
    <mergeCell ref="B1828:C1828"/>
    <mergeCell ref="B1829:C1829"/>
    <mergeCell ref="B1757:G1757"/>
    <mergeCell ref="C1760:C1762"/>
    <mergeCell ref="D1760:G1760"/>
    <mergeCell ref="D1761:G1761"/>
    <mergeCell ref="D1762:G1762"/>
    <mergeCell ref="E1764:F1765"/>
    <mergeCell ref="G1764:G1765"/>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D1715:G1715"/>
    <mergeCell ref="E1717:F1718"/>
    <mergeCell ref="G1717:G1718"/>
    <mergeCell ref="B1724:C1724"/>
    <mergeCell ref="E1724:F1724"/>
    <mergeCell ref="B1725:C1725"/>
    <mergeCell ref="H1725:H1734"/>
    <mergeCell ref="B1726:C1726"/>
    <mergeCell ref="B1727:C1727"/>
    <mergeCell ref="B1728:C1728"/>
    <mergeCell ref="B1729:C1729"/>
    <mergeCell ref="B1730:C1730"/>
    <mergeCell ref="B1731:C1731"/>
    <mergeCell ref="B1732:C1732"/>
    <mergeCell ref="B1733:C1733"/>
    <mergeCell ref="B1734:C1734"/>
    <mergeCell ref="B1756:H1756"/>
    <mergeCell ref="C1642:C1645"/>
    <mergeCell ref="D1648:E1648"/>
    <mergeCell ref="D1649:E1649"/>
    <mergeCell ref="E1622:F1623"/>
    <mergeCell ref="G1622:G1623"/>
    <mergeCell ref="B1629:C1629"/>
    <mergeCell ref="E1629:F1629"/>
    <mergeCell ref="B1630:C1630"/>
    <mergeCell ref="H1630:H1639"/>
    <mergeCell ref="B1631:C1631"/>
    <mergeCell ref="B1632:C1632"/>
    <mergeCell ref="B1633:C1633"/>
    <mergeCell ref="B1634:C1634"/>
    <mergeCell ref="B1635:C1635"/>
    <mergeCell ref="B1636:C1636"/>
    <mergeCell ref="B1637:C1637"/>
    <mergeCell ref="B1638:C1638"/>
    <mergeCell ref="B1639:C1639"/>
    <mergeCell ref="C1594:C1597"/>
    <mergeCell ref="D1600:E1600"/>
    <mergeCell ref="D1601:E1601"/>
    <mergeCell ref="B1614:H1614"/>
    <mergeCell ref="B1615:G1615"/>
    <mergeCell ref="C1618:C1620"/>
    <mergeCell ref="D1618:G1618"/>
    <mergeCell ref="D1619:G1619"/>
    <mergeCell ref="D1620:G1620"/>
    <mergeCell ref="E1574:F1575"/>
    <mergeCell ref="G1574:G1575"/>
    <mergeCell ref="B1581:C1581"/>
    <mergeCell ref="E1581:F1581"/>
    <mergeCell ref="B1582:C1582"/>
    <mergeCell ref="H1582:H1591"/>
    <mergeCell ref="B1583:C1583"/>
    <mergeCell ref="B1584:C1584"/>
    <mergeCell ref="B1585:C1585"/>
    <mergeCell ref="B1586:C1586"/>
    <mergeCell ref="B1587:C1587"/>
    <mergeCell ref="B1588:C1588"/>
    <mergeCell ref="B1589:C1589"/>
    <mergeCell ref="B1590:C1590"/>
    <mergeCell ref="B1591:C1591"/>
    <mergeCell ref="C1547:C1550"/>
    <mergeCell ref="D1553:E1553"/>
    <mergeCell ref="D1554:E1554"/>
    <mergeCell ref="B1566:H1566"/>
    <mergeCell ref="B1567:G1567"/>
    <mergeCell ref="C1570:C1572"/>
    <mergeCell ref="D1570:G1570"/>
    <mergeCell ref="D1571:G1571"/>
    <mergeCell ref="D1572:G1572"/>
    <mergeCell ref="E1527:F1528"/>
    <mergeCell ref="G1527:G1528"/>
    <mergeCell ref="B1534:C1534"/>
    <mergeCell ref="E1534:F1534"/>
    <mergeCell ref="B1535:C1535"/>
    <mergeCell ref="H1535:H1544"/>
    <mergeCell ref="B1536:C1536"/>
    <mergeCell ref="B1537:C1537"/>
    <mergeCell ref="B1538:C1538"/>
    <mergeCell ref="B1539:C1539"/>
    <mergeCell ref="B1540:C1540"/>
    <mergeCell ref="B1541:C1541"/>
    <mergeCell ref="B1542:C1542"/>
    <mergeCell ref="B1543:C1543"/>
    <mergeCell ref="B1544:C1544"/>
    <mergeCell ref="B1519:H1519"/>
    <mergeCell ref="B1520:G1520"/>
    <mergeCell ref="C1523:C1525"/>
    <mergeCell ref="D1523:G1523"/>
    <mergeCell ref="D1524:G1524"/>
    <mergeCell ref="D1525:G1525"/>
    <mergeCell ref="C1500:C1503"/>
    <mergeCell ref="D1506:E1506"/>
    <mergeCell ref="D1507:E1507"/>
    <mergeCell ref="E1480:F1481"/>
    <mergeCell ref="G1480:G1481"/>
    <mergeCell ref="B1487:C1487"/>
    <mergeCell ref="E1487:F1487"/>
    <mergeCell ref="B1488:C1488"/>
    <mergeCell ref="H1488:H1497"/>
    <mergeCell ref="B1489:C1489"/>
    <mergeCell ref="B1490:C1490"/>
    <mergeCell ref="B1491:C1491"/>
    <mergeCell ref="B1492:C1492"/>
    <mergeCell ref="B1493:C1493"/>
    <mergeCell ref="B1494:C1494"/>
    <mergeCell ref="B1495:C1495"/>
    <mergeCell ref="B1496:C1496"/>
    <mergeCell ref="B1497:C1497"/>
    <mergeCell ref="C1452:C1455"/>
    <mergeCell ref="D1458:E1458"/>
    <mergeCell ref="D1459:E1459"/>
    <mergeCell ref="B1472:H1472"/>
    <mergeCell ref="B1473:G1473"/>
    <mergeCell ref="C1476:C1478"/>
    <mergeCell ref="D1476:G1476"/>
    <mergeCell ref="D1477:G1477"/>
    <mergeCell ref="D1478:G1478"/>
    <mergeCell ref="E1432:F1433"/>
    <mergeCell ref="G1432:G1433"/>
    <mergeCell ref="B1439:C1439"/>
    <mergeCell ref="E1439:F1439"/>
    <mergeCell ref="B1440:C1440"/>
    <mergeCell ref="H1440:H1449"/>
    <mergeCell ref="B1441:C1441"/>
    <mergeCell ref="B1442:C1442"/>
    <mergeCell ref="B1443:C1443"/>
    <mergeCell ref="B1444:C1444"/>
    <mergeCell ref="B1445:C1445"/>
    <mergeCell ref="B1446:C1446"/>
    <mergeCell ref="B1447:C1447"/>
    <mergeCell ref="B1448:C1448"/>
    <mergeCell ref="B1449:C1449"/>
    <mergeCell ref="C1404:C1407"/>
    <mergeCell ref="D1410:E1410"/>
    <mergeCell ref="D1411:E1411"/>
    <mergeCell ref="B1424:H1424"/>
    <mergeCell ref="B1425:G1425"/>
    <mergeCell ref="C1428:C1430"/>
    <mergeCell ref="D1428:G1428"/>
    <mergeCell ref="D1429:G1429"/>
    <mergeCell ref="D1430:G1430"/>
    <mergeCell ref="E1384:F1385"/>
    <mergeCell ref="G1384:G1385"/>
    <mergeCell ref="B1391:C1391"/>
    <mergeCell ref="E1391:F1391"/>
    <mergeCell ref="B1392:C1392"/>
    <mergeCell ref="H1392:H1401"/>
    <mergeCell ref="B1393:C1393"/>
    <mergeCell ref="B1394:C1394"/>
    <mergeCell ref="B1395:C1395"/>
    <mergeCell ref="B1396:C1396"/>
    <mergeCell ref="B1397:C1397"/>
    <mergeCell ref="B1398:C1398"/>
    <mergeCell ref="B1399:C1399"/>
    <mergeCell ref="B1400:C1400"/>
    <mergeCell ref="B1401:C1401"/>
    <mergeCell ref="C1356:C1359"/>
    <mergeCell ref="D1362:E1362"/>
    <mergeCell ref="D1363:E1363"/>
    <mergeCell ref="B1376:H1376"/>
    <mergeCell ref="B1377:G1377"/>
    <mergeCell ref="C1380:C1382"/>
    <mergeCell ref="D1380:G1380"/>
    <mergeCell ref="D1381:G1381"/>
    <mergeCell ref="D1382:G1382"/>
    <mergeCell ref="E1336:F1337"/>
    <mergeCell ref="G1336:G1337"/>
    <mergeCell ref="B1343:C1343"/>
    <mergeCell ref="E1343:F1343"/>
    <mergeCell ref="B1344:C1344"/>
    <mergeCell ref="H1344:H1353"/>
    <mergeCell ref="B1345:C1345"/>
    <mergeCell ref="B1346:C1346"/>
    <mergeCell ref="B1347:C1347"/>
    <mergeCell ref="B1348:C1348"/>
    <mergeCell ref="B1349:C1349"/>
    <mergeCell ref="B1350:C1350"/>
    <mergeCell ref="B1351:C1351"/>
    <mergeCell ref="B1352:C1352"/>
    <mergeCell ref="B1353:C1353"/>
    <mergeCell ref="C1309:C1312"/>
    <mergeCell ref="D1315:E1315"/>
    <mergeCell ref="D1316:E1316"/>
    <mergeCell ref="B1328:H1328"/>
    <mergeCell ref="B1329:G1329"/>
    <mergeCell ref="C1332:C1334"/>
    <mergeCell ref="D1332:G1332"/>
    <mergeCell ref="D1333:G1333"/>
    <mergeCell ref="D1334:G1334"/>
    <mergeCell ref="E1289:F1290"/>
    <mergeCell ref="G1289:G1290"/>
    <mergeCell ref="B1296:C1296"/>
    <mergeCell ref="E1296:F1296"/>
    <mergeCell ref="B1297:C1297"/>
    <mergeCell ref="H1297:H1306"/>
    <mergeCell ref="B1298:C1298"/>
    <mergeCell ref="B1299:C1299"/>
    <mergeCell ref="B1300:C1300"/>
    <mergeCell ref="B1301:C1301"/>
    <mergeCell ref="B1302:C1302"/>
    <mergeCell ref="B1303:C1303"/>
    <mergeCell ref="B1304:C1304"/>
    <mergeCell ref="B1305:C1305"/>
    <mergeCell ref="B1306:C1306"/>
    <mergeCell ref="C1263:C1266"/>
    <mergeCell ref="D1269:E1269"/>
    <mergeCell ref="D1270:E1270"/>
    <mergeCell ref="B1281:H1281"/>
    <mergeCell ref="B1282:G1282"/>
    <mergeCell ref="C1285:C1287"/>
    <mergeCell ref="D1285:G1285"/>
    <mergeCell ref="D1286:G1286"/>
    <mergeCell ref="D1287:G1287"/>
    <mergeCell ref="E1243:F1244"/>
    <mergeCell ref="G1243:G1244"/>
    <mergeCell ref="B1250:C1250"/>
    <mergeCell ref="E1250:F1250"/>
    <mergeCell ref="B1251:C1251"/>
    <mergeCell ref="H1251:H1260"/>
    <mergeCell ref="B1252:C1252"/>
    <mergeCell ref="B1253:C1253"/>
    <mergeCell ref="B1254:C1254"/>
    <mergeCell ref="B1255:C1255"/>
    <mergeCell ref="B1256:C1256"/>
    <mergeCell ref="B1257:C1257"/>
    <mergeCell ref="B1258:C1258"/>
    <mergeCell ref="B1259:C1259"/>
    <mergeCell ref="B1260:C1260"/>
    <mergeCell ref="C1215:C1218"/>
    <mergeCell ref="D1221:E1221"/>
    <mergeCell ref="D1222:E1222"/>
    <mergeCell ref="B1235:H1235"/>
    <mergeCell ref="B1236:G1236"/>
    <mergeCell ref="C1239:C1241"/>
    <mergeCell ref="D1239:G1239"/>
    <mergeCell ref="D1240:G1240"/>
    <mergeCell ref="D1241:G1241"/>
    <mergeCell ref="E1195:F1196"/>
    <mergeCell ref="G1195:G1196"/>
    <mergeCell ref="B1202:C1202"/>
    <mergeCell ref="E1202:F1202"/>
    <mergeCell ref="B1203:C1203"/>
    <mergeCell ref="H1203:H1212"/>
    <mergeCell ref="B1204:C1204"/>
    <mergeCell ref="B1205:C1205"/>
    <mergeCell ref="B1206:C1206"/>
    <mergeCell ref="B1207:C1207"/>
    <mergeCell ref="B1208:C1208"/>
    <mergeCell ref="B1209:C1209"/>
    <mergeCell ref="B1210:C1210"/>
    <mergeCell ref="B1211:C1211"/>
    <mergeCell ref="B1212:C1212"/>
    <mergeCell ref="C1167:C1170"/>
    <mergeCell ref="D1173:E1173"/>
    <mergeCell ref="D1174:E1174"/>
    <mergeCell ref="B1187:H1187"/>
    <mergeCell ref="B1188:G1188"/>
    <mergeCell ref="C1191:C1193"/>
    <mergeCell ref="D1191:G1191"/>
    <mergeCell ref="D1192:G1192"/>
    <mergeCell ref="D1193:G1193"/>
    <mergeCell ref="E1147:F1148"/>
    <mergeCell ref="G1147:G1148"/>
    <mergeCell ref="B1154:C1154"/>
    <mergeCell ref="E1154:F1154"/>
    <mergeCell ref="B1155:C1155"/>
    <mergeCell ref="H1155:H1164"/>
    <mergeCell ref="B1156:C1156"/>
    <mergeCell ref="B1157:C1157"/>
    <mergeCell ref="B1158:C1158"/>
    <mergeCell ref="B1159:C1159"/>
    <mergeCell ref="B1160:C1160"/>
    <mergeCell ref="B1161:C1161"/>
    <mergeCell ref="B1162:C1162"/>
    <mergeCell ref="B1163:C1163"/>
    <mergeCell ref="B1164:C1164"/>
    <mergeCell ref="B1140:G1140"/>
    <mergeCell ref="C1143:C1145"/>
    <mergeCell ref="D1143:G1143"/>
    <mergeCell ref="D1144:G1144"/>
    <mergeCell ref="D1145:G1145"/>
    <mergeCell ref="C1120:C1123"/>
    <mergeCell ref="D1126:E1126"/>
    <mergeCell ref="D1127:E1127"/>
    <mergeCell ref="E1100:F1101"/>
    <mergeCell ref="G1100:G1101"/>
    <mergeCell ref="B1107:C1107"/>
    <mergeCell ref="E1107:F1107"/>
    <mergeCell ref="B1108:C1108"/>
    <mergeCell ref="H1108:H1117"/>
    <mergeCell ref="B1109:C1109"/>
    <mergeCell ref="B1110:C1110"/>
    <mergeCell ref="B1111:C1111"/>
    <mergeCell ref="B1112:C1112"/>
    <mergeCell ref="B1113:C1113"/>
    <mergeCell ref="B1114:C1114"/>
    <mergeCell ref="B1115:C1115"/>
    <mergeCell ref="B1116:C1116"/>
    <mergeCell ref="B1117:C1117"/>
    <mergeCell ref="C1096:C1098"/>
    <mergeCell ref="D1096:G1096"/>
    <mergeCell ref="D1097:G1097"/>
    <mergeCell ref="D1098:G1098"/>
    <mergeCell ref="E1063:F1063"/>
    <mergeCell ref="B1064:C1064"/>
    <mergeCell ref="H1064:H1073"/>
    <mergeCell ref="B1065:C1065"/>
    <mergeCell ref="B1066:C1066"/>
    <mergeCell ref="B1067:C1067"/>
    <mergeCell ref="B1068:C1068"/>
    <mergeCell ref="B1069:C1069"/>
    <mergeCell ref="B1070:C1070"/>
    <mergeCell ref="B1071:C1071"/>
    <mergeCell ref="B1072:C1072"/>
    <mergeCell ref="B1073:C1073"/>
    <mergeCell ref="B1139:H1139"/>
    <mergeCell ref="B1023:C1023"/>
    <mergeCell ref="B1024:C1024"/>
    <mergeCell ref="B1025:C1025"/>
    <mergeCell ref="B1001:G1001"/>
    <mergeCell ref="C1004:C1006"/>
    <mergeCell ref="D1004:G1004"/>
    <mergeCell ref="D1005:G1005"/>
    <mergeCell ref="D1006:G1006"/>
    <mergeCell ref="E1008:F1009"/>
    <mergeCell ref="G1008:G1009"/>
    <mergeCell ref="B1015:C1015"/>
    <mergeCell ref="E1015:F1015"/>
    <mergeCell ref="C1076:C1079"/>
    <mergeCell ref="D1082:E1082"/>
    <mergeCell ref="D1083:E1083"/>
    <mergeCell ref="B1092:H1092"/>
    <mergeCell ref="B1093:G1093"/>
    <mergeCell ref="E918:F918"/>
    <mergeCell ref="B919:C919"/>
    <mergeCell ref="H919:H928"/>
    <mergeCell ref="B920:C920"/>
    <mergeCell ref="B921:C921"/>
    <mergeCell ref="B922:C922"/>
    <mergeCell ref="B923:C923"/>
    <mergeCell ref="B924:C924"/>
    <mergeCell ref="B925:C925"/>
    <mergeCell ref="B926:C926"/>
    <mergeCell ref="B927:C927"/>
    <mergeCell ref="B928:C928"/>
    <mergeCell ref="B975:C975"/>
    <mergeCell ref="B976:C976"/>
    <mergeCell ref="C979:C982"/>
    <mergeCell ref="D985:E985"/>
    <mergeCell ref="D986:E986"/>
    <mergeCell ref="C955:C957"/>
    <mergeCell ref="D955:G955"/>
    <mergeCell ref="D956:G956"/>
    <mergeCell ref="D957:G957"/>
    <mergeCell ref="E959:F960"/>
    <mergeCell ref="G959:G960"/>
    <mergeCell ref="C931:C934"/>
    <mergeCell ref="D937:E937"/>
    <mergeCell ref="D938:E938"/>
    <mergeCell ref="B951:H951"/>
    <mergeCell ref="B952:G952"/>
    <mergeCell ref="B1048:H1048"/>
    <mergeCell ref="B1049:G1049"/>
    <mergeCell ref="C1052:C1054"/>
    <mergeCell ref="D1052:G1052"/>
    <mergeCell ref="D1053:G1053"/>
    <mergeCell ref="D1054:G1054"/>
    <mergeCell ref="E1056:F1057"/>
    <mergeCell ref="G1056:G1057"/>
    <mergeCell ref="B1063:C1063"/>
    <mergeCell ref="C1028:C1031"/>
    <mergeCell ref="D1034:E1034"/>
    <mergeCell ref="D1035:E1035"/>
    <mergeCell ref="B1016:C1016"/>
    <mergeCell ref="B1000:H1000"/>
    <mergeCell ref="B966:C966"/>
    <mergeCell ref="B967:C967"/>
    <mergeCell ref="B968:C968"/>
    <mergeCell ref="B969:C969"/>
    <mergeCell ref="B970:C970"/>
    <mergeCell ref="B971:C971"/>
    <mergeCell ref="B972:C972"/>
    <mergeCell ref="B973:C973"/>
    <mergeCell ref="E966:F966"/>
    <mergeCell ref="H967:H976"/>
    <mergeCell ref="B974:C974"/>
    <mergeCell ref="H1016:H1025"/>
    <mergeCell ref="B1017:C1017"/>
    <mergeCell ref="B1018:C1018"/>
    <mergeCell ref="B1019:C1019"/>
    <mergeCell ref="B1020:C1020"/>
    <mergeCell ref="B1021:C1021"/>
    <mergeCell ref="B1022:C1022"/>
    <mergeCell ref="C883:C886"/>
    <mergeCell ref="D889:E889"/>
    <mergeCell ref="D890:E890"/>
    <mergeCell ref="E863:F864"/>
    <mergeCell ref="G863:G864"/>
    <mergeCell ref="B870:C870"/>
    <mergeCell ref="E870:F870"/>
    <mergeCell ref="B871:C871"/>
    <mergeCell ref="H871:H880"/>
    <mergeCell ref="B872:C872"/>
    <mergeCell ref="B873:C873"/>
    <mergeCell ref="B874:C874"/>
    <mergeCell ref="B875:C875"/>
    <mergeCell ref="B876:C876"/>
    <mergeCell ref="B877:C877"/>
    <mergeCell ref="B878:C878"/>
    <mergeCell ref="B879:C879"/>
    <mergeCell ref="B880:C880"/>
    <mergeCell ref="B903:H903"/>
    <mergeCell ref="B904:G904"/>
    <mergeCell ref="C907:C909"/>
    <mergeCell ref="D907:G907"/>
    <mergeCell ref="D908:G908"/>
    <mergeCell ref="D909:G909"/>
    <mergeCell ref="E911:F912"/>
    <mergeCell ref="G911:G912"/>
    <mergeCell ref="B918:C918"/>
    <mergeCell ref="B807:H807"/>
    <mergeCell ref="B808:G808"/>
    <mergeCell ref="C811:C813"/>
    <mergeCell ref="D811:G811"/>
    <mergeCell ref="D812:G812"/>
    <mergeCell ref="D813:G813"/>
    <mergeCell ref="C835:C838"/>
    <mergeCell ref="D841:E841"/>
    <mergeCell ref="D842:E842"/>
    <mergeCell ref="B855:H855"/>
    <mergeCell ref="B856:G856"/>
    <mergeCell ref="C859:C861"/>
    <mergeCell ref="D859:G859"/>
    <mergeCell ref="D860:G860"/>
    <mergeCell ref="D861:G861"/>
    <mergeCell ref="E815:F816"/>
    <mergeCell ref="G815:G816"/>
    <mergeCell ref="B822:C822"/>
    <mergeCell ref="E822:F822"/>
    <mergeCell ref="B823:C823"/>
    <mergeCell ref="H823:H832"/>
    <mergeCell ref="B824:C824"/>
    <mergeCell ref="B825:C825"/>
    <mergeCell ref="B826:C826"/>
    <mergeCell ref="B827:C827"/>
    <mergeCell ref="B828:C828"/>
    <mergeCell ref="B829:C829"/>
    <mergeCell ref="B830:C830"/>
    <mergeCell ref="B831:C831"/>
    <mergeCell ref="B832:C832"/>
    <mergeCell ref="C787:C790"/>
    <mergeCell ref="D793:E793"/>
    <mergeCell ref="D794:E794"/>
    <mergeCell ref="E767:F768"/>
    <mergeCell ref="G767:G768"/>
    <mergeCell ref="B774:C774"/>
    <mergeCell ref="E774:F774"/>
    <mergeCell ref="B775:C775"/>
    <mergeCell ref="H775:H784"/>
    <mergeCell ref="B776:C776"/>
    <mergeCell ref="B777:C777"/>
    <mergeCell ref="B778:C778"/>
    <mergeCell ref="B779:C779"/>
    <mergeCell ref="B780:C780"/>
    <mergeCell ref="B781:C781"/>
    <mergeCell ref="B782:C782"/>
    <mergeCell ref="B783:C783"/>
    <mergeCell ref="B784:C784"/>
    <mergeCell ref="C739:C742"/>
    <mergeCell ref="D745:E745"/>
    <mergeCell ref="D746:E746"/>
    <mergeCell ref="B759:H759"/>
    <mergeCell ref="B760:G760"/>
    <mergeCell ref="C763:C765"/>
    <mergeCell ref="D763:G763"/>
    <mergeCell ref="D764:G764"/>
    <mergeCell ref="D765:G765"/>
    <mergeCell ref="E719:F720"/>
    <mergeCell ref="G719:G720"/>
    <mergeCell ref="B726:C726"/>
    <mergeCell ref="E726:F726"/>
    <mergeCell ref="B727:C727"/>
    <mergeCell ref="H727:H736"/>
    <mergeCell ref="B728:C728"/>
    <mergeCell ref="B729:C729"/>
    <mergeCell ref="B730:C730"/>
    <mergeCell ref="B731:C731"/>
    <mergeCell ref="B732:C732"/>
    <mergeCell ref="B733:C733"/>
    <mergeCell ref="B734:C734"/>
    <mergeCell ref="B735:C735"/>
    <mergeCell ref="B736:C736"/>
    <mergeCell ref="C691:C694"/>
    <mergeCell ref="D697:E697"/>
    <mergeCell ref="D698:E698"/>
    <mergeCell ref="B711:H711"/>
    <mergeCell ref="B712:G712"/>
    <mergeCell ref="C715:C717"/>
    <mergeCell ref="D715:G715"/>
    <mergeCell ref="D716:G716"/>
    <mergeCell ref="D717:G717"/>
    <mergeCell ref="B679:C679"/>
    <mergeCell ref="H679:H688"/>
    <mergeCell ref="B680:C680"/>
    <mergeCell ref="B681:C681"/>
    <mergeCell ref="B682:C682"/>
    <mergeCell ref="B683:C683"/>
    <mergeCell ref="B684:C684"/>
    <mergeCell ref="B685:C685"/>
    <mergeCell ref="B686:C686"/>
    <mergeCell ref="B687:C687"/>
    <mergeCell ref="B688:C688"/>
    <mergeCell ref="B663:H663"/>
    <mergeCell ref="B664:G664"/>
    <mergeCell ref="C667:C669"/>
    <mergeCell ref="D667:G667"/>
    <mergeCell ref="D668:G668"/>
    <mergeCell ref="D669:G669"/>
    <mergeCell ref="E671:F672"/>
    <mergeCell ref="G671:G672"/>
    <mergeCell ref="B678:C678"/>
    <mergeCell ref="E678:F678"/>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B17:C17"/>
    <mergeCell ref="B18:C18"/>
    <mergeCell ref="B19:C19"/>
    <mergeCell ref="B20:C20"/>
    <mergeCell ref="B21:C21"/>
    <mergeCell ref="B22:C22"/>
    <mergeCell ref="B23:C23"/>
    <mergeCell ref="D35:E35"/>
    <mergeCell ref="C54:C56"/>
    <mergeCell ref="D54:G54"/>
    <mergeCell ref="D55:G55"/>
    <mergeCell ref="D56:G56"/>
    <mergeCell ref="E58:F59"/>
    <mergeCell ref="G58:G59"/>
    <mergeCell ref="B50:H50"/>
    <mergeCell ref="B51:G51"/>
    <mergeCell ref="C78:C81"/>
    <mergeCell ref="D84:E84"/>
    <mergeCell ref="D85:E85"/>
    <mergeCell ref="B65:C65"/>
    <mergeCell ref="E65:F65"/>
    <mergeCell ref="B66:C66"/>
    <mergeCell ref="H66:H75"/>
    <mergeCell ref="B67:C67"/>
    <mergeCell ref="B68:C68"/>
    <mergeCell ref="B69:C69"/>
    <mergeCell ref="B70:C70"/>
    <mergeCell ref="B71:C71"/>
    <mergeCell ref="B72:C72"/>
    <mergeCell ref="B73:C73"/>
    <mergeCell ref="B74:C74"/>
    <mergeCell ref="B75:C75"/>
    <mergeCell ref="B110:C110"/>
    <mergeCell ref="H110:H119"/>
    <mergeCell ref="B111:C111"/>
    <mergeCell ref="B112:C112"/>
    <mergeCell ref="B113:C113"/>
    <mergeCell ref="B114:C114"/>
    <mergeCell ref="B115:C115"/>
    <mergeCell ref="B116:C116"/>
    <mergeCell ref="B117:C117"/>
    <mergeCell ref="B118:C118"/>
    <mergeCell ref="B119:C119"/>
    <mergeCell ref="B94:H94"/>
    <mergeCell ref="B95:G95"/>
    <mergeCell ref="C98:C100"/>
    <mergeCell ref="D98:G98"/>
    <mergeCell ref="D99:G99"/>
    <mergeCell ref="D100:G100"/>
    <mergeCell ref="E102:F103"/>
    <mergeCell ref="G102:G103"/>
    <mergeCell ref="B109:C109"/>
    <mergeCell ref="E109:F109"/>
    <mergeCell ref="C122:C125"/>
    <mergeCell ref="D128:E128"/>
    <mergeCell ref="D129:E129"/>
    <mergeCell ref="B141:H141"/>
    <mergeCell ref="B142:G142"/>
    <mergeCell ref="C145:C147"/>
    <mergeCell ref="D145:G145"/>
    <mergeCell ref="D146:G146"/>
    <mergeCell ref="D147:G147"/>
    <mergeCell ref="E149:F150"/>
    <mergeCell ref="G149:G150"/>
    <mergeCell ref="B156:C156"/>
    <mergeCell ref="E156:F156"/>
    <mergeCell ref="B157:C157"/>
    <mergeCell ref="H157:H166"/>
    <mergeCell ref="B158:C158"/>
    <mergeCell ref="B159:C159"/>
    <mergeCell ref="B160:C160"/>
    <mergeCell ref="B161:C161"/>
    <mergeCell ref="B162:C162"/>
    <mergeCell ref="B163:C163"/>
    <mergeCell ref="B164:C164"/>
    <mergeCell ref="B165:C165"/>
    <mergeCell ref="B166:C166"/>
    <mergeCell ref="C169:C172"/>
    <mergeCell ref="D175:E175"/>
    <mergeCell ref="D176:E176"/>
    <mergeCell ref="B189:H189"/>
    <mergeCell ref="B190:G190"/>
    <mergeCell ref="C193:C195"/>
    <mergeCell ref="D193:G193"/>
    <mergeCell ref="D194:G194"/>
    <mergeCell ref="D195:G195"/>
    <mergeCell ref="E197:F198"/>
    <mergeCell ref="G197:G198"/>
    <mergeCell ref="B204:C204"/>
    <mergeCell ref="E204:F204"/>
    <mergeCell ref="B205:C205"/>
    <mergeCell ref="H205:H214"/>
    <mergeCell ref="B206:C206"/>
    <mergeCell ref="B207:C207"/>
    <mergeCell ref="B208:C208"/>
    <mergeCell ref="B209:C209"/>
    <mergeCell ref="B210:C210"/>
    <mergeCell ref="B211:C211"/>
    <mergeCell ref="B212:C212"/>
    <mergeCell ref="B213:C213"/>
    <mergeCell ref="B214:C214"/>
    <mergeCell ref="C217:C220"/>
    <mergeCell ref="D223:E223"/>
    <mergeCell ref="D224:E224"/>
    <mergeCell ref="B237:H237"/>
    <mergeCell ref="B238:G238"/>
    <mergeCell ref="C241:C243"/>
    <mergeCell ref="D241:G241"/>
    <mergeCell ref="D242:G242"/>
    <mergeCell ref="D243:G243"/>
    <mergeCell ref="E245:F246"/>
    <mergeCell ref="G245:G246"/>
    <mergeCell ref="B252:C252"/>
    <mergeCell ref="E252:F252"/>
    <mergeCell ref="B253:C253"/>
    <mergeCell ref="H253:H262"/>
    <mergeCell ref="B254:C254"/>
    <mergeCell ref="B255:C255"/>
    <mergeCell ref="B256:C256"/>
    <mergeCell ref="B257:C257"/>
    <mergeCell ref="B258:C258"/>
    <mergeCell ref="B259:C259"/>
    <mergeCell ref="B260:C260"/>
    <mergeCell ref="B261:C261"/>
    <mergeCell ref="B262:C262"/>
    <mergeCell ref="C265:C268"/>
    <mergeCell ref="D271:E271"/>
    <mergeCell ref="D272:E272"/>
    <mergeCell ref="B285:H285"/>
    <mergeCell ref="B286:G286"/>
    <mergeCell ref="C289:C291"/>
    <mergeCell ref="D289:G289"/>
    <mergeCell ref="D290:G290"/>
    <mergeCell ref="D291:G291"/>
    <mergeCell ref="E293:F294"/>
    <mergeCell ref="G293:G294"/>
    <mergeCell ref="B300:C300"/>
    <mergeCell ref="E300:F300"/>
    <mergeCell ref="B301:C301"/>
    <mergeCell ref="H301:H310"/>
    <mergeCell ref="B302:C302"/>
    <mergeCell ref="B303:C303"/>
    <mergeCell ref="B304:C304"/>
    <mergeCell ref="B305:C305"/>
    <mergeCell ref="B306:C306"/>
    <mergeCell ref="B307:C307"/>
    <mergeCell ref="B308:C308"/>
    <mergeCell ref="B309:C309"/>
    <mergeCell ref="B310:C310"/>
    <mergeCell ref="B329:H329"/>
    <mergeCell ref="B330:G330"/>
    <mergeCell ref="C333:C335"/>
    <mergeCell ref="D333:G333"/>
    <mergeCell ref="D334:G334"/>
    <mergeCell ref="D335:G335"/>
    <mergeCell ref="C313:C316"/>
    <mergeCell ref="D319:E319"/>
    <mergeCell ref="D320:E320"/>
    <mergeCell ref="E337:F338"/>
    <mergeCell ref="G337:G338"/>
    <mergeCell ref="B344:C344"/>
    <mergeCell ref="E344:F344"/>
    <mergeCell ref="B345:C345"/>
    <mergeCell ref="H345:H354"/>
    <mergeCell ref="B346:C346"/>
    <mergeCell ref="B347:C347"/>
    <mergeCell ref="B348:C348"/>
    <mergeCell ref="B349:C349"/>
    <mergeCell ref="B350:C350"/>
    <mergeCell ref="B351:C351"/>
    <mergeCell ref="B352:C352"/>
    <mergeCell ref="B353:C353"/>
    <mergeCell ref="B354:C354"/>
    <mergeCell ref="C357:C360"/>
    <mergeCell ref="D363:E363"/>
    <mergeCell ref="D364:E364"/>
    <mergeCell ref="C405:C408"/>
    <mergeCell ref="D411:E411"/>
    <mergeCell ref="D412:E412"/>
    <mergeCell ref="B377:H377"/>
    <mergeCell ref="B378:G378"/>
    <mergeCell ref="C381:C383"/>
    <mergeCell ref="D381:G381"/>
    <mergeCell ref="D382:G382"/>
    <mergeCell ref="D383:G383"/>
    <mergeCell ref="E385:F386"/>
    <mergeCell ref="G385:G386"/>
    <mergeCell ref="B392:C392"/>
    <mergeCell ref="E392:F392"/>
    <mergeCell ref="B393:C393"/>
    <mergeCell ref="H393:H402"/>
    <mergeCell ref="B394:C394"/>
    <mergeCell ref="B395:C395"/>
    <mergeCell ref="B396:C396"/>
    <mergeCell ref="B397:C397"/>
    <mergeCell ref="B398:C398"/>
    <mergeCell ref="B399:C399"/>
    <mergeCell ref="B400:C400"/>
    <mergeCell ref="B401:C401"/>
    <mergeCell ref="B402:C402"/>
    <mergeCell ref="B425:H425"/>
    <mergeCell ref="B426:G426"/>
    <mergeCell ref="C429:C431"/>
    <mergeCell ref="D429:G429"/>
    <mergeCell ref="D430:G430"/>
    <mergeCell ref="D431:G431"/>
    <mergeCell ref="E433:F434"/>
    <mergeCell ref="G433:G434"/>
    <mergeCell ref="B440:C440"/>
    <mergeCell ref="E440:F440"/>
    <mergeCell ref="B441:C441"/>
    <mergeCell ref="H441:H450"/>
    <mergeCell ref="B442:C442"/>
    <mergeCell ref="B443:C443"/>
    <mergeCell ref="B444:C444"/>
    <mergeCell ref="B445:C445"/>
    <mergeCell ref="B446:C446"/>
    <mergeCell ref="B447:C447"/>
    <mergeCell ref="B448:C448"/>
    <mergeCell ref="B449:C449"/>
    <mergeCell ref="B450:C450"/>
    <mergeCell ref="C453:C456"/>
    <mergeCell ref="D459:E459"/>
    <mergeCell ref="D460:E460"/>
    <mergeCell ref="B473:H473"/>
    <mergeCell ref="B474:G474"/>
    <mergeCell ref="C477:C479"/>
    <mergeCell ref="D477:G477"/>
    <mergeCell ref="D478:G478"/>
    <mergeCell ref="D479:G479"/>
    <mergeCell ref="E481:F482"/>
    <mergeCell ref="G481:G482"/>
    <mergeCell ref="B488:C488"/>
    <mergeCell ref="E488:F488"/>
    <mergeCell ref="B489:C489"/>
    <mergeCell ref="H489:H498"/>
    <mergeCell ref="B490:C490"/>
    <mergeCell ref="B491:C491"/>
    <mergeCell ref="B492:C492"/>
    <mergeCell ref="B493:C493"/>
    <mergeCell ref="B494:C494"/>
    <mergeCell ref="B495:C495"/>
    <mergeCell ref="B496:C496"/>
    <mergeCell ref="B497:C497"/>
    <mergeCell ref="B498:C498"/>
    <mergeCell ref="C501:C504"/>
    <mergeCell ref="D507:E507"/>
    <mergeCell ref="D508:E508"/>
    <mergeCell ref="B521:H521"/>
    <mergeCell ref="B522:G522"/>
    <mergeCell ref="C525:C527"/>
    <mergeCell ref="D525:G525"/>
    <mergeCell ref="D526:G526"/>
    <mergeCell ref="D527:G527"/>
    <mergeCell ref="E529:F530"/>
    <mergeCell ref="G529:G530"/>
    <mergeCell ref="B536:C536"/>
    <mergeCell ref="E536:F536"/>
    <mergeCell ref="B537:C537"/>
    <mergeCell ref="H537:H546"/>
    <mergeCell ref="B538:C538"/>
    <mergeCell ref="B539:C539"/>
    <mergeCell ref="B540:C540"/>
    <mergeCell ref="B541:C541"/>
    <mergeCell ref="B542:C542"/>
    <mergeCell ref="B543:C543"/>
    <mergeCell ref="B544:C544"/>
    <mergeCell ref="B545:C545"/>
    <mergeCell ref="B546:C546"/>
    <mergeCell ref="C549:C552"/>
    <mergeCell ref="D555:E555"/>
    <mergeCell ref="D556:E556"/>
    <mergeCell ref="B569:H569"/>
    <mergeCell ref="B570:G570"/>
    <mergeCell ref="C573:C575"/>
    <mergeCell ref="D573:G573"/>
    <mergeCell ref="D574:G574"/>
    <mergeCell ref="D575:G575"/>
    <mergeCell ref="E577:F578"/>
    <mergeCell ref="G577:G578"/>
    <mergeCell ref="B584:C584"/>
    <mergeCell ref="E584:F584"/>
    <mergeCell ref="B585:C585"/>
    <mergeCell ref="H585:H594"/>
    <mergeCell ref="B586:C586"/>
    <mergeCell ref="B587:C587"/>
    <mergeCell ref="B588:C588"/>
    <mergeCell ref="B589:C589"/>
    <mergeCell ref="B590:C590"/>
    <mergeCell ref="B591:C591"/>
    <mergeCell ref="B592:C592"/>
    <mergeCell ref="B593:C593"/>
    <mergeCell ref="B594:C594"/>
    <mergeCell ref="C597:C600"/>
    <mergeCell ref="D603:E603"/>
    <mergeCell ref="D604:E604"/>
    <mergeCell ref="B617:H617"/>
    <mergeCell ref="B618:G618"/>
    <mergeCell ref="C621:C623"/>
    <mergeCell ref="D621:G621"/>
    <mergeCell ref="D622:G622"/>
    <mergeCell ref="D623:G623"/>
    <mergeCell ref="C645:C648"/>
    <mergeCell ref="D651:E651"/>
    <mergeCell ref="D652:E652"/>
    <mergeCell ref="E625:F626"/>
    <mergeCell ref="G625:G626"/>
    <mergeCell ref="B632:C632"/>
    <mergeCell ref="E632:F632"/>
    <mergeCell ref="B633:C633"/>
    <mergeCell ref="H633:H642"/>
    <mergeCell ref="B634:C634"/>
    <mergeCell ref="B635:C635"/>
    <mergeCell ref="B636:C636"/>
    <mergeCell ref="B637:C637"/>
    <mergeCell ref="B638:C638"/>
    <mergeCell ref="B639:C639"/>
    <mergeCell ref="B640:C640"/>
    <mergeCell ref="B641:C641"/>
    <mergeCell ref="B642:C642"/>
    <mergeCell ref="B1662:H1662"/>
    <mergeCell ref="B1663:G1663"/>
    <mergeCell ref="C1666:C1668"/>
    <mergeCell ref="D1666:G1666"/>
    <mergeCell ref="D1667:G1667"/>
    <mergeCell ref="D1668:G1668"/>
    <mergeCell ref="E1670:F1671"/>
    <mergeCell ref="G1670:G1671"/>
    <mergeCell ref="B1677:C1677"/>
    <mergeCell ref="E1677:F1677"/>
    <mergeCell ref="B1678:C1678"/>
    <mergeCell ref="H1678:H1687"/>
    <mergeCell ref="B1679:C1679"/>
    <mergeCell ref="B1680:C1680"/>
    <mergeCell ref="B1681:C1681"/>
    <mergeCell ref="B1682:C1682"/>
    <mergeCell ref="B1683:C1683"/>
    <mergeCell ref="B1684:C1684"/>
    <mergeCell ref="B1685:C1685"/>
    <mergeCell ref="B1686:C1686"/>
    <mergeCell ref="B1687:C1687"/>
    <mergeCell ref="C1690:C1693"/>
    <mergeCell ref="D1696:E1696"/>
    <mergeCell ref="D1697:E1697"/>
    <mergeCell ref="B2087:H2087"/>
    <mergeCell ref="B2088:G2088"/>
    <mergeCell ref="C2091:C2093"/>
    <mergeCell ref="D2091:G2091"/>
    <mergeCell ref="D2092:G2092"/>
    <mergeCell ref="D2093:G2093"/>
    <mergeCell ref="E2095:F2096"/>
    <mergeCell ref="G2095:G2096"/>
    <mergeCell ref="B2102:C2102"/>
    <mergeCell ref="E2102:F2102"/>
    <mergeCell ref="B2103:C2103"/>
    <mergeCell ref="H2103:H2112"/>
    <mergeCell ref="B2104:C2104"/>
    <mergeCell ref="B2105:C2105"/>
    <mergeCell ref="B2106:C2106"/>
    <mergeCell ref="B2107:C2107"/>
    <mergeCell ref="B2108:C2108"/>
    <mergeCell ref="B2109:C2109"/>
    <mergeCell ref="B2110:C2110"/>
    <mergeCell ref="B2111:C2111"/>
    <mergeCell ref="B2112:C2112"/>
    <mergeCell ref="C1737:C1740"/>
    <mergeCell ref="D1743:E1743"/>
    <mergeCell ref="D1744:E1744"/>
    <mergeCell ref="B1709:H1709"/>
    <mergeCell ref="B1710:G1710"/>
    <mergeCell ref="C1713:C1715"/>
    <mergeCell ref="D1713:G1713"/>
    <mergeCell ref="D1714:G1714"/>
    <mergeCell ref="C2115:C2118"/>
    <mergeCell ref="D2121:E2121"/>
    <mergeCell ref="D2122:E2122"/>
    <mergeCell ref="B2135:H2135"/>
    <mergeCell ref="B2136:G2136"/>
    <mergeCell ref="C2139:C2141"/>
    <mergeCell ref="D2139:G2139"/>
    <mergeCell ref="D2140:G2140"/>
    <mergeCell ref="D2141:G2141"/>
    <mergeCell ref="E2143:F2144"/>
    <mergeCell ref="G2143:G2144"/>
    <mergeCell ref="B2150:C2150"/>
    <mergeCell ref="E2150:F2150"/>
    <mergeCell ref="B2151:C2151"/>
    <mergeCell ref="H2151:H2160"/>
    <mergeCell ref="B2152:C2152"/>
    <mergeCell ref="B2153:C2153"/>
    <mergeCell ref="B2154:C2154"/>
    <mergeCell ref="B2155:C2155"/>
    <mergeCell ref="B2156:C2156"/>
    <mergeCell ref="B2157:C2157"/>
    <mergeCell ref="B2158:C2158"/>
    <mergeCell ref="B2159:C2159"/>
    <mergeCell ref="B2160:C2160"/>
    <mergeCell ref="C2163:C2166"/>
    <mergeCell ref="D2169:E2169"/>
    <mergeCell ref="D2170:E2170"/>
    <mergeCell ref="B2183:H2183"/>
    <mergeCell ref="B2184:G2184"/>
    <mergeCell ref="C2187:C2189"/>
    <mergeCell ref="D2187:G2187"/>
    <mergeCell ref="D2188:G2188"/>
    <mergeCell ref="D2189:G2189"/>
    <mergeCell ref="E2191:F2192"/>
    <mergeCell ref="G2191:G2192"/>
    <mergeCell ref="B2198:C2198"/>
    <mergeCell ref="E2198:F2198"/>
    <mergeCell ref="B2199:C2199"/>
    <mergeCell ref="H2199:H2208"/>
    <mergeCell ref="B2200:C2200"/>
    <mergeCell ref="B2201:C2201"/>
    <mergeCell ref="B2202:C2202"/>
    <mergeCell ref="B2203:C2203"/>
    <mergeCell ref="B2204:C2204"/>
    <mergeCell ref="B2205:C2205"/>
    <mergeCell ref="B2206:C2206"/>
    <mergeCell ref="B2207:C2207"/>
    <mergeCell ref="B2208:C2208"/>
    <mergeCell ref="C2211:C2214"/>
    <mergeCell ref="D2217:E2217"/>
    <mergeCell ref="D2218:E2218"/>
    <mergeCell ref="B2231:H2231"/>
    <mergeCell ref="B2232:G2232"/>
    <mergeCell ref="C2235:C2237"/>
    <mergeCell ref="D2235:G2235"/>
    <mergeCell ref="D2236:G2236"/>
    <mergeCell ref="D2237:G2237"/>
    <mergeCell ref="E2239:F2240"/>
    <mergeCell ref="G2239:G2240"/>
    <mergeCell ref="B2246:C2246"/>
    <mergeCell ref="E2246:F2246"/>
    <mergeCell ref="B2247:C2247"/>
    <mergeCell ref="H2247:H2256"/>
    <mergeCell ref="B2248:C2248"/>
    <mergeCell ref="B2249:C2249"/>
    <mergeCell ref="B2250:C2250"/>
    <mergeCell ref="B2251:C2251"/>
    <mergeCell ref="B2252:C2252"/>
    <mergeCell ref="B2253:C2253"/>
    <mergeCell ref="B2254:C2254"/>
    <mergeCell ref="B2255:C2255"/>
    <mergeCell ref="B2256:C2256"/>
    <mergeCell ref="C2259:C2262"/>
    <mergeCell ref="D2265:E2265"/>
    <mergeCell ref="D2266:E2266"/>
    <mergeCell ref="B2279:H2279"/>
    <mergeCell ref="B2280:G2280"/>
    <mergeCell ref="C2283:C2285"/>
    <mergeCell ref="D2283:G2283"/>
    <mergeCell ref="D2284:G2284"/>
    <mergeCell ref="D2285:G2285"/>
    <mergeCell ref="E2287:F2288"/>
    <mergeCell ref="G2287:G2288"/>
    <mergeCell ref="B2294:C2294"/>
    <mergeCell ref="E2294:F2294"/>
    <mergeCell ref="B2295:C2295"/>
    <mergeCell ref="H2295:H2304"/>
    <mergeCell ref="B2296:C2296"/>
    <mergeCell ref="B2297:C2297"/>
    <mergeCell ref="B2298:C2298"/>
    <mergeCell ref="B2299:C2299"/>
    <mergeCell ref="B2300:C2300"/>
    <mergeCell ref="B2301:C2301"/>
    <mergeCell ref="B2302:C2302"/>
    <mergeCell ref="B2303:C2303"/>
    <mergeCell ref="B2304:C2304"/>
    <mergeCell ref="C2307:C2310"/>
    <mergeCell ref="D2313:E2313"/>
    <mergeCell ref="D2314:E2314"/>
    <mergeCell ref="D2332:G2332"/>
    <mergeCell ref="E2334:F2335"/>
    <mergeCell ref="G2334:G2335"/>
    <mergeCell ref="B2341:C2341"/>
    <mergeCell ref="E2341:F2341"/>
    <mergeCell ref="B2342:C2342"/>
    <mergeCell ref="B2343:C2343"/>
    <mergeCell ref="B2326:H2326"/>
    <mergeCell ref="B2327:G2327"/>
    <mergeCell ref="C2330:C2332"/>
    <mergeCell ref="D2330:G2330"/>
    <mergeCell ref="B2442:C2442"/>
    <mergeCell ref="B2373:H2373"/>
    <mergeCell ref="B2374:G2374"/>
    <mergeCell ref="C2377:C2379"/>
    <mergeCell ref="D2377:G2377"/>
    <mergeCell ref="D2378:G2378"/>
    <mergeCell ref="D2379:G2379"/>
    <mergeCell ref="E2381:F2382"/>
    <mergeCell ref="G2381:G2382"/>
    <mergeCell ref="E2388:F2388"/>
    <mergeCell ref="H2389:H2398"/>
    <mergeCell ref="B2390:C2390"/>
    <mergeCell ref="B2391:C2391"/>
    <mergeCell ref="B2392:C2392"/>
    <mergeCell ref="B2393:C2393"/>
    <mergeCell ref="B2394:C2394"/>
    <mergeCell ref="B2395:C2395"/>
    <mergeCell ref="B2396:C2396"/>
    <mergeCell ref="B2397:C2397"/>
    <mergeCell ref="B2398:C2398"/>
    <mergeCell ref="B2574:C2574"/>
    <mergeCell ref="B2575:C2575"/>
    <mergeCell ref="B2576:C2576"/>
    <mergeCell ref="B2524:C2524"/>
    <mergeCell ref="B2525:C2525"/>
    <mergeCell ref="B2526:C2526"/>
    <mergeCell ref="B2479:C2479"/>
    <mergeCell ref="B2480:C2480"/>
    <mergeCell ref="B2433:C2433"/>
    <mergeCell ref="B2434:C2434"/>
    <mergeCell ref="B2418:H2418"/>
    <mergeCell ref="B2419:G2419"/>
    <mergeCell ref="B2388:C2388"/>
    <mergeCell ref="B2389:C2389"/>
    <mergeCell ref="B2481:C2481"/>
    <mergeCell ref="B2482:C2482"/>
    <mergeCell ref="B2483:C2483"/>
    <mergeCell ref="B2484:C2484"/>
    <mergeCell ref="B2572:C2572"/>
    <mergeCell ref="B2573:C2573"/>
    <mergeCell ref="E2517:F2518"/>
    <mergeCell ref="G2517:G2518"/>
    <mergeCell ref="E2524:F2524"/>
    <mergeCell ref="H2525:H2534"/>
    <mergeCell ref="B2527:C2527"/>
    <mergeCell ref="B2567:C2567"/>
    <mergeCell ref="B2568:C2568"/>
    <mergeCell ref="B2569:C2569"/>
    <mergeCell ref="B2485:C2485"/>
    <mergeCell ref="C2401:C2404"/>
    <mergeCell ref="D2407:E2407"/>
    <mergeCell ref="D2408:E2408"/>
    <mergeCell ref="B2613:C2613"/>
    <mergeCell ref="B2614:C2614"/>
    <mergeCell ref="B2615:C2615"/>
    <mergeCell ref="B2598:H2598"/>
    <mergeCell ref="B2599:G2599"/>
    <mergeCell ref="C2602:C2604"/>
    <mergeCell ref="D2602:G2602"/>
    <mergeCell ref="D2603:G2603"/>
    <mergeCell ref="E2613:F2613"/>
    <mergeCell ref="H2614:H2623"/>
    <mergeCell ref="B2616:C2616"/>
    <mergeCell ref="B2617:C2617"/>
    <mergeCell ref="B2618:C2618"/>
    <mergeCell ref="B2619:C2619"/>
    <mergeCell ref="B2620:C2620"/>
    <mergeCell ref="B2621:C2621"/>
    <mergeCell ref="B2622:C2622"/>
    <mergeCell ref="E2479:F2479"/>
    <mergeCell ref="H2480:H2489"/>
    <mergeCell ref="B2486:C2486"/>
    <mergeCell ref="B2487:C2487"/>
    <mergeCell ref="B2488:C2488"/>
    <mergeCell ref="B2489:C2489"/>
    <mergeCell ref="B2509:H2509"/>
    <mergeCell ref="B2510:G2510"/>
    <mergeCell ref="C2513:C2515"/>
    <mergeCell ref="D2513:G2513"/>
    <mergeCell ref="D2514:G2514"/>
    <mergeCell ref="D2515:G2515"/>
    <mergeCell ref="C2492:C2495"/>
    <mergeCell ref="B2705:C2705"/>
    <mergeCell ref="B2706:C2706"/>
    <mergeCell ref="B2707:C2707"/>
    <mergeCell ref="C2673:C2676"/>
    <mergeCell ref="D2679:E2679"/>
    <mergeCell ref="D2680:E2680"/>
    <mergeCell ref="B2690:H2690"/>
    <mergeCell ref="B2691:G2691"/>
    <mergeCell ref="C2694:C2696"/>
    <mergeCell ref="D2694:G2694"/>
    <mergeCell ref="D2695:G2695"/>
    <mergeCell ref="D2696:G2696"/>
    <mergeCell ref="E2698:F2699"/>
    <mergeCell ref="G2698:G2699"/>
    <mergeCell ref="E2705:F2705"/>
    <mergeCell ref="H2706:H2715"/>
    <mergeCell ref="B2708:C2708"/>
    <mergeCell ref="B2709:C2709"/>
    <mergeCell ref="B2710:C2710"/>
    <mergeCell ref="B2711:C2711"/>
    <mergeCell ref="B2712:C2712"/>
    <mergeCell ref="B2713:C2713"/>
    <mergeCell ref="B2714:C2714"/>
    <mergeCell ref="B2715:C2715"/>
    <mergeCell ref="B2842:C2842"/>
    <mergeCell ref="B2843:C2843"/>
    <mergeCell ref="B2844:C2844"/>
    <mergeCell ref="C2809:C2812"/>
    <mergeCell ref="D2815:E2815"/>
    <mergeCell ref="D2816:E2816"/>
    <mergeCell ref="B2827:H2827"/>
    <mergeCell ref="B2828:G2828"/>
    <mergeCell ref="C2831:C2833"/>
    <mergeCell ref="D2831:G2831"/>
    <mergeCell ref="D2832:G2832"/>
    <mergeCell ref="D2833:G2833"/>
    <mergeCell ref="E2835:F2836"/>
    <mergeCell ref="G2835:G2836"/>
    <mergeCell ref="E2842:F2842"/>
    <mergeCell ref="H2843:H2852"/>
    <mergeCell ref="B2845:C2845"/>
    <mergeCell ref="B2846:C2846"/>
    <mergeCell ref="B2847:C2847"/>
    <mergeCell ref="B2848:C2848"/>
    <mergeCell ref="B2849:C2849"/>
    <mergeCell ref="B2850:C2850"/>
    <mergeCell ref="B2851:C2851"/>
    <mergeCell ref="B2852:C2852"/>
    <mergeCell ref="D2331:G2331"/>
    <mergeCell ref="B2979:C2979"/>
    <mergeCell ref="B2980:C2980"/>
    <mergeCell ref="B2981:C2981"/>
    <mergeCell ref="C2947:C2950"/>
    <mergeCell ref="D2953:E2953"/>
    <mergeCell ref="D2954:E2954"/>
    <mergeCell ref="B2964:H2964"/>
    <mergeCell ref="B2965:G2965"/>
    <mergeCell ref="C2968:C2970"/>
    <mergeCell ref="D2968:G2968"/>
    <mergeCell ref="D2969:G2969"/>
    <mergeCell ref="B2934:C2934"/>
    <mergeCell ref="B2935:C2935"/>
    <mergeCell ref="B2936:C2936"/>
    <mergeCell ref="H2889:H2898"/>
    <mergeCell ref="B2891:C2891"/>
    <mergeCell ref="B2892:C2892"/>
    <mergeCell ref="B2893:C2893"/>
    <mergeCell ref="B2894:C2894"/>
    <mergeCell ref="B2895:C2895"/>
    <mergeCell ref="B2896:C2896"/>
    <mergeCell ref="B2897:C2897"/>
    <mergeCell ref="B2888:C2888"/>
    <mergeCell ref="B2889:C2889"/>
    <mergeCell ref="B2344:C2344"/>
    <mergeCell ref="B2345:C2345"/>
    <mergeCell ref="B2346:C2346"/>
    <mergeCell ref="B2347:C2347"/>
    <mergeCell ref="B2348:C2348"/>
    <mergeCell ref="B2349:C2349"/>
    <mergeCell ref="B2350:C2350"/>
    <mergeCell ref="B2351:C2351"/>
    <mergeCell ref="C2354:C2357"/>
    <mergeCell ref="D2360:E2360"/>
    <mergeCell ref="D2361:E2361"/>
    <mergeCell ref="H2342:H2351"/>
    <mergeCell ref="B2443:C2443"/>
    <mergeCell ref="C2446:C2449"/>
    <mergeCell ref="D2452:E2452"/>
    <mergeCell ref="D2453:E2453"/>
    <mergeCell ref="B2464:H2464"/>
    <mergeCell ref="B2465:G2465"/>
    <mergeCell ref="C2468:C2470"/>
    <mergeCell ref="D2468:G2468"/>
    <mergeCell ref="D2469:G2469"/>
    <mergeCell ref="D2470:G2470"/>
    <mergeCell ref="E2472:F2473"/>
    <mergeCell ref="G2472:G2473"/>
    <mergeCell ref="D2422:G2422"/>
    <mergeCell ref="B2435:C2435"/>
    <mergeCell ref="B2436:C2436"/>
    <mergeCell ref="B2437:C2437"/>
    <mergeCell ref="B2438:C2438"/>
    <mergeCell ref="B2439:C2439"/>
    <mergeCell ref="B2440:C2440"/>
    <mergeCell ref="B2441:C2441"/>
    <mergeCell ref="C2422:C2424"/>
    <mergeCell ref="D2423:G2423"/>
    <mergeCell ref="D2424:G2424"/>
    <mergeCell ref="E2426:F2427"/>
    <mergeCell ref="G2426:G2427"/>
    <mergeCell ref="E2433:F2433"/>
    <mergeCell ref="H2434:H2443"/>
    <mergeCell ref="D2498:E2498"/>
    <mergeCell ref="D2499:E2499"/>
    <mergeCell ref="B2528:C2528"/>
    <mergeCell ref="B2529:C2529"/>
    <mergeCell ref="B2530:C2530"/>
    <mergeCell ref="B2531:C2531"/>
    <mergeCell ref="B2532:C2532"/>
    <mergeCell ref="B2533:C2533"/>
    <mergeCell ref="B2534:C2534"/>
    <mergeCell ref="B2577:C2577"/>
    <mergeCell ref="C2580:C2583"/>
    <mergeCell ref="D2586:E2586"/>
    <mergeCell ref="D2587:E2587"/>
    <mergeCell ref="C2556:C2558"/>
    <mergeCell ref="D2556:G2556"/>
    <mergeCell ref="D2557:G2557"/>
    <mergeCell ref="D2558:G2558"/>
    <mergeCell ref="E2560:F2561"/>
    <mergeCell ref="G2560:G2561"/>
    <mergeCell ref="E2567:F2567"/>
    <mergeCell ref="H2568:H2577"/>
    <mergeCell ref="B2570:C2570"/>
    <mergeCell ref="B2571:C2571"/>
    <mergeCell ref="C2537:C2540"/>
    <mergeCell ref="D2543:E2543"/>
    <mergeCell ref="D2544:E2544"/>
    <mergeCell ref="B2552:H2552"/>
    <mergeCell ref="B2553:G2553"/>
    <mergeCell ref="D2604:G2604"/>
    <mergeCell ref="E2606:F2607"/>
    <mergeCell ref="G2606:G2607"/>
    <mergeCell ref="B2623:C2623"/>
    <mergeCell ref="C2626:C2629"/>
    <mergeCell ref="D2632:E2632"/>
    <mergeCell ref="D2633:E2633"/>
    <mergeCell ref="B2645:H2645"/>
    <mergeCell ref="B2646:G2646"/>
    <mergeCell ref="C2649:C2651"/>
    <mergeCell ref="D2649:G2649"/>
    <mergeCell ref="D2650:G2650"/>
    <mergeCell ref="D2651:G2651"/>
    <mergeCell ref="E2653:F2654"/>
    <mergeCell ref="G2653:G2654"/>
    <mergeCell ref="E2660:F2660"/>
    <mergeCell ref="H2661:H2670"/>
    <mergeCell ref="B2663:C2663"/>
    <mergeCell ref="B2664:C2664"/>
    <mergeCell ref="B2665:C2665"/>
    <mergeCell ref="B2666:C2666"/>
    <mergeCell ref="B2667:C2667"/>
    <mergeCell ref="B2668:C2668"/>
    <mergeCell ref="B2669:C2669"/>
    <mergeCell ref="B2670:C2670"/>
    <mergeCell ref="B2660:C2660"/>
    <mergeCell ref="B2661:C2661"/>
    <mergeCell ref="B2662:C2662"/>
    <mergeCell ref="C2718:C2721"/>
    <mergeCell ref="D2724:E2724"/>
    <mergeCell ref="D2725:E2725"/>
    <mergeCell ref="B2737:H2737"/>
    <mergeCell ref="B2762:C2762"/>
    <mergeCell ref="C2765:C2768"/>
    <mergeCell ref="D2771:E2771"/>
    <mergeCell ref="D2772:E2772"/>
    <mergeCell ref="B2781:H2781"/>
    <mergeCell ref="B2782:G2782"/>
    <mergeCell ref="C2785:C2787"/>
    <mergeCell ref="D2785:G2785"/>
    <mergeCell ref="D2786:G2786"/>
    <mergeCell ref="D2787:G2787"/>
    <mergeCell ref="B2761:C2761"/>
    <mergeCell ref="B2752:C2752"/>
    <mergeCell ref="B2753:C2753"/>
    <mergeCell ref="B2754:C2754"/>
    <mergeCell ref="B2738:G2738"/>
    <mergeCell ref="C2741:C2743"/>
    <mergeCell ref="D2741:G2741"/>
    <mergeCell ref="D2742:G2742"/>
    <mergeCell ref="D2743:G2743"/>
    <mergeCell ref="E2745:F2746"/>
    <mergeCell ref="G2745:G2746"/>
    <mergeCell ref="E2752:F2752"/>
    <mergeCell ref="E2789:F2790"/>
    <mergeCell ref="G2789:G2790"/>
    <mergeCell ref="E2796:F2796"/>
    <mergeCell ref="H2797:H2806"/>
    <mergeCell ref="B2799:C2799"/>
    <mergeCell ref="B2800:C2800"/>
    <mergeCell ref="B2801:C2801"/>
    <mergeCell ref="B2802:C2802"/>
    <mergeCell ref="B2803:C2803"/>
    <mergeCell ref="B2804:C2804"/>
    <mergeCell ref="B2805:C2805"/>
    <mergeCell ref="B2806:C2806"/>
    <mergeCell ref="B2796:C2796"/>
    <mergeCell ref="B2797:C2797"/>
    <mergeCell ref="B2798:C2798"/>
    <mergeCell ref="H2753:H2762"/>
    <mergeCell ref="B2755:C2755"/>
    <mergeCell ref="B2756:C2756"/>
    <mergeCell ref="B2757:C2757"/>
    <mergeCell ref="B2758:C2758"/>
    <mergeCell ref="B2759:C2759"/>
    <mergeCell ref="B2760:C2760"/>
    <mergeCell ref="C2855:C2858"/>
    <mergeCell ref="D2861:E2861"/>
    <mergeCell ref="D2862:E2862"/>
    <mergeCell ref="B2873:H2873"/>
    <mergeCell ref="B2898:C2898"/>
    <mergeCell ref="C2901:C2904"/>
    <mergeCell ref="D2907:E2907"/>
    <mergeCell ref="D2908:E2908"/>
    <mergeCell ref="B2919:H2919"/>
    <mergeCell ref="B2920:G2920"/>
    <mergeCell ref="C2923:C2925"/>
    <mergeCell ref="D2923:G2923"/>
    <mergeCell ref="D2924:G2924"/>
    <mergeCell ref="D2925:G2925"/>
    <mergeCell ref="E2927:F2928"/>
    <mergeCell ref="G2927:G2928"/>
    <mergeCell ref="B2890:C2890"/>
    <mergeCell ref="B2874:G2874"/>
    <mergeCell ref="C2877:C2879"/>
    <mergeCell ref="D2877:G2877"/>
    <mergeCell ref="D2878:G2878"/>
    <mergeCell ref="D2879:G2879"/>
    <mergeCell ref="E2881:F2882"/>
    <mergeCell ref="G2881:G2882"/>
    <mergeCell ref="E2888:F2888"/>
    <mergeCell ref="E2934:F2934"/>
    <mergeCell ref="H2935:H2944"/>
    <mergeCell ref="B2937:C2937"/>
    <mergeCell ref="B2938:C2938"/>
    <mergeCell ref="B2939:C2939"/>
    <mergeCell ref="B2940:C2940"/>
    <mergeCell ref="B2941:C2941"/>
    <mergeCell ref="B2942:C2942"/>
    <mergeCell ref="B2943:C2943"/>
    <mergeCell ref="B2944:C2944"/>
    <mergeCell ref="D2970:G2970"/>
    <mergeCell ref="E2972:F2973"/>
    <mergeCell ref="G2972:G2973"/>
    <mergeCell ref="E2979:F2979"/>
    <mergeCell ref="H2980:H2989"/>
    <mergeCell ref="B2982:C2982"/>
    <mergeCell ref="B2983:C2983"/>
    <mergeCell ref="B2984:C2984"/>
    <mergeCell ref="B2985:C2985"/>
    <mergeCell ref="B2986:C2986"/>
    <mergeCell ref="B2987:C2987"/>
    <mergeCell ref="B2988:C2988"/>
    <mergeCell ref="B2989:C2989"/>
    <mergeCell ref="C2992:C2995"/>
    <mergeCell ref="D2998:E2998"/>
    <mergeCell ref="D2999:E2999"/>
    <mergeCell ref="B3011:H3011"/>
    <mergeCell ref="B3012:G3012"/>
    <mergeCell ref="C3015:C3017"/>
    <mergeCell ref="D3015:G3015"/>
    <mergeCell ref="D3016:G3016"/>
    <mergeCell ref="D3017:G3017"/>
    <mergeCell ref="E3019:F3020"/>
    <mergeCell ref="G3019:G3020"/>
    <mergeCell ref="B3026:C3026"/>
    <mergeCell ref="E3026:F3026"/>
    <mergeCell ref="B3027:C3027"/>
    <mergeCell ref="H3027:H3036"/>
    <mergeCell ref="B3028:C3028"/>
    <mergeCell ref="B3029:C3029"/>
    <mergeCell ref="B3030:C3030"/>
    <mergeCell ref="B3031:C3031"/>
    <mergeCell ref="B3032:C3032"/>
    <mergeCell ref="B3033:C3033"/>
    <mergeCell ref="B3034:C3034"/>
    <mergeCell ref="B3035:C3035"/>
    <mergeCell ref="B3036:C3036"/>
    <mergeCell ref="C3085:C3088"/>
    <mergeCell ref="D3091:E3091"/>
    <mergeCell ref="D3092:E3092"/>
    <mergeCell ref="C3039:C3042"/>
    <mergeCell ref="D3045:E3045"/>
    <mergeCell ref="D3046:E3046"/>
    <mergeCell ref="B3057:H3057"/>
    <mergeCell ref="B3058:G3058"/>
    <mergeCell ref="C3061:C3063"/>
    <mergeCell ref="D3061:G3061"/>
    <mergeCell ref="D3062:G3062"/>
    <mergeCell ref="D3063:G3063"/>
    <mergeCell ref="E3065:F3066"/>
    <mergeCell ref="G3065:G3066"/>
    <mergeCell ref="B3072:C3072"/>
    <mergeCell ref="E3072:F3072"/>
    <mergeCell ref="B3073:C3073"/>
    <mergeCell ref="H3073:H3082"/>
    <mergeCell ref="B3074:C3074"/>
    <mergeCell ref="B3075:C3075"/>
    <mergeCell ref="B3076:C3076"/>
    <mergeCell ref="B3077:C3077"/>
    <mergeCell ref="B3078:C3078"/>
    <mergeCell ref="B3079:C3079"/>
    <mergeCell ref="B3080:C3080"/>
    <mergeCell ref="B3081:C3081"/>
    <mergeCell ref="B3082:C3082"/>
  </mergeCells>
  <dataValidations count="1">
    <dataValidation type="list" allowBlank="1" showInputMessage="1" showErrorMessage="1" sqref="D3070 D2977 D2886 D2794 D2703 D2522 D2477 D2431 D1911 D2005 D2292 D2244 D2196 D2148 D2100 D2339 D2053 D1958 D1864 D1722 D1532 D1294 D1152 D1200 D1248 D1341 D1389 D1437 D1485 D1579 D1627 D1675 D1817 D1769 D2386 D2565 D2611 D2658 D2750 D2840 D2932 D3024 D250 D298 D342 D390 D630 D582 D534 D486 D438 K1:K2 D14 D63 D107 D154 D202 D1061 D1013 D964 D916 D868 D820 D676 D724 D772 D1105">
      <formula1>д1</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д1</vt:lpstr>
      <vt:lpstr>'Расчет стоимости по Методике'!Область_печати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Гельшат Р. Салихова</cp:lastModifiedBy>
  <cp:lastPrinted>2017-02-13T12:12:00Z</cp:lastPrinted>
  <dcterms:created xsi:type="dcterms:W3CDTF">2016-01-18T14:22:10Z</dcterms:created>
  <dcterms:modified xsi:type="dcterms:W3CDTF">2017-09-28T06:55:51Z</dcterms:modified>
</cp:coreProperties>
</file>