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440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Методике'!$1:$3091</definedName>
  </definedNames>
  <calcPr calcId="144525"/>
</workbook>
</file>

<file path=xl/calcChain.xml><?xml version="1.0" encoding="utf-8"?>
<calcChain xmlns="http://schemas.openxmlformats.org/spreadsheetml/2006/main">
  <c r="G3072" i="4" l="1"/>
  <c r="G3071" i="4"/>
  <c r="G3070" i="4"/>
  <c r="G3069" i="4"/>
  <c r="G3068" i="4"/>
  <c r="G3067" i="4"/>
  <c r="G3066" i="4"/>
  <c r="E3077" i="4" s="1"/>
  <c r="G3065" i="4"/>
  <c r="G3064" i="4"/>
  <c r="G3063" i="4"/>
  <c r="E3075" i="4" s="1"/>
  <c r="G3055" i="4"/>
  <c r="G3025" i="4"/>
  <c r="G3024" i="4"/>
  <c r="G3023" i="4"/>
  <c r="G3022" i="4"/>
  <c r="G3021" i="4"/>
  <c r="G3020" i="4"/>
  <c r="G3019" i="4"/>
  <c r="E3030" i="4" s="1"/>
  <c r="G3018" i="4"/>
  <c r="G3017" i="4"/>
  <c r="G3016" i="4"/>
  <c r="E3028" i="4" s="1"/>
  <c r="G3008" i="4"/>
  <c r="G2978" i="4"/>
  <c r="G2977" i="4"/>
  <c r="G2976" i="4"/>
  <c r="G2975" i="4"/>
  <c r="G2974" i="4"/>
  <c r="G2973" i="4"/>
  <c r="G2972" i="4"/>
  <c r="E2983" i="4" s="1"/>
  <c r="G2971" i="4"/>
  <c r="G2970" i="4"/>
  <c r="G2969" i="4"/>
  <c r="E2981" i="4" s="1"/>
  <c r="G2961" i="4"/>
  <c r="G2931" i="4"/>
  <c r="G2930" i="4"/>
  <c r="G2929" i="4"/>
  <c r="G2928" i="4"/>
  <c r="G2927" i="4"/>
  <c r="G2926" i="4"/>
  <c r="G2925" i="4"/>
  <c r="E2936" i="4" s="1"/>
  <c r="G2924" i="4"/>
  <c r="G2923" i="4"/>
  <c r="G2922" i="4"/>
  <c r="E2934" i="4" s="1"/>
  <c r="G2914" i="4"/>
  <c r="G2884" i="4"/>
  <c r="G2883" i="4"/>
  <c r="G2882" i="4"/>
  <c r="G2881" i="4"/>
  <c r="G2880" i="4"/>
  <c r="G2879" i="4"/>
  <c r="G2878" i="4"/>
  <c r="E2889" i="4" s="1"/>
  <c r="G2877" i="4"/>
  <c r="G2876" i="4"/>
  <c r="G2875" i="4"/>
  <c r="E2887" i="4" s="1"/>
  <c r="G2867" i="4"/>
  <c r="G2837" i="4"/>
  <c r="G2836" i="4"/>
  <c r="G2835" i="4"/>
  <c r="G2834" i="4"/>
  <c r="G2833" i="4"/>
  <c r="G2832" i="4"/>
  <c r="G2831" i="4"/>
  <c r="E2842" i="4" s="1"/>
  <c r="G2830" i="4"/>
  <c r="G2829" i="4"/>
  <c r="G2828" i="4"/>
  <c r="E2840" i="4" s="1"/>
  <c r="G2820" i="4"/>
  <c r="G2790" i="4"/>
  <c r="G2789" i="4"/>
  <c r="G2788" i="4"/>
  <c r="G2787" i="4"/>
  <c r="G2786" i="4"/>
  <c r="G2785" i="4"/>
  <c r="G2784" i="4"/>
  <c r="E2795" i="4" s="1"/>
  <c r="G2783" i="4"/>
  <c r="G2782" i="4"/>
  <c r="G2781" i="4"/>
  <c r="E2793" i="4" s="1"/>
  <c r="G2773" i="4"/>
  <c r="G2742" i="4"/>
  <c r="G2741" i="4"/>
  <c r="G2740" i="4"/>
  <c r="G2739" i="4"/>
  <c r="G2738" i="4"/>
  <c r="G2737" i="4"/>
  <c r="G2736" i="4"/>
  <c r="E2747" i="4" s="1"/>
  <c r="G2735" i="4"/>
  <c r="G2734" i="4"/>
  <c r="G2733" i="4"/>
  <c r="E2745" i="4" s="1"/>
  <c r="G2725" i="4"/>
  <c r="E2746" i="4" l="1"/>
  <c r="E2890" i="4"/>
  <c r="E2984" i="4"/>
  <c r="E3029" i="4"/>
  <c r="E2841" i="4"/>
  <c r="E2935" i="4"/>
  <c r="E2888" i="4"/>
  <c r="E2982" i="4"/>
  <c r="E2985" i="4" s="1"/>
  <c r="D2987" i="4" s="1"/>
  <c r="D2988" i="4" s="1"/>
  <c r="E2843" i="4"/>
  <c r="E2937" i="4"/>
  <c r="E2796" i="4"/>
  <c r="E3078" i="4"/>
  <c r="E2748" i="4"/>
  <c r="E2794" i="4"/>
  <c r="E3031" i="4"/>
  <c r="E3076" i="4"/>
  <c r="E2797" i="4" l="1"/>
  <c r="D2799" i="4" s="1"/>
  <c r="D2800" i="4" s="1"/>
  <c r="E2938" i="4"/>
  <c r="D2940" i="4" s="1"/>
  <c r="D2941" i="4" s="1"/>
  <c r="E2844" i="4"/>
  <c r="D2846" i="4" s="1"/>
  <c r="D2847" i="4" s="1"/>
  <c r="E2891" i="4"/>
  <c r="D2893" i="4" s="1"/>
  <c r="D2894" i="4" s="1"/>
  <c r="E2749" i="4"/>
  <c r="D2751" i="4" s="1"/>
  <c r="D2752" i="4" s="1"/>
  <c r="E3079" i="4"/>
  <c r="D3081" i="4" s="1"/>
  <c r="D3082" i="4" s="1"/>
  <c r="E3032" i="4"/>
  <c r="D3034" i="4" s="1"/>
  <c r="D3035" i="4" s="1"/>
  <c r="G2696" i="4"/>
  <c r="G2695" i="4"/>
  <c r="G2694" i="4"/>
  <c r="G2693" i="4"/>
  <c r="G2692" i="4"/>
  <c r="G2691" i="4"/>
  <c r="G2690" i="4"/>
  <c r="E2701" i="4" s="1"/>
  <c r="G2689" i="4"/>
  <c r="G2688" i="4"/>
  <c r="G2687" i="4"/>
  <c r="E2699" i="4" s="1"/>
  <c r="G2679" i="4"/>
  <c r="G2648" i="4"/>
  <c r="G2647" i="4"/>
  <c r="G2646" i="4"/>
  <c r="G2645" i="4"/>
  <c r="G2644" i="4"/>
  <c r="G2643" i="4"/>
  <c r="G2642" i="4"/>
  <c r="E2653" i="4" s="1"/>
  <c r="G2641" i="4"/>
  <c r="G2640" i="4"/>
  <c r="G2639" i="4"/>
  <c r="E2651" i="4" s="1"/>
  <c r="G2631" i="4"/>
  <c r="G2600" i="4"/>
  <c r="G2599" i="4"/>
  <c r="G2598" i="4"/>
  <c r="G2597" i="4"/>
  <c r="G2596" i="4"/>
  <c r="G2595" i="4"/>
  <c r="G2594" i="4"/>
  <c r="E2605" i="4" s="1"/>
  <c r="G2593" i="4"/>
  <c r="G2592" i="4"/>
  <c r="G2591" i="4"/>
  <c r="E2603" i="4" s="1"/>
  <c r="G2583" i="4"/>
  <c r="G2554" i="4"/>
  <c r="G2553" i="4"/>
  <c r="G2552" i="4"/>
  <c r="G2551" i="4"/>
  <c r="G2550" i="4"/>
  <c r="G2549" i="4"/>
  <c r="G2548" i="4"/>
  <c r="E2559" i="4" s="1"/>
  <c r="G2547" i="4"/>
  <c r="G2546" i="4"/>
  <c r="G2545" i="4"/>
  <c r="E2557" i="4" s="1"/>
  <c r="G2537" i="4"/>
  <c r="E2604" i="4" l="1"/>
  <c r="E2700" i="4"/>
  <c r="E2558" i="4"/>
  <c r="E2652" i="4"/>
  <c r="E2560" i="4"/>
  <c r="E2606" i="4"/>
  <c r="E2654" i="4"/>
  <c r="E2702" i="4"/>
  <c r="G2509" i="4"/>
  <c r="G2508" i="4"/>
  <c r="G2507" i="4"/>
  <c r="G2506" i="4"/>
  <c r="G2505" i="4"/>
  <c r="G2504" i="4"/>
  <c r="G2503" i="4"/>
  <c r="E2514" i="4" s="1"/>
  <c r="G2502" i="4"/>
  <c r="G2501" i="4"/>
  <c r="G2500" i="4"/>
  <c r="E2512" i="4" s="1"/>
  <c r="G2492" i="4"/>
  <c r="G2461" i="4"/>
  <c r="G2460" i="4"/>
  <c r="G2459" i="4"/>
  <c r="G2458" i="4"/>
  <c r="G2457" i="4"/>
  <c r="G2456" i="4"/>
  <c r="G2455" i="4"/>
  <c r="E2466" i="4" s="1"/>
  <c r="G2454" i="4"/>
  <c r="G2453" i="4"/>
  <c r="G2452" i="4"/>
  <c r="E2464" i="4" s="1"/>
  <c r="G2444" i="4"/>
  <c r="G2413" i="4"/>
  <c r="G2412" i="4"/>
  <c r="G2411" i="4"/>
  <c r="G2410" i="4"/>
  <c r="G2409" i="4"/>
  <c r="G2408" i="4"/>
  <c r="G2407" i="4"/>
  <c r="E2418" i="4" s="1"/>
  <c r="G2406" i="4"/>
  <c r="G2405" i="4"/>
  <c r="G2404" i="4"/>
  <c r="E2416" i="4" s="1"/>
  <c r="G2396" i="4"/>
  <c r="G2367" i="4"/>
  <c r="G2366" i="4"/>
  <c r="G2365" i="4"/>
  <c r="G2364" i="4"/>
  <c r="G2363" i="4"/>
  <c r="G2362" i="4"/>
  <c r="G2361" i="4"/>
  <c r="E2372" i="4" s="1"/>
  <c r="G2360" i="4"/>
  <c r="G2359" i="4"/>
  <c r="G2358" i="4"/>
  <c r="E2370" i="4" s="1"/>
  <c r="G2350" i="4"/>
  <c r="E2655" i="4" l="1"/>
  <c r="D2657" i="4" s="1"/>
  <c r="D2658" i="4" s="1"/>
  <c r="E2607" i="4"/>
  <c r="D2609" i="4" s="1"/>
  <c r="D2610" i="4" s="1"/>
  <c r="E2561" i="4"/>
  <c r="D2563" i="4" s="1"/>
  <c r="D2564" i="4" s="1"/>
  <c r="E2371" i="4"/>
  <c r="E2703" i="4"/>
  <c r="D2705" i="4" s="1"/>
  <c r="D2706" i="4" s="1"/>
  <c r="E2513" i="4"/>
  <c r="E2515" i="4"/>
  <c r="E2516" i="4" s="1"/>
  <c r="D2518" i="4" s="1"/>
  <c r="D2519" i="4" s="1"/>
  <c r="E2467" i="4"/>
  <c r="E2419" i="4"/>
  <c r="E2465" i="4"/>
  <c r="E2373" i="4"/>
  <c r="E2417" i="4"/>
  <c r="E2374" i="4" l="1"/>
  <c r="D2376" i="4" s="1"/>
  <c r="D2377" i="4" s="1"/>
  <c r="E2468" i="4"/>
  <c r="D2470" i="4" s="1"/>
  <c r="D2471" i="4" s="1"/>
  <c r="E2420" i="4"/>
  <c r="D2422" i="4" s="1"/>
  <c r="D2423" i="4" s="1"/>
  <c r="G2033" i="4" l="1"/>
  <c r="G2032" i="4"/>
  <c r="G2031" i="4"/>
  <c r="G2030" i="4"/>
  <c r="G2029" i="4"/>
  <c r="G2028" i="4"/>
  <c r="G2027" i="4"/>
  <c r="E2038" i="4" s="1"/>
  <c r="G2026" i="4"/>
  <c r="G2025" i="4"/>
  <c r="G2024" i="4"/>
  <c r="E2036" i="4" s="1"/>
  <c r="G2016" i="4"/>
  <c r="E2039" i="4" l="1"/>
  <c r="E2037" i="4"/>
  <c r="G2321" i="4"/>
  <c r="G2320" i="4"/>
  <c r="G2319" i="4"/>
  <c r="G2318" i="4"/>
  <c r="G2317" i="4"/>
  <c r="G2316" i="4"/>
  <c r="G2315" i="4"/>
  <c r="E2326" i="4" s="1"/>
  <c r="G2314" i="4"/>
  <c r="G2313" i="4"/>
  <c r="G2312" i="4"/>
  <c r="E2324" i="4" s="1"/>
  <c r="G2304" i="4"/>
  <c r="G2273" i="4"/>
  <c r="G2272" i="4"/>
  <c r="G2271" i="4"/>
  <c r="G2270" i="4"/>
  <c r="G2269" i="4"/>
  <c r="G2268" i="4"/>
  <c r="G2267" i="4"/>
  <c r="E2278" i="4" s="1"/>
  <c r="G2266" i="4"/>
  <c r="G2265" i="4"/>
  <c r="G2264" i="4"/>
  <c r="E2276" i="4" s="1"/>
  <c r="G2256" i="4"/>
  <c r="G2225" i="4"/>
  <c r="G2224" i="4"/>
  <c r="G2223" i="4"/>
  <c r="G2222" i="4"/>
  <c r="G2221" i="4"/>
  <c r="G2220" i="4"/>
  <c r="G2219" i="4"/>
  <c r="E2230" i="4" s="1"/>
  <c r="G2218" i="4"/>
  <c r="G2217" i="4"/>
  <c r="G2216" i="4"/>
  <c r="E2228" i="4" s="1"/>
  <c r="G2208" i="4"/>
  <c r="G2177" i="4"/>
  <c r="G2176" i="4"/>
  <c r="G2175" i="4"/>
  <c r="G2174" i="4"/>
  <c r="G2173" i="4"/>
  <c r="G2172" i="4"/>
  <c r="G2171" i="4"/>
  <c r="E2182" i="4" s="1"/>
  <c r="G2170" i="4"/>
  <c r="G2169" i="4"/>
  <c r="E2181" i="4" s="1"/>
  <c r="G2168" i="4"/>
  <c r="E2180" i="4" s="1"/>
  <c r="G2160" i="4"/>
  <c r="G2129" i="4"/>
  <c r="G2128" i="4"/>
  <c r="G2127" i="4"/>
  <c r="G2126" i="4"/>
  <c r="G2125" i="4"/>
  <c r="G2124" i="4"/>
  <c r="G2123" i="4"/>
  <c r="E2134" i="4" s="1"/>
  <c r="G2122" i="4"/>
  <c r="G2121" i="4"/>
  <c r="G2120" i="4"/>
  <c r="E2132" i="4" s="1"/>
  <c r="G2112" i="4"/>
  <c r="G2081" i="4"/>
  <c r="G2080" i="4"/>
  <c r="G2079" i="4"/>
  <c r="G2078" i="4"/>
  <c r="G2077" i="4"/>
  <c r="G2076" i="4"/>
  <c r="G2075" i="4"/>
  <c r="E2086" i="4" s="1"/>
  <c r="G2074" i="4"/>
  <c r="G2073" i="4"/>
  <c r="G2072" i="4"/>
  <c r="E2084" i="4" s="1"/>
  <c r="G2064" i="4"/>
  <c r="G1985" i="4"/>
  <c r="G1984" i="4"/>
  <c r="G1983" i="4"/>
  <c r="G1982" i="4"/>
  <c r="G1981" i="4"/>
  <c r="G1980" i="4"/>
  <c r="G1979" i="4"/>
  <c r="E1990" i="4" s="1"/>
  <c r="G1978" i="4"/>
  <c r="G1977" i="4"/>
  <c r="G1976" i="4"/>
  <c r="E1988" i="4" s="1"/>
  <c r="G1968" i="4"/>
  <c r="G1937" i="4"/>
  <c r="G1936" i="4"/>
  <c r="G1935" i="4"/>
  <c r="G1934" i="4"/>
  <c r="G1933" i="4"/>
  <c r="G1932" i="4"/>
  <c r="G1931" i="4"/>
  <c r="E1942" i="4" s="1"/>
  <c r="G1930" i="4"/>
  <c r="G1929" i="4"/>
  <c r="G1928" i="4"/>
  <c r="E1940" i="4" s="1"/>
  <c r="G1920" i="4"/>
  <c r="G1889" i="4"/>
  <c r="G1888" i="4"/>
  <c r="G1887" i="4"/>
  <c r="G1886" i="4"/>
  <c r="G1885" i="4"/>
  <c r="G1884" i="4"/>
  <c r="G1883" i="4"/>
  <c r="E1894" i="4" s="1"/>
  <c r="G1882" i="4"/>
  <c r="G1881" i="4"/>
  <c r="G1880" i="4"/>
  <c r="E1892" i="4" s="1"/>
  <c r="G1872" i="4"/>
  <c r="G1841" i="4"/>
  <c r="G1840" i="4"/>
  <c r="G1839" i="4"/>
  <c r="G1838" i="4"/>
  <c r="G1837" i="4"/>
  <c r="G1836" i="4"/>
  <c r="G1835" i="4"/>
  <c r="E1846" i="4" s="1"/>
  <c r="G1834" i="4"/>
  <c r="G1833" i="4"/>
  <c r="G1832" i="4"/>
  <c r="E1844" i="4" s="1"/>
  <c r="G1824" i="4"/>
  <c r="G1793" i="4"/>
  <c r="G1792" i="4"/>
  <c r="G1791" i="4"/>
  <c r="G1790" i="4"/>
  <c r="G1789" i="4"/>
  <c r="G1788" i="4"/>
  <c r="G1787" i="4"/>
  <c r="E1798" i="4" s="1"/>
  <c r="G1786" i="4"/>
  <c r="G1785" i="4"/>
  <c r="G1784" i="4"/>
  <c r="E1796" i="4" s="1"/>
  <c r="G1776" i="4"/>
  <c r="G1746" i="4"/>
  <c r="G1745" i="4"/>
  <c r="G1744" i="4"/>
  <c r="G1743" i="4"/>
  <c r="G1742" i="4"/>
  <c r="G1741" i="4"/>
  <c r="G1740" i="4"/>
  <c r="E1751" i="4" s="1"/>
  <c r="G1739" i="4"/>
  <c r="G1738" i="4"/>
  <c r="G1737" i="4"/>
  <c r="E1749" i="4" s="1"/>
  <c r="G1729" i="4"/>
  <c r="G1698" i="4"/>
  <c r="G1697" i="4"/>
  <c r="G1696" i="4"/>
  <c r="G1695" i="4"/>
  <c r="G1694" i="4"/>
  <c r="G1693" i="4"/>
  <c r="G1692" i="4"/>
  <c r="E1703" i="4" s="1"/>
  <c r="G1691" i="4"/>
  <c r="G1690" i="4"/>
  <c r="G1689" i="4"/>
  <c r="E1701" i="4" s="1"/>
  <c r="G1681" i="4"/>
  <c r="G1650" i="4"/>
  <c r="G1649" i="4"/>
  <c r="G1648" i="4"/>
  <c r="G1647" i="4"/>
  <c r="G1646" i="4"/>
  <c r="G1645" i="4"/>
  <c r="G1644" i="4"/>
  <c r="E1655" i="4" s="1"/>
  <c r="G1643" i="4"/>
  <c r="G1642" i="4"/>
  <c r="G1641" i="4"/>
  <c r="E1653" i="4" s="1"/>
  <c r="G1633" i="4"/>
  <c r="G1604" i="4"/>
  <c r="G1603" i="4"/>
  <c r="G1602" i="4"/>
  <c r="G1601" i="4"/>
  <c r="G1600" i="4"/>
  <c r="G1599" i="4"/>
  <c r="G1598" i="4"/>
  <c r="E1609" i="4" s="1"/>
  <c r="G1597" i="4"/>
  <c r="G1596" i="4"/>
  <c r="G1595" i="4"/>
  <c r="E1607" i="4" s="1"/>
  <c r="G1587" i="4"/>
  <c r="G1559" i="4"/>
  <c r="G1558" i="4"/>
  <c r="G1557" i="4"/>
  <c r="G1556" i="4"/>
  <c r="G1555" i="4"/>
  <c r="G1554" i="4"/>
  <c r="G1553" i="4"/>
  <c r="E1564" i="4" s="1"/>
  <c r="G1552" i="4"/>
  <c r="G1551" i="4"/>
  <c r="G1550" i="4"/>
  <c r="E1562" i="4" s="1"/>
  <c r="G1542" i="4"/>
  <c r="G1512" i="4"/>
  <c r="G1511" i="4"/>
  <c r="G1510" i="4"/>
  <c r="G1509" i="4"/>
  <c r="G1508" i="4"/>
  <c r="G1507" i="4"/>
  <c r="G1506" i="4"/>
  <c r="E1517" i="4" s="1"/>
  <c r="G1505" i="4"/>
  <c r="G1504" i="4"/>
  <c r="G1503" i="4"/>
  <c r="E1515" i="4" s="1"/>
  <c r="G1495" i="4"/>
  <c r="G1464" i="4"/>
  <c r="G1463" i="4"/>
  <c r="G1462" i="4"/>
  <c r="G1461" i="4"/>
  <c r="G1460" i="4"/>
  <c r="G1459" i="4"/>
  <c r="G1458" i="4"/>
  <c r="E1469" i="4" s="1"/>
  <c r="G1457" i="4"/>
  <c r="G1456" i="4"/>
  <c r="G1455" i="4"/>
  <c r="E1467" i="4" s="1"/>
  <c r="G1447" i="4"/>
  <c r="G1416" i="4"/>
  <c r="G1415" i="4"/>
  <c r="G1414" i="4"/>
  <c r="G1413" i="4"/>
  <c r="G1412" i="4"/>
  <c r="G1411" i="4"/>
  <c r="G1410" i="4"/>
  <c r="E1421" i="4" s="1"/>
  <c r="G1409" i="4"/>
  <c r="G1408" i="4"/>
  <c r="G1407" i="4"/>
  <c r="E1419" i="4" s="1"/>
  <c r="G1399" i="4"/>
  <c r="G1370" i="4"/>
  <c r="G1369" i="4"/>
  <c r="G1368" i="4"/>
  <c r="G1367" i="4"/>
  <c r="G1366" i="4"/>
  <c r="G1365" i="4"/>
  <c r="G1364" i="4"/>
  <c r="E1375" i="4" s="1"/>
  <c r="G1363" i="4"/>
  <c r="G1362" i="4"/>
  <c r="E1374" i="4" s="1"/>
  <c r="G1361" i="4"/>
  <c r="E1373" i="4" s="1"/>
  <c r="G1353" i="4"/>
  <c r="G1325" i="4"/>
  <c r="G1324" i="4"/>
  <c r="G1323" i="4"/>
  <c r="G1322" i="4"/>
  <c r="G1321" i="4"/>
  <c r="G1320" i="4"/>
  <c r="G1319" i="4"/>
  <c r="E1330" i="4" s="1"/>
  <c r="G1318" i="4"/>
  <c r="G1317" i="4"/>
  <c r="G1316" i="4"/>
  <c r="E1328" i="4" s="1"/>
  <c r="G1308" i="4"/>
  <c r="G1277" i="4"/>
  <c r="G1276" i="4"/>
  <c r="G1275" i="4"/>
  <c r="G1274" i="4"/>
  <c r="G1273" i="4"/>
  <c r="G1272" i="4"/>
  <c r="G1271" i="4"/>
  <c r="E1282" i="4" s="1"/>
  <c r="G1270" i="4"/>
  <c r="G1269" i="4"/>
  <c r="G1268" i="4"/>
  <c r="E1280" i="4" s="1"/>
  <c r="G1260" i="4"/>
  <c r="G1229" i="4"/>
  <c r="G1228" i="4"/>
  <c r="G1227" i="4"/>
  <c r="G1226" i="4"/>
  <c r="G1225" i="4"/>
  <c r="G1224" i="4"/>
  <c r="G1223" i="4"/>
  <c r="E1234" i="4" s="1"/>
  <c r="G1222" i="4"/>
  <c r="G1221" i="4"/>
  <c r="G1220" i="4"/>
  <c r="E1232" i="4" s="1"/>
  <c r="G1212" i="4"/>
  <c r="G1183" i="4"/>
  <c r="G1182" i="4"/>
  <c r="G1181" i="4"/>
  <c r="G1180" i="4"/>
  <c r="G1179" i="4"/>
  <c r="G1178" i="4"/>
  <c r="G1177" i="4"/>
  <c r="E1188" i="4" s="1"/>
  <c r="G1176" i="4"/>
  <c r="G1175" i="4"/>
  <c r="E1187" i="4" s="1"/>
  <c r="G1174" i="4"/>
  <c r="E1186" i="4" s="1"/>
  <c r="G1166" i="4"/>
  <c r="E1189" i="4" l="1"/>
  <c r="E2327" i="4"/>
  <c r="E1329" i="4"/>
  <c r="E2133" i="4"/>
  <c r="E2325" i="4"/>
  <c r="E1468" i="4"/>
  <c r="E2135" i="4"/>
  <c r="E1470" i="4"/>
  <c r="E2087" i="4"/>
  <c r="E2279" i="4"/>
  <c r="E1422" i="4"/>
  <c r="E1991" i="4"/>
  <c r="E2085" i="4"/>
  <c r="E2088" i="4" s="1"/>
  <c r="D2090" i="4" s="1"/>
  <c r="D2091" i="4" s="1"/>
  <c r="E2277" i="4"/>
  <c r="E2280" i="4" s="1"/>
  <c r="D2282" i="4" s="1"/>
  <c r="D2283" i="4" s="1"/>
  <c r="E1331" i="4"/>
  <c r="E1332" i="4" s="1"/>
  <c r="D1334" i="4" s="1"/>
  <c r="D1335" i="4" s="1"/>
  <c r="E1190" i="4"/>
  <c r="D1192" i="4" s="1"/>
  <c r="D1193" i="4" s="1"/>
  <c r="E1233" i="4"/>
  <c r="E1235" i="4"/>
  <c r="E1376" i="4"/>
  <c r="E1377" i="4" s="1"/>
  <c r="D1379" i="4" s="1"/>
  <c r="D1380" i="4" s="1"/>
  <c r="E1420" i="4"/>
  <c r="E1989" i="4"/>
  <c r="E2183" i="4"/>
  <c r="E2184" i="4" s="1"/>
  <c r="D2186" i="4" s="1"/>
  <c r="D2187" i="4" s="1"/>
  <c r="E2229" i="4"/>
  <c r="E2231" i="4"/>
  <c r="E1797" i="4"/>
  <c r="E2040" i="4"/>
  <c r="D2042" i="4" s="1"/>
  <c r="D2043" i="4" s="1"/>
  <c r="E1943" i="4"/>
  <c r="E1941" i="4"/>
  <c r="E1895" i="4"/>
  <c r="E1893" i="4"/>
  <c r="E1847" i="4"/>
  <c r="E1845" i="4"/>
  <c r="E1799" i="4"/>
  <c r="E1752" i="4"/>
  <c r="E1750" i="4"/>
  <c r="E1702" i="4"/>
  <c r="E1704" i="4"/>
  <c r="E1656" i="4"/>
  <c r="E1654" i="4"/>
  <c r="E1610" i="4"/>
  <c r="E1608" i="4"/>
  <c r="E1565" i="4"/>
  <c r="E1563" i="4"/>
  <c r="E1518" i="4"/>
  <c r="E1516" i="4"/>
  <c r="E1283" i="4"/>
  <c r="E1281" i="4"/>
  <c r="G1138" i="4"/>
  <c r="G1137" i="4"/>
  <c r="G1136" i="4"/>
  <c r="G1135" i="4"/>
  <c r="G1134" i="4"/>
  <c r="G1133" i="4"/>
  <c r="G1132" i="4"/>
  <c r="E1143" i="4" s="1"/>
  <c r="G1131" i="4"/>
  <c r="G1130" i="4"/>
  <c r="G1129" i="4"/>
  <c r="E1141" i="4" s="1"/>
  <c r="G1121" i="4"/>
  <c r="G1090" i="4"/>
  <c r="G1089" i="4"/>
  <c r="G1088" i="4"/>
  <c r="G1087" i="4"/>
  <c r="G1086" i="4"/>
  <c r="G1085" i="4"/>
  <c r="G1084" i="4"/>
  <c r="E1095" i="4" s="1"/>
  <c r="G1083" i="4"/>
  <c r="G1082" i="4"/>
  <c r="G1081" i="4"/>
  <c r="E1093" i="4" s="1"/>
  <c r="G1073" i="4"/>
  <c r="G1042" i="4"/>
  <c r="G1041" i="4"/>
  <c r="G1040" i="4"/>
  <c r="G1039" i="4"/>
  <c r="G1038" i="4"/>
  <c r="G1037" i="4"/>
  <c r="G1036" i="4"/>
  <c r="E1047" i="4" s="1"/>
  <c r="G1035" i="4"/>
  <c r="G1034" i="4"/>
  <c r="G1033" i="4"/>
  <c r="E1045" i="4" s="1"/>
  <c r="G1025" i="4"/>
  <c r="G996" i="4"/>
  <c r="G995" i="4"/>
  <c r="G994" i="4"/>
  <c r="G993" i="4"/>
  <c r="G992" i="4"/>
  <c r="G991" i="4"/>
  <c r="G990" i="4"/>
  <c r="E1001" i="4" s="1"/>
  <c r="G989" i="4"/>
  <c r="G988" i="4"/>
  <c r="G987" i="4"/>
  <c r="E999" i="4" s="1"/>
  <c r="G979" i="4"/>
  <c r="E1471" i="4" l="1"/>
  <c r="D1473" i="4" s="1"/>
  <c r="D1474" i="4" s="1"/>
  <c r="E2328" i="4"/>
  <c r="D2330" i="4" s="1"/>
  <c r="D2331" i="4" s="1"/>
  <c r="E1236" i="4"/>
  <c r="D1238" i="4" s="1"/>
  <c r="D1239" i="4" s="1"/>
  <c r="E1423" i="4"/>
  <c r="D1425" i="4" s="1"/>
  <c r="D1426" i="4" s="1"/>
  <c r="E2136" i="4"/>
  <c r="D2138" i="4" s="1"/>
  <c r="D2139" i="4" s="1"/>
  <c r="E1992" i="4"/>
  <c r="D1994" i="4" s="1"/>
  <c r="D1995" i="4" s="1"/>
  <c r="E2232" i="4"/>
  <c r="D2234" i="4" s="1"/>
  <c r="D2235" i="4" s="1"/>
  <c r="E1896" i="4"/>
  <c r="D1898" i="4" s="1"/>
  <c r="D1899" i="4" s="1"/>
  <c r="E1800" i="4"/>
  <c r="D1802" i="4" s="1"/>
  <c r="D1803" i="4" s="1"/>
  <c r="E1142" i="4"/>
  <c r="E1944" i="4"/>
  <c r="D1946" i="4" s="1"/>
  <c r="D1947" i="4" s="1"/>
  <c r="E1848" i="4"/>
  <c r="D1850" i="4" s="1"/>
  <c r="D1851" i="4" s="1"/>
  <c r="E1753" i="4"/>
  <c r="D1755" i="4" s="1"/>
  <c r="D1756" i="4" s="1"/>
  <c r="E1705" i="4"/>
  <c r="D1707" i="4" s="1"/>
  <c r="D1708" i="4" s="1"/>
  <c r="E1657" i="4"/>
  <c r="D1659" i="4" s="1"/>
  <c r="D1660" i="4" s="1"/>
  <c r="E1611" i="4"/>
  <c r="D1613" i="4" s="1"/>
  <c r="D1614" i="4" s="1"/>
  <c r="E1566" i="4"/>
  <c r="D1568" i="4" s="1"/>
  <c r="D1569" i="4" s="1"/>
  <c r="E1519" i="4"/>
  <c r="D1521" i="4" s="1"/>
  <c r="D1522" i="4" s="1"/>
  <c r="E1284" i="4"/>
  <c r="D1286" i="4" s="1"/>
  <c r="D1287" i="4" s="1"/>
  <c r="E1144" i="4"/>
  <c r="E1096" i="4"/>
  <c r="E1094" i="4"/>
  <c r="E1048" i="4"/>
  <c r="E1046" i="4"/>
  <c r="E1002" i="4"/>
  <c r="E1000" i="4"/>
  <c r="G950" i="4"/>
  <c r="G949" i="4"/>
  <c r="G948" i="4"/>
  <c r="G947" i="4"/>
  <c r="G946" i="4"/>
  <c r="G945" i="4"/>
  <c r="G944" i="4"/>
  <c r="E955" i="4" s="1"/>
  <c r="G943" i="4"/>
  <c r="G942" i="4"/>
  <c r="G941" i="4"/>
  <c r="E953" i="4" s="1"/>
  <c r="G933" i="4"/>
  <c r="G904" i="4"/>
  <c r="G903" i="4"/>
  <c r="G902" i="4"/>
  <c r="G901" i="4"/>
  <c r="G900" i="4"/>
  <c r="G899" i="4"/>
  <c r="G898" i="4"/>
  <c r="E909" i="4" s="1"/>
  <c r="G897" i="4"/>
  <c r="G896" i="4"/>
  <c r="G895" i="4"/>
  <c r="E907" i="4" s="1"/>
  <c r="G887" i="4"/>
  <c r="G858" i="4"/>
  <c r="G857" i="4"/>
  <c r="G856" i="4"/>
  <c r="G855" i="4"/>
  <c r="G854" i="4"/>
  <c r="G853" i="4"/>
  <c r="G852" i="4"/>
  <c r="E863" i="4" s="1"/>
  <c r="G851" i="4"/>
  <c r="G850" i="4"/>
  <c r="G849" i="4"/>
  <c r="E861" i="4" s="1"/>
  <c r="G841" i="4"/>
  <c r="G812" i="4"/>
  <c r="G811" i="4"/>
  <c r="G810" i="4"/>
  <c r="G809" i="4"/>
  <c r="G808" i="4"/>
  <c r="G807" i="4"/>
  <c r="G806" i="4"/>
  <c r="E817" i="4" s="1"/>
  <c r="G805" i="4"/>
  <c r="G804" i="4"/>
  <c r="G803" i="4"/>
  <c r="E815" i="4" s="1"/>
  <c r="G795" i="4"/>
  <c r="G766" i="4"/>
  <c r="G765" i="4"/>
  <c r="G764" i="4"/>
  <c r="G763" i="4"/>
  <c r="G762" i="4"/>
  <c r="G761" i="4"/>
  <c r="G760" i="4"/>
  <c r="E771" i="4" s="1"/>
  <c r="G759" i="4"/>
  <c r="G758" i="4"/>
  <c r="G757" i="4"/>
  <c r="E769" i="4" s="1"/>
  <c r="G749" i="4"/>
  <c r="G720" i="4"/>
  <c r="G719" i="4"/>
  <c r="G718" i="4"/>
  <c r="G717" i="4"/>
  <c r="G716" i="4"/>
  <c r="G715" i="4"/>
  <c r="G714" i="4"/>
  <c r="E725" i="4" s="1"/>
  <c r="G713" i="4"/>
  <c r="G712" i="4"/>
  <c r="G711" i="4"/>
  <c r="E723" i="4" s="1"/>
  <c r="G703" i="4"/>
  <c r="G674" i="4"/>
  <c r="G673" i="4"/>
  <c r="G672" i="4"/>
  <c r="G671" i="4"/>
  <c r="G670" i="4"/>
  <c r="G669" i="4"/>
  <c r="G668" i="4"/>
  <c r="E679" i="4" s="1"/>
  <c r="G667" i="4"/>
  <c r="G666" i="4"/>
  <c r="G665" i="4"/>
  <c r="E677" i="4" s="1"/>
  <c r="G657" i="4"/>
  <c r="G628" i="4"/>
  <c r="G627" i="4"/>
  <c r="G626" i="4"/>
  <c r="G625" i="4"/>
  <c r="G624" i="4"/>
  <c r="G623" i="4"/>
  <c r="G622" i="4"/>
  <c r="E633" i="4" s="1"/>
  <c r="G621" i="4"/>
  <c r="G620" i="4"/>
  <c r="G619" i="4"/>
  <c r="E631" i="4" s="1"/>
  <c r="G611" i="4"/>
  <c r="G582" i="4"/>
  <c r="G581" i="4"/>
  <c r="G580" i="4"/>
  <c r="G579" i="4"/>
  <c r="G578" i="4"/>
  <c r="G577" i="4"/>
  <c r="G576" i="4"/>
  <c r="E587" i="4" s="1"/>
  <c r="G575" i="4"/>
  <c r="G574" i="4"/>
  <c r="G573" i="4"/>
  <c r="E585" i="4" s="1"/>
  <c r="G565" i="4"/>
  <c r="G536" i="4"/>
  <c r="G535" i="4"/>
  <c r="G534" i="4"/>
  <c r="G533" i="4"/>
  <c r="G532" i="4"/>
  <c r="G531" i="4"/>
  <c r="G530" i="4"/>
  <c r="E541" i="4" s="1"/>
  <c r="G529" i="4"/>
  <c r="G528" i="4"/>
  <c r="G527" i="4"/>
  <c r="E539" i="4" s="1"/>
  <c r="G519" i="4"/>
  <c r="G490" i="4"/>
  <c r="G489" i="4"/>
  <c r="G488" i="4"/>
  <c r="G487" i="4"/>
  <c r="G486" i="4"/>
  <c r="G485" i="4"/>
  <c r="G484" i="4"/>
  <c r="E495" i="4" s="1"/>
  <c r="G483" i="4"/>
  <c r="G482" i="4"/>
  <c r="G481" i="4"/>
  <c r="E493" i="4" s="1"/>
  <c r="G473" i="4"/>
  <c r="G444" i="4"/>
  <c r="G443" i="4"/>
  <c r="G442" i="4"/>
  <c r="G441" i="4"/>
  <c r="G440" i="4"/>
  <c r="G439" i="4"/>
  <c r="G438" i="4"/>
  <c r="E449" i="4" s="1"/>
  <c r="G437" i="4"/>
  <c r="G436" i="4"/>
  <c r="G435" i="4"/>
  <c r="E447" i="4" s="1"/>
  <c r="G427" i="4"/>
  <c r="G398" i="4"/>
  <c r="G397" i="4"/>
  <c r="G396" i="4"/>
  <c r="G395" i="4"/>
  <c r="G394" i="4"/>
  <c r="G393" i="4"/>
  <c r="G392" i="4"/>
  <c r="E403" i="4" s="1"/>
  <c r="G391" i="4"/>
  <c r="G390" i="4"/>
  <c r="G389" i="4"/>
  <c r="E401" i="4" s="1"/>
  <c r="G381" i="4"/>
  <c r="G352" i="4"/>
  <c r="G351" i="4"/>
  <c r="G350" i="4"/>
  <c r="G349" i="4"/>
  <c r="G348" i="4"/>
  <c r="G347" i="4"/>
  <c r="G346" i="4"/>
  <c r="E357" i="4" s="1"/>
  <c r="G345" i="4"/>
  <c r="G344" i="4"/>
  <c r="G343" i="4"/>
  <c r="E355" i="4" s="1"/>
  <c r="G335" i="4"/>
  <c r="E542" i="4" l="1"/>
  <c r="E496" i="4"/>
  <c r="E588" i="4"/>
  <c r="E862" i="4"/>
  <c r="E954" i="4"/>
  <c r="E404" i="4"/>
  <c r="E358" i="4"/>
  <c r="E634" i="4"/>
  <c r="E726" i="4"/>
  <c r="E818" i="4"/>
  <c r="E864" i="4"/>
  <c r="E910" i="4"/>
  <c r="E1145" i="4"/>
  <c r="D1147" i="4" s="1"/>
  <c r="D1148" i="4" s="1"/>
  <c r="E1049" i="4"/>
  <c r="D1051" i="4" s="1"/>
  <c r="D1052" i="4" s="1"/>
  <c r="E1097" i="4"/>
  <c r="D1099" i="4" s="1"/>
  <c r="D1100" i="4" s="1"/>
  <c r="E1003" i="4"/>
  <c r="D1005" i="4" s="1"/>
  <c r="D1006" i="4" s="1"/>
  <c r="E956" i="4"/>
  <c r="E957" i="4" s="1"/>
  <c r="D959" i="4" s="1"/>
  <c r="D960" i="4" s="1"/>
  <c r="E908" i="4"/>
  <c r="E816" i="4"/>
  <c r="E772" i="4"/>
  <c r="E770" i="4"/>
  <c r="E724" i="4"/>
  <c r="E727" i="4" s="1"/>
  <c r="D729" i="4" s="1"/>
  <c r="D730" i="4" s="1"/>
  <c r="E680" i="4"/>
  <c r="E678" i="4"/>
  <c r="E632" i="4"/>
  <c r="E586" i="4"/>
  <c r="E540" i="4"/>
  <c r="E494" i="4"/>
  <c r="E450" i="4"/>
  <c r="E448" i="4"/>
  <c r="E402" i="4"/>
  <c r="E356" i="4"/>
  <c r="G306" i="4"/>
  <c r="G305" i="4"/>
  <c r="G304" i="4"/>
  <c r="G303" i="4"/>
  <c r="G302" i="4"/>
  <c r="G301" i="4"/>
  <c r="G300" i="4"/>
  <c r="E311" i="4" s="1"/>
  <c r="G299" i="4"/>
  <c r="G298" i="4"/>
  <c r="G297" i="4"/>
  <c r="E309" i="4" s="1"/>
  <c r="G289" i="4"/>
  <c r="E497" i="4" l="1"/>
  <c r="D499" i="4" s="1"/>
  <c r="D500" i="4" s="1"/>
  <c r="E543" i="4"/>
  <c r="D545" i="4" s="1"/>
  <c r="D546" i="4" s="1"/>
  <c r="E911" i="4"/>
  <c r="D913" i="4" s="1"/>
  <c r="D914" i="4" s="1"/>
  <c r="E359" i="4"/>
  <c r="D361" i="4" s="1"/>
  <c r="D362" i="4" s="1"/>
  <c r="E819" i="4"/>
  <c r="D821" i="4" s="1"/>
  <c r="D822" i="4" s="1"/>
  <c r="E405" i="4"/>
  <c r="D407" i="4" s="1"/>
  <c r="D408" i="4" s="1"/>
  <c r="E635" i="4"/>
  <c r="D637" i="4" s="1"/>
  <c r="D638" i="4" s="1"/>
  <c r="E865" i="4"/>
  <c r="D867" i="4" s="1"/>
  <c r="D868" i="4" s="1"/>
  <c r="E451" i="4"/>
  <c r="D453" i="4" s="1"/>
  <c r="D454" i="4" s="1"/>
  <c r="E589" i="4"/>
  <c r="D591" i="4" s="1"/>
  <c r="D592" i="4" s="1"/>
  <c r="E681" i="4"/>
  <c r="D683" i="4" s="1"/>
  <c r="D684" i="4" s="1"/>
  <c r="E773" i="4"/>
  <c r="D775" i="4" s="1"/>
  <c r="D776" i="4" s="1"/>
  <c r="E312" i="4"/>
  <c r="E310" i="4"/>
  <c r="E313" i="4" l="1"/>
  <c r="D315" i="4" s="1"/>
  <c r="D316" i="4" s="1"/>
  <c r="G261" i="4"/>
  <c r="G260" i="4"/>
  <c r="G259" i="4"/>
  <c r="G258" i="4"/>
  <c r="G257" i="4"/>
  <c r="G256" i="4"/>
  <c r="G255" i="4"/>
  <c r="E266" i="4" s="1"/>
  <c r="G254" i="4"/>
  <c r="G253" i="4"/>
  <c r="G252" i="4"/>
  <c r="E264" i="4" s="1"/>
  <c r="G244" i="4"/>
  <c r="G213" i="4"/>
  <c r="G212" i="4"/>
  <c r="G211" i="4"/>
  <c r="G210" i="4"/>
  <c r="G209" i="4"/>
  <c r="G208" i="4"/>
  <c r="G207" i="4"/>
  <c r="E218" i="4" s="1"/>
  <c r="G206" i="4"/>
  <c r="G205" i="4"/>
  <c r="G204" i="4"/>
  <c r="E216" i="4" s="1"/>
  <c r="G196" i="4"/>
  <c r="E265" i="4" l="1"/>
  <c r="E267" i="4"/>
  <c r="E219" i="4"/>
  <c r="E217" i="4"/>
  <c r="E268" i="4" l="1"/>
  <c r="D270" i="4" s="1"/>
  <c r="D271" i="4" s="1"/>
  <c r="E220" i="4"/>
  <c r="D222" i="4" s="1"/>
  <c r="D223" i="4" s="1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72" i="4" l="1"/>
  <c r="E124" i="4"/>
  <c r="E76" i="4"/>
  <c r="E174" i="4"/>
  <c r="E126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<sst xmlns="http://schemas.openxmlformats.org/spreadsheetml/2006/main" count="3280" uniqueCount="215">
  <si>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</si>
  <si>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</si>
  <si>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</si>
  <si>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</si>
  <si>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</si>
  <si>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</si>
  <si>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</si>
  <si>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</si>
  <si>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</si>
  <si>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</si>
  <si>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</si>
  <si>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</si>
  <si>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</si>
  <si>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</si>
  <si>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</si>
  <si>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</si>
  <si>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</si>
  <si>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</si>
  <si>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</si>
  <si>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</si>
  <si>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</si>
  <si>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</si>
  <si>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</si>
  <si>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</si>
  <si>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</si>
  <si>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</si>
  <si>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</si>
  <si>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</si>
  <si>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</si>
  <si>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</si>
  <si>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</si>
  <si>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</si>
  <si>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</si>
  <si>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</si>
  <si>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</si>
  <si>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</si>
  <si>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</si>
  <si>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</si>
  <si>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"Азнакаевское  лесничество"</t>
  </si>
  <si>
    <t>ГКУ "Азнакаевское лесничество"</t>
  </si>
  <si>
    <t>Азнакаевское  участковое лесничество</t>
  </si>
  <si>
    <t>Азнакаевское участковое лесничество</t>
  </si>
  <si>
    <t>7Б3Дн+Ос</t>
  </si>
  <si>
    <t>8Б2Дн</t>
  </si>
  <si>
    <t>7Б3Дн</t>
  </si>
  <si>
    <t>кв. 86, выд. 14, делянка 1</t>
  </si>
  <si>
    <t>7Ос2Б1Лпн</t>
  </si>
  <si>
    <t>кв. 86, выд. 14, делянка 2</t>
  </si>
  <si>
    <t>кв. 129, выд. 20, делянка 1</t>
  </si>
  <si>
    <t>7Ос2Б1Дн</t>
  </si>
  <si>
    <t>кв. 145, выд. 44, делянка 1</t>
  </si>
  <si>
    <t>9Ос2Б+Дн</t>
  </si>
  <si>
    <t>кв. 152, выд. 18, делянка 1</t>
  </si>
  <si>
    <t>кв. 67, выд. 24, делянка 1</t>
  </si>
  <si>
    <t>кв. 79, выд. 13, делянка 1</t>
  </si>
  <si>
    <t>Джалильское  участковое лесничество</t>
  </si>
  <si>
    <t>кв. 19, выд. 26, делянка 1</t>
  </si>
  <si>
    <t>7Б2Ос1Дн</t>
  </si>
  <si>
    <t>кв. 49, выд. 18, делянка 1</t>
  </si>
  <si>
    <t>5Дн5Б+Ос+Б</t>
  </si>
  <si>
    <t>кв. 49, выд. 20, делянка 1</t>
  </si>
  <si>
    <t>10Дн+Б+Ос</t>
  </si>
  <si>
    <t>10Б</t>
  </si>
  <si>
    <t>кв. 76, выд. 1, делянка 1</t>
  </si>
  <si>
    <t>9Б1Дн</t>
  </si>
  <si>
    <t>кв. 77, выд. 18, делянка 1</t>
  </si>
  <si>
    <t>5Б3Дн2Ос</t>
  </si>
  <si>
    <t>кв. 77, выд. 22, делянка 1</t>
  </si>
  <si>
    <t>8Б1Дн1Ос</t>
  </si>
  <si>
    <t>10Б+Дн</t>
  </si>
  <si>
    <t>кв. 89, выд. 38, делянка 1</t>
  </si>
  <si>
    <t>кв. 104, выд. 4, делянка 1</t>
  </si>
  <si>
    <t>4Б3Ос3Дн</t>
  </si>
  <si>
    <t>кв. 106, выд. 15, делянка 1</t>
  </si>
  <si>
    <t>кв. 108, выд. 10, делянка 1</t>
  </si>
  <si>
    <t>7Дн2Б1Ос</t>
  </si>
  <si>
    <t>кв. 108, выд. 10, делянка 2</t>
  </si>
  <si>
    <t>кв. 108, выд. 10, делянка 3</t>
  </si>
  <si>
    <t>кв. 108, выд. 10, делянка 4</t>
  </si>
  <si>
    <t>кв. 108, выд. 10, делянка 5</t>
  </si>
  <si>
    <t>Сармановское  участковое лесничество</t>
  </si>
  <si>
    <t>10Ос+В</t>
  </si>
  <si>
    <t>Сармановское участковое лесничество</t>
  </si>
  <si>
    <t>кв. 19, выд. 5, делянка 3</t>
  </si>
  <si>
    <t>кв. 19, выд. 6, делянка 5</t>
  </si>
  <si>
    <t>10Ос+Б+Лпн</t>
  </si>
  <si>
    <t>Чатыртауское  участковое лесничество</t>
  </si>
  <si>
    <t>кв. 14, выд. 6, делянка 1</t>
  </si>
  <si>
    <t>Чатыртауское участковое лесничество</t>
  </si>
  <si>
    <t>кв. 14, выд. 9, делянка 2</t>
  </si>
  <si>
    <t>10Б+Ос</t>
  </si>
  <si>
    <t>кв. 17, выд. 46 делянка 1</t>
  </si>
  <si>
    <t>7Ос3Б</t>
  </si>
  <si>
    <t>кв. 26, выд. 37, делянка 1</t>
  </si>
  <si>
    <t>кв. 36, выд. 19, делянка 1</t>
  </si>
  <si>
    <t>9Б1Лпн</t>
  </si>
  <si>
    <t>кв. 36, выд. 30, делянка 1</t>
  </si>
  <si>
    <t>9Б1Лпн+Ос</t>
  </si>
  <si>
    <t>кв. 36, выд. 30, делянка 2</t>
  </si>
  <si>
    <t>кв. 38, выд. 13, делянка 1</t>
  </si>
  <si>
    <t>кв. 38, выд. 13, делянка 2</t>
  </si>
  <si>
    <t>кв. 38, выд. 13, делянка 3</t>
  </si>
  <si>
    <t>кв. 38, выд. 13, делянка 4</t>
  </si>
  <si>
    <t>кв. 38, выд. 23, делянка 5</t>
  </si>
  <si>
    <t>8Ос2Б</t>
  </si>
  <si>
    <t>кв. 38, выд. 23, делянка 6</t>
  </si>
  <si>
    <t>кв. 38, выд. 23, делянка 7</t>
  </si>
  <si>
    <t>кв. 38, выд. 26, делянка 8</t>
  </si>
  <si>
    <t>8Ос2Б+Лпн</t>
  </si>
  <si>
    <t>кв. 38, выд. 26, делянка 9</t>
  </si>
  <si>
    <t>кв. 38, выд. 26, делянка 10</t>
  </si>
  <si>
    <t>кв. 39, выд. 9, делянка 1</t>
  </si>
  <si>
    <t>6Б3Дн1Ос</t>
  </si>
  <si>
    <t>кв. 41, выд. 3, делянка 1</t>
  </si>
  <si>
    <t>7Б3Ос</t>
  </si>
  <si>
    <t>кв. 14, выд. 18, делянка 3</t>
  </si>
  <si>
    <t>6ДН4Б</t>
  </si>
  <si>
    <t>кв. 14, выд. 27, делянка 4</t>
  </si>
  <si>
    <t>кв. 14, выд. 34, делянка 5</t>
  </si>
  <si>
    <t>10ДН+Б</t>
  </si>
  <si>
    <t>кв. 14, выд. 40, делянка 6</t>
  </si>
  <si>
    <t>10ДН</t>
  </si>
  <si>
    <t>кв. 14, выд. 41, делянка 7</t>
  </si>
  <si>
    <t>кв. 18, выд. 13, делянка 1</t>
  </si>
  <si>
    <t>кв. 20, выд. 46, делянка 2</t>
  </si>
  <si>
    <t>6Б4Ос</t>
  </si>
  <si>
    <t>кв. 20, выд. 40, делянка 1</t>
  </si>
  <si>
    <t>кв. 30, выд. 24, делянка 1</t>
  </si>
  <si>
    <t>6Б2Дн1Лпн1Кл</t>
  </si>
  <si>
    <t>кв. 30, выд. 25, делянка 2</t>
  </si>
  <si>
    <t>кв. 120, выд. 2, делянка 1</t>
  </si>
  <si>
    <t>9Б1Ос+Дн+Лпн</t>
  </si>
  <si>
    <t>кв. 131, выд. 18, делянка 1</t>
  </si>
  <si>
    <t>5Б2Ос2Дн1Лпн</t>
  </si>
  <si>
    <t>кв. 137, выд. 9, делянка 1</t>
  </si>
  <si>
    <t>кв. 146, выд. 5, делянка 1</t>
  </si>
  <si>
    <t>Мальбагушское участковое лесничество</t>
  </si>
  <si>
    <t>кв. 10, выд. 6, делянка 3</t>
  </si>
  <si>
    <t>кв. 56, выд. 16, делянка 1</t>
  </si>
  <si>
    <t>кв. 84, выд. 28, делянка 1</t>
  </si>
  <si>
    <t>6Б4Б+Лпн</t>
  </si>
  <si>
    <t>кв. 84, выд. 28, делянка 2</t>
  </si>
  <si>
    <t>кв. 84, выд. 39, делянка 1</t>
  </si>
  <si>
    <t>8Б1Лпн1Дн</t>
  </si>
  <si>
    <t>кв. 87, выд. 14, делянка 1</t>
  </si>
  <si>
    <t>кв. 87, выд. 14, делянка 2</t>
  </si>
  <si>
    <t>кв. 87, выд. 14, делянка 3</t>
  </si>
  <si>
    <t>кв. 19, выд. 5,6 делянка 1</t>
  </si>
  <si>
    <t>кв. 19, выд. 5,6 делянка 2</t>
  </si>
  <si>
    <t>ЛОТ № 1</t>
  </si>
  <si>
    <t>ЛОТ № 2</t>
  </si>
  <si>
    <t>ЛОТ № 3</t>
  </si>
  <si>
    <t>ЛОТ № 4</t>
  </si>
  <si>
    <t>ЛОТ № 5</t>
  </si>
  <si>
    <t>ЛОТ № 6</t>
  </si>
  <si>
    <t>ЛОТ № 7</t>
  </si>
  <si>
    <t>ЛОТ № 8</t>
  </si>
  <si>
    <t>ЛОТ № 9</t>
  </si>
  <si>
    <t>ЛОТ № 10</t>
  </si>
  <si>
    <t>ЛОТ № 11</t>
  </si>
  <si>
    <t>ЛОТ № 12</t>
  </si>
  <si>
    <t>ЛОТ № 13</t>
  </si>
  <si>
    <t>ЛОТ № 14</t>
  </si>
  <si>
    <t>ЛОТ № 15</t>
  </si>
  <si>
    <t>ЛОТ № 16</t>
  </si>
  <si>
    <t>ЛОТ № 17</t>
  </si>
  <si>
    <t>ЛОТ № 18</t>
  </si>
  <si>
    <t>ЛОТ № 19</t>
  </si>
  <si>
    <t>ЛОТ № 20</t>
  </si>
  <si>
    <t>ЛОТ № 21</t>
  </si>
  <si>
    <t>ЛОТ № 22</t>
  </si>
  <si>
    <t>ЛОТ № 23</t>
  </si>
  <si>
    <t>ЛОТ № 24</t>
  </si>
  <si>
    <t>ЛОТ № 25</t>
  </si>
  <si>
    <t>ЛОТ № 26</t>
  </si>
  <si>
    <t>ЛОТ № 27</t>
  </si>
  <si>
    <t>ЛОТ № 28</t>
  </si>
  <si>
    <t>ЛОТ № 29</t>
  </si>
  <si>
    <t>ЛОТ № 30</t>
  </si>
  <si>
    <t>ЛОТ № 31</t>
  </si>
  <si>
    <t>ЛОТ № 32</t>
  </si>
  <si>
    <t>ЛОТ № 33</t>
  </si>
  <si>
    <t>ЛОТ № 34</t>
  </si>
  <si>
    <t>ЛОТ № 35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</si>
  <si>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</si>
  <si>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</si>
  <si>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</si>
  <si>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</si>
  <si>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</si>
  <si>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</si>
  <si>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</si>
  <si>
    <t>ЛОТ № 43</t>
  </si>
  <si>
    <t>ЛОТ № 44</t>
  </si>
  <si>
    <t>ЛОТ № 45</t>
  </si>
  <si>
    <t>ЛОТ № 46</t>
  </si>
  <si>
    <t>ЛОТ № 47</t>
  </si>
  <si>
    <t>ЛОТ № 48</t>
  </si>
  <si>
    <t>ЛОТ № 49</t>
  </si>
  <si>
    <t>ЛОТ № 50</t>
  </si>
  <si>
    <t>ЛОТ № 51</t>
  </si>
  <si>
    <t>ЛОТ № 52</t>
  </si>
  <si>
    <t>ЛОТ № 53</t>
  </si>
  <si>
    <t>ЛОТ № 54</t>
  </si>
  <si>
    <t>ЛОТ № 55</t>
  </si>
  <si>
    <t>ЛОТ № 56</t>
  </si>
  <si>
    <t>ЛОТ № 57</t>
  </si>
  <si>
    <t>ЛОТ № 58</t>
  </si>
  <si>
    <t>ЛОТ № 59</t>
  </si>
  <si>
    <t>ЛОТ № 60</t>
  </si>
  <si>
    <t>ЛОТ № 61</t>
  </si>
  <si>
    <t>ЛОТ № 62</t>
  </si>
  <si>
    <t>ЛОТ № 63</t>
  </si>
  <si>
    <t>ЛОТ № 64</t>
  </si>
  <si>
    <t>ЛОТ № 65</t>
  </si>
  <si>
    <t>ЛОТ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</si>
</sst>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5" fillId="0" borderId="5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15" fillId="2" borderId="7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82"/>
  <sheetViews>
    <sheetView tabSelected="1" view="pageLayout" topLeftCell="A3046" zoomScaleNormal="90" zoomScaleSheetLayoutView="85" workbookViewId="0">
      <selection activeCell="D3083" sqref="D3083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89" t="s">
        <v>149</v>
      </c>
      <c r="C1" s="89"/>
      <c r="D1" s="89"/>
      <c r="E1" s="89"/>
      <c r="F1" s="89"/>
      <c r="G1" s="89"/>
      <c r="H1" s="89"/>
      <c r="K1" s="22" t="s">
        <v>33</v>
      </c>
    </row>
    <row r="2" spans="2:11" ht="46.5" customHeight="1" x14ac:dyDescent="0.25">
      <c r="B2" s="90" t="s">
        <v>37</v>
      </c>
      <c r="C2" s="90"/>
      <c r="D2" s="90"/>
      <c r="E2" s="90"/>
      <c r="F2" s="90"/>
      <c r="G2" s="90"/>
      <c r="K2" s="7" t="s">
        <v>34</v>
      </c>
    </row>
    <row r="3" spans="2:11" x14ac:dyDescent="0.25">
      <c r="C3" s="56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1" t="s">
        <v>15</v>
      </c>
      <c r="D5" s="94" t="s">
        <v>38</v>
      </c>
      <c r="E5" s="94"/>
      <c r="F5" s="94"/>
      <c r="G5" s="94"/>
      <c r="H5" s="57"/>
    </row>
    <row r="6" spans="2:11" s="10" customFormat="1" ht="20.25" x14ac:dyDescent="0.25">
      <c r="C6" s="92"/>
      <c r="D6" s="94" t="s">
        <v>40</v>
      </c>
      <c r="E6" s="94"/>
      <c r="F6" s="94"/>
      <c r="G6" s="94"/>
      <c r="H6" s="57"/>
    </row>
    <row r="7" spans="2:11" s="10" customFormat="1" ht="20.25" x14ac:dyDescent="0.25">
      <c r="C7" s="93"/>
      <c r="D7" s="94" t="s">
        <v>45</v>
      </c>
      <c r="E7" s="94"/>
      <c r="F7" s="94"/>
      <c r="G7" s="94"/>
      <c r="H7" s="57"/>
    </row>
    <row r="8" spans="2:11" ht="28.5" customHeight="1" x14ac:dyDescent="0.25">
      <c r="C8" s="47" t="s">
        <v>12</v>
      </c>
      <c r="D8" s="48">
        <v>10</v>
      </c>
      <c r="E8" s="49"/>
      <c r="F8" s="10"/>
    </row>
    <row r="9" spans="2:11" ht="28.5" customHeight="1" x14ac:dyDescent="0.25">
      <c r="C9" s="1" t="s">
        <v>9</v>
      </c>
      <c r="D9" s="43">
        <v>1481</v>
      </c>
      <c r="E9" s="95" t="s">
        <v>16</v>
      </c>
      <c r="F9" s="96"/>
      <c r="G9" s="99">
        <f>D10/D9</f>
        <v>11.869047940580689</v>
      </c>
    </row>
    <row r="10" spans="2:11" ht="28.5" customHeight="1" x14ac:dyDescent="0.25">
      <c r="C10" s="1" t="s">
        <v>10</v>
      </c>
      <c r="D10" s="43">
        <v>17578.060000000001</v>
      </c>
      <c r="E10" s="97"/>
      <c r="F10" s="98"/>
      <c r="G10" s="100"/>
    </row>
    <row r="11" spans="2:11" x14ac:dyDescent="0.25">
      <c r="C11" s="53"/>
      <c r="D11" s="54"/>
      <c r="E11" s="55"/>
    </row>
    <row r="12" spans="2:11" x14ac:dyDescent="0.3">
      <c r="C12" s="52" t="s">
        <v>7</v>
      </c>
      <c r="D12" s="50" t="s">
        <v>46</v>
      </c>
      <c r="E12" s="58"/>
    </row>
    <row r="13" spans="2:11" x14ac:dyDescent="0.3">
      <c r="C13" s="52" t="s">
        <v>11</v>
      </c>
      <c r="D13" s="50">
        <v>45</v>
      </c>
      <c r="E13" s="58"/>
    </row>
    <row r="14" spans="2:11" x14ac:dyDescent="0.3">
      <c r="C14" s="52" t="s">
        <v>13</v>
      </c>
      <c r="D14" s="51" t="s">
        <v>33</v>
      </c>
      <c r="E14" s="58"/>
    </row>
    <row r="15" spans="2:11" ht="24" thickBot="1" x14ac:dyDescent="0.3">
      <c r="C15" s="59"/>
      <c r="D15" s="59"/>
    </row>
    <row r="16" spans="2:11" ht="48" thickBot="1" x14ac:dyDescent="0.3">
      <c r="B16" s="101" t="s">
        <v>17</v>
      </c>
      <c r="C16" s="102"/>
      <c r="D16" s="23" t="s">
        <v>20</v>
      </c>
      <c r="E16" s="103" t="s">
        <v>22</v>
      </c>
      <c r="F16" s="104"/>
      <c r="G16" s="2" t="s">
        <v>21</v>
      </c>
    </row>
    <row r="17" spans="2:11" s="60" customFormat="1" ht="24" thickBot="1" x14ac:dyDescent="0.3">
      <c r="B17" s="105" t="s">
        <v>35</v>
      </c>
      <c r="C17" s="106"/>
      <c r="D17" s="32">
        <v>147.63</v>
      </c>
      <c r="E17" s="33">
        <v>10</v>
      </c>
      <c r="F17" s="18" t="s">
        <v>24</v>
      </c>
      <c r="G17" s="26">
        <f t="shared" ref="G17:G22" si="0">D17*E17</f>
        <v>1476.3</v>
      </c>
      <c r="H17" s="107"/>
    </row>
    <row r="18" spans="2:11" s="61" customFormat="1" ht="46.5" customHeight="1" x14ac:dyDescent="0.25">
      <c r="B18" s="108" t="s">
        <v>18</v>
      </c>
      <c r="C18" s="109"/>
      <c r="D18" s="34">
        <v>70.41</v>
      </c>
      <c r="E18" s="67">
        <v>1.4</v>
      </c>
      <c r="F18" s="19" t="s">
        <v>25</v>
      </c>
      <c r="G18" s="27">
        <f t="shared" si="0"/>
        <v>98.573999999999984</v>
      </c>
      <c r="H18" s="107"/>
    </row>
    <row r="19" spans="2:11" s="61" customFormat="1" ht="24" thickBot="1" x14ac:dyDescent="0.3">
      <c r="B19" s="110" t="s">
        <v>19</v>
      </c>
      <c r="C19" s="111"/>
      <c r="D19" s="36">
        <v>222.31</v>
      </c>
      <c r="E19" s="68">
        <v>1.4</v>
      </c>
      <c r="F19" s="20" t="s">
        <v>25</v>
      </c>
      <c r="G19" s="28">
        <f t="shared" si="0"/>
        <v>311.23399999999998</v>
      </c>
      <c r="H19" s="107"/>
    </row>
    <row r="20" spans="2:11" s="61" customFormat="1" ht="24" thickBot="1" x14ac:dyDescent="0.3">
      <c r="B20" s="112" t="s">
        <v>27</v>
      </c>
      <c r="C20" s="113"/>
      <c r="D20" s="37"/>
      <c r="E20" s="38"/>
      <c r="F20" s="24" t="s">
        <v>24</v>
      </c>
      <c r="G20" s="29">
        <f t="shared" si="0"/>
        <v>0</v>
      </c>
      <c r="H20" s="107"/>
    </row>
    <row r="21" spans="2:11" s="61" customFormat="1" ht="48" customHeight="1" x14ac:dyDescent="0.25">
      <c r="B21" s="108" t="s">
        <v>32</v>
      </c>
      <c r="C21" s="109"/>
      <c r="D21" s="34">
        <v>665.33</v>
      </c>
      <c r="E21" s="35">
        <v>10</v>
      </c>
      <c r="F21" s="19" t="s">
        <v>24</v>
      </c>
      <c r="G21" s="27">
        <f t="shared" si="0"/>
        <v>6653.3</v>
      </c>
      <c r="H21" s="107"/>
    </row>
    <row r="22" spans="2:11" s="61" customFormat="1" x14ac:dyDescent="0.25">
      <c r="B22" s="114" t="s">
        <v>26</v>
      </c>
      <c r="C22" s="115"/>
      <c r="D22" s="39"/>
      <c r="E22" s="40"/>
      <c r="F22" s="21" t="s">
        <v>24</v>
      </c>
      <c r="G22" s="30">
        <f t="shared" si="0"/>
        <v>0</v>
      </c>
      <c r="H22" s="107"/>
    </row>
    <row r="23" spans="2:11" s="61" customFormat="1" x14ac:dyDescent="0.25">
      <c r="B23" s="114" t="s">
        <v>28</v>
      </c>
      <c r="C23" s="115"/>
      <c r="D23" s="41">
        <v>2425.1</v>
      </c>
      <c r="E23" s="42">
        <v>10</v>
      </c>
      <c r="F23" s="21" t="s">
        <v>24</v>
      </c>
      <c r="G23" s="30">
        <f t="shared" ref="G23:G24" si="1">D23*E23</f>
        <v>24251</v>
      </c>
      <c r="H23" s="107"/>
    </row>
    <row r="24" spans="2:11" s="61" customFormat="1" x14ac:dyDescent="0.25">
      <c r="B24" s="114" t="s">
        <v>29</v>
      </c>
      <c r="C24" s="115"/>
      <c r="D24" s="41">
        <v>1718.79</v>
      </c>
      <c r="E24" s="42">
        <v>10</v>
      </c>
      <c r="F24" s="21" t="s">
        <v>24</v>
      </c>
      <c r="G24" s="30">
        <f t="shared" si="1"/>
        <v>17187.900000000001</v>
      </c>
      <c r="H24" s="107"/>
    </row>
    <row r="25" spans="2:11" s="61" customFormat="1" x14ac:dyDescent="0.25">
      <c r="B25" s="114" t="s">
        <v>31</v>
      </c>
      <c r="C25" s="115"/>
      <c r="D25" s="41">
        <v>473.91</v>
      </c>
      <c r="E25" s="42">
        <v>10</v>
      </c>
      <c r="F25" s="21" t="s">
        <v>24</v>
      </c>
      <c r="G25" s="30">
        <f>D25*E25</f>
        <v>4739.1000000000004</v>
      </c>
      <c r="H25" s="107"/>
    </row>
    <row r="26" spans="2:11" s="61" customFormat="1" ht="24" thickBot="1" x14ac:dyDescent="0.3">
      <c r="B26" s="110" t="s">
        <v>30</v>
      </c>
      <c r="C26" s="111"/>
      <c r="D26" s="36">
        <v>320.5</v>
      </c>
      <c r="E26" s="73">
        <v>40</v>
      </c>
      <c r="F26" s="20" t="s">
        <v>24</v>
      </c>
      <c r="G26" s="31">
        <f>D26*E26</f>
        <v>12820</v>
      </c>
      <c r="H26" s="107"/>
    </row>
    <row r="27" spans="2:11" ht="11.25" customHeight="1" x14ac:dyDescent="0.25">
      <c r="C27" s="3"/>
      <c r="D27" s="3"/>
      <c r="E27" s="4"/>
      <c r="F27" s="4"/>
      <c r="H27" s="62"/>
      <c r="I27" s="63"/>
      <c r="J27" s="64"/>
      <c r="K27" s="64"/>
    </row>
    <row r="28" spans="2:11" ht="25.5" x14ac:dyDescent="0.25">
      <c r="C28" s="14" t="s">
        <v>14</v>
      </c>
      <c r="D28" s="6"/>
    </row>
    <row r="29" spans="2:11" ht="18.75" x14ac:dyDescent="0.25">
      <c r="C29" s="86" t="s">
        <v>6</v>
      </c>
      <c r="D29" s="8" t="s">
        <v>0</v>
      </c>
      <c r="E29" s="9">
        <f>ROUND((G17+D10)/D10,2)</f>
        <v>1.08</v>
      </c>
      <c r="F29" s="9"/>
      <c r="G29" s="10"/>
      <c r="H29" s="7"/>
    </row>
    <row r="30" spans="2:11" x14ac:dyDescent="0.25">
      <c r="C30" s="86"/>
      <c r="D30" s="8" t="s">
        <v>1</v>
      </c>
      <c r="E30" s="9">
        <f>ROUND((G18+G19+D10)/D10,2)</f>
        <v>1.02</v>
      </c>
      <c r="F30" s="9"/>
      <c r="G30" s="11"/>
      <c r="H30" s="65"/>
    </row>
    <row r="31" spans="2:11" x14ac:dyDescent="0.25">
      <c r="C31" s="86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6"/>
      <c r="D32" s="13" t="s">
        <v>3</v>
      </c>
      <c r="E32" s="44">
        <f>ROUND((SUM(G21:G26)+D10)/D10,2)</f>
        <v>4.7300000000000004</v>
      </c>
      <c r="F32" s="10"/>
      <c r="G32" s="11"/>
    </row>
    <row r="33" spans="2:8" ht="25.5" x14ac:dyDescent="0.25">
      <c r="D33" s="45" t="s">
        <v>4</v>
      </c>
      <c r="E33" s="46">
        <f>SUM(E29:E32)-IF(D14="сплошная",3,2)</f>
        <v>4.83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87">
        <f>E33*D10</f>
        <v>84902.029800000004</v>
      </c>
      <c r="E35" s="87"/>
      <c r="F35" s="7"/>
      <c r="G35" s="5"/>
      <c r="H35" s="5"/>
    </row>
    <row r="36" spans="2:8" ht="18.75" x14ac:dyDescent="0.3">
      <c r="C36" s="17" t="s">
        <v>8</v>
      </c>
      <c r="D36" s="88">
        <f>D35/D9</f>
        <v>57.32750155300473</v>
      </c>
      <c r="E36" s="88"/>
      <c r="G36" s="7"/>
      <c r="H36" s="66"/>
    </row>
    <row r="47" spans="2:8" ht="60.75" x14ac:dyDescent="0.8">
      <c r="B47" s="89" t="s">
        <v>150</v>
      </c>
      <c r="C47" s="89"/>
      <c r="D47" s="89"/>
      <c r="E47" s="89"/>
      <c r="F47" s="89"/>
      <c r="G47" s="89"/>
      <c r="H47" s="89"/>
    </row>
    <row r="48" spans="2:8" ht="46.5" customHeight="1" x14ac:dyDescent="0.25">
      <c r="B48" s="90" t="s">
        <v>36</v>
      </c>
      <c r="C48" s="90"/>
      <c r="D48" s="90"/>
      <c r="E48" s="90"/>
      <c r="F48" s="90"/>
      <c r="G48" s="90"/>
    </row>
    <row r="49" spans="2:8" x14ac:dyDescent="0.25">
      <c r="C49" s="56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91" t="s">
        <v>15</v>
      </c>
      <c r="D51" s="94" t="s">
        <v>39</v>
      </c>
      <c r="E51" s="94"/>
      <c r="F51" s="94"/>
      <c r="G51" s="94"/>
      <c r="H51" s="57"/>
    </row>
    <row r="52" spans="2:8" ht="20.25" x14ac:dyDescent="0.25">
      <c r="B52" s="10"/>
      <c r="C52" s="92"/>
      <c r="D52" s="94" t="s">
        <v>41</v>
      </c>
      <c r="E52" s="94"/>
      <c r="F52" s="94"/>
      <c r="G52" s="94"/>
      <c r="H52" s="57"/>
    </row>
    <row r="53" spans="2:8" ht="20.25" x14ac:dyDescent="0.25">
      <c r="B53" s="10"/>
      <c r="C53" s="93"/>
      <c r="D53" s="94" t="s">
        <v>47</v>
      </c>
      <c r="E53" s="94"/>
      <c r="F53" s="94"/>
      <c r="G53" s="94"/>
      <c r="H53" s="57"/>
    </row>
    <row r="54" spans="2:8" x14ac:dyDescent="0.25">
      <c r="C54" s="47" t="s">
        <v>12</v>
      </c>
      <c r="D54" s="48">
        <v>8</v>
      </c>
      <c r="E54" s="49"/>
      <c r="F54" s="10"/>
    </row>
    <row r="55" spans="2:8" x14ac:dyDescent="0.25">
      <c r="C55" s="1" t="s">
        <v>9</v>
      </c>
      <c r="D55" s="43">
        <v>1207</v>
      </c>
      <c r="E55" s="95" t="s">
        <v>16</v>
      </c>
      <c r="F55" s="96"/>
      <c r="G55" s="99">
        <f>D56/D55</f>
        <v>12.820115990057994</v>
      </c>
    </row>
    <row r="56" spans="2:8" x14ac:dyDescent="0.25">
      <c r="C56" s="1" t="s">
        <v>10</v>
      </c>
      <c r="D56" s="43">
        <v>15473.88</v>
      </c>
      <c r="E56" s="97"/>
      <c r="F56" s="98"/>
      <c r="G56" s="100"/>
    </row>
    <row r="57" spans="2:8" x14ac:dyDescent="0.25">
      <c r="C57" s="53"/>
      <c r="D57" s="54"/>
      <c r="E57" s="55"/>
    </row>
    <row r="58" spans="2:8" x14ac:dyDescent="0.3">
      <c r="C58" s="52" t="s">
        <v>7</v>
      </c>
      <c r="D58" s="50" t="s">
        <v>46</v>
      </c>
      <c r="E58" s="58"/>
    </row>
    <row r="59" spans="2:8" x14ac:dyDescent="0.3">
      <c r="C59" s="52" t="s">
        <v>11</v>
      </c>
      <c r="D59" s="50">
        <v>45</v>
      </c>
      <c r="E59" s="58"/>
    </row>
    <row r="60" spans="2:8" x14ac:dyDescent="0.3">
      <c r="C60" s="52" t="s">
        <v>13</v>
      </c>
      <c r="D60" s="51" t="s">
        <v>33</v>
      </c>
      <c r="E60" s="58"/>
    </row>
    <row r="61" spans="2:8" ht="24" thickBot="1" x14ac:dyDescent="0.3">
      <c r="C61" s="59"/>
      <c r="D61" s="59"/>
    </row>
    <row r="62" spans="2:8" ht="48" thickBot="1" x14ac:dyDescent="0.3">
      <c r="B62" s="101" t="s">
        <v>17</v>
      </c>
      <c r="C62" s="102"/>
      <c r="D62" s="23" t="s">
        <v>20</v>
      </c>
      <c r="E62" s="103" t="s">
        <v>22</v>
      </c>
      <c r="F62" s="104"/>
      <c r="G62" s="2" t="s">
        <v>21</v>
      </c>
    </row>
    <row r="63" spans="2:8" ht="24" thickBot="1" x14ac:dyDescent="0.3">
      <c r="B63" s="105" t="s">
        <v>35</v>
      </c>
      <c r="C63" s="106"/>
      <c r="D63" s="32">
        <v>147.63</v>
      </c>
      <c r="E63" s="33">
        <v>8</v>
      </c>
      <c r="F63" s="18" t="s">
        <v>24</v>
      </c>
      <c r="G63" s="26">
        <f t="shared" ref="G63:G68" si="2">D63*E63</f>
        <v>1181.04</v>
      </c>
      <c r="H63" s="107"/>
    </row>
    <row r="64" spans="2:8" x14ac:dyDescent="0.25">
      <c r="B64" s="108" t="s">
        <v>18</v>
      </c>
      <c r="C64" s="109"/>
      <c r="D64" s="69">
        <v>70.41</v>
      </c>
      <c r="E64" s="67">
        <v>1.2</v>
      </c>
      <c r="F64" s="19" t="s">
        <v>25</v>
      </c>
      <c r="G64" s="27">
        <f t="shared" si="2"/>
        <v>84.49199999999999</v>
      </c>
      <c r="H64" s="107"/>
    </row>
    <row r="65" spans="2:8" ht="24" thickBot="1" x14ac:dyDescent="0.3">
      <c r="B65" s="110" t="s">
        <v>19</v>
      </c>
      <c r="C65" s="111"/>
      <c r="D65" s="70">
        <v>222.31</v>
      </c>
      <c r="E65" s="68">
        <v>1.2</v>
      </c>
      <c r="F65" s="20" t="s">
        <v>25</v>
      </c>
      <c r="G65" s="28">
        <f t="shared" si="2"/>
        <v>266.77199999999999</v>
      </c>
      <c r="H65" s="107"/>
    </row>
    <row r="66" spans="2:8" ht="24" thickBot="1" x14ac:dyDescent="0.3">
      <c r="B66" s="112" t="s">
        <v>27</v>
      </c>
      <c r="C66" s="113"/>
      <c r="D66" s="37"/>
      <c r="E66" s="38"/>
      <c r="F66" s="24" t="s">
        <v>24</v>
      </c>
      <c r="G66" s="29">
        <f t="shared" si="2"/>
        <v>0</v>
      </c>
      <c r="H66" s="107"/>
    </row>
    <row r="67" spans="2:8" x14ac:dyDescent="0.25">
      <c r="B67" s="108" t="s">
        <v>32</v>
      </c>
      <c r="C67" s="109"/>
      <c r="D67" s="34">
        <v>665.33</v>
      </c>
      <c r="E67" s="35">
        <v>8</v>
      </c>
      <c r="F67" s="19" t="s">
        <v>24</v>
      </c>
      <c r="G67" s="27">
        <f t="shared" si="2"/>
        <v>5322.64</v>
      </c>
      <c r="H67" s="107"/>
    </row>
    <row r="68" spans="2:8" x14ac:dyDescent="0.25">
      <c r="B68" s="114" t="s">
        <v>26</v>
      </c>
      <c r="C68" s="115"/>
      <c r="D68" s="39"/>
      <c r="E68" s="40"/>
      <c r="F68" s="21" t="s">
        <v>24</v>
      </c>
      <c r="G68" s="30">
        <f t="shared" si="2"/>
        <v>0</v>
      </c>
      <c r="H68" s="107"/>
    </row>
    <row r="69" spans="2:8" x14ac:dyDescent="0.25">
      <c r="B69" s="114" t="s">
        <v>28</v>
      </c>
      <c r="C69" s="115"/>
      <c r="D69" s="41">
        <v>2425.1</v>
      </c>
      <c r="E69" s="42">
        <v>8</v>
      </c>
      <c r="F69" s="21" t="s">
        <v>24</v>
      </c>
      <c r="G69" s="30">
        <f t="shared" ref="G69:G70" si="3">D69*E69</f>
        <v>19400.8</v>
      </c>
      <c r="H69" s="107"/>
    </row>
    <row r="70" spans="2:8" x14ac:dyDescent="0.25">
      <c r="B70" s="114" t="s">
        <v>29</v>
      </c>
      <c r="C70" s="115"/>
      <c r="D70" s="41">
        <v>1718.79</v>
      </c>
      <c r="E70" s="42">
        <v>8</v>
      </c>
      <c r="F70" s="21" t="s">
        <v>24</v>
      </c>
      <c r="G70" s="30">
        <f t="shared" si="3"/>
        <v>13750.32</v>
      </c>
      <c r="H70" s="107"/>
    </row>
    <row r="71" spans="2:8" x14ac:dyDescent="0.25">
      <c r="B71" s="114" t="s">
        <v>31</v>
      </c>
      <c r="C71" s="115"/>
      <c r="D71" s="41">
        <v>473.91</v>
      </c>
      <c r="E71" s="42">
        <v>8</v>
      </c>
      <c r="F71" s="21" t="s">
        <v>24</v>
      </c>
      <c r="G71" s="30">
        <f>D71*E71</f>
        <v>3791.28</v>
      </c>
      <c r="H71" s="107"/>
    </row>
    <row r="72" spans="2:8" ht="24" thickBot="1" x14ac:dyDescent="0.3">
      <c r="B72" s="110" t="s">
        <v>30</v>
      </c>
      <c r="C72" s="111"/>
      <c r="D72" s="36">
        <v>320.5</v>
      </c>
      <c r="E72" s="73">
        <v>32</v>
      </c>
      <c r="F72" s="20" t="s">
        <v>24</v>
      </c>
      <c r="G72" s="31">
        <f>D72*E72</f>
        <v>10256</v>
      </c>
      <c r="H72" s="107"/>
    </row>
    <row r="73" spans="2:8" x14ac:dyDescent="0.25">
      <c r="C73" s="3"/>
      <c r="D73" s="3"/>
      <c r="E73" s="4"/>
      <c r="F73" s="4"/>
      <c r="H73" s="62"/>
    </row>
    <row r="74" spans="2:8" ht="25.5" x14ac:dyDescent="0.25">
      <c r="C74" s="14" t="s">
        <v>14</v>
      </c>
      <c r="D74" s="6"/>
    </row>
    <row r="75" spans="2:8" ht="18.75" x14ac:dyDescent="0.25">
      <c r="C75" s="86" t="s">
        <v>6</v>
      </c>
      <c r="D75" s="8" t="s">
        <v>0</v>
      </c>
      <c r="E75" s="9">
        <f>ROUND((G63+D56)/D56,2)</f>
        <v>1.08</v>
      </c>
      <c r="F75" s="9"/>
      <c r="G75" s="10"/>
      <c r="H75" s="7"/>
    </row>
    <row r="76" spans="2:8" x14ac:dyDescent="0.25">
      <c r="C76" s="86"/>
      <c r="D76" s="8" t="s">
        <v>1</v>
      </c>
      <c r="E76" s="9">
        <f>ROUND((G64+G65+D56)/D56,2)</f>
        <v>1.02</v>
      </c>
      <c r="F76" s="9"/>
      <c r="G76" s="11"/>
      <c r="H76" s="65"/>
    </row>
    <row r="77" spans="2:8" x14ac:dyDescent="0.25">
      <c r="C77" s="86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86"/>
      <c r="D78" s="13" t="s">
        <v>3</v>
      </c>
      <c r="E78" s="44">
        <f>ROUND((SUM(G67:G72)+D56)/D56,2)</f>
        <v>4.3899999999999997</v>
      </c>
      <c r="F78" s="10"/>
      <c r="G78" s="11"/>
    </row>
    <row r="79" spans="2:8" ht="25.5" x14ac:dyDescent="0.25">
      <c r="D79" s="45" t="s">
        <v>4</v>
      </c>
      <c r="E79" s="46">
        <f>SUM(E75:E78)-IF(D60="сплошная",3,2)</f>
        <v>4.49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87">
        <f>E79*D56</f>
        <v>69477.7212</v>
      </c>
      <c r="E81" s="87"/>
    </row>
    <row r="82" spans="2:8" ht="18.75" x14ac:dyDescent="0.3">
      <c r="C82" s="17" t="s">
        <v>8</v>
      </c>
      <c r="D82" s="88">
        <f>D81/D55</f>
        <v>57.562320795360399</v>
      </c>
      <c r="E82" s="88"/>
      <c r="G82" s="7"/>
      <c r="H82" s="66"/>
    </row>
    <row r="95" spans="2:8" ht="60.75" x14ac:dyDescent="0.8">
      <c r="B95" s="89" t="s">
        <v>151</v>
      </c>
      <c r="C95" s="89"/>
      <c r="D95" s="89"/>
      <c r="E95" s="89"/>
      <c r="F95" s="89"/>
      <c r="G95" s="89"/>
      <c r="H95" s="89"/>
    </row>
    <row r="96" spans="2:8" ht="46.5" customHeight="1" x14ac:dyDescent="0.25">
      <c r="B96" s="90" t="s">
        <v>36</v>
      </c>
      <c r="C96" s="90"/>
      <c r="D96" s="90"/>
      <c r="E96" s="90"/>
      <c r="F96" s="90"/>
      <c r="G96" s="90"/>
    </row>
    <row r="97" spans="2:8" x14ac:dyDescent="0.25">
      <c r="C97" s="56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91" t="s">
        <v>15</v>
      </c>
      <c r="D99" s="94" t="s">
        <v>38</v>
      </c>
      <c r="E99" s="94"/>
      <c r="F99" s="94"/>
      <c r="G99" s="94"/>
      <c r="H99" s="57"/>
    </row>
    <row r="100" spans="2:8" ht="20.25" x14ac:dyDescent="0.25">
      <c r="B100" s="10"/>
      <c r="C100" s="92"/>
      <c r="D100" s="94" t="s">
        <v>41</v>
      </c>
      <c r="E100" s="94"/>
      <c r="F100" s="94"/>
      <c r="G100" s="94"/>
      <c r="H100" s="57"/>
    </row>
    <row r="101" spans="2:8" ht="20.25" x14ac:dyDescent="0.25">
      <c r="B101" s="10"/>
      <c r="C101" s="93"/>
      <c r="D101" s="94" t="s">
        <v>48</v>
      </c>
      <c r="E101" s="94"/>
      <c r="F101" s="94"/>
      <c r="G101" s="94"/>
      <c r="H101" s="57"/>
    </row>
    <row r="102" spans="2:8" x14ac:dyDescent="0.25">
      <c r="C102" s="47" t="s">
        <v>12</v>
      </c>
      <c r="D102" s="48">
        <v>5.6</v>
      </c>
      <c r="E102" s="49"/>
      <c r="F102" s="10"/>
    </row>
    <row r="103" spans="2:8" x14ac:dyDescent="0.25">
      <c r="C103" s="1" t="s">
        <v>9</v>
      </c>
      <c r="D103" s="43">
        <v>782</v>
      </c>
      <c r="E103" s="95" t="s">
        <v>16</v>
      </c>
      <c r="F103" s="96"/>
      <c r="G103" s="99">
        <f>D104/D103</f>
        <v>13.973682864450128</v>
      </c>
    </row>
    <row r="104" spans="2:8" x14ac:dyDescent="0.25">
      <c r="C104" s="1" t="s">
        <v>10</v>
      </c>
      <c r="D104" s="43">
        <v>10927.42</v>
      </c>
      <c r="E104" s="97"/>
      <c r="F104" s="98"/>
      <c r="G104" s="100"/>
    </row>
    <row r="105" spans="2:8" x14ac:dyDescent="0.25">
      <c r="C105" s="53"/>
      <c r="D105" s="54"/>
      <c r="E105" s="55"/>
    </row>
    <row r="106" spans="2:8" x14ac:dyDescent="0.3">
      <c r="C106" s="52" t="s">
        <v>7</v>
      </c>
      <c r="D106" s="50" t="s">
        <v>49</v>
      </c>
      <c r="E106" s="58"/>
    </row>
    <row r="107" spans="2:8" x14ac:dyDescent="0.3">
      <c r="C107" s="52" t="s">
        <v>11</v>
      </c>
      <c r="D107" s="50">
        <v>50</v>
      </c>
      <c r="E107" s="58"/>
    </row>
    <row r="108" spans="2:8" x14ac:dyDescent="0.3">
      <c r="C108" s="52" t="s">
        <v>13</v>
      </c>
      <c r="D108" s="51" t="s">
        <v>33</v>
      </c>
      <c r="E108" s="58"/>
    </row>
    <row r="109" spans="2:8" ht="24" thickBot="1" x14ac:dyDescent="0.3">
      <c r="C109" s="59"/>
      <c r="D109" s="59"/>
    </row>
    <row r="110" spans="2:8" ht="48" thickBot="1" x14ac:dyDescent="0.3">
      <c r="B110" s="101" t="s">
        <v>17</v>
      </c>
      <c r="C110" s="102"/>
      <c r="D110" s="23" t="s">
        <v>20</v>
      </c>
      <c r="E110" s="103" t="s">
        <v>22</v>
      </c>
      <c r="F110" s="104"/>
      <c r="G110" s="2" t="s">
        <v>21</v>
      </c>
    </row>
    <row r="111" spans="2:8" ht="24" thickBot="1" x14ac:dyDescent="0.3">
      <c r="B111" s="105" t="s">
        <v>35</v>
      </c>
      <c r="C111" s="106"/>
      <c r="D111" s="32">
        <v>147.63</v>
      </c>
      <c r="E111" s="33">
        <v>5.6</v>
      </c>
      <c r="F111" s="18" t="s">
        <v>24</v>
      </c>
      <c r="G111" s="26">
        <f t="shared" ref="G111:G116" si="4">D111*E111</f>
        <v>826.72799999999995</v>
      </c>
      <c r="H111" s="107"/>
    </row>
    <row r="112" spans="2:8" x14ac:dyDescent="0.25">
      <c r="B112" s="108" t="s">
        <v>18</v>
      </c>
      <c r="C112" s="109"/>
      <c r="D112" s="69">
        <v>70.41</v>
      </c>
      <c r="E112" s="67">
        <v>1.5</v>
      </c>
      <c r="F112" s="19" t="s">
        <v>25</v>
      </c>
      <c r="G112" s="27">
        <f t="shared" si="4"/>
        <v>105.61499999999999</v>
      </c>
      <c r="H112" s="107"/>
    </row>
    <row r="113" spans="2:8" ht="24" thickBot="1" x14ac:dyDescent="0.3">
      <c r="B113" s="110" t="s">
        <v>19</v>
      </c>
      <c r="C113" s="111"/>
      <c r="D113" s="70">
        <v>222.31</v>
      </c>
      <c r="E113" s="68">
        <v>1.5</v>
      </c>
      <c r="F113" s="20" t="s">
        <v>25</v>
      </c>
      <c r="G113" s="28">
        <f t="shared" si="4"/>
        <v>333.46500000000003</v>
      </c>
      <c r="H113" s="107"/>
    </row>
    <row r="114" spans="2:8" ht="24" thickBot="1" x14ac:dyDescent="0.3">
      <c r="B114" s="112" t="s">
        <v>27</v>
      </c>
      <c r="C114" s="113"/>
      <c r="D114" s="37"/>
      <c r="E114" s="38"/>
      <c r="F114" s="24" t="s">
        <v>24</v>
      </c>
      <c r="G114" s="29">
        <f t="shared" si="4"/>
        <v>0</v>
      </c>
      <c r="H114" s="107"/>
    </row>
    <row r="115" spans="2:8" x14ac:dyDescent="0.25">
      <c r="B115" s="108" t="s">
        <v>32</v>
      </c>
      <c r="C115" s="109"/>
      <c r="D115" s="34">
        <v>665.33</v>
      </c>
      <c r="E115" s="35">
        <v>5.6</v>
      </c>
      <c r="F115" s="19" t="s">
        <v>24</v>
      </c>
      <c r="G115" s="27">
        <f t="shared" si="4"/>
        <v>3725.848</v>
      </c>
      <c r="H115" s="107"/>
    </row>
    <row r="116" spans="2:8" x14ac:dyDescent="0.25">
      <c r="B116" s="114" t="s">
        <v>26</v>
      </c>
      <c r="C116" s="115"/>
      <c r="D116" s="39"/>
      <c r="E116" s="40"/>
      <c r="F116" s="21" t="s">
        <v>24</v>
      </c>
      <c r="G116" s="30">
        <f t="shared" si="4"/>
        <v>0</v>
      </c>
      <c r="H116" s="107"/>
    </row>
    <row r="117" spans="2:8" x14ac:dyDescent="0.25">
      <c r="B117" s="114" t="s">
        <v>28</v>
      </c>
      <c r="C117" s="115"/>
      <c r="D117" s="41">
        <v>2425.1</v>
      </c>
      <c r="E117" s="42">
        <v>5.6</v>
      </c>
      <c r="F117" s="21" t="s">
        <v>24</v>
      </c>
      <c r="G117" s="30">
        <f t="shared" ref="G117:G118" si="5">D117*E117</f>
        <v>13580.56</v>
      </c>
      <c r="H117" s="107"/>
    </row>
    <row r="118" spans="2:8" x14ac:dyDescent="0.25">
      <c r="B118" s="114" t="s">
        <v>29</v>
      </c>
      <c r="C118" s="115"/>
      <c r="D118" s="41">
        <v>1718.79</v>
      </c>
      <c r="E118" s="42">
        <v>5.6</v>
      </c>
      <c r="F118" s="21" t="s">
        <v>24</v>
      </c>
      <c r="G118" s="30">
        <f t="shared" si="5"/>
        <v>9625.2239999999983</v>
      </c>
      <c r="H118" s="107"/>
    </row>
    <row r="119" spans="2:8" x14ac:dyDescent="0.25">
      <c r="B119" s="114" t="s">
        <v>31</v>
      </c>
      <c r="C119" s="115"/>
      <c r="D119" s="41">
        <v>478.91</v>
      </c>
      <c r="E119" s="42">
        <v>5.6</v>
      </c>
      <c r="F119" s="21" t="s">
        <v>24</v>
      </c>
      <c r="G119" s="30">
        <f>D119*E119</f>
        <v>2681.8960000000002</v>
      </c>
      <c r="H119" s="107"/>
    </row>
    <row r="120" spans="2:8" ht="24" thickBot="1" x14ac:dyDescent="0.3">
      <c r="B120" s="110" t="s">
        <v>30</v>
      </c>
      <c r="C120" s="111"/>
      <c r="D120" s="36">
        <v>320.5</v>
      </c>
      <c r="E120" s="73">
        <v>22.4</v>
      </c>
      <c r="F120" s="20" t="s">
        <v>24</v>
      </c>
      <c r="G120" s="31">
        <f>D120*E120</f>
        <v>7179.2</v>
      </c>
      <c r="H120" s="107"/>
    </row>
    <row r="121" spans="2:8" x14ac:dyDescent="0.25">
      <c r="C121" s="3"/>
      <c r="D121" s="3"/>
      <c r="E121" s="4"/>
      <c r="F121" s="4"/>
      <c r="H121" s="62"/>
    </row>
    <row r="122" spans="2:8" ht="25.5" x14ac:dyDescent="0.25">
      <c r="C122" s="14" t="s">
        <v>14</v>
      </c>
      <c r="D122" s="6"/>
    </row>
    <row r="123" spans="2:8" ht="18.75" x14ac:dyDescent="0.25">
      <c r="C123" s="86" t="s">
        <v>6</v>
      </c>
      <c r="D123" s="8" t="s">
        <v>0</v>
      </c>
      <c r="E123" s="9">
        <f>ROUND((G111+D104)/D104,2)</f>
        <v>1.08</v>
      </c>
      <c r="F123" s="9"/>
      <c r="G123" s="10"/>
      <c r="H123" s="7"/>
    </row>
    <row r="124" spans="2:8" x14ac:dyDescent="0.25">
      <c r="C124" s="86"/>
      <c r="D124" s="8" t="s">
        <v>1</v>
      </c>
      <c r="E124" s="9">
        <f>ROUND((G112+G113+D104)/D104,2)</f>
        <v>1.04</v>
      </c>
      <c r="F124" s="9"/>
      <c r="G124" s="11"/>
      <c r="H124" s="65"/>
    </row>
    <row r="125" spans="2:8" x14ac:dyDescent="0.25">
      <c r="C125" s="86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86"/>
      <c r="D126" s="13" t="s">
        <v>3</v>
      </c>
      <c r="E126" s="44">
        <f>ROUND((SUM(G115:G120)+D104)/D104,2)</f>
        <v>4.37</v>
      </c>
      <c r="F126" s="10"/>
      <c r="G126" s="11"/>
    </row>
    <row r="127" spans="2:8" ht="25.5" x14ac:dyDescent="0.25">
      <c r="D127" s="45" t="s">
        <v>4</v>
      </c>
      <c r="E127" s="46">
        <f>SUM(E123:E126)-IF(D108="сплошная",3,2)</f>
        <v>4.49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87">
        <f>E127*D104</f>
        <v>49064.1158</v>
      </c>
      <c r="E129" s="87"/>
    </row>
    <row r="130" spans="2:8" ht="18.75" x14ac:dyDescent="0.3">
      <c r="C130" s="17" t="s">
        <v>8</v>
      </c>
      <c r="D130" s="88">
        <f>D129/D103</f>
        <v>62.741836061381072</v>
      </c>
      <c r="E130" s="88"/>
      <c r="G130" s="7"/>
      <c r="H130" s="66"/>
    </row>
    <row r="143" spans="2:8" ht="60.75" x14ac:dyDescent="0.8">
      <c r="B143" s="89" t="s">
        <v>152</v>
      </c>
      <c r="C143" s="89"/>
      <c r="D143" s="89"/>
      <c r="E143" s="89"/>
      <c r="F143" s="89"/>
      <c r="G143" s="89"/>
      <c r="H143" s="89"/>
    </row>
    <row r="144" spans="2:8" ht="46.5" customHeight="1" x14ac:dyDescent="0.25">
      <c r="B144" s="90" t="s">
        <v>36</v>
      </c>
      <c r="C144" s="90"/>
      <c r="D144" s="90"/>
      <c r="E144" s="90"/>
      <c r="F144" s="90"/>
      <c r="G144" s="90"/>
    </row>
    <row r="145" spans="2:8" x14ac:dyDescent="0.25">
      <c r="C145" s="56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91" t="s">
        <v>15</v>
      </c>
      <c r="D147" s="94" t="s">
        <v>39</v>
      </c>
      <c r="E147" s="94"/>
      <c r="F147" s="94"/>
      <c r="G147" s="94"/>
      <c r="H147" s="57"/>
    </row>
    <row r="148" spans="2:8" ht="20.25" x14ac:dyDescent="0.25">
      <c r="B148" s="10"/>
      <c r="C148" s="92"/>
      <c r="D148" s="94" t="s">
        <v>41</v>
      </c>
      <c r="E148" s="94"/>
      <c r="F148" s="94"/>
      <c r="G148" s="94"/>
      <c r="H148" s="57"/>
    </row>
    <row r="149" spans="2:8" ht="20.25" x14ac:dyDescent="0.25">
      <c r="B149" s="10"/>
      <c r="C149" s="93"/>
      <c r="D149" s="94" t="s">
        <v>50</v>
      </c>
      <c r="E149" s="94"/>
      <c r="F149" s="94"/>
      <c r="G149" s="94"/>
      <c r="H149" s="57"/>
    </row>
    <row r="150" spans="2:8" x14ac:dyDescent="0.25">
      <c r="C150" s="47" t="s">
        <v>12</v>
      </c>
      <c r="D150" s="48">
        <v>4.2</v>
      </c>
      <c r="E150" s="49"/>
      <c r="F150" s="10"/>
    </row>
    <row r="151" spans="2:8" x14ac:dyDescent="0.25">
      <c r="C151" s="1" t="s">
        <v>9</v>
      </c>
      <c r="D151" s="43">
        <v>623</v>
      </c>
      <c r="E151" s="95" t="s">
        <v>16</v>
      </c>
      <c r="F151" s="96"/>
      <c r="G151" s="99">
        <f>D152/D151</f>
        <v>10.257335473515248</v>
      </c>
    </row>
    <row r="152" spans="2:8" x14ac:dyDescent="0.25">
      <c r="C152" s="1" t="s">
        <v>10</v>
      </c>
      <c r="D152" s="43">
        <v>6390.32</v>
      </c>
      <c r="E152" s="97"/>
      <c r="F152" s="98"/>
      <c r="G152" s="100"/>
    </row>
    <row r="153" spans="2:8" x14ac:dyDescent="0.25">
      <c r="C153" s="53"/>
      <c r="D153" s="54"/>
      <c r="E153" s="55"/>
    </row>
    <row r="154" spans="2:8" x14ac:dyDescent="0.3">
      <c r="C154" s="52" t="s">
        <v>7</v>
      </c>
      <c r="D154" s="50" t="s">
        <v>51</v>
      </c>
      <c r="E154" s="58"/>
    </row>
    <row r="155" spans="2:8" x14ac:dyDescent="0.3">
      <c r="C155" s="52" t="s">
        <v>11</v>
      </c>
      <c r="D155" s="50">
        <v>70</v>
      </c>
      <c r="E155" s="58"/>
    </row>
    <row r="156" spans="2:8" x14ac:dyDescent="0.3">
      <c r="C156" s="52" t="s">
        <v>13</v>
      </c>
      <c r="D156" s="51" t="s">
        <v>33</v>
      </c>
      <c r="E156" s="58"/>
    </row>
    <row r="157" spans="2:8" ht="24" thickBot="1" x14ac:dyDescent="0.3">
      <c r="C157" s="59"/>
      <c r="D157" s="59"/>
    </row>
    <row r="158" spans="2:8" ht="48" thickBot="1" x14ac:dyDescent="0.3">
      <c r="B158" s="101" t="s">
        <v>17</v>
      </c>
      <c r="C158" s="102"/>
      <c r="D158" s="23" t="s">
        <v>20</v>
      </c>
      <c r="E158" s="103" t="s">
        <v>22</v>
      </c>
      <c r="F158" s="104"/>
      <c r="G158" s="2" t="s">
        <v>21</v>
      </c>
    </row>
    <row r="159" spans="2:8" ht="24" thickBot="1" x14ac:dyDescent="0.3">
      <c r="B159" s="105" t="s">
        <v>35</v>
      </c>
      <c r="C159" s="106"/>
      <c r="D159" s="32">
        <v>147.63</v>
      </c>
      <c r="E159" s="33">
        <v>4.2</v>
      </c>
      <c r="F159" s="18" t="s">
        <v>24</v>
      </c>
      <c r="G159" s="26">
        <f t="shared" ref="G159:G164" si="6">D159*E159</f>
        <v>620.04600000000005</v>
      </c>
      <c r="H159" s="107"/>
    </row>
    <row r="160" spans="2:8" x14ac:dyDescent="0.25">
      <c r="B160" s="108" t="s">
        <v>18</v>
      </c>
      <c r="C160" s="109"/>
      <c r="D160" s="69">
        <v>70.41</v>
      </c>
      <c r="E160" s="67">
        <v>1</v>
      </c>
      <c r="F160" s="19" t="s">
        <v>25</v>
      </c>
      <c r="G160" s="27">
        <f t="shared" si="6"/>
        <v>70.41</v>
      </c>
      <c r="H160" s="107"/>
    </row>
    <row r="161" spans="2:8" ht="24" thickBot="1" x14ac:dyDescent="0.3">
      <c r="B161" s="110" t="s">
        <v>19</v>
      </c>
      <c r="C161" s="111"/>
      <c r="D161" s="70">
        <v>222.31</v>
      </c>
      <c r="E161" s="68">
        <v>1</v>
      </c>
      <c r="F161" s="20" t="s">
        <v>25</v>
      </c>
      <c r="G161" s="28">
        <f t="shared" si="6"/>
        <v>222.31</v>
      </c>
      <c r="H161" s="107"/>
    </row>
    <row r="162" spans="2:8" ht="24" thickBot="1" x14ac:dyDescent="0.3">
      <c r="B162" s="112" t="s">
        <v>27</v>
      </c>
      <c r="C162" s="113"/>
      <c r="D162" s="37"/>
      <c r="E162" s="38"/>
      <c r="F162" s="24" t="s">
        <v>24</v>
      </c>
      <c r="G162" s="29">
        <f t="shared" si="6"/>
        <v>0</v>
      </c>
      <c r="H162" s="107"/>
    </row>
    <row r="163" spans="2:8" x14ac:dyDescent="0.25">
      <c r="B163" s="108" t="s">
        <v>32</v>
      </c>
      <c r="C163" s="109"/>
      <c r="D163" s="34">
        <v>665.33</v>
      </c>
      <c r="E163" s="35">
        <v>4.2</v>
      </c>
      <c r="F163" s="19" t="s">
        <v>24</v>
      </c>
      <c r="G163" s="27">
        <f t="shared" si="6"/>
        <v>2794.3860000000004</v>
      </c>
      <c r="H163" s="107"/>
    </row>
    <row r="164" spans="2:8" x14ac:dyDescent="0.25">
      <c r="B164" s="114" t="s">
        <v>26</v>
      </c>
      <c r="C164" s="115"/>
      <c r="D164" s="39"/>
      <c r="E164" s="40"/>
      <c r="F164" s="21" t="s">
        <v>24</v>
      </c>
      <c r="G164" s="30">
        <f t="shared" si="6"/>
        <v>0</v>
      </c>
      <c r="H164" s="107"/>
    </row>
    <row r="165" spans="2:8" x14ac:dyDescent="0.25">
      <c r="B165" s="114" t="s">
        <v>28</v>
      </c>
      <c r="C165" s="115"/>
      <c r="D165" s="41">
        <v>2425.1</v>
      </c>
      <c r="E165" s="42">
        <v>4.2</v>
      </c>
      <c r="F165" s="21" t="s">
        <v>24</v>
      </c>
      <c r="G165" s="30">
        <f t="shared" ref="G165:G166" si="7">D165*E165</f>
        <v>10185.42</v>
      </c>
      <c r="H165" s="107"/>
    </row>
    <row r="166" spans="2:8" x14ac:dyDescent="0.25">
      <c r="B166" s="114" t="s">
        <v>29</v>
      </c>
      <c r="C166" s="115"/>
      <c r="D166" s="41">
        <v>1718.79</v>
      </c>
      <c r="E166" s="42">
        <v>4.2</v>
      </c>
      <c r="F166" s="21" t="s">
        <v>24</v>
      </c>
      <c r="G166" s="30">
        <f t="shared" si="7"/>
        <v>7218.9180000000006</v>
      </c>
      <c r="H166" s="107"/>
    </row>
    <row r="167" spans="2:8" x14ac:dyDescent="0.25">
      <c r="B167" s="114" t="s">
        <v>31</v>
      </c>
      <c r="C167" s="115"/>
      <c r="D167" s="41">
        <v>473.91</v>
      </c>
      <c r="E167" s="42">
        <v>4.2</v>
      </c>
      <c r="F167" s="21" t="s">
        <v>24</v>
      </c>
      <c r="G167" s="30">
        <f>D167*E167</f>
        <v>1990.4220000000003</v>
      </c>
      <c r="H167" s="107"/>
    </row>
    <row r="168" spans="2:8" ht="24" thickBot="1" x14ac:dyDescent="0.3">
      <c r="B168" s="110" t="s">
        <v>30</v>
      </c>
      <c r="C168" s="111"/>
      <c r="D168" s="36">
        <v>320.5</v>
      </c>
      <c r="E168" s="73">
        <v>16.8</v>
      </c>
      <c r="F168" s="20" t="s">
        <v>24</v>
      </c>
      <c r="G168" s="31">
        <f>D168*E168</f>
        <v>5384.4000000000005</v>
      </c>
      <c r="H168" s="107"/>
    </row>
    <row r="169" spans="2:8" x14ac:dyDescent="0.25">
      <c r="C169" s="3"/>
      <c r="D169" s="3"/>
      <c r="E169" s="4"/>
      <c r="F169" s="4"/>
      <c r="H169" s="62"/>
    </row>
    <row r="170" spans="2:8" ht="25.5" x14ac:dyDescent="0.25">
      <c r="C170" s="14" t="s">
        <v>14</v>
      </c>
      <c r="D170" s="6"/>
    </row>
    <row r="171" spans="2:8" ht="18.75" x14ac:dyDescent="0.25">
      <c r="C171" s="86" t="s">
        <v>6</v>
      </c>
      <c r="D171" s="8" t="s">
        <v>0</v>
      </c>
      <c r="E171" s="9">
        <f>ROUND((G159+D152)/D152,2)</f>
        <v>1.1000000000000001</v>
      </c>
      <c r="F171" s="9"/>
      <c r="G171" s="10"/>
      <c r="H171" s="7"/>
    </row>
    <row r="172" spans="2:8" x14ac:dyDescent="0.25">
      <c r="C172" s="86"/>
      <c r="D172" s="8" t="s">
        <v>1</v>
      </c>
      <c r="E172" s="9">
        <f>ROUND((G160+G161+D152)/D152,2)</f>
        <v>1.05</v>
      </c>
      <c r="F172" s="9"/>
      <c r="G172" s="11"/>
      <c r="H172" s="65"/>
    </row>
    <row r="173" spans="2:8" x14ac:dyDescent="0.25">
      <c r="C173" s="86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86"/>
      <c r="D174" s="13" t="s">
        <v>3</v>
      </c>
      <c r="E174" s="44">
        <f>ROUND((SUM(G163:G168)+D152)/D152,2)</f>
        <v>5.31</v>
      </c>
      <c r="F174" s="10"/>
      <c r="G174" s="11"/>
    </row>
    <row r="175" spans="2:8" ht="25.5" x14ac:dyDescent="0.25">
      <c r="D175" s="45" t="s">
        <v>4</v>
      </c>
      <c r="E175" s="46">
        <f>SUM(E171:E174)-IF(D156="сплошная",3,2)</f>
        <v>5.4600000000000009</v>
      </c>
      <c r="F175" s="25"/>
    </row>
    <row r="176" spans="2:8" x14ac:dyDescent="0.25">
      <c r="E176" s="15"/>
    </row>
    <row r="177" spans="2:11" ht="25.5" x14ac:dyDescent="0.35">
      <c r="B177" s="22"/>
      <c r="C177" s="16" t="s">
        <v>23</v>
      </c>
      <c r="D177" s="87">
        <f>E175*D152</f>
        <v>34891.147200000007</v>
      </c>
      <c r="E177" s="87"/>
    </row>
    <row r="178" spans="2:11" ht="18.75" x14ac:dyDescent="0.3">
      <c r="C178" s="17" t="s">
        <v>8</v>
      </c>
      <c r="D178" s="88">
        <f>D177/D151</f>
        <v>56.005051685393269</v>
      </c>
      <c r="E178" s="88"/>
      <c r="G178" s="7"/>
      <c r="H178" s="66"/>
    </row>
    <row r="188" spans="2:11" s="22" customFormat="1" ht="54.75" customHeight="1" x14ac:dyDescent="0.8">
      <c r="B188" s="89" t="s">
        <v>153</v>
      </c>
      <c r="C188" s="89"/>
      <c r="D188" s="89"/>
      <c r="E188" s="89"/>
      <c r="F188" s="89"/>
      <c r="G188" s="89"/>
      <c r="H188" s="89"/>
      <c r="K188" s="22" t="s">
        <v>33</v>
      </c>
    </row>
    <row r="189" spans="2:11" ht="46.5" customHeight="1" x14ac:dyDescent="0.25">
      <c r="B189" s="90" t="s">
        <v>37</v>
      </c>
      <c r="C189" s="90"/>
      <c r="D189" s="90"/>
      <c r="E189" s="90"/>
      <c r="F189" s="90"/>
      <c r="G189" s="90"/>
      <c r="K189" s="7" t="s">
        <v>34</v>
      </c>
    </row>
    <row r="190" spans="2:11" x14ac:dyDescent="0.25">
      <c r="C190" s="71"/>
      <c r="G190" s="7"/>
    </row>
    <row r="191" spans="2:11" ht="25.5" x14ac:dyDescent="0.25">
      <c r="C191" s="14" t="s">
        <v>5</v>
      </c>
      <c r="D191" s="6"/>
    </row>
    <row r="192" spans="2:11" s="10" customFormat="1" ht="20.25" x14ac:dyDescent="0.25">
      <c r="C192" s="91" t="s">
        <v>15</v>
      </c>
      <c r="D192" s="94" t="s">
        <v>38</v>
      </c>
      <c r="E192" s="94"/>
      <c r="F192" s="94"/>
      <c r="G192" s="94"/>
      <c r="H192" s="57"/>
    </row>
    <row r="193" spans="2:8" s="10" customFormat="1" ht="20.25" x14ac:dyDescent="0.25">
      <c r="C193" s="92"/>
      <c r="D193" s="94" t="s">
        <v>40</v>
      </c>
      <c r="E193" s="94"/>
      <c r="F193" s="94"/>
      <c r="G193" s="94"/>
      <c r="H193" s="57"/>
    </row>
    <row r="194" spans="2:8" s="10" customFormat="1" ht="20.25" x14ac:dyDescent="0.25">
      <c r="C194" s="93"/>
      <c r="D194" s="94" t="s">
        <v>52</v>
      </c>
      <c r="E194" s="94"/>
      <c r="F194" s="94"/>
      <c r="G194" s="94"/>
      <c r="H194" s="57"/>
    </row>
    <row r="195" spans="2:8" ht="28.5" customHeight="1" x14ac:dyDescent="0.25">
      <c r="C195" s="47" t="s">
        <v>12</v>
      </c>
      <c r="D195" s="48">
        <v>9.6999999999999993</v>
      </c>
      <c r="E195" s="49"/>
      <c r="F195" s="10"/>
    </row>
    <row r="196" spans="2:8" ht="28.5" customHeight="1" x14ac:dyDescent="0.25">
      <c r="C196" s="1" t="s">
        <v>9</v>
      </c>
      <c r="D196" s="43">
        <v>1387</v>
      </c>
      <c r="E196" s="95" t="s">
        <v>16</v>
      </c>
      <c r="F196" s="96"/>
      <c r="G196" s="99">
        <f>D197/D196</f>
        <v>59.67363374188897</v>
      </c>
    </row>
    <row r="197" spans="2:8" ht="28.5" customHeight="1" x14ac:dyDescent="0.25">
      <c r="C197" s="1" t="s">
        <v>10</v>
      </c>
      <c r="D197" s="43">
        <v>82767.33</v>
      </c>
      <c r="E197" s="97"/>
      <c r="F197" s="98"/>
      <c r="G197" s="100"/>
    </row>
    <row r="198" spans="2:8" x14ac:dyDescent="0.25">
      <c r="C198" s="53"/>
      <c r="D198" s="54"/>
      <c r="E198" s="55"/>
    </row>
    <row r="199" spans="2:8" x14ac:dyDescent="0.3">
      <c r="C199" s="52" t="s">
        <v>7</v>
      </c>
      <c r="D199" s="50" t="s">
        <v>42</v>
      </c>
      <c r="E199" s="58"/>
    </row>
    <row r="200" spans="2:8" x14ac:dyDescent="0.3">
      <c r="C200" s="52" t="s">
        <v>11</v>
      </c>
      <c r="D200" s="50">
        <v>75</v>
      </c>
      <c r="E200" s="58"/>
    </row>
    <row r="201" spans="2:8" x14ac:dyDescent="0.3">
      <c r="C201" s="52" t="s">
        <v>13</v>
      </c>
      <c r="D201" s="51" t="s">
        <v>33</v>
      </c>
      <c r="E201" s="58"/>
    </row>
    <row r="202" spans="2:8" ht="24" thickBot="1" x14ac:dyDescent="0.3">
      <c r="C202" s="59"/>
      <c r="D202" s="59"/>
    </row>
    <row r="203" spans="2:8" ht="48" thickBot="1" x14ac:dyDescent="0.3">
      <c r="B203" s="101" t="s">
        <v>17</v>
      </c>
      <c r="C203" s="102"/>
      <c r="D203" s="23" t="s">
        <v>20</v>
      </c>
      <c r="E203" s="103" t="s">
        <v>22</v>
      </c>
      <c r="F203" s="104"/>
      <c r="G203" s="2" t="s">
        <v>21</v>
      </c>
    </row>
    <row r="204" spans="2:8" s="60" customFormat="1" ht="24" thickBot="1" x14ac:dyDescent="0.3">
      <c r="B204" s="105" t="s">
        <v>35</v>
      </c>
      <c r="C204" s="106"/>
      <c r="D204" s="32">
        <v>147.63</v>
      </c>
      <c r="E204" s="33">
        <v>9.6999999999999993</v>
      </c>
      <c r="F204" s="18" t="s">
        <v>24</v>
      </c>
      <c r="G204" s="26">
        <f t="shared" ref="G204:G211" si="8">D204*E204</f>
        <v>1432.0109999999997</v>
      </c>
      <c r="H204" s="107"/>
    </row>
    <row r="205" spans="2:8" s="61" customFormat="1" ht="46.5" customHeight="1" x14ac:dyDescent="0.25">
      <c r="B205" s="108" t="s">
        <v>18</v>
      </c>
      <c r="C205" s="109"/>
      <c r="D205" s="34">
        <v>70.41</v>
      </c>
      <c r="E205" s="67">
        <v>1.9</v>
      </c>
      <c r="F205" s="19" t="s">
        <v>25</v>
      </c>
      <c r="G205" s="27">
        <f t="shared" si="8"/>
        <v>133.779</v>
      </c>
      <c r="H205" s="107"/>
    </row>
    <row r="206" spans="2:8" s="61" customFormat="1" ht="24" thickBot="1" x14ac:dyDescent="0.3">
      <c r="B206" s="110" t="s">
        <v>19</v>
      </c>
      <c r="C206" s="111"/>
      <c r="D206" s="36">
        <v>222.31</v>
      </c>
      <c r="E206" s="68">
        <v>1.9</v>
      </c>
      <c r="F206" s="20" t="s">
        <v>25</v>
      </c>
      <c r="G206" s="28">
        <f t="shared" si="8"/>
        <v>422.38900000000001</v>
      </c>
      <c r="H206" s="107"/>
    </row>
    <row r="207" spans="2:8" s="61" customFormat="1" ht="24" thickBot="1" x14ac:dyDescent="0.3">
      <c r="B207" s="112" t="s">
        <v>27</v>
      </c>
      <c r="C207" s="113"/>
      <c r="D207" s="37"/>
      <c r="E207" s="38"/>
      <c r="F207" s="24" t="s">
        <v>24</v>
      </c>
      <c r="G207" s="29">
        <f t="shared" si="8"/>
        <v>0</v>
      </c>
      <c r="H207" s="107"/>
    </row>
    <row r="208" spans="2:8" s="61" customFormat="1" ht="48" customHeight="1" x14ac:dyDescent="0.25">
      <c r="B208" s="108" t="s">
        <v>32</v>
      </c>
      <c r="C208" s="109"/>
      <c r="D208" s="34">
        <v>665.33</v>
      </c>
      <c r="E208" s="35">
        <v>9.6999999999999993</v>
      </c>
      <c r="F208" s="19" t="s">
        <v>24</v>
      </c>
      <c r="G208" s="27">
        <f t="shared" si="8"/>
        <v>6453.701</v>
      </c>
      <c r="H208" s="107"/>
    </row>
    <row r="209" spans="2:11" s="61" customFormat="1" x14ac:dyDescent="0.25">
      <c r="B209" s="114" t="s">
        <v>26</v>
      </c>
      <c r="C209" s="115"/>
      <c r="D209" s="39"/>
      <c r="E209" s="40"/>
      <c r="F209" s="21" t="s">
        <v>24</v>
      </c>
      <c r="G209" s="30">
        <f t="shared" si="8"/>
        <v>0</v>
      </c>
      <c r="H209" s="107"/>
    </row>
    <row r="210" spans="2:11" s="61" customFormat="1" x14ac:dyDescent="0.25">
      <c r="B210" s="114" t="s">
        <v>28</v>
      </c>
      <c r="C210" s="115"/>
      <c r="D210" s="41">
        <v>2425.1</v>
      </c>
      <c r="E210" s="42">
        <v>9.6999999999999993</v>
      </c>
      <c r="F210" s="21" t="s">
        <v>24</v>
      </c>
      <c r="G210" s="30">
        <f t="shared" si="8"/>
        <v>23523.469999999998</v>
      </c>
      <c r="H210" s="107"/>
    </row>
    <row r="211" spans="2:11" s="61" customFormat="1" x14ac:dyDescent="0.25">
      <c r="B211" s="114" t="s">
        <v>29</v>
      </c>
      <c r="C211" s="115"/>
      <c r="D211" s="41">
        <v>1718.79</v>
      </c>
      <c r="E211" s="42">
        <v>9.6999999999999993</v>
      </c>
      <c r="F211" s="21" t="s">
        <v>24</v>
      </c>
      <c r="G211" s="30">
        <f t="shared" si="8"/>
        <v>16672.262999999999</v>
      </c>
      <c r="H211" s="107"/>
    </row>
    <row r="212" spans="2:11" s="61" customFormat="1" x14ac:dyDescent="0.25">
      <c r="B212" s="114" t="s">
        <v>31</v>
      </c>
      <c r="C212" s="115"/>
      <c r="D212" s="41">
        <v>473.91</v>
      </c>
      <c r="E212" s="42">
        <v>9.6999999999999993</v>
      </c>
      <c r="F212" s="21" t="s">
        <v>24</v>
      </c>
      <c r="G212" s="30">
        <f>D212*E212</f>
        <v>4596.9269999999997</v>
      </c>
      <c r="H212" s="107"/>
    </row>
    <row r="213" spans="2:11" s="61" customFormat="1" ht="24" thickBot="1" x14ac:dyDescent="0.3">
      <c r="B213" s="110" t="s">
        <v>30</v>
      </c>
      <c r="C213" s="111"/>
      <c r="D213" s="70">
        <v>320.5</v>
      </c>
      <c r="E213" s="68">
        <v>38.799999999999997</v>
      </c>
      <c r="F213" s="20" t="s">
        <v>24</v>
      </c>
      <c r="G213" s="31">
        <f>D213*E213</f>
        <v>12435.4</v>
      </c>
      <c r="H213" s="107"/>
    </row>
    <row r="214" spans="2:11" ht="11.25" customHeight="1" x14ac:dyDescent="0.25">
      <c r="C214" s="3"/>
      <c r="D214" s="3"/>
      <c r="E214" s="4"/>
      <c r="F214" s="4"/>
      <c r="H214" s="62"/>
      <c r="I214" s="63"/>
      <c r="J214" s="64"/>
      <c r="K214" s="64"/>
    </row>
    <row r="215" spans="2:11" ht="25.5" x14ac:dyDescent="0.25">
      <c r="C215" s="14" t="s">
        <v>14</v>
      </c>
      <c r="D215" s="6"/>
    </row>
    <row r="216" spans="2:11" ht="18.75" x14ac:dyDescent="0.25">
      <c r="C216" s="86" t="s">
        <v>6</v>
      </c>
      <c r="D216" s="72" t="s">
        <v>0</v>
      </c>
      <c r="E216" s="9">
        <f>ROUND((G204+D197)/D197,2)</f>
        <v>1.02</v>
      </c>
      <c r="F216" s="9"/>
      <c r="G216" s="10"/>
      <c r="H216" s="7"/>
    </row>
    <row r="217" spans="2:11" x14ac:dyDescent="0.25">
      <c r="C217" s="86"/>
      <c r="D217" s="72" t="s">
        <v>1</v>
      </c>
      <c r="E217" s="9">
        <f>ROUND((G205+G206+D197)/D197,2)</f>
        <v>1.01</v>
      </c>
      <c r="F217" s="9"/>
      <c r="G217" s="11"/>
      <c r="H217" s="65"/>
    </row>
    <row r="218" spans="2:11" x14ac:dyDescent="0.25">
      <c r="C218" s="86"/>
      <c r="D218" s="72" t="s">
        <v>2</v>
      </c>
      <c r="E218" s="9">
        <f>ROUND((G207+D197)/D197,2)</f>
        <v>1</v>
      </c>
      <c r="F218" s="12"/>
      <c r="G218" s="11"/>
    </row>
    <row r="219" spans="2:11" x14ac:dyDescent="0.25">
      <c r="C219" s="86"/>
      <c r="D219" s="13" t="s">
        <v>3</v>
      </c>
      <c r="E219" s="44">
        <f>ROUND((SUM(G208:G213)+D197)/D197,2)</f>
        <v>1.77</v>
      </c>
      <c r="F219" s="10"/>
      <c r="G219" s="11"/>
    </row>
    <row r="220" spans="2:11" ht="25.5" x14ac:dyDescent="0.25">
      <c r="D220" s="45" t="s">
        <v>4</v>
      </c>
      <c r="E220" s="46">
        <f>SUM(E216:E219)-IF(D201="сплошная",3,2)</f>
        <v>1.8000000000000007</v>
      </c>
      <c r="F220" s="25"/>
    </row>
    <row r="221" spans="2:11" ht="14.25" customHeight="1" x14ac:dyDescent="0.25">
      <c r="E221" s="15"/>
    </row>
    <row r="222" spans="2:11" s="22" customFormat="1" ht="26.25" customHeight="1" x14ac:dyDescent="0.35">
      <c r="C222" s="16" t="s">
        <v>23</v>
      </c>
      <c r="D222" s="87">
        <f>E220*D197</f>
        <v>148981.19400000008</v>
      </c>
      <c r="E222" s="87"/>
      <c r="F222" s="7"/>
      <c r="G222" s="5"/>
      <c r="H222" s="5"/>
    </row>
    <row r="223" spans="2:11" ht="18.75" x14ac:dyDescent="0.3">
      <c r="C223" s="17" t="s">
        <v>8</v>
      </c>
      <c r="D223" s="88">
        <f>D222/D196</f>
        <v>107.4125407354002</v>
      </c>
      <c r="E223" s="88"/>
      <c r="G223" s="7"/>
      <c r="H223" s="66"/>
    </row>
    <row r="236" spans="2:8" ht="60.75" x14ac:dyDescent="0.8">
      <c r="B236" s="89" t="s">
        <v>154</v>
      </c>
      <c r="C236" s="89"/>
      <c r="D236" s="89"/>
      <c r="E236" s="89"/>
      <c r="F236" s="89"/>
      <c r="G236" s="89"/>
      <c r="H236" s="89"/>
    </row>
    <row r="237" spans="2:8" ht="46.5" customHeight="1" x14ac:dyDescent="0.25">
      <c r="B237" s="90" t="s">
        <v>36</v>
      </c>
      <c r="C237" s="90"/>
      <c r="D237" s="90"/>
      <c r="E237" s="90"/>
      <c r="F237" s="90"/>
      <c r="G237" s="90"/>
    </row>
    <row r="238" spans="2:8" x14ac:dyDescent="0.25">
      <c r="C238" s="71"/>
      <c r="G238" s="7"/>
    </row>
    <row r="239" spans="2:8" ht="25.5" x14ac:dyDescent="0.25">
      <c r="C239" s="14" t="s">
        <v>5</v>
      </c>
      <c r="D239" s="6"/>
    </row>
    <row r="240" spans="2:8" ht="20.25" customHeight="1" x14ac:dyDescent="0.25">
      <c r="B240" s="10"/>
      <c r="C240" s="91" t="s">
        <v>15</v>
      </c>
      <c r="D240" s="94" t="s">
        <v>39</v>
      </c>
      <c r="E240" s="94"/>
      <c r="F240" s="94"/>
      <c r="G240" s="94"/>
      <c r="H240" s="57"/>
    </row>
    <row r="241" spans="2:8" ht="20.25" x14ac:dyDescent="0.25">
      <c r="B241" s="10"/>
      <c r="C241" s="92"/>
      <c r="D241" s="94" t="s">
        <v>41</v>
      </c>
      <c r="E241" s="94"/>
      <c r="F241" s="94"/>
      <c r="G241" s="94"/>
      <c r="H241" s="57"/>
    </row>
    <row r="242" spans="2:8" ht="20.25" x14ac:dyDescent="0.25">
      <c r="B242" s="10"/>
      <c r="C242" s="93"/>
      <c r="D242" s="94" t="s">
        <v>53</v>
      </c>
      <c r="E242" s="94"/>
      <c r="F242" s="94"/>
      <c r="G242" s="94"/>
      <c r="H242" s="57"/>
    </row>
    <row r="243" spans="2:8" x14ac:dyDescent="0.25">
      <c r="C243" s="47" t="s">
        <v>12</v>
      </c>
      <c r="D243" s="48">
        <v>5.3</v>
      </c>
      <c r="E243" s="49"/>
      <c r="F243" s="10"/>
    </row>
    <row r="244" spans="2:8" x14ac:dyDescent="0.25">
      <c r="C244" s="1" t="s">
        <v>9</v>
      </c>
      <c r="D244" s="43">
        <v>630</v>
      </c>
      <c r="E244" s="95" t="s">
        <v>16</v>
      </c>
      <c r="F244" s="96"/>
      <c r="G244" s="99">
        <f>D245/D244</f>
        <v>57.370174603174604</v>
      </c>
    </row>
    <row r="245" spans="2:8" x14ac:dyDescent="0.25">
      <c r="C245" s="1" t="s">
        <v>10</v>
      </c>
      <c r="D245" s="43">
        <v>36143.21</v>
      </c>
      <c r="E245" s="97"/>
      <c r="F245" s="98"/>
      <c r="G245" s="100"/>
    </row>
    <row r="246" spans="2:8" x14ac:dyDescent="0.25">
      <c r="C246" s="53"/>
      <c r="D246" s="54"/>
      <c r="E246" s="55"/>
    </row>
    <row r="247" spans="2:8" x14ac:dyDescent="0.3">
      <c r="C247" s="52" t="s">
        <v>7</v>
      </c>
      <c r="D247" s="50" t="s">
        <v>43</v>
      </c>
      <c r="E247" s="58"/>
    </row>
    <row r="248" spans="2:8" x14ac:dyDescent="0.3">
      <c r="C248" s="52" t="s">
        <v>11</v>
      </c>
      <c r="D248" s="50">
        <v>75</v>
      </c>
      <c r="E248" s="58"/>
    </row>
    <row r="249" spans="2:8" x14ac:dyDescent="0.3">
      <c r="C249" s="52" t="s">
        <v>13</v>
      </c>
      <c r="D249" s="51" t="s">
        <v>33</v>
      </c>
      <c r="E249" s="58"/>
    </row>
    <row r="250" spans="2:8" ht="24" thickBot="1" x14ac:dyDescent="0.3">
      <c r="C250" s="59"/>
      <c r="D250" s="59"/>
    </row>
    <row r="251" spans="2:8" ht="48" thickBot="1" x14ac:dyDescent="0.3">
      <c r="B251" s="101" t="s">
        <v>17</v>
      </c>
      <c r="C251" s="102"/>
      <c r="D251" s="23" t="s">
        <v>20</v>
      </c>
      <c r="E251" s="103" t="s">
        <v>22</v>
      </c>
      <c r="F251" s="104"/>
      <c r="G251" s="2" t="s">
        <v>21</v>
      </c>
    </row>
    <row r="252" spans="2:8" ht="24" thickBot="1" x14ac:dyDescent="0.3">
      <c r="B252" s="105" t="s">
        <v>35</v>
      </c>
      <c r="C252" s="106"/>
      <c r="D252" s="32">
        <v>147.63</v>
      </c>
      <c r="E252" s="33">
        <v>5.3</v>
      </c>
      <c r="F252" s="18" t="s">
        <v>24</v>
      </c>
      <c r="G252" s="26">
        <f t="shared" ref="G252:G259" si="9">D252*E252</f>
        <v>782.43899999999996</v>
      </c>
      <c r="H252" s="107"/>
    </row>
    <row r="253" spans="2:8" x14ac:dyDescent="0.25">
      <c r="B253" s="108" t="s">
        <v>18</v>
      </c>
      <c r="C253" s="109"/>
      <c r="D253" s="69">
        <v>70.41</v>
      </c>
      <c r="E253" s="67">
        <v>1.4</v>
      </c>
      <c r="F253" s="19" t="s">
        <v>25</v>
      </c>
      <c r="G253" s="27">
        <f t="shared" si="9"/>
        <v>98.573999999999984</v>
      </c>
      <c r="H253" s="107"/>
    </row>
    <row r="254" spans="2:8" ht="24" thickBot="1" x14ac:dyDescent="0.3">
      <c r="B254" s="110" t="s">
        <v>19</v>
      </c>
      <c r="C254" s="111"/>
      <c r="D254" s="70">
        <v>222.31</v>
      </c>
      <c r="E254" s="68">
        <v>1.4</v>
      </c>
      <c r="F254" s="20" t="s">
        <v>25</v>
      </c>
      <c r="G254" s="28">
        <f t="shared" si="9"/>
        <v>311.23399999999998</v>
      </c>
      <c r="H254" s="107"/>
    </row>
    <row r="255" spans="2:8" ht="24" thickBot="1" x14ac:dyDescent="0.3">
      <c r="B255" s="112" t="s">
        <v>27</v>
      </c>
      <c r="C255" s="113"/>
      <c r="D255" s="37"/>
      <c r="E255" s="38"/>
      <c r="F255" s="24" t="s">
        <v>24</v>
      </c>
      <c r="G255" s="29">
        <f t="shared" si="9"/>
        <v>0</v>
      </c>
      <c r="H255" s="107"/>
    </row>
    <row r="256" spans="2:8" x14ac:dyDescent="0.25">
      <c r="B256" s="108" t="s">
        <v>32</v>
      </c>
      <c r="C256" s="109"/>
      <c r="D256" s="34">
        <v>665.33</v>
      </c>
      <c r="E256" s="35">
        <v>5.3</v>
      </c>
      <c r="F256" s="19" t="s">
        <v>24</v>
      </c>
      <c r="G256" s="27">
        <f t="shared" si="9"/>
        <v>3526.2490000000003</v>
      </c>
      <c r="H256" s="107"/>
    </row>
    <row r="257" spans="2:8" x14ac:dyDescent="0.25">
      <c r="B257" s="114" t="s">
        <v>26</v>
      </c>
      <c r="C257" s="115"/>
      <c r="D257" s="39"/>
      <c r="E257" s="40"/>
      <c r="F257" s="21" t="s">
        <v>24</v>
      </c>
      <c r="G257" s="30">
        <f t="shared" si="9"/>
        <v>0</v>
      </c>
      <c r="H257" s="107"/>
    </row>
    <row r="258" spans="2:8" x14ac:dyDescent="0.25">
      <c r="B258" s="114" t="s">
        <v>28</v>
      </c>
      <c r="C258" s="115"/>
      <c r="D258" s="41">
        <v>2425.1</v>
      </c>
      <c r="E258" s="42">
        <v>5.3</v>
      </c>
      <c r="F258" s="21" t="s">
        <v>24</v>
      </c>
      <c r="G258" s="30">
        <f t="shared" si="9"/>
        <v>12853.029999999999</v>
      </c>
      <c r="H258" s="107"/>
    </row>
    <row r="259" spans="2:8" x14ac:dyDescent="0.25">
      <c r="B259" s="114" t="s">
        <v>29</v>
      </c>
      <c r="C259" s="115"/>
      <c r="D259" s="41">
        <v>1718.79</v>
      </c>
      <c r="E259" s="42">
        <v>5.3</v>
      </c>
      <c r="F259" s="21" t="s">
        <v>24</v>
      </c>
      <c r="G259" s="30">
        <f t="shared" si="9"/>
        <v>9109.5869999999995</v>
      </c>
      <c r="H259" s="107"/>
    </row>
    <row r="260" spans="2:8" x14ac:dyDescent="0.25">
      <c r="B260" s="114" t="s">
        <v>31</v>
      </c>
      <c r="C260" s="115"/>
      <c r="D260" s="41">
        <v>473.91</v>
      </c>
      <c r="E260" s="42">
        <v>5.3</v>
      </c>
      <c r="F260" s="21" t="s">
        <v>24</v>
      </c>
      <c r="G260" s="30">
        <f>D260*E260</f>
        <v>2511.723</v>
      </c>
      <c r="H260" s="107"/>
    </row>
    <row r="261" spans="2:8" ht="24" thickBot="1" x14ac:dyDescent="0.3">
      <c r="B261" s="110" t="s">
        <v>30</v>
      </c>
      <c r="C261" s="111"/>
      <c r="D261" s="70">
        <v>320.5</v>
      </c>
      <c r="E261" s="68">
        <v>21.2</v>
      </c>
      <c r="F261" s="20" t="s">
        <v>24</v>
      </c>
      <c r="G261" s="31">
        <f>D261*E261</f>
        <v>6794.5999999999995</v>
      </c>
      <c r="H261" s="107"/>
    </row>
    <row r="262" spans="2:8" x14ac:dyDescent="0.25">
      <c r="C262" s="3"/>
      <c r="D262" s="3"/>
      <c r="E262" s="4"/>
      <c r="F262" s="4"/>
      <c r="H262" s="62"/>
    </row>
    <row r="263" spans="2:8" ht="25.5" x14ac:dyDescent="0.25">
      <c r="C263" s="14" t="s">
        <v>14</v>
      </c>
      <c r="D263" s="6"/>
    </row>
    <row r="264" spans="2:8" ht="18.75" x14ac:dyDescent="0.25">
      <c r="C264" s="86" t="s">
        <v>6</v>
      </c>
      <c r="D264" s="72" t="s">
        <v>0</v>
      </c>
      <c r="E264" s="9">
        <f>ROUND((G252+D245)/D245,2)</f>
        <v>1.02</v>
      </c>
      <c r="F264" s="9"/>
      <c r="G264" s="10"/>
      <c r="H264" s="7"/>
    </row>
    <row r="265" spans="2:8" x14ac:dyDescent="0.25">
      <c r="C265" s="86"/>
      <c r="D265" s="72" t="s">
        <v>1</v>
      </c>
      <c r="E265" s="9">
        <f>ROUND((G253+G254+D245)/D245,2)</f>
        <v>1.01</v>
      </c>
      <c r="F265" s="9"/>
      <c r="G265" s="11"/>
      <c r="H265" s="65"/>
    </row>
    <row r="266" spans="2:8" x14ac:dyDescent="0.25">
      <c r="C266" s="86"/>
      <c r="D266" s="72" t="s">
        <v>2</v>
      </c>
      <c r="E266" s="9">
        <f>ROUND((G255+D245)/D245,2)</f>
        <v>1</v>
      </c>
      <c r="F266" s="12"/>
      <c r="G266" s="11"/>
    </row>
    <row r="267" spans="2:8" x14ac:dyDescent="0.25">
      <c r="C267" s="86"/>
      <c r="D267" s="13" t="s">
        <v>3</v>
      </c>
      <c r="E267" s="44">
        <f>ROUND((SUM(G256:G261)+D245)/D245,2)</f>
        <v>1.96</v>
      </c>
      <c r="F267" s="10"/>
      <c r="G267" s="11"/>
    </row>
    <row r="268" spans="2:8" ht="25.5" x14ac:dyDescent="0.25">
      <c r="D268" s="45" t="s">
        <v>4</v>
      </c>
      <c r="E268" s="46">
        <f>SUM(E264:E267)-IF(D249="сплошная",3,2)</f>
        <v>1.9900000000000002</v>
      </c>
      <c r="F268" s="25"/>
    </row>
    <row r="269" spans="2:8" x14ac:dyDescent="0.25">
      <c r="E269" s="15"/>
    </row>
    <row r="270" spans="2:8" ht="25.5" x14ac:dyDescent="0.35">
      <c r="B270" s="22"/>
      <c r="C270" s="16" t="s">
        <v>23</v>
      </c>
      <c r="D270" s="87">
        <f>E268*D245</f>
        <v>71924.987900000007</v>
      </c>
      <c r="E270" s="87"/>
    </row>
    <row r="271" spans="2:8" ht="18.75" x14ac:dyDescent="0.3">
      <c r="C271" s="17" t="s">
        <v>8</v>
      </c>
      <c r="D271" s="88">
        <f>D270/D244</f>
        <v>114.16664746031748</v>
      </c>
      <c r="E271" s="88"/>
      <c r="G271" s="7"/>
      <c r="H271" s="66"/>
    </row>
    <row r="281" spans="2:11" s="22" customFormat="1" ht="54.75" customHeight="1" x14ac:dyDescent="0.8">
      <c r="B281" s="89" t="s">
        <v>155</v>
      </c>
      <c r="C281" s="89"/>
      <c r="D281" s="89"/>
      <c r="E281" s="89"/>
      <c r="F281" s="89"/>
      <c r="G281" s="89"/>
      <c r="H281" s="89"/>
      <c r="K281" s="22" t="s">
        <v>33</v>
      </c>
    </row>
    <row r="282" spans="2:11" ht="46.5" customHeight="1" x14ac:dyDescent="0.25">
      <c r="B282" s="90" t="s">
        <v>37</v>
      </c>
      <c r="C282" s="90"/>
      <c r="D282" s="90"/>
      <c r="E282" s="90"/>
      <c r="F282" s="90"/>
      <c r="G282" s="90"/>
      <c r="K282" s="7" t="s">
        <v>34</v>
      </c>
    </row>
    <row r="283" spans="2:11" x14ac:dyDescent="0.25">
      <c r="C283" s="71"/>
      <c r="G283" s="7"/>
    </row>
    <row r="284" spans="2:11" ht="25.5" x14ac:dyDescent="0.25">
      <c r="C284" s="14" t="s">
        <v>5</v>
      </c>
      <c r="D284" s="6"/>
    </row>
    <row r="285" spans="2:11" s="10" customFormat="1" ht="20.25" x14ac:dyDescent="0.25">
      <c r="C285" s="91" t="s">
        <v>15</v>
      </c>
      <c r="D285" s="94" t="s">
        <v>38</v>
      </c>
      <c r="E285" s="94"/>
      <c r="F285" s="94"/>
      <c r="G285" s="94"/>
      <c r="H285" s="57"/>
    </row>
    <row r="286" spans="2:11" s="10" customFormat="1" ht="20.25" x14ac:dyDescent="0.25">
      <c r="C286" s="92"/>
      <c r="D286" s="94" t="s">
        <v>40</v>
      </c>
      <c r="E286" s="94"/>
      <c r="F286" s="94"/>
      <c r="G286" s="94"/>
      <c r="H286" s="57"/>
    </row>
    <row r="287" spans="2:11" s="10" customFormat="1" ht="20.25" x14ac:dyDescent="0.25">
      <c r="C287" s="93"/>
      <c r="D287" s="94" t="s">
        <v>54</v>
      </c>
      <c r="E287" s="94"/>
      <c r="F287" s="94"/>
      <c r="G287" s="94"/>
      <c r="H287" s="57"/>
    </row>
    <row r="288" spans="2:11" ht="28.5" customHeight="1" x14ac:dyDescent="0.25">
      <c r="C288" s="47" t="s">
        <v>12</v>
      </c>
      <c r="D288" s="48">
        <v>3.5</v>
      </c>
      <c r="E288" s="49"/>
      <c r="F288" s="10"/>
    </row>
    <row r="289" spans="2:8" ht="28.5" customHeight="1" x14ac:dyDescent="0.25">
      <c r="C289" s="1" t="s">
        <v>9</v>
      </c>
      <c r="D289" s="43">
        <v>390</v>
      </c>
      <c r="E289" s="95" t="s">
        <v>16</v>
      </c>
      <c r="F289" s="96"/>
      <c r="G289" s="99">
        <f>D290/D289</f>
        <v>76.939153846153843</v>
      </c>
    </row>
    <row r="290" spans="2:8" ht="28.5" customHeight="1" x14ac:dyDescent="0.25">
      <c r="C290" s="1" t="s">
        <v>10</v>
      </c>
      <c r="D290" s="43">
        <v>30006.27</v>
      </c>
      <c r="E290" s="97"/>
      <c r="F290" s="98"/>
      <c r="G290" s="100"/>
    </row>
    <row r="291" spans="2:8" x14ac:dyDescent="0.25">
      <c r="C291" s="53"/>
      <c r="D291" s="54"/>
      <c r="E291" s="55"/>
    </row>
    <row r="292" spans="2:8" x14ac:dyDescent="0.3">
      <c r="C292" s="52" t="s">
        <v>7</v>
      </c>
      <c r="D292" s="50" t="s">
        <v>44</v>
      </c>
      <c r="E292" s="58"/>
    </row>
    <row r="293" spans="2:8" x14ac:dyDescent="0.3">
      <c r="C293" s="52" t="s">
        <v>11</v>
      </c>
      <c r="D293" s="50">
        <v>75</v>
      </c>
      <c r="E293" s="58"/>
    </row>
    <row r="294" spans="2:8" x14ac:dyDescent="0.3">
      <c r="C294" s="52" t="s">
        <v>13</v>
      </c>
      <c r="D294" s="51" t="s">
        <v>33</v>
      </c>
      <c r="E294" s="58"/>
    </row>
    <row r="295" spans="2:8" ht="24" thickBot="1" x14ac:dyDescent="0.3">
      <c r="C295" s="59"/>
      <c r="D295" s="59"/>
    </row>
    <row r="296" spans="2:8" ht="48" thickBot="1" x14ac:dyDescent="0.3">
      <c r="B296" s="101" t="s">
        <v>17</v>
      </c>
      <c r="C296" s="102"/>
      <c r="D296" s="23" t="s">
        <v>20</v>
      </c>
      <c r="E296" s="103" t="s">
        <v>22</v>
      </c>
      <c r="F296" s="104"/>
      <c r="G296" s="2" t="s">
        <v>21</v>
      </c>
    </row>
    <row r="297" spans="2:8" s="60" customFormat="1" ht="24" thickBot="1" x14ac:dyDescent="0.3">
      <c r="B297" s="105" t="s">
        <v>35</v>
      </c>
      <c r="C297" s="106"/>
      <c r="D297" s="32">
        <v>147.63</v>
      </c>
      <c r="E297" s="33">
        <v>3.5</v>
      </c>
      <c r="F297" s="18" t="s">
        <v>24</v>
      </c>
      <c r="G297" s="26">
        <f t="shared" ref="G297:G304" si="10">D297*E297</f>
        <v>516.70499999999993</v>
      </c>
      <c r="H297" s="107"/>
    </row>
    <row r="298" spans="2:8" s="61" customFormat="1" ht="46.5" customHeight="1" x14ac:dyDescent="0.25">
      <c r="B298" s="108" t="s">
        <v>18</v>
      </c>
      <c r="C298" s="109"/>
      <c r="D298" s="34">
        <v>70.41</v>
      </c>
      <c r="E298" s="67">
        <v>1.3</v>
      </c>
      <c r="F298" s="19" t="s">
        <v>25</v>
      </c>
      <c r="G298" s="27">
        <f t="shared" si="10"/>
        <v>91.533000000000001</v>
      </c>
      <c r="H298" s="107"/>
    </row>
    <row r="299" spans="2:8" s="61" customFormat="1" ht="24" thickBot="1" x14ac:dyDescent="0.3">
      <c r="B299" s="110" t="s">
        <v>19</v>
      </c>
      <c r="C299" s="111"/>
      <c r="D299" s="36">
        <v>222.31</v>
      </c>
      <c r="E299" s="68">
        <v>1.3</v>
      </c>
      <c r="F299" s="20" t="s">
        <v>25</v>
      </c>
      <c r="G299" s="28">
        <f t="shared" si="10"/>
        <v>289.00299999999999</v>
      </c>
      <c r="H299" s="107"/>
    </row>
    <row r="300" spans="2:8" s="61" customFormat="1" ht="24" thickBot="1" x14ac:dyDescent="0.3">
      <c r="B300" s="112" t="s">
        <v>27</v>
      </c>
      <c r="C300" s="113"/>
      <c r="D300" s="37"/>
      <c r="E300" s="38"/>
      <c r="F300" s="24" t="s">
        <v>24</v>
      </c>
      <c r="G300" s="29">
        <f t="shared" si="10"/>
        <v>0</v>
      </c>
      <c r="H300" s="107"/>
    </row>
    <row r="301" spans="2:8" s="61" customFormat="1" ht="48" customHeight="1" x14ac:dyDescent="0.25">
      <c r="B301" s="108" t="s">
        <v>32</v>
      </c>
      <c r="C301" s="109"/>
      <c r="D301" s="34">
        <v>665.33</v>
      </c>
      <c r="E301" s="35">
        <v>3.5</v>
      </c>
      <c r="F301" s="19" t="s">
        <v>24</v>
      </c>
      <c r="G301" s="27">
        <f t="shared" si="10"/>
        <v>2328.6550000000002</v>
      </c>
      <c r="H301" s="107"/>
    </row>
    <row r="302" spans="2:8" s="61" customFormat="1" x14ac:dyDescent="0.25">
      <c r="B302" s="114" t="s">
        <v>26</v>
      </c>
      <c r="C302" s="115"/>
      <c r="D302" s="39"/>
      <c r="E302" s="40"/>
      <c r="F302" s="21" t="s">
        <v>24</v>
      </c>
      <c r="G302" s="30">
        <f t="shared" si="10"/>
        <v>0</v>
      </c>
      <c r="H302" s="107"/>
    </row>
    <row r="303" spans="2:8" s="61" customFormat="1" x14ac:dyDescent="0.25">
      <c r="B303" s="114" t="s">
        <v>28</v>
      </c>
      <c r="C303" s="115"/>
      <c r="D303" s="41">
        <v>2425.1</v>
      </c>
      <c r="E303" s="42">
        <v>3.5</v>
      </c>
      <c r="F303" s="21" t="s">
        <v>24</v>
      </c>
      <c r="G303" s="30">
        <f t="shared" si="10"/>
        <v>8487.85</v>
      </c>
      <c r="H303" s="107"/>
    </row>
    <row r="304" spans="2:8" s="61" customFormat="1" x14ac:dyDescent="0.25">
      <c r="B304" s="114" t="s">
        <v>29</v>
      </c>
      <c r="C304" s="115"/>
      <c r="D304" s="41">
        <v>1718.79</v>
      </c>
      <c r="E304" s="42">
        <v>3.5</v>
      </c>
      <c r="F304" s="21" t="s">
        <v>24</v>
      </c>
      <c r="G304" s="30">
        <f t="shared" si="10"/>
        <v>6015.7649999999994</v>
      </c>
      <c r="H304" s="107"/>
    </row>
    <row r="305" spans="2:11" s="61" customFormat="1" x14ac:dyDescent="0.25">
      <c r="B305" s="114" t="s">
        <v>31</v>
      </c>
      <c r="C305" s="115"/>
      <c r="D305" s="41">
        <v>473.91</v>
      </c>
      <c r="E305" s="42">
        <v>3.5</v>
      </c>
      <c r="F305" s="21" t="s">
        <v>24</v>
      </c>
      <c r="G305" s="30">
        <f>D305*E305</f>
        <v>1658.6850000000002</v>
      </c>
      <c r="H305" s="107"/>
    </row>
    <row r="306" spans="2:11" s="61" customFormat="1" ht="24" thickBot="1" x14ac:dyDescent="0.3">
      <c r="B306" s="110" t="s">
        <v>30</v>
      </c>
      <c r="C306" s="111"/>
      <c r="D306" s="70">
        <v>320.5</v>
      </c>
      <c r="E306" s="68">
        <v>14</v>
      </c>
      <c r="F306" s="20" t="s">
        <v>24</v>
      </c>
      <c r="G306" s="31">
        <f>D306*E306</f>
        <v>4487</v>
      </c>
      <c r="H306" s="107"/>
    </row>
    <row r="307" spans="2:11" ht="11.25" customHeight="1" x14ac:dyDescent="0.25">
      <c r="C307" s="3"/>
      <c r="D307" s="3"/>
      <c r="E307" s="4"/>
      <c r="F307" s="4"/>
      <c r="H307" s="62"/>
      <c r="I307" s="63"/>
      <c r="J307" s="64"/>
      <c r="K307" s="64"/>
    </row>
    <row r="308" spans="2:11" ht="25.5" x14ac:dyDescent="0.25">
      <c r="C308" s="14" t="s">
        <v>14</v>
      </c>
      <c r="D308" s="6"/>
    </row>
    <row r="309" spans="2:11" ht="18.75" x14ac:dyDescent="0.25">
      <c r="C309" s="86" t="s">
        <v>6</v>
      </c>
      <c r="D309" s="72" t="s">
        <v>0</v>
      </c>
      <c r="E309" s="9">
        <f>ROUND((G297+D290)/D290,2)</f>
        <v>1.02</v>
      </c>
      <c r="F309" s="9"/>
      <c r="G309" s="10"/>
      <c r="H309" s="7"/>
    </row>
    <row r="310" spans="2:11" x14ac:dyDescent="0.25">
      <c r="C310" s="86"/>
      <c r="D310" s="72" t="s">
        <v>1</v>
      </c>
      <c r="E310" s="9">
        <f>ROUND((G298+G299+D290)/D290,2)</f>
        <v>1.01</v>
      </c>
      <c r="F310" s="9"/>
      <c r="G310" s="11"/>
      <c r="H310" s="65"/>
    </row>
    <row r="311" spans="2:11" x14ac:dyDescent="0.25">
      <c r="C311" s="86"/>
      <c r="D311" s="72" t="s">
        <v>2</v>
      </c>
      <c r="E311" s="9">
        <f>ROUND((G300+D290)/D290,2)</f>
        <v>1</v>
      </c>
      <c r="F311" s="12"/>
      <c r="G311" s="11"/>
    </row>
    <row r="312" spans="2:11" x14ac:dyDescent="0.25">
      <c r="C312" s="86"/>
      <c r="D312" s="13" t="s">
        <v>3</v>
      </c>
      <c r="E312" s="44">
        <f>ROUND((SUM(G301:G306)+D290)/D290,2)</f>
        <v>1.77</v>
      </c>
      <c r="F312" s="10"/>
      <c r="G312" s="11"/>
    </row>
    <row r="313" spans="2:11" ht="25.5" x14ac:dyDescent="0.25">
      <c r="D313" s="45" t="s">
        <v>4</v>
      </c>
      <c r="E313" s="46">
        <f>SUM(E309:E312)-IF(D294="сплошная",3,2)</f>
        <v>1.8000000000000007</v>
      </c>
      <c r="F313" s="25"/>
    </row>
    <row r="314" spans="2:11" ht="14.25" customHeight="1" x14ac:dyDescent="0.25">
      <c r="E314" s="15"/>
    </row>
    <row r="315" spans="2:11" s="22" customFormat="1" ht="26.25" customHeight="1" x14ac:dyDescent="0.35">
      <c r="C315" s="16" t="s">
        <v>23</v>
      </c>
      <c r="D315" s="87">
        <f>E313*D290</f>
        <v>54011.286000000022</v>
      </c>
      <c r="E315" s="87"/>
      <c r="F315" s="7"/>
      <c r="G315" s="5"/>
      <c r="H315" s="5"/>
    </row>
    <row r="316" spans="2:11" ht="18.75" x14ac:dyDescent="0.3">
      <c r="C316" s="17" t="s">
        <v>8</v>
      </c>
      <c r="D316" s="88">
        <f>D315/D289</f>
        <v>138.49047692307698</v>
      </c>
      <c r="E316" s="88"/>
      <c r="G316" s="7"/>
      <c r="H316" s="66"/>
    </row>
    <row r="327" spans="2:11" s="22" customFormat="1" ht="54.75" customHeight="1" x14ac:dyDescent="0.8">
      <c r="B327" s="89" t="s">
        <v>156</v>
      </c>
      <c r="C327" s="89"/>
      <c r="D327" s="89"/>
      <c r="E327" s="89"/>
      <c r="F327" s="89"/>
      <c r="G327" s="89"/>
      <c r="H327" s="89"/>
      <c r="K327" s="22" t="s">
        <v>33</v>
      </c>
    </row>
    <row r="328" spans="2:11" ht="46.5" customHeight="1" x14ac:dyDescent="0.25">
      <c r="B328" s="90" t="s">
        <v>37</v>
      </c>
      <c r="C328" s="90"/>
      <c r="D328" s="90"/>
      <c r="E328" s="90"/>
      <c r="F328" s="90"/>
      <c r="G328" s="90"/>
      <c r="K328" s="7" t="s">
        <v>34</v>
      </c>
    </row>
    <row r="329" spans="2:11" x14ac:dyDescent="0.25">
      <c r="C329" s="75"/>
      <c r="G329" s="7"/>
    </row>
    <row r="330" spans="2:11" ht="25.5" x14ac:dyDescent="0.25">
      <c r="C330" s="14" t="s">
        <v>5</v>
      </c>
      <c r="D330" s="6"/>
    </row>
    <row r="331" spans="2:11" s="10" customFormat="1" ht="20.25" x14ac:dyDescent="0.25">
      <c r="C331" s="91" t="s">
        <v>15</v>
      </c>
      <c r="D331" s="94" t="s">
        <v>38</v>
      </c>
      <c r="E331" s="94"/>
      <c r="F331" s="94"/>
      <c r="G331" s="94"/>
      <c r="H331" s="57"/>
    </row>
    <row r="332" spans="2:11" s="10" customFormat="1" ht="20.25" x14ac:dyDescent="0.25">
      <c r="C332" s="92"/>
      <c r="D332" s="94" t="s">
        <v>55</v>
      </c>
      <c r="E332" s="94"/>
      <c r="F332" s="94"/>
      <c r="G332" s="94"/>
      <c r="H332" s="57"/>
    </row>
    <row r="333" spans="2:11" s="10" customFormat="1" ht="20.25" x14ac:dyDescent="0.25">
      <c r="C333" s="93"/>
      <c r="D333" s="94" t="s">
        <v>56</v>
      </c>
      <c r="E333" s="94"/>
      <c r="F333" s="94"/>
      <c r="G333" s="94"/>
      <c r="H333" s="57"/>
    </row>
    <row r="334" spans="2:11" ht="28.5" customHeight="1" x14ac:dyDescent="0.25">
      <c r="C334" s="47" t="s">
        <v>12</v>
      </c>
      <c r="D334" s="48">
        <v>2.5</v>
      </c>
      <c r="E334" s="49"/>
      <c r="F334" s="10"/>
    </row>
    <row r="335" spans="2:11" ht="28.5" customHeight="1" x14ac:dyDescent="0.25">
      <c r="C335" s="1" t="s">
        <v>9</v>
      </c>
      <c r="D335" s="43">
        <v>290</v>
      </c>
      <c r="E335" s="95" t="s">
        <v>16</v>
      </c>
      <c r="F335" s="96"/>
      <c r="G335" s="99">
        <f>D336/D335</f>
        <v>41.023551724137931</v>
      </c>
    </row>
    <row r="336" spans="2:11" ht="28.5" customHeight="1" x14ac:dyDescent="0.25">
      <c r="C336" s="1" t="s">
        <v>10</v>
      </c>
      <c r="D336" s="43">
        <v>11896.83</v>
      </c>
      <c r="E336" s="97"/>
      <c r="F336" s="98"/>
      <c r="G336" s="100"/>
    </row>
    <row r="337" spans="2:8" x14ac:dyDescent="0.25">
      <c r="C337" s="53"/>
      <c r="D337" s="54"/>
      <c r="E337" s="55"/>
    </row>
    <row r="338" spans="2:8" x14ac:dyDescent="0.3">
      <c r="C338" s="52" t="s">
        <v>7</v>
      </c>
      <c r="D338" s="50" t="s">
        <v>57</v>
      </c>
      <c r="E338" s="58"/>
    </row>
    <row r="339" spans="2:8" x14ac:dyDescent="0.3">
      <c r="C339" s="52" t="s">
        <v>11</v>
      </c>
      <c r="D339" s="50">
        <v>70</v>
      </c>
      <c r="E339" s="58"/>
    </row>
    <row r="340" spans="2:8" x14ac:dyDescent="0.3">
      <c r="C340" s="52" t="s">
        <v>13</v>
      </c>
      <c r="D340" s="51" t="s">
        <v>33</v>
      </c>
      <c r="E340" s="58"/>
    </row>
    <row r="341" spans="2:8" ht="24" thickBot="1" x14ac:dyDescent="0.3">
      <c r="C341" s="59"/>
      <c r="D341" s="59"/>
    </row>
    <row r="342" spans="2:8" ht="48" thickBot="1" x14ac:dyDescent="0.3">
      <c r="B342" s="101" t="s">
        <v>17</v>
      </c>
      <c r="C342" s="102"/>
      <c r="D342" s="23" t="s">
        <v>20</v>
      </c>
      <c r="E342" s="103" t="s">
        <v>22</v>
      </c>
      <c r="F342" s="104"/>
      <c r="G342" s="2" t="s">
        <v>21</v>
      </c>
    </row>
    <row r="343" spans="2:8" s="60" customFormat="1" ht="24" thickBot="1" x14ac:dyDescent="0.3">
      <c r="B343" s="105" t="s">
        <v>35</v>
      </c>
      <c r="C343" s="106"/>
      <c r="D343" s="32">
        <v>147.63</v>
      </c>
      <c r="E343" s="33">
        <v>2.5</v>
      </c>
      <c r="F343" s="18" t="s">
        <v>24</v>
      </c>
      <c r="G343" s="26">
        <f t="shared" ref="G343:G350" si="11">D343*E343</f>
        <v>369.07499999999999</v>
      </c>
      <c r="H343" s="107"/>
    </row>
    <row r="344" spans="2:8" s="61" customFormat="1" ht="46.5" customHeight="1" x14ac:dyDescent="0.25">
      <c r="B344" s="108" t="s">
        <v>18</v>
      </c>
      <c r="C344" s="109"/>
      <c r="D344" s="34">
        <v>70.41</v>
      </c>
      <c r="E344" s="67">
        <v>1.6</v>
      </c>
      <c r="F344" s="19" t="s">
        <v>25</v>
      </c>
      <c r="G344" s="27">
        <f t="shared" si="11"/>
        <v>112.65600000000001</v>
      </c>
      <c r="H344" s="107"/>
    </row>
    <row r="345" spans="2:8" s="61" customFormat="1" ht="24" thickBot="1" x14ac:dyDescent="0.3">
      <c r="B345" s="110" t="s">
        <v>19</v>
      </c>
      <c r="C345" s="111"/>
      <c r="D345" s="36">
        <v>222.31</v>
      </c>
      <c r="E345" s="68">
        <v>1.6</v>
      </c>
      <c r="F345" s="20" t="s">
        <v>25</v>
      </c>
      <c r="G345" s="28">
        <f t="shared" si="11"/>
        <v>355.69600000000003</v>
      </c>
      <c r="H345" s="107"/>
    </row>
    <row r="346" spans="2:8" s="61" customFormat="1" ht="24" thickBot="1" x14ac:dyDescent="0.3">
      <c r="B346" s="112" t="s">
        <v>27</v>
      </c>
      <c r="C346" s="113"/>
      <c r="D346" s="37"/>
      <c r="E346" s="38"/>
      <c r="F346" s="24" t="s">
        <v>24</v>
      </c>
      <c r="G346" s="29">
        <f t="shared" si="11"/>
        <v>0</v>
      </c>
      <c r="H346" s="107"/>
    </row>
    <row r="347" spans="2:8" s="61" customFormat="1" ht="48" customHeight="1" x14ac:dyDescent="0.25">
      <c r="B347" s="108" t="s">
        <v>32</v>
      </c>
      <c r="C347" s="109"/>
      <c r="D347" s="34">
        <v>665.33</v>
      </c>
      <c r="E347" s="35">
        <v>2.5</v>
      </c>
      <c r="F347" s="19" t="s">
        <v>24</v>
      </c>
      <c r="G347" s="27">
        <f t="shared" si="11"/>
        <v>1663.325</v>
      </c>
      <c r="H347" s="107"/>
    </row>
    <row r="348" spans="2:8" s="61" customFormat="1" x14ac:dyDescent="0.25">
      <c r="B348" s="114" t="s">
        <v>26</v>
      </c>
      <c r="C348" s="115"/>
      <c r="D348" s="39"/>
      <c r="E348" s="40"/>
      <c r="F348" s="21" t="s">
        <v>24</v>
      </c>
      <c r="G348" s="30">
        <f t="shared" si="11"/>
        <v>0</v>
      </c>
      <c r="H348" s="107"/>
    </row>
    <row r="349" spans="2:8" s="61" customFormat="1" x14ac:dyDescent="0.25">
      <c r="B349" s="114" t="s">
        <v>28</v>
      </c>
      <c r="C349" s="115"/>
      <c r="D349" s="41">
        <v>2425.1</v>
      </c>
      <c r="E349" s="42">
        <v>2.5</v>
      </c>
      <c r="F349" s="21" t="s">
        <v>24</v>
      </c>
      <c r="G349" s="30">
        <f t="shared" si="11"/>
        <v>6062.75</v>
      </c>
      <c r="H349" s="107"/>
    </row>
    <row r="350" spans="2:8" s="61" customFormat="1" x14ac:dyDescent="0.25">
      <c r="B350" s="114" t="s">
        <v>29</v>
      </c>
      <c r="C350" s="115"/>
      <c r="D350" s="41">
        <v>1718.79</v>
      </c>
      <c r="E350" s="42">
        <v>2.5</v>
      </c>
      <c r="F350" s="21" t="s">
        <v>24</v>
      </c>
      <c r="G350" s="30">
        <f t="shared" si="11"/>
        <v>4296.9750000000004</v>
      </c>
      <c r="H350" s="107"/>
    </row>
    <row r="351" spans="2:8" s="61" customFormat="1" x14ac:dyDescent="0.25">
      <c r="B351" s="114" t="s">
        <v>31</v>
      </c>
      <c r="C351" s="115"/>
      <c r="D351" s="41">
        <v>473.91</v>
      </c>
      <c r="E351" s="42">
        <v>2.5</v>
      </c>
      <c r="F351" s="21" t="s">
        <v>24</v>
      </c>
      <c r="G351" s="30">
        <f>D351*E351</f>
        <v>1184.7750000000001</v>
      </c>
      <c r="H351" s="107"/>
    </row>
    <row r="352" spans="2:8" s="61" customFormat="1" ht="24" thickBot="1" x14ac:dyDescent="0.3">
      <c r="B352" s="110" t="s">
        <v>30</v>
      </c>
      <c r="C352" s="111"/>
      <c r="D352" s="70">
        <v>320.5</v>
      </c>
      <c r="E352" s="68">
        <v>10</v>
      </c>
      <c r="F352" s="20" t="s">
        <v>24</v>
      </c>
      <c r="G352" s="31">
        <f>D352*E352</f>
        <v>3205</v>
      </c>
      <c r="H352" s="107"/>
    </row>
    <row r="353" spans="3:11" ht="11.25" customHeight="1" x14ac:dyDescent="0.25">
      <c r="C353" s="3"/>
      <c r="D353" s="3"/>
      <c r="E353" s="4"/>
      <c r="F353" s="4"/>
      <c r="H353" s="62"/>
      <c r="I353" s="63"/>
      <c r="J353" s="64"/>
      <c r="K353" s="64"/>
    </row>
    <row r="354" spans="3:11" ht="25.5" x14ac:dyDescent="0.25">
      <c r="C354" s="14" t="s">
        <v>14</v>
      </c>
      <c r="D354" s="6"/>
    </row>
    <row r="355" spans="3:11" ht="18.75" x14ac:dyDescent="0.25">
      <c r="C355" s="86" t="s">
        <v>6</v>
      </c>
      <c r="D355" s="74" t="s">
        <v>0</v>
      </c>
      <c r="E355" s="9">
        <f>ROUND((G343+D336)/D336,2)</f>
        <v>1.03</v>
      </c>
      <c r="F355" s="9"/>
      <c r="G355" s="10"/>
      <c r="H355" s="7"/>
    </row>
    <row r="356" spans="3:11" x14ac:dyDescent="0.25">
      <c r="C356" s="86"/>
      <c r="D356" s="74" t="s">
        <v>1</v>
      </c>
      <c r="E356" s="9">
        <f>ROUND((G344+G345+D336)/D336,2)</f>
        <v>1.04</v>
      </c>
      <c r="F356" s="9"/>
      <c r="G356" s="11"/>
      <c r="H356" s="65"/>
    </row>
    <row r="357" spans="3:11" x14ac:dyDescent="0.25">
      <c r="C357" s="86"/>
      <c r="D357" s="74" t="s">
        <v>2</v>
      </c>
      <c r="E357" s="9">
        <f>ROUND((G346+D336)/D336,2)</f>
        <v>1</v>
      </c>
      <c r="F357" s="12"/>
      <c r="G357" s="11"/>
    </row>
    <row r="358" spans="3:11" x14ac:dyDescent="0.25">
      <c r="C358" s="86"/>
      <c r="D358" s="13" t="s">
        <v>3</v>
      </c>
      <c r="E358" s="44">
        <f>ROUND((SUM(G347:G352)+D336)/D336,2)</f>
        <v>2.38</v>
      </c>
      <c r="F358" s="10"/>
      <c r="G358" s="11"/>
    </row>
    <row r="359" spans="3:11" ht="25.5" x14ac:dyDescent="0.25">
      <c r="D359" s="45" t="s">
        <v>4</v>
      </c>
      <c r="E359" s="46">
        <f>SUM(E355:E358)-IF(D340="сплошная",3,2)</f>
        <v>2.4500000000000002</v>
      </c>
      <c r="F359" s="25"/>
    </row>
    <row r="360" spans="3:11" ht="14.25" customHeight="1" x14ac:dyDescent="0.25">
      <c r="E360" s="15"/>
    </row>
    <row r="361" spans="3:11" s="22" customFormat="1" ht="26.25" customHeight="1" x14ac:dyDescent="0.35">
      <c r="C361" s="16" t="s">
        <v>23</v>
      </c>
      <c r="D361" s="87">
        <f>E359*D336</f>
        <v>29147.233500000002</v>
      </c>
      <c r="E361" s="87"/>
      <c r="F361" s="7"/>
      <c r="G361" s="5"/>
      <c r="H361" s="5"/>
    </row>
    <row r="362" spans="3:11" ht="18.75" x14ac:dyDescent="0.3">
      <c r="C362" s="17" t="s">
        <v>8</v>
      </c>
      <c r="D362" s="88">
        <f>D361/D335</f>
        <v>100.50770172413795</v>
      </c>
      <c r="E362" s="88"/>
      <c r="G362" s="7"/>
      <c r="H362" s="66"/>
    </row>
    <row r="373" spans="2:11" s="22" customFormat="1" ht="54.75" customHeight="1" x14ac:dyDescent="0.8">
      <c r="B373" s="89" t="s">
        <v>157</v>
      </c>
      <c r="C373" s="89"/>
      <c r="D373" s="89"/>
      <c r="E373" s="89"/>
      <c r="F373" s="89"/>
      <c r="G373" s="89"/>
      <c r="H373" s="89"/>
      <c r="K373" s="22" t="s">
        <v>33</v>
      </c>
    </row>
    <row r="374" spans="2:11" ht="46.5" customHeight="1" x14ac:dyDescent="0.25">
      <c r="B374" s="90" t="s">
        <v>37</v>
      </c>
      <c r="C374" s="90"/>
      <c r="D374" s="90"/>
      <c r="E374" s="90"/>
      <c r="F374" s="90"/>
      <c r="G374" s="90"/>
      <c r="K374" s="7" t="s">
        <v>34</v>
      </c>
    </row>
    <row r="375" spans="2:11" x14ac:dyDescent="0.25">
      <c r="C375" s="75"/>
      <c r="G375" s="7"/>
    </row>
    <row r="376" spans="2:11" ht="25.5" x14ac:dyDescent="0.25">
      <c r="C376" s="14" t="s">
        <v>5</v>
      </c>
      <c r="D376" s="6"/>
    </row>
    <row r="377" spans="2:11" s="10" customFormat="1" ht="20.25" x14ac:dyDescent="0.25">
      <c r="C377" s="91" t="s">
        <v>15</v>
      </c>
      <c r="D377" s="94" t="s">
        <v>38</v>
      </c>
      <c r="E377" s="94"/>
      <c r="F377" s="94"/>
      <c r="G377" s="94"/>
      <c r="H377" s="57"/>
    </row>
    <row r="378" spans="2:11" s="10" customFormat="1" ht="20.25" x14ac:dyDescent="0.25">
      <c r="C378" s="92"/>
      <c r="D378" s="94" t="s">
        <v>55</v>
      </c>
      <c r="E378" s="94"/>
      <c r="F378" s="94"/>
      <c r="G378" s="94"/>
      <c r="H378" s="57"/>
    </row>
    <row r="379" spans="2:11" s="10" customFormat="1" ht="20.25" x14ac:dyDescent="0.25">
      <c r="C379" s="93"/>
      <c r="D379" s="94" t="s">
        <v>58</v>
      </c>
      <c r="E379" s="94"/>
      <c r="F379" s="94"/>
      <c r="G379" s="94"/>
      <c r="H379" s="57"/>
    </row>
    <row r="380" spans="2:11" ht="28.5" customHeight="1" x14ac:dyDescent="0.25">
      <c r="C380" s="47" t="s">
        <v>12</v>
      </c>
      <c r="D380" s="48">
        <v>2.2999999999999998</v>
      </c>
      <c r="E380" s="49"/>
      <c r="F380" s="10"/>
    </row>
    <row r="381" spans="2:11" ht="28.5" customHeight="1" x14ac:dyDescent="0.25">
      <c r="C381" s="1" t="s">
        <v>9</v>
      </c>
      <c r="D381" s="43">
        <v>180</v>
      </c>
      <c r="E381" s="95" t="s">
        <v>16</v>
      </c>
      <c r="F381" s="96"/>
      <c r="G381" s="99">
        <f>D382/D381</f>
        <v>104.80077777777777</v>
      </c>
    </row>
    <row r="382" spans="2:11" ht="28.5" customHeight="1" x14ac:dyDescent="0.25">
      <c r="C382" s="1" t="s">
        <v>10</v>
      </c>
      <c r="D382" s="43">
        <v>18864.14</v>
      </c>
      <c r="E382" s="97"/>
      <c r="F382" s="98"/>
      <c r="G382" s="100"/>
    </row>
    <row r="383" spans="2:11" x14ac:dyDescent="0.25">
      <c r="C383" s="53"/>
      <c r="D383" s="54"/>
      <c r="E383" s="55"/>
    </row>
    <row r="384" spans="2:11" x14ac:dyDescent="0.3">
      <c r="C384" s="52" t="s">
        <v>7</v>
      </c>
      <c r="D384" s="50" t="s">
        <v>59</v>
      </c>
      <c r="E384" s="58"/>
    </row>
    <row r="385" spans="2:11" x14ac:dyDescent="0.3">
      <c r="C385" s="52" t="s">
        <v>11</v>
      </c>
      <c r="D385" s="50">
        <v>65</v>
      </c>
      <c r="E385" s="58"/>
    </row>
    <row r="386" spans="2:11" x14ac:dyDescent="0.3">
      <c r="C386" s="52" t="s">
        <v>13</v>
      </c>
      <c r="D386" s="51" t="s">
        <v>33</v>
      </c>
      <c r="E386" s="58"/>
    </row>
    <row r="387" spans="2:11" ht="24" thickBot="1" x14ac:dyDescent="0.3">
      <c r="C387" s="59"/>
      <c r="D387" s="59"/>
    </row>
    <row r="388" spans="2:11" ht="48" thickBot="1" x14ac:dyDescent="0.3">
      <c r="B388" s="101" t="s">
        <v>17</v>
      </c>
      <c r="C388" s="102"/>
      <c r="D388" s="23" t="s">
        <v>20</v>
      </c>
      <c r="E388" s="103" t="s">
        <v>22</v>
      </c>
      <c r="F388" s="104"/>
      <c r="G388" s="2" t="s">
        <v>21</v>
      </c>
    </row>
    <row r="389" spans="2:11" s="60" customFormat="1" ht="24" thickBot="1" x14ac:dyDescent="0.3">
      <c r="B389" s="105" t="s">
        <v>35</v>
      </c>
      <c r="C389" s="106"/>
      <c r="D389" s="32">
        <v>147.63</v>
      </c>
      <c r="E389" s="33">
        <v>2.2999999999999998</v>
      </c>
      <c r="F389" s="18" t="s">
        <v>24</v>
      </c>
      <c r="G389" s="26">
        <f t="shared" ref="G389:G396" si="12">D389*E389</f>
        <v>339.54899999999998</v>
      </c>
      <c r="H389" s="107"/>
    </row>
    <row r="390" spans="2:11" s="61" customFormat="1" ht="46.5" customHeight="1" x14ac:dyDescent="0.25">
      <c r="B390" s="108" t="s">
        <v>18</v>
      </c>
      <c r="C390" s="109"/>
      <c r="D390" s="34">
        <v>70.41</v>
      </c>
      <c r="E390" s="67">
        <v>1</v>
      </c>
      <c r="F390" s="19" t="s">
        <v>25</v>
      </c>
      <c r="G390" s="27">
        <f t="shared" si="12"/>
        <v>70.41</v>
      </c>
      <c r="H390" s="107"/>
    </row>
    <row r="391" spans="2:11" s="61" customFormat="1" ht="24" thickBot="1" x14ac:dyDescent="0.3">
      <c r="B391" s="110" t="s">
        <v>19</v>
      </c>
      <c r="C391" s="111"/>
      <c r="D391" s="36">
        <v>222.31</v>
      </c>
      <c r="E391" s="68">
        <v>1</v>
      </c>
      <c r="F391" s="20" t="s">
        <v>25</v>
      </c>
      <c r="G391" s="28">
        <f t="shared" si="12"/>
        <v>222.31</v>
      </c>
      <c r="H391" s="107"/>
    </row>
    <row r="392" spans="2:11" s="61" customFormat="1" ht="24" thickBot="1" x14ac:dyDescent="0.3">
      <c r="B392" s="112" t="s">
        <v>27</v>
      </c>
      <c r="C392" s="113"/>
      <c r="D392" s="37"/>
      <c r="E392" s="38"/>
      <c r="F392" s="24" t="s">
        <v>24</v>
      </c>
      <c r="G392" s="29">
        <f t="shared" si="12"/>
        <v>0</v>
      </c>
      <c r="H392" s="107"/>
    </row>
    <row r="393" spans="2:11" s="61" customFormat="1" ht="48" customHeight="1" x14ac:dyDescent="0.25">
      <c r="B393" s="108" t="s">
        <v>32</v>
      </c>
      <c r="C393" s="109"/>
      <c r="D393" s="34">
        <v>665.33</v>
      </c>
      <c r="E393" s="35">
        <v>2.2999999999999998</v>
      </c>
      <c r="F393" s="19" t="s">
        <v>24</v>
      </c>
      <c r="G393" s="27">
        <f t="shared" si="12"/>
        <v>1530.259</v>
      </c>
      <c r="H393" s="107"/>
    </row>
    <row r="394" spans="2:11" s="61" customFormat="1" x14ac:dyDescent="0.25">
      <c r="B394" s="114" t="s">
        <v>26</v>
      </c>
      <c r="C394" s="115"/>
      <c r="D394" s="39"/>
      <c r="E394" s="40"/>
      <c r="F394" s="21" t="s">
        <v>24</v>
      </c>
      <c r="G394" s="30">
        <f t="shared" si="12"/>
        <v>0</v>
      </c>
      <c r="H394" s="107"/>
    </row>
    <row r="395" spans="2:11" s="61" customFormat="1" x14ac:dyDescent="0.25">
      <c r="B395" s="114" t="s">
        <v>28</v>
      </c>
      <c r="C395" s="115"/>
      <c r="D395" s="41">
        <v>2425.1</v>
      </c>
      <c r="E395" s="42">
        <v>2.2999999999999998</v>
      </c>
      <c r="F395" s="21" t="s">
        <v>24</v>
      </c>
      <c r="G395" s="30">
        <f t="shared" si="12"/>
        <v>5577.73</v>
      </c>
      <c r="H395" s="107"/>
    </row>
    <row r="396" spans="2:11" s="61" customFormat="1" x14ac:dyDescent="0.25">
      <c r="B396" s="114" t="s">
        <v>29</v>
      </c>
      <c r="C396" s="115"/>
      <c r="D396" s="41">
        <v>1718.79</v>
      </c>
      <c r="E396" s="42">
        <v>2.2999999999999998</v>
      </c>
      <c r="F396" s="21" t="s">
        <v>24</v>
      </c>
      <c r="G396" s="30">
        <f t="shared" si="12"/>
        <v>3953.2169999999996</v>
      </c>
      <c r="H396" s="107"/>
    </row>
    <row r="397" spans="2:11" s="61" customFormat="1" x14ac:dyDescent="0.25">
      <c r="B397" s="114" t="s">
        <v>31</v>
      </c>
      <c r="C397" s="115"/>
      <c r="D397" s="41">
        <v>473.91</v>
      </c>
      <c r="E397" s="42">
        <v>2.2999999999999998</v>
      </c>
      <c r="F397" s="21" t="s">
        <v>24</v>
      </c>
      <c r="G397" s="30">
        <f>D397*E397</f>
        <v>1089.9929999999999</v>
      </c>
      <c r="H397" s="107"/>
    </row>
    <row r="398" spans="2:11" s="61" customFormat="1" ht="24" thickBot="1" x14ac:dyDescent="0.3">
      <c r="B398" s="110" t="s">
        <v>30</v>
      </c>
      <c r="C398" s="111"/>
      <c r="D398" s="70">
        <v>320.5</v>
      </c>
      <c r="E398" s="68">
        <v>9.1999999999999993</v>
      </c>
      <c r="F398" s="20" t="s">
        <v>24</v>
      </c>
      <c r="G398" s="31">
        <f>D398*E398</f>
        <v>2948.6</v>
      </c>
      <c r="H398" s="107"/>
    </row>
    <row r="399" spans="2:11" ht="11.25" customHeight="1" x14ac:dyDescent="0.25">
      <c r="C399" s="3"/>
      <c r="D399" s="3"/>
      <c r="E399" s="4"/>
      <c r="F399" s="4"/>
      <c r="H399" s="62"/>
      <c r="I399" s="63"/>
      <c r="J399" s="64"/>
      <c r="K399" s="64"/>
    </row>
    <row r="400" spans="2:11" ht="25.5" x14ac:dyDescent="0.25">
      <c r="C400" s="14" t="s">
        <v>14</v>
      </c>
      <c r="D400" s="6"/>
    </row>
    <row r="401" spans="3:8" ht="18.75" x14ac:dyDescent="0.25">
      <c r="C401" s="86" t="s">
        <v>6</v>
      </c>
      <c r="D401" s="74" t="s">
        <v>0</v>
      </c>
      <c r="E401" s="9">
        <f>ROUND((G389+D382)/D382,2)</f>
        <v>1.02</v>
      </c>
      <c r="F401" s="9"/>
      <c r="G401" s="10"/>
      <c r="H401" s="7"/>
    </row>
    <row r="402" spans="3:8" x14ac:dyDescent="0.25">
      <c r="C402" s="86"/>
      <c r="D402" s="74" t="s">
        <v>1</v>
      </c>
      <c r="E402" s="9">
        <f>ROUND((G390+G391+D382)/D382,2)</f>
        <v>1.02</v>
      </c>
      <c r="F402" s="9"/>
      <c r="G402" s="11"/>
      <c r="H402" s="65"/>
    </row>
    <row r="403" spans="3:8" x14ac:dyDescent="0.25">
      <c r="C403" s="86"/>
      <c r="D403" s="74" t="s">
        <v>2</v>
      </c>
      <c r="E403" s="9">
        <f>ROUND((G392+D382)/D382,2)</f>
        <v>1</v>
      </c>
      <c r="F403" s="12"/>
      <c r="G403" s="11"/>
    </row>
    <row r="404" spans="3:8" x14ac:dyDescent="0.25">
      <c r="C404" s="86"/>
      <c r="D404" s="13" t="s">
        <v>3</v>
      </c>
      <c r="E404" s="44">
        <f>ROUND((SUM(G393:G398)+D382)/D382,2)</f>
        <v>1.8</v>
      </c>
      <c r="F404" s="10"/>
      <c r="G404" s="11"/>
    </row>
    <row r="405" spans="3:8" ht="25.5" x14ac:dyDescent="0.25">
      <c r="D405" s="45" t="s">
        <v>4</v>
      </c>
      <c r="E405" s="46">
        <f>SUM(E401:E404)-IF(D386="сплошная",3,2)</f>
        <v>1.8399999999999999</v>
      </c>
      <c r="F405" s="25"/>
    </row>
    <row r="406" spans="3:8" ht="14.25" customHeight="1" x14ac:dyDescent="0.25">
      <c r="E406" s="15"/>
    </row>
    <row r="407" spans="3:8" s="22" customFormat="1" ht="26.25" customHeight="1" x14ac:dyDescent="0.35">
      <c r="C407" s="16" t="s">
        <v>23</v>
      </c>
      <c r="D407" s="87">
        <f>E405*D382</f>
        <v>34710.017599999999</v>
      </c>
      <c r="E407" s="87"/>
      <c r="F407" s="7"/>
      <c r="G407" s="5"/>
      <c r="H407" s="5"/>
    </row>
    <row r="408" spans="3:8" ht="18.75" x14ac:dyDescent="0.3">
      <c r="C408" s="17" t="s">
        <v>8</v>
      </c>
      <c r="D408" s="88">
        <f>D407/D381</f>
        <v>192.83343111111111</v>
      </c>
      <c r="E408" s="88"/>
      <c r="G408" s="7"/>
      <c r="H408" s="66"/>
    </row>
    <row r="419" spans="2:11" s="22" customFormat="1" ht="54.75" customHeight="1" x14ac:dyDescent="0.8">
      <c r="B419" s="89" t="s">
        <v>158</v>
      </c>
      <c r="C419" s="89"/>
      <c r="D419" s="89"/>
      <c r="E419" s="89"/>
      <c r="F419" s="89"/>
      <c r="G419" s="89"/>
      <c r="H419" s="89"/>
      <c r="K419" s="22" t="s">
        <v>33</v>
      </c>
    </row>
    <row r="420" spans="2:11" ht="46.5" customHeight="1" x14ac:dyDescent="0.25">
      <c r="B420" s="90" t="s">
        <v>37</v>
      </c>
      <c r="C420" s="90"/>
      <c r="D420" s="90"/>
      <c r="E420" s="90"/>
      <c r="F420" s="90"/>
      <c r="G420" s="90"/>
      <c r="K420" s="7" t="s">
        <v>34</v>
      </c>
    </row>
    <row r="421" spans="2:11" x14ac:dyDescent="0.25">
      <c r="C421" s="75"/>
      <c r="G421" s="7"/>
    </row>
    <row r="422" spans="2:11" ht="25.5" x14ac:dyDescent="0.25">
      <c r="C422" s="14" t="s">
        <v>5</v>
      </c>
      <c r="D422" s="6"/>
    </row>
    <row r="423" spans="2:11" s="10" customFormat="1" ht="20.25" x14ac:dyDescent="0.25">
      <c r="C423" s="91" t="s">
        <v>15</v>
      </c>
      <c r="D423" s="94" t="s">
        <v>38</v>
      </c>
      <c r="E423" s="94"/>
      <c r="F423" s="94"/>
      <c r="G423" s="94"/>
      <c r="H423" s="57"/>
    </row>
    <row r="424" spans="2:11" s="10" customFormat="1" ht="20.25" x14ac:dyDescent="0.25">
      <c r="C424" s="92"/>
      <c r="D424" s="94" t="s">
        <v>55</v>
      </c>
      <c r="E424" s="94"/>
      <c r="F424" s="94"/>
      <c r="G424" s="94"/>
      <c r="H424" s="57"/>
    </row>
    <row r="425" spans="2:11" s="10" customFormat="1" ht="20.25" x14ac:dyDescent="0.25">
      <c r="C425" s="93"/>
      <c r="D425" s="94" t="s">
        <v>60</v>
      </c>
      <c r="E425" s="94"/>
      <c r="F425" s="94"/>
      <c r="G425" s="94"/>
      <c r="H425" s="57"/>
    </row>
    <row r="426" spans="2:11" ht="28.5" customHeight="1" x14ac:dyDescent="0.25">
      <c r="C426" s="47" t="s">
        <v>12</v>
      </c>
      <c r="D426" s="48">
        <v>2.8</v>
      </c>
      <c r="E426" s="49"/>
      <c r="F426" s="10"/>
    </row>
    <row r="427" spans="2:11" ht="28.5" customHeight="1" x14ac:dyDescent="0.25">
      <c r="C427" s="1" t="s">
        <v>9</v>
      </c>
      <c r="D427" s="43">
        <v>150</v>
      </c>
      <c r="E427" s="95" t="s">
        <v>16</v>
      </c>
      <c r="F427" s="96"/>
      <c r="G427" s="99">
        <f>D428/D427</f>
        <v>168.35746666666665</v>
      </c>
    </row>
    <row r="428" spans="2:11" ht="28.5" customHeight="1" x14ac:dyDescent="0.25">
      <c r="C428" s="1" t="s">
        <v>10</v>
      </c>
      <c r="D428" s="43">
        <v>25253.62</v>
      </c>
      <c r="E428" s="97"/>
      <c r="F428" s="98"/>
      <c r="G428" s="100"/>
    </row>
    <row r="429" spans="2:11" x14ac:dyDescent="0.25">
      <c r="C429" s="53"/>
      <c r="D429" s="54"/>
      <c r="E429" s="55"/>
    </row>
    <row r="430" spans="2:11" x14ac:dyDescent="0.3">
      <c r="C430" s="52" t="s">
        <v>7</v>
      </c>
      <c r="D430" s="50" t="s">
        <v>61</v>
      </c>
      <c r="E430" s="58"/>
    </row>
    <row r="431" spans="2:11" x14ac:dyDescent="0.3">
      <c r="C431" s="52" t="s">
        <v>11</v>
      </c>
      <c r="D431" s="50">
        <v>65</v>
      </c>
      <c r="E431" s="58"/>
    </row>
    <row r="432" spans="2:11" x14ac:dyDescent="0.3">
      <c r="C432" s="52" t="s">
        <v>13</v>
      </c>
      <c r="D432" s="51" t="s">
        <v>33</v>
      </c>
      <c r="E432" s="58"/>
    </row>
    <row r="433" spans="2:11" ht="24" thickBot="1" x14ac:dyDescent="0.3">
      <c r="C433" s="59"/>
      <c r="D433" s="59"/>
    </row>
    <row r="434" spans="2:11" ht="48" thickBot="1" x14ac:dyDescent="0.3">
      <c r="B434" s="101" t="s">
        <v>17</v>
      </c>
      <c r="C434" s="102"/>
      <c r="D434" s="23" t="s">
        <v>20</v>
      </c>
      <c r="E434" s="103" t="s">
        <v>22</v>
      </c>
      <c r="F434" s="104"/>
      <c r="G434" s="2" t="s">
        <v>21</v>
      </c>
    </row>
    <row r="435" spans="2:11" s="60" customFormat="1" ht="24" thickBot="1" x14ac:dyDescent="0.3">
      <c r="B435" s="105" t="s">
        <v>35</v>
      </c>
      <c r="C435" s="106"/>
      <c r="D435" s="32">
        <v>147.63</v>
      </c>
      <c r="E435" s="33">
        <v>2.8</v>
      </c>
      <c r="F435" s="18" t="s">
        <v>24</v>
      </c>
      <c r="G435" s="26">
        <f t="shared" ref="G435:G442" si="13">D435*E435</f>
        <v>413.36399999999998</v>
      </c>
      <c r="H435" s="107"/>
    </row>
    <row r="436" spans="2:11" s="61" customFormat="1" ht="46.5" customHeight="1" x14ac:dyDescent="0.25">
      <c r="B436" s="108" t="s">
        <v>18</v>
      </c>
      <c r="C436" s="109"/>
      <c r="D436" s="34">
        <v>70.41</v>
      </c>
      <c r="E436" s="67">
        <v>0.9</v>
      </c>
      <c r="F436" s="19" t="s">
        <v>25</v>
      </c>
      <c r="G436" s="27">
        <f t="shared" si="13"/>
        <v>63.369</v>
      </c>
      <c r="H436" s="107"/>
    </row>
    <row r="437" spans="2:11" s="61" customFormat="1" ht="24" thickBot="1" x14ac:dyDescent="0.3">
      <c r="B437" s="110" t="s">
        <v>19</v>
      </c>
      <c r="C437" s="111"/>
      <c r="D437" s="36">
        <v>222.31</v>
      </c>
      <c r="E437" s="68">
        <v>0.9</v>
      </c>
      <c r="F437" s="20" t="s">
        <v>25</v>
      </c>
      <c r="G437" s="28">
        <f t="shared" si="13"/>
        <v>200.07900000000001</v>
      </c>
      <c r="H437" s="107"/>
    </row>
    <row r="438" spans="2:11" s="61" customFormat="1" ht="24" thickBot="1" x14ac:dyDescent="0.3">
      <c r="B438" s="112" t="s">
        <v>27</v>
      </c>
      <c r="C438" s="113"/>
      <c r="D438" s="37"/>
      <c r="E438" s="38"/>
      <c r="F438" s="24" t="s">
        <v>24</v>
      </c>
      <c r="G438" s="29">
        <f t="shared" si="13"/>
        <v>0</v>
      </c>
      <c r="H438" s="107"/>
    </row>
    <row r="439" spans="2:11" s="61" customFormat="1" ht="48" customHeight="1" x14ac:dyDescent="0.25">
      <c r="B439" s="108" t="s">
        <v>32</v>
      </c>
      <c r="C439" s="109"/>
      <c r="D439" s="34">
        <v>665.33</v>
      </c>
      <c r="E439" s="35">
        <v>2.8</v>
      </c>
      <c r="F439" s="19" t="s">
        <v>24</v>
      </c>
      <c r="G439" s="27">
        <f t="shared" si="13"/>
        <v>1862.924</v>
      </c>
      <c r="H439" s="107"/>
    </row>
    <row r="440" spans="2:11" s="61" customFormat="1" x14ac:dyDescent="0.25">
      <c r="B440" s="114" t="s">
        <v>26</v>
      </c>
      <c r="C440" s="115"/>
      <c r="D440" s="39"/>
      <c r="E440" s="40"/>
      <c r="F440" s="21" t="s">
        <v>24</v>
      </c>
      <c r="G440" s="30">
        <f t="shared" si="13"/>
        <v>0</v>
      </c>
      <c r="H440" s="107"/>
    </row>
    <row r="441" spans="2:11" s="61" customFormat="1" x14ac:dyDescent="0.25">
      <c r="B441" s="114" t="s">
        <v>28</v>
      </c>
      <c r="C441" s="115"/>
      <c r="D441" s="41">
        <v>2425.1</v>
      </c>
      <c r="E441" s="42">
        <v>2.8</v>
      </c>
      <c r="F441" s="21" t="s">
        <v>24</v>
      </c>
      <c r="G441" s="30">
        <f t="shared" si="13"/>
        <v>6790.28</v>
      </c>
      <c r="H441" s="107"/>
    </row>
    <row r="442" spans="2:11" s="61" customFormat="1" x14ac:dyDescent="0.25">
      <c r="B442" s="114" t="s">
        <v>29</v>
      </c>
      <c r="C442" s="115"/>
      <c r="D442" s="41">
        <v>1718.79</v>
      </c>
      <c r="E442" s="42">
        <v>2.8</v>
      </c>
      <c r="F442" s="21" t="s">
        <v>24</v>
      </c>
      <c r="G442" s="30">
        <f t="shared" si="13"/>
        <v>4812.6119999999992</v>
      </c>
      <c r="H442" s="107"/>
    </row>
    <row r="443" spans="2:11" s="61" customFormat="1" x14ac:dyDescent="0.25">
      <c r="B443" s="114" t="s">
        <v>31</v>
      </c>
      <c r="C443" s="115"/>
      <c r="D443" s="41">
        <v>473.91</v>
      </c>
      <c r="E443" s="42">
        <v>2.8</v>
      </c>
      <c r="F443" s="21" t="s">
        <v>24</v>
      </c>
      <c r="G443" s="30">
        <f>D443*E443</f>
        <v>1326.9480000000001</v>
      </c>
      <c r="H443" s="107"/>
    </row>
    <row r="444" spans="2:11" s="61" customFormat="1" ht="24" thickBot="1" x14ac:dyDescent="0.3">
      <c r="B444" s="110" t="s">
        <v>30</v>
      </c>
      <c r="C444" s="111"/>
      <c r="D444" s="70">
        <v>320.5</v>
      </c>
      <c r="E444" s="68">
        <v>11.2</v>
      </c>
      <c r="F444" s="20" t="s">
        <v>24</v>
      </c>
      <c r="G444" s="31">
        <f>D444*E444</f>
        <v>3589.6</v>
      </c>
      <c r="H444" s="107"/>
    </row>
    <row r="445" spans="2:11" ht="11.25" customHeight="1" x14ac:dyDescent="0.25">
      <c r="C445" s="3"/>
      <c r="D445" s="3"/>
      <c r="E445" s="4"/>
      <c r="F445" s="4"/>
      <c r="H445" s="62"/>
      <c r="I445" s="63"/>
      <c r="J445" s="64"/>
      <c r="K445" s="64"/>
    </row>
    <row r="446" spans="2:11" ht="25.5" x14ac:dyDescent="0.25">
      <c r="C446" s="14" t="s">
        <v>14</v>
      </c>
      <c r="D446" s="6"/>
    </row>
    <row r="447" spans="2:11" ht="18.75" x14ac:dyDescent="0.25">
      <c r="C447" s="86" t="s">
        <v>6</v>
      </c>
      <c r="D447" s="74" t="s">
        <v>0</v>
      </c>
      <c r="E447" s="9">
        <f>ROUND((G435+D428)/D428,2)</f>
        <v>1.02</v>
      </c>
      <c r="F447" s="9"/>
      <c r="G447" s="10"/>
      <c r="H447" s="7"/>
    </row>
    <row r="448" spans="2:11" x14ac:dyDescent="0.25">
      <c r="C448" s="86"/>
      <c r="D448" s="74" t="s">
        <v>1</v>
      </c>
      <c r="E448" s="9">
        <f>ROUND((G436+G437+D428)/D428,2)</f>
        <v>1.01</v>
      </c>
      <c r="F448" s="9"/>
      <c r="G448" s="11"/>
      <c r="H448" s="65"/>
    </row>
    <row r="449" spans="3:8" x14ac:dyDescent="0.25">
      <c r="C449" s="86"/>
      <c r="D449" s="74" t="s">
        <v>2</v>
      </c>
      <c r="E449" s="9">
        <f>ROUND((G438+D428)/D428,2)</f>
        <v>1</v>
      </c>
      <c r="F449" s="12"/>
      <c r="G449" s="11"/>
    </row>
    <row r="450" spans="3:8" x14ac:dyDescent="0.25">
      <c r="C450" s="86"/>
      <c r="D450" s="13" t="s">
        <v>3</v>
      </c>
      <c r="E450" s="44">
        <f>ROUND((SUM(G439:G444)+D428)/D428,2)</f>
        <v>1.73</v>
      </c>
      <c r="F450" s="10"/>
      <c r="G450" s="11"/>
    </row>
    <row r="451" spans="3:8" ht="25.5" x14ac:dyDescent="0.25">
      <c r="D451" s="45" t="s">
        <v>4</v>
      </c>
      <c r="E451" s="46">
        <f>SUM(E447:E450)-IF(D432="сплошная",3,2)</f>
        <v>1.7599999999999998</v>
      </c>
      <c r="F451" s="25"/>
    </row>
    <row r="452" spans="3:8" ht="14.25" customHeight="1" x14ac:dyDescent="0.25">
      <c r="E452" s="15"/>
    </row>
    <row r="453" spans="3:8" s="22" customFormat="1" ht="26.25" customHeight="1" x14ac:dyDescent="0.35">
      <c r="C453" s="16" t="s">
        <v>23</v>
      </c>
      <c r="D453" s="87">
        <f>E451*D428</f>
        <v>44446.371199999994</v>
      </c>
      <c r="E453" s="87"/>
      <c r="F453" s="7"/>
      <c r="G453" s="5"/>
      <c r="H453" s="5"/>
    </row>
    <row r="454" spans="3:8" ht="18.75" x14ac:dyDescent="0.3">
      <c r="C454" s="17" t="s">
        <v>8</v>
      </c>
      <c r="D454" s="88">
        <f>D453/D427</f>
        <v>296.30914133333329</v>
      </c>
      <c r="E454" s="88"/>
      <c r="G454" s="7"/>
      <c r="H454" s="66"/>
    </row>
    <row r="465" spans="2:11" s="22" customFormat="1" ht="54.75" customHeight="1" x14ac:dyDescent="0.8">
      <c r="B465" s="89" t="s">
        <v>159</v>
      </c>
      <c r="C465" s="89"/>
      <c r="D465" s="89"/>
      <c r="E465" s="89"/>
      <c r="F465" s="89"/>
      <c r="G465" s="89"/>
      <c r="H465" s="89"/>
      <c r="K465" s="22" t="s">
        <v>33</v>
      </c>
    </row>
    <row r="466" spans="2:11" ht="46.5" customHeight="1" x14ac:dyDescent="0.25">
      <c r="B466" s="90" t="s">
        <v>37</v>
      </c>
      <c r="C466" s="90"/>
      <c r="D466" s="90"/>
      <c r="E466" s="90"/>
      <c r="F466" s="90"/>
      <c r="G466" s="90"/>
      <c r="K466" s="7" t="s">
        <v>34</v>
      </c>
    </row>
    <row r="467" spans="2:11" x14ac:dyDescent="0.25">
      <c r="C467" s="75"/>
      <c r="G467" s="7"/>
    </row>
    <row r="468" spans="2:11" ht="25.5" x14ac:dyDescent="0.25">
      <c r="C468" s="14" t="s">
        <v>5</v>
      </c>
      <c r="D468" s="6"/>
    </row>
    <row r="469" spans="2:11" s="10" customFormat="1" ht="20.25" x14ac:dyDescent="0.25">
      <c r="C469" s="91" t="s">
        <v>15</v>
      </c>
      <c r="D469" s="94" t="s">
        <v>38</v>
      </c>
      <c r="E469" s="94"/>
      <c r="F469" s="94"/>
      <c r="G469" s="94"/>
      <c r="H469" s="57"/>
    </row>
    <row r="470" spans="2:11" s="10" customFormat="1" ht="20.25" x14ac:dyDescent="0.25">
      <c r="C470" s="92"/>
      <c r="D470" s="94" t="s">
        <v>55</v>
      </c>
      <c r="E470" s="94"/>
      <c r="F470" s="94"/>
      <c r="G470" s="94"/>
      <c r="H470" s="57"/>
    </row>
    <row r="471" spans="2:11" s="10" customFormat="1" ht="20.25" x14ac:dyDescent="0.25">
      <c r="C471" s="93"/>
      <c r="D471" s="94" t="s">
        <v>63</v>
      </c>
      <c r="E471" s="94"/>
      <c r="F471" s="94"/>
      <c r="G471" s="94"/>
      <c r="H471" s="57"/>
    </row>
    <row r="472" spans="2:11" ht="28.5" customHeight="1" x14ac:dyDescent="0.25">
      <c r="C472" s="47" t="s">
        <v>12</v>
      </c>
      <c r="D472" s="48">
        <v>2.8</v>
      </c>
      <c r="E472" s="49"/>
      <c r="F472" s="10"/>
    </row>
    <row r="473" spans="2:11" ht="28.5" customHeight="1" x14ac:dyDescent="0.25">
      <c r="C473" s="1" t="s">
        <v>9</v>
      </c>
      <c r="D473" s="43">
        <v>465</v>
      </c>
      <c r="E473" s="95" t="s">
        <v>16</v>
      </c>
      <c r="F473" s="96"/>
      <c r="G473" s="99">
        <f>D474/D473</f>
        <v>55.09187096774194</v>
      </c>
    </row>
    <row r="474" spans="2:11" ht="28.5" customHeight="1" x14ac:dyDescent="0.25">
      <c r="C474" s="1" t="s">
        <v>10</v>
      </c>
      <c r="D474" s="43">
        <v>25617.72</v>
      </c>
      <c r="E474" s="97"/>
      <c r="F474" s="98"/>
      <c r="G474" s="100"/>
    </row>
    <row r="475" spans="2:11" x14ac:dyDescent="0.25">
      <c r="C475" s="53"/>
      <c r="D475" s="54"/>
      <c r="E475" s="55"/>
    </row>
    <row r="476" spans="2:11" x14ac:dyDescent="0.3">
      <c r="C476" s="52" t="s">
        <v>7</v>
      </c>
      <c r="D476" s="50" t="s">
        <v>64</v>
      </c>
      <c r="E476" s="58"/>
    </row>
    <row r="477" spans="2:11" x14ac:dyDescent="0.3">
      <c r="C477" s="52" t="s">
        <v>11</v>
      </c>
      <c r="D477" s="50">
        <v>70</v>
      </c>
      <c r="E477" s="58"/>
    </row>
    <row r="478" spans="2:11" x14ac:dyDescent="0.3">
      <c r="C478" s="52" t="s">
        <v>13</v>
      </c>
      <c r="D478" s="51" t="s">
        <v>33</v>
      </c>
      <c r="E478" s="58"/>
    </row>
    <row r="479" spans="2:11" ht="24" thickBot="1" x14ac:dyDescent="0.3">
      <c r="C479" s="59"/>
      <c r="D479" s="59"/>
    </row>
    <row r="480" spans="2:11" ht="48" thickBot="1" x14ac:dyDescent="0.3">
      <c r="B480" s="101" t="s">
        <v>17</v>
      </c>
      <c r="C480" s="102"/>
      <c r="D480" s="23" t="s">
        <v>20</v>
      </c>
      <c r="E480" s="103" t="s">
        <v>22</v>
      </c>
      <c r="F480" s="104"/>
      <c r="G480" s="2" t="s">
        <v>21</v>
      </c>
    </row>
    <row r="481" spans="2:11" s="60" customFormat="1" ht="24" thickBot="1" x14ac:dyDescent="0.3">
      <c r="B481" s="105" t="s">
        <v>35</v>
      </c>
      <c r="C481" s="106"/>
      <c r="D481" s="32">
        <v>147.63</v>
      </c>
      <c r="E481" s="33">
        <v>2.8</v>
      </c>
      <c r="F481" s="18" t="s">
        <v>24</v>
      </c>
      <c r="G481" s="26">
        <f t="shared" ref="G481:G488" si="14">D481*E481</f>
        <v>413.36399999999998</v>
      </c>
      <c r="H481" s="107"/>
    </row>
    <row r="482" spans="2:11" s="61" customFormat="1" ht="46.5" customHeight="1" x14ac:dyDescent="0.25">
      <c r="B482" s="108" t="s">
        <v>18</v>
      </c>
      <c r="C482" s="109"/>
      <c r="D482" s="34">
        <v>70.41</v>
      </c>
      <c r="E482" s="67">
        <v>0.7</v>
      </c>
      <c r="F482" s="19" t="s">
        <v>25</v>
      </c>
      <c r="G482" s="27">
        <f t="shared" si="14"/>
        <v>49.286999999999992</v>
      </c>
      <c r="H482" s="107"/>
    </row>
    <row r="483" spans="2:11" s="61" customFormat="1" ht="24" thickBot="1" x14ac:dyDescent="0.3">
      <c r="B483" s="110" t="s">
        <v>19</v>
      </c>
      <c r="C483" s="111"/>
      <c r="D483" s="36">
        <v>222.31</v>
      </c>
      <c r="E483" s="68">
        <v>0.7</v>
      </c>
      <c r="F483" s="20" t="s">
        <v>25</v>
      </c>
      <c r="G483" s="28">
        <f t="shared" si="14"/>
        <v>155.61699999999999</v>
      </c>
      <c r="H483" s="107"/>
    </row>
    <row r="484" spans="2:11" s="61" customFormat="1" ht="24" thickBot="1" x14ac:dyDescent="0.3">
      <c r="B484" s="112" t="s">
        <v>27</v>
      </c>
      <c r="C484" s="113"/>
      <c r="D484" s="37"/>
      <c r="E484" s="38"/>
      <c r="F484" s="24" t="s">
        <v>24</v>
      </c>
      <c r="G484" s="29">
        <f t="shared" si="14"/>
        <v>0</v>
      </c>
      <c r="H484" s="107"/>
    </row>
    <row r="485" spans="2:11" s="61" customFormat="1" ht="48" customHeight="1" x14ac:dyDescent="0.25">
      <c r="B485" s="108" t="s">
        <v>32</v>
      </c>
      <c r="C485" s="109"/>
      <c r="D485" s="34">
        <v>665.33</v>
      </c>
      <c r="E485" s="35">
        <v>2.8</v>
      </c>
      <c r="F485" s="19" t="s">
        <v>24</v>
      </c>
      <c r="G485" s="27">
        <f t="shared" si="14"/>
        <v>1862.924</v>
      </c>
      <c r="H485" s="107"/>
    </row>
    <row r="486" spans="2:11" s="61" customFormat="1" x14ac:dyDescent="0.25">
      <c r="B486" s="114" t="s">
        <v>26</v>
      </c>
      <c r="C486" s="115"/>
      <c r="D486" s="39"/>
      <c r="E486" s="40"/>
      <c r="F486" s="21" t="s">
        <v>24</v>
      </c>
      <c r="G486" s="30">
        <f t="shared" si="14"/>
        <v>0</v>
      </c>
      <c r="H486" s="107"/>
    </row>
    <row r="487" spans="2:11" s="61" customFormat="1" x14ac:dyDescent="0.25">
      <c r="B487" s="114" t="s">
        <v>28</v>
      </c>
      <c r="C487" s="115"/>
      <c r="D487" s="41">
        <v>2425.1</v>
      </c>
      <c r="E487" s="42">
        <v>2.8</v>
      </c>
      <c r="F487" s="21" t="s">
        <v>24</v>
      </c>
      <c r="G487" s="30">
        <f t="shared" si="14"/>
        <v>6790.28</v>
      </c>
      <c r="H487" s="107"/>
    </row>
    <row r="488" spans="2:11" s="61" customFormat="1" x14ac:dyDescent="0.25">
      <c r="B488" s="114" t="s">
        <v>29</v>
      </c>
      <c r="C488" s="115"/>
      <c r="D488" s="41">
        <v>1718.79</v>
      </c>
      <c r="E488" s="42">
        <v>2.8</v>
      </c>
      <c r="F488" s="21" t="s">
        <v>24</v>
      </c>
      <c r="G488" s="30">
        <f t="shared" si="14"/>
        <v>4812.6119999999992</v>
      </c>
      <c r="H488" s="107"/>
    </row>
    <row r="489" spans="2:11" s="61" customFormat="1" x14ac:dyDescent="0.25">
      <c r="B489" s="114" t="s">
        <v>31</v>
      </c>
      <c r="C489" s="115"/>
      <c r="D489" s="41">
        <v>473.91</v>
      </c>
      <c r="E489" s="42">
        <v>2.8</v>
      </c>
      <c r="F489" s="21" t="s">
        <v>24</v>
      </c>
      <c r="G489" s="30">
        <f>D489*E489</f>
        <v>1326.9480000000001</v>
      </c>
      <c r="H489" s="107"/>
    </row>
    <row r="490" spans="2:11" s="61" customFormat="1" ht="24" thickBot="1" x14ac:dyDescent="0.3">
      <c r="B490" s="110" t="s">
        <v>30</v>
      </c>
      <c r="C490" s="111"/>
      <c r="D490" s="70">
        <v>320.5</v>
      </c>
      <c r="E490" s="68">
        <v>11.2</v>
      </c>
      <c r="F490" s="20" t="s">
        <v>24</v>
      </c>
      <c r="G490" s="31">
        <f>D490*E490</f>
        <v>3589.6</v>
      </c>
      <c r="H490" s="107"/>
    </row>
    <row r="491" spans="2:11" ht="11.25" customHeight="1" x14ac:dyDescent="0.25">
      <c r="C491" s="3"/>
      <c r="D491" s="3"/>
      <c r="E491" s="4"/>
      <c r="F491" s="4"/>
      <c r="H491" s="62"/>
      <c r="I491" s="63"/>
      <c r="J491" s="64"/>
      <c r="K491" s="64"/>
    </row>
    <row r="492" spans="2:11" ht="25.5" x14ac:dyDescent="0.25">
      <c r="C492" s="14" t="s">
        <v>14</v>
      </c>
      <c r="D492" s="6"/>
    </row>
    <row r="493" spans="2:11" ht="18.75" x14ac:dyDescent="0.25">
      <c r="C493" s="86" t="s">
        <v>6</v>
      </c>
      <c r="D493" s="74" t="s">
        <v>0</v>
      </c>
      <c r="E493" s="9">
        <f>ROUND((G481+D474)/D474,2)</f>
        <v>1.02</v>
      </c>
      <c r="F493" s="9"/>
      <c r="G493" s="10"/>
      <c r="H493" s="7"/>
    </row>
    <row r="494" spans="2:11" x14ac:dyDescent="0.25">
      <c r="C494" s="86"/>
      <c r="D494" s="74" t="s">
        <v>1</v>
      </c>
      <c r="E494" s="9">
        <f>ROUND((G482+G483+D474)/D474,2)</f>
        <v>1.01</v>
      </c>
      <c r="F494" s="9"/>
      <c r="G494" s="11"/>
      <c r="H494" s="65"/>
    </row>
    <row r="495" spans="2:11" x14ac:dyDescent="0.25">
      <c r="C495" s="86"/>
      <c r="D495" s="74" t="s">
        <v>2</v>
      </c>
      <c r="E495" s="9">
        <f>ROUND((G484+D474)/D474,2)</f>
        <v>1</v>
      </c>
      <c r="F495" s="12"/>
      <c r="G495" s="11"/>
    </row>
    <row r="496" spans="2:11" x14ac:dyDescent="0.25">
      <c r="C496" s="86"/>
      <c r="D496" s="13" t="s">
        <v>3</v>
      </c>
      <c r="E496" s="44">
        <f>ROUND((SUM(G485:G490)+D474)/D474,2)</f>
        <v>1.72</v>
      </c>
      <c r="F496" s="10"/>
      <c r="G496" s="11"/>
    </row>
    <row r="497" spans="2:11" ht="25.5" x14ac:dyDescent="0.25">
      <c r="D497" s="45" t="s">
        <v>4</v>
      </c>
      <c r="E497" s="46">
        <f>SUM(E493:E496)-IF(D478="сплошная",3,2)</f>
        <v>1.75</v>
      </c>
      <c r="F497" s="25"/>
    </row>
    <row r="498" spans="2:11" ht="14.25" customHeight="1" x14ac:dyDescent="0.25">
      <c r="E498" s="15"/>
    </row>
    <row r="499" spans="2:11" s="22" customFormat="1" ht="26.25" customHeight="1" x14ac:dyDescent="0.35">
      <c r="C499" s="16" t="s">
        <v>23</v>
      </c>
      <c r="D499" s="87">
        <f>E497*D474</f>
        <v>44831.01</v>
      </c>
      <c r="E499" s="87"/>
      <c r="F499" s="7"/>
      <c r="G499" s="5"/>
      <c r="H499" s="5"/>
    </row>
    <row r="500" spans="2:11" ht="18.75" x14ac:dyDescent="0.3">
      <c r="C500" s="17" t="s">
        <v>8</v>
      </c>
      <c r="D500" s="88">
        <f>D499/D473</f>
        <v>96.410774193548392</v>
      </c>
      <c r="E500" s="88"/>
      <c r="G500" s="7"/>
      <c r="H500" s="66"/>
    </row>
    <row r="511" spans="2:11" s="22" customFormat="1" ht="54.75" customHeight="1" x14ac:dyDescent="0.8">
      <c r="B511" s="89" t="s">
        <v>160</v>
      </c>
      <c r="C511" s="89"/>
      <c r="D511" s="89"/>
      <c r="E511" s="89"/>
      <c r="F511" s="89"/>
      <c r="G511" s="89"/>
      <c r="H511" s="89"/>
      <c r="K511" s="22" t="s">
        <v>33</v>
      </c>
    </row>
    <row r="512" spans="2:11" ht="46.5" customHeight="1" x14ac:dyDescent="0.25">
      <c r="B512" s="90" t="s">
        <v>37</v>
      </c>
      <c r="C512" s="90"/>
      <c r="D512" s="90"/>
      <c r="E512" s="90"/>
      <c r="F512" s="90"/>
      <c r="G512" s="90"/>
      <c r="K512" s="7" t="s">
        <v>34</v>
      </c>
    </row>
    <row r="513" spans="2:8" x14ac:dyDescent="0.25">
      <c r="C513" s="75"/>
      <c r="G513" s="7"/>
    </row>
    <row r="514" spans="2:8" ht="25.5" x14ac:dyDescent="0.25">
      <c r="C514" s="14" t="s">
        <v>5</v>
      </c>
      <c r="D514" s="6"/>
    </row>
    <row r="515" spans="2:8" s="10" customFormat="1" ht="20.25" x14ac:dyDescent="0.25">
      <c r="C515" s="91" t="s">
        <v>15</v>
      </c>
      <c r="D515" s="94" t="s">
        <v>38</v>
      </c>
      <c r="E515" s="94"/>
      <c r="F515" s="94"/>
      <c r="G515" s="94"/>
      <c r="H515" s="57"/>
    </row>
    <row r="516" spans="2:8" s="10" customFormat="1" ht="20.25" x14ac:dyDescent="0.25">
      <c r="C516" s="92"/>
      <c r="D516" s="94" t="s">
        <v>55</v>
      </c>
      <c r="E516" s="94"/>
      <c r="F516" s="94"/>
      <c r="G516" s="94"/>
      <c r="H516" s="57"/>
    </row>
    <row r="517" spans="2:8" s="10" customFormat="1" ht="20.25" x14ac:dyDescent="0.25">
      <c r="C517" s="93"/>
      <c r="D517" s="94" t="s">
        <v>65</v>
      </c>
      <c r="E517" s="94"/>
      <c r="F517" s="94"/>
      <c r="G517" s="94"/>
      <c r="H517" s="57"/>
    </row>
    <row r="518" spans="2:8" ht="28.5" customHeight="1" x14ac:dyDescent="0.25">
      <c r="C518" s="47" t="s">
        <v>12</v>
      </c>
      <c r="D518" s="48">
        <v>5.9</v>
      </c>
      <c r="E518" s="49"/>
      <c r="F518" s="10"/>
    </row>
    <row r="519" spans="2:8" ht="28.5" customHeight="1" x14ac:dyDescent="0.25">
      <c r="C519" s="1" t="s">
        <v>9</v>
      </c>
      <c r="D519" s="43">
        <v>869</v>
      </c>
      <c r="E519" s="95" t="s">
        <v>16</v>
      </c>
      <c r="F519" s="96"/>
      <c r="G519" s="99">
        <f>D520/D519</f>
        <v>57.702508630609898</v>
      </c>
    </row>
    <row r="520" spans="2:8" ht="28.5" customHeight="1" x14ac:dyDescent="0.25">
      <c r="C520" s="1" t="s">
        <v>10</v>
      </c>
      <c r="D520" s="43">
        <v>50143.48</v>
      </c>
      <c r="E520" s="97"/>
      <c r="F520" s="98"/>
      <c r="G520" s="100"/>
    </row>
    <row r="521" spans="2:8" x14ac:dyDescent="0.25">
      <c r="C521" s="53"/>
      <c r="D521" s="54"/>
      <c r="E521" s="55"/>
    </row>
    <row r="522" spans="2:8" x14ac:dyDescent="0.3">
      <c r="C522" s="52" t="s">
        <v>7</v>
      </c>
      <c r="D522" s="50" t="s">
        <v>66</v>
      </c>
      <c r="E522" s="58"/>
    </row>
    <row r="523" spans="2:8" x14ac:dyDescent="0.3">
      <c r="C523" s="52" t="s">
        <v>11</v>
      </c>
      <c r="D523" s="50">
        <v>70</v>
      </c>
      <c r="E523" s="58"/>
    </row>
    <row r="524" spans="2:8" x14ac:dyDescent="0.3">
      <c r="C524" s="52" t="s">
        <v>13</v>
      </c>
      <c r="D524" s="51" t="s">
        <v>33</v>
      </c>
      <c r="E524" s="58"/>
    </row>
    <row r="525" spans="2:8" ht="24" thickBot="1" x14ac:dyDescent="0.3">
      <c r="C525" s="59"/>
      <c r="D525" s="59"/>
    </row>
    <row r="526" spans="2:8" ht="48" thickBot="1" x14ac:dyDescent="0.3">
      <c r="B526" s="101" t="s">
        <v>17</v>
      </c>
      <c r="C526" s="102"/>
      <c r="D526" s="23" t="s">
        <v>20</v>
      </c>
      <c r="E526" s="103" t="s">
        <v>22</v>
      </c>
      <c r="F526" s="104"/>
      <c r="G526" s="2" t="s">
        <v>21</v>
      </c>
    </row>
    <row r="527" spans="2:8" s="60" customFormat="1" ht="24" thickBot="1" x14ac:dyDescent="0.3">
      <c r="B527" s="105" t="s">
        <v>35</v>
      </c>
      <c r="C527" s="106"/>
      <c r="D527" s="32">
        <v>147.63</v>
      </c>
      <c r="E527" s="33">
        <v>5.9</v>
      </c>
      <c r="F527" s="18" t="s">
        <v>24</v>
      </c>
      <c r="G527" s="26">
        <f t="shared" ref="G527:G534" si="15">D527*E527</f>
        <v>871.01700000000005</v>
      </c>
      <c r="H527" s="107"/>
    </row>
    <row r="528" spans="2:8" s="61" customFormat="1" ht="46.5" customHeight="1" x14ac:dyDescent="0.25">
      <c r="B528" s="108" t="s">
        <v>18</v>
      </c>
      <c r="C528" s="109"/>
      <c r="D528" s="34">
        <v>70.41</v>
      </c>
      <c r="E528" s="67">
        <v>2.1</v>
      </c>
      <c r="F528" s="19" t="s">
        <v>25</v>
      </c>
      <c r="G528" s="27">
        <f t="shared" si="15"/>
        <v>147.86099999999999</v>
      </c>
      <c r="H528" s="107"/>
    </row>
    <row r="529" spans="2:11" s="61" customFormat="1" ht="24" thickBot="1" x14ac:dyDescent="0.3">
      <c r="B529" s="110" t="s">
        <v>19</v>
      </c>
      <c r="C529" s="111"/>
      <c r="D529" s="36">
        <v>222.31</v>
      </c>
      <c r="E529" s="68">
        <v>2.1</v>
      </c>
      <c r="F529" s="20" t="s">
        <v>25</v>
      </c>
      <c r="G529" s="28">
        <f t="shared" si="15"/>
        <v>466.851</v>
      </c>
      <c r="H529" s="107"/>
    </row>
    <row r="530" spans="2:11" s="61" customFormat="1" ht="24" thickBot="1" x14ac:dyDescent="0.3">
      <c r="B530" s="112" t="s">
        <v>27</v>
      </c>
      <c r="C530" s="113"/>
      <c r="D530" s="37"/>
      <c r="E530" s="38"/>
      <c r="F530" s="24" t="s">
        <v>24</v>
      </c>
      <c r="G530" s="29">
        <f t="shared" si="15"/>
        <v>0</v>
      </c>
      <c r="H530" s="107"/>
    </row>
    <row r="531" spans="2:11" s="61" customFormat="1" ht="48" customHeight="1" x14ac:dyDescent="0.25">
      <c r="B531" s="108" t="s">
        <v>32</v>
      </c>
      <c r="C531" s="109"/>
      <c r="D531" s="34">
        <v>665.33</v>
      </c>
      <c r="E531" s="35">
        <v>5.9</v>
      </c>
      <c r="F531" s="19" t="s">
        <v>24</v>
      </c>
      <c r="G531" s="27">
        <f t="shared" si="15"/>
        <v>3925.4470000000006</v>
      </c>
      <c r="H531" s="107"/>
    </row>
    <row r="532" spans="2:11" s="61" customFormat="1" x14ac:dyDescent="0.25">
      <c r="B532" s="114" t="s">
        <v>26</v>
      </c>
      <c r="C532" s="115"/>
      <c r="D532" s="39"/>
      <c r="E532" s="40"/>
      <c r="F532" s="21" t="s">
        <v>24</v>
      </c>
      <c r="G532" s="30">
        <f t="shared" si="15"/>
        <v>0</v>
      </c>
      <c r="H532" s="107"/>
    </row>
    <row r="533" spans="2:11" s="61" customFormat="1" x14ac:dyDescent="0.25">
      <c r="B533" s="114" t="s">
        <v>28</v>
      </c>
      <c r="C533" s="115"/>
      <c r="D533" s="41">
        <v>2425.1</v>
      </c>
      <c r="E533" s="42">
        <v>5.9</v>
      </c>
      <c r="F533" s="21" t="s">
        <v>24</v>
      </c>
      <c r="G533" s="30">
        <f t="shared" si="15"/>
        <v>14308.09</v>
      </c>
      <c r="H533" s="107"/>
    </row>
    <row r="534" spans="2:11" s="61" customFormat="1" x14ac:dyDescent="0.25">
      <c r="B534" s="114" t="s">
        <v>29</v>
      </c>
      <c r="C534" s="115"/>
      <c r="D534" s="41">
        <v>1718.79</v>
      </c>
      <c r="E534" s="42">
        <v>5.9</v>
      </c>
      <c r="F534" s="21" t="s">
        <v>24</v>
      </c>
      <c r="G534" s="30">
        <f t="shared" si="15"/>
        <v>10140.861000000001</v>
      </c>
      <c r="H534" s="107"/>
    </row>
    <row r="535" spans="2:11" s="61" customFormat="1" x14ac:dyDescent="0.25">
      <c r="B535" s="114" t="s">
        <v>31</v>
      </c>
      <c r="C535" s="115"/>
      <c r="D535" s="41">
        <v>473.91</v>
      </c>
      <c r="E535" s="42">
        <v>5.9</v>
      </c>
      <c r="F535" s="21" t="s">
        <v>24</v>
      </c>
      <c r="G535" s="30">
        <f>D535*E535</f>
        <v>2796.0690000000004</v>
      </c>
      <c r="H535" s="107"/>
    </row>
    <row r="536" spans="2:11" s="61" customFormat="1" ht="24" thickBot="1" x14ac:dyDescent="0.3">
      <c r="B536" s="110" t="s">
        <v>30</v>
      </c>
      <c r="C536" s="111"/>
      <c r="D536" s="70">
        <v>320.5</v>
      </c>
      <c r="E536" s="68">
        <v>23.6</v>
      </c>
      <c r="F536" s="20" t="s">
        <v>24</v>
      </c>
      <c r="G536" s="31">
        <f>D536*E536</f>
        <v>7563.8</v>
      </c>
      <c r="H536" s="107"/>
    </row>
    <row r="537" spans="2:11" ht="11.25" customHeight="1" x14ac:dyDescent="0.25">
      <c r="C537" s="3"/>
      <c r="D537" s="3"/>
      <c r="E537" s="4"/>
      <c r="F537" s="4"/>
      <c r="H537" s="62"/>
      <c r="I537" s="63"/>
      <c r="J537" s="64"/>
      <c r="K537" s="64"/>
    </row>
    <row r="538" spans="2:11" ht="25.5" x14ac:dyDescent="0.25">
      <c r="C538" s="14" t="s">
        <v>14</v>
      </c>
      <c r="D538" s="6"/>
    </row>
    <row r="539" spans="2:11" ht="18.75" x14ac:dyDescent="0.25">
      <c r="C539" s="86" t="s">
        <v>6</v>
      </c>
      <c r="D539" s="74" t="s">
        <v>0</v>
      </c>
      <c r="E539" s="9">
        <f>ROUND((G527+D520)/D520,2)</f>
        <v>1.02</v>
      </c>
      <c r="F539" s="9"/>
      <c r="G539" s="10"/>
      <c r="H539" s="7"/>
    </row>
    <row r="540" spans="2:11" x14ac:dyDescent="0.25">
      <c r="C540" s="86"/>
      <c r="D540" s="74" t="s">
        <v>1</v>
      </c>
      <c r="E540" s="9">
        <f>ROUND((G528+G529+D520)/D520,2)</f>
        <v>1.01</v>
      </c>
      <c r="F540" s="9"/>
      <c r="G540" s="11"/>
      <c r="H540" s="65"/>
    </row>
    <row r="541" spans="2:11" x14ac:dyDescent="0.25">
      <c r="C541" s="86"/>
      <c r="D541" s="74" t="s">
        <v>2</v>
      </c>
      <c r="E541" s="9">
        <f>ROUND((G530+D520)/D520,2)</f>
        <v>1</v>
      </c>
      <c r="F541" s="12"/>
      <c r="G541" s="11"/>
    </row>
    <row r="542" spans="2:11" x14ac:dyDescent="0.25">
      <c r="C542" s="86"/>
      <c r="D542" s="13" t="s">
        <v>3</v>
      </c>
      <c r="E542" s="44">
        <f>ROUND((SUM(G531:G536)+D520)/D520,2)</f>
        <v>1.77</v>
      </c>
      <c r="F542" s="10"/>
      <c r="G542" s="11"/>
    </row>
    <row r="543" spans="2:11" ht="25.5" x14ac:dyDescent="0.25">
      <c r="D543" s="45" t="s">
        <v>4</v>
      </c>
      <c r="E543" s="46">
        <f>SUM(E539:E542)-IF(D524="сплошная",3,2)</f>
        <v>1.8000000000000007</v>
      </c>
      <c r="F543" s="25"/>
    </row>
    <row r="544" spans="2:11" ht="14.25" customHeight="1" x14ac:dyDescent="0.25">
      <c r="E544" s="15"/>
    </row>
    <row r="545" spans="2:11" s="22" customFormat="1" ht="26.25" customHeight="1" x14ac:dyDescent="0.35">
      <c r="C545" s="16" t="s">
        <v>23</v>
      </c>
      <c r="D545" s="87">
        <f>E543*D520</f>
        <v>90258.264000000039</v>
      </c>
      <c r="E545" s="87"/>
      <c r="F545" s="7"/>
      <c r="G545" s="5"/>
      <c r="H545" s="5"/>
    </row>
    <row r="546" spans="2:11" ht="18.75" x14ac:dyDescent="0.3">
      <c r="C546" s="17" t="s">
        <v>8</v>
      </c>
      <c r="D546" s="88">
        <f>D545/D519</f>
        <v>103.86451553509787</v>
      </c>
      <c r="E546" s="88"/>
      <c r="G546" s="7"/>
      <c r="H546" s="66"/>
    </row>
    <row r="557" spans="2:11" s="22" customFormat="1" ht="54.75" customHeight="1" x14ac:dyDescent="0.8">
      <c r="B557" s="89" t="s">
        <v>161</v>
      </c>
      <c r="C557" s="89"/>
      <c r="D557" s="89"/>
      <c r="E557" s="89"/>
      <c r="F557" s="89"/>
      <c r="G557" s="89"/>
      <c r="H557" s="89"/>
      <c r="K557" s="22" t="s">
        <v>33</v>
      </c>
    </row>
    <row r="558" spans="2:11" ht="46.5" customHeight="1" x14ac:dyDescent="0.25">
      <c r="B558" s="90" t="s">
        <v>37</v>
      </c>
      <c r="C558" s="90"/>
      <c r="D558" s="90"/>
      <c r="E558" s="90"/>
      <c r="F558" s="90"/>
      <c r="G558" s="90"/>
      <c r="K558" s="7" t="s">
        <v>34</v>
      </c>
    </row>
    <row r="559" spans="2:11" x14ac:dyDescent="0.25">
      <c r="C559" s="75"/>
      <c r="G559" s="7"/>
    </row>
    <row r="560" spans="2:11" ht="25.5" x14ac:dyDescent="0.25">
      <c r="C560" s="14" t="s">
        <v>5</v>
      </c>
      <c r="D560" s="6"/>
    </row>
    <row r="561" spans="2:8" s="10" customFormat="1" ht="20.25" x14ac:dyDescent="0.25">
      <c r="C561" s="91" t="s">
        <v>15</v>
      </c>
      <c r="D561" s="94" t="s">
        <v>38</v>
      </c>
      <c r="E561" s="94"/>
      <c r="F561" s="94"/>
      <c r="G561" s="94"/>
      <c r="H561" s="57"/>
    </row>
    <row r="562" spans="2:8" s="10" customFormat="1" ht="20.25" x14ac:dyDescent="0.25">
      <c r="C562" s="92"/>
      <c r="D562" s="94" t="s">
        <v>55</v>
      </c>
      <c r="E562" s="94"/>
      <c r="F562" s="94"/>
      <c r="G562" s="94"/>
      <c r="H562" s="57"/>
    </row>
    <row r="563" spans="2:8" s="10" customFormat="1" ht="20.25" x14ac:dyDescent="0.25">
      <c r="C563" s="93"/>
      <c r="D563" s="94" t="s">
        <v>67</v>
      </c>
      <c r="E563" s="94"/>
      <c r="F563" s="94"/>
      <c r="G563" s="94"/>
      <c r="H563" s="57"/>
    </row>
    <row r="564" spans="2:8" ht="28.5" customHeight="1" x14ac:dyDescent="0.25">
      <c r="C564" s="47" t="s">
        <v>12</v>
      </c>
      <c r="D564" s="48">
        <v>3.3</v>
      </c>
      <c r="E564" s="49"/>
      <c r="F564" s="10"/>
    </row>
    <row r="565" spans="2:8" ht="28.5" customHeight="1" x14ac:dyDescent="0.25">
      <c r="C565" s="1" t="s">
        <v>9</v>
      </c>
      <c r="D565" s="43">
        <v>470</v>
      </c>
      <c r="E565" s="95" t="s">
        <v>16</v>
      </c>
      <c r="F565" s="96"/>
      <c r="G565" s="99">
        <f>D566/D565</f>
        <v>37.468872340425527</v>
      </c>
    </row>
    <row r="566" spans="2:8" ht="28.5" customHeight="1" x14ac:dyDescent="0.25">
      <c r="C566" s="1" t="s">
        <v>10</v>
      </c>
      <c r="D566" s="43">
        <v>17610.37</v>
      </c>
      <c r="E566" s="97"/>
      <c r="F566" s="98"/>
      <c r="G566" s="100"/>
    </row>
    <row r="567" spans="2:8" x14ac:dyDescent="0.25">
      <c r="C567" s="53"/>
      <c r="D567" s="54"/>
      <c r="E567" s="55"/>
    </row>
    <row r="568" spans="2:8" x14ac:dyDescent="0.3">
      <c r="C568" s="52" t="s">
        <v>7</v>
      </c>
      <c r="D568" s="50" t="s">
        <v>68</v>
      </c>
      <c r="E568" s="58"/>
    </row>
    <row r="569" spans="2:8" x14ac:dyDescent="0.3">
      <c r="C569" s="52" t="s">
        <v>11</v>
      </c>
      <c r="D569" s="50">
        <v>70</v>
      </c>
      <c r="E569" s="58"/>
    </row>
    <row r="570" spans="2:8" x14ac:dyDescent="0.3">
      <c r="C570" s="52" t="s">
        <v>13</v>
      </c>
      <c r="D570" s="51" t="s">
        <v>33</v>
      </c>
      <c r="E570" s="58"/>
    </row>
    <row r="571" spans="2:8" ht="24" thickBot="1" x14ac:dyDescent="0.3">
      <c r="C571" s="59"/>
      <c r="D571" s="59"/>
    </row>
    <row r="572" spans="2:8" ht="48" thickBot="1" x14ac:dyDescent="0.3">
      <c r="B572" s="101" t="s">
        <v>17</v>
      </c>
      <c r="C572" s="102"/>
      <c r="D572" s="23" t="s">
        <v>20</v>
      </c>
      <c r="E572" s="103" t="s">
        <v>22</v>
      </c>
      <c r="F572" s="104"/>
      <c r="G572" s="2" t="s">
        <v>21</v>
      </c>
    </row>
    <row r="573" spans="2:8" s="60" customFormat="1" ht="24" thickBot="1" x14ac:dyDescent="0.3">
      <c r="B573" s="105" t="s">
        <v>35</v>
      </c>
      <c r="C573" s="106"/>
      <c r="D573" s="32">
        <v>147.63</v>
      </c>
      <c r="E573" s="33">
        <v>3.3</v>
      </c>
      <c r="F573" s="18" t="s">
        <v>24</v>
      </c>
      <c r="G573" s="26">
        <f t="shared" ref="G573:G580" si="16">D573*E573</f>
        <v>487.17899999999997</v>
      </c>
      <c r="H573" s="107"/>
    </row>
    <row r="574" spans="2:8" s="61" customFormat="1" ht="46.5" customHeight="1" x14ac:dyDescent="0.25">
      <c r="B574" s="108" t="s">
        <v>18</v>
      </c>
      <c r="C574" s="109"/>
      <c r="D574" s="34">
        <v>70.41</v>
      </c>
      <c r="E574" s="67">
        <v>1.6</v>
      </c>
      <c r="F574" s="19" t="s">
        <v>25</v>
      </c>
      <c r="G574" s="27">
        <f t="shared" si="16"/>
        <v>112.65600000000001</v>
      </c>
      <c r="H574" s="107"/>
    </row>
    <row r="575" spans="2:8" s="61" customFormat="1" ht="24" thickBot="1" x14ac:dyDescent="0.3">
      <c r="B575" s="110" t="s">
        <v>19</v>
      </c>
      <c r="C575" s="111"/>
      <c r="D575" s="36">
        <v>222.31</v>
      </c>
      <c r="E575" s="68">
        <v>1.6</v>
      </c>
      <c r="F575" s="20" t="s">
        <v>25</v>
      </c>
      <c r="G575" s="28">
        <f t="shared" si="16"/>
        <v>355.69600000000003</v>
      </c>
      <c r="H575" s="107"/>
    </row>
    <row r="576" spans="2:8" s="61" customFormat="1" ht="24" thickBot="1" x14ac:dyDescent="0.3">
      <c r="B576" s="112" t="s">
        <v>27</v>
      </c>
      <c r="C576" s="113"/>
      <c r="D576" s="37"/>
      <c r="E576" s="38"/>
      <c r="F576" s="24" t="s">
        <v>24</v>
      </c>
      <c r="G576" s="29">
        <f t="shared" si="16"/>
        <v>0</v>
      </c>
      <c r="H576" s="107"/>
    </row>
    <row r="577" spans="2:11" s="61" customFormat="1" ht="48" customHeight="1" x14ac:dyDescent="0.25">
      <c r="B577" s="108" t="s">
        <v>32</v>
      </c>
      <c r="C577" s="109"/>
      <c r="D577" s="34">
        <v>665.33</v>
      </c>
      <c r="E577" s="35">
        <v>3.3</v>
      </c>
      <c r="F577" s="19" t="s">
        <v>24</v>
      </c>
      <c r="G577" s="27">
        <f t="shared" si="16"/>
        <v>2195.5889999999999</v>
      </c>
      <c r="H577" s="107"/>
    </row>
    <row r="578" spans="2:11" s="61" customFormat="1" x14ac:dyDescent="0.25">
      <c r="B578" s="114" t="s">
        <v>26</v>
      </c>
      <c r="C578" s="115"/>
      <c r="D578" s="39"/>
      <c r="E578" s="40"/>
      <c r="F578" s="21" t="s">
        <v>24</v>
      </c>
      <c r="G578" s="30">
        <f t="shared" si="16"/>
        <v>0</v>
      </c>
      <c r="H578" s="107"/>
    </row>
    <row r="579" spans="2:11" s="61" customFormat="1" x14ac:dyDescent="0.25">
      <c r="B579" s="114" t="s">
        <v>28</v>
      </c>
      <c r="C579" s="115"/>
      <c r="D579" s="41">
        <v>2425.1</v>
      </c>
      <c r="E579" s="42">
        <v>3.3</v>
      </c>
      <c r="F579" s="21" t="s">
        <v>24</v>
      </c>
      <c r="G579" s="30">
        <f t="shared" si="16"/>
        <v>8002.829999999999</v>
      </c>
      <c r="H579" s="107"/>
    </row>
    <row r="580" spans="2:11" s="61" customFormat="1" x14ac:dyDescent="0.25">
      <c r="B580" s="114" t="s">
        <v>29</v>
      </c>
      <c r="C580" s="115"/>
      <c r="D580" s="41">
        <v>1718.79</v>
      </c>
      <c r="E580" s="42">
        <v>3.3</v>
      </c>
      <c r="F580" s="21" t="s">
        <v>24</v>
      </c>
      <c r="G580" s="30">
        <f t="shared" si="16"/>
        <v>5672.0069999999996</v>
      </c>
      <c r="H580" s="107"/>
    </row>
    <row r="581" spans="2:11" s="61" customFormat="1" x14ac:dyDescent="0.25">
      <c r="B581" s="114" t="s">
        <v>31</v>
      </c>
      <c r="C581" s="115"/>
      <c r="D581" s="41">
        <v>473.91</v>
      </c>
      <c r="E581" s="42">
        <v>3.3</v>
      </c>
      <c r="F581" s="21" t="s">
        <v>24</v>
      </c>
      <c r="G581" s="30">
        <f>D581*E581</f>
        <v>1563.903</v>
      </c>
      <c r="H581" s="107"/>
    </row>
    <row r="582" spans="2:11" s="61" customFormat="1" ht="24" thickBot="1" x14ac:dyDescent="0.3">
      <c r="B582" s="110" t="s">
        <v>30</v>
      </c>
      <c r="C582" s="111"/>
      <c r="D582" s="70">
        <v>320.5</v>
      </c>
      <c r="E582" s="68">
        <v>13.2</v>
      </c>
      <c r="F582" s="20" t="s">
        <v>24</v>
      </c>
      <c r="G582" s="31">
        <f>D582*E582</f>
        <v>4230.5999999999995</v>
      </c>
      <c r="H582" s="107"/>
    </row>
    <row r="583" spans="2:11" ht="11.25" customHeight="1" x14ac:dyDescent="0.25">
      <c r="C583" s="3"/>
      <c r="D583" s="3"/>
      <c r="E583" s="4"/>
      <c r="F583" s="4"/>
      <c r="H583" s="62"/>
      <c r="I583" s="63"/>
      <c r="J583" s="64"/>
      <c r="K583" s="64"/>
    </row>
    <row r="584" spans="2:11" ht="25.5" x14ac:dyDescent="0.25">
      <c r="C584" s="14" t="s">
        <v>14</v>
      </c>
      <c r="D584" s="6"/>
    </row>
    <row r="585" spans="2:11" ht="18.75" x14ac:dyDescent="0.25">
      <c r="C585" s="86" t="s">
        <v>6</v>
      </c>
      <c r="D585" s="74" t="s">
        <v>0</v>
      </c>
      <c r="E585" s="9">
        <f>ROUND((G573+D566)/D566,2)</f>
        <v>1.03</v>
      </c>
      <c r="F585" s="9"/>
      <c r="G585" s="10"/>
      <c r="H585" s="7"/>
    </row>
    <row r="586" spans="2:11" x14ac:dyDescent="0.25">
      <c r="C586" s="86"/>
      <c r="D586" s="74" t="s">
        <v>1</v>
      </c>
      <c r="E586" s="9">
        <f>ROUND((G574+G575+D566)/D566,2)</f>
        <v>1.03</v>
      </c>
      <c r="F586" s="9"/>
      <c r="G586" s="11"/>
      <c r="H586" s="65"/>
    </row>
    <row r="587" spans="2:11" x14ac:dyDescent="0.25">
      <c r="C587" s="86"/>
      <c r="D587" s="74" t="s">
        <v>2</v>
      </c>
      <c r="E587" s="9">
        <f>ROUND((G576+D566)/D566,2)</f>
        <v>1</v>
      </c>
      <c r="F587" s="12"/>
      <c r="G587" s="11"/>
    </row>
    <row r="588" spans="2:11" x14ac:dyDescent="0.25">
      <c r="C588" s="86"/>
      <c r="D588" s="13" t="s">
        <v>3</v>
      </c>
      <c r="E588" s="44">
        <f>ROUND((SUM(G577:G582)+D566)/D566,2)</f>
        <v>2.23</v>
      </c>
      <c r="F588" s="10"/>
      <c r="G588" s="11"/>
    </row>
    <row r="589" spans="2:11" ht="25.5" x14ac:dyDescent="0.25">
      <c r="D589" s="45" t="s">
        <v>4</v>
      </c>
      <c r="E589" s="46">
        <f>SUM(E585:E588)-IF(D570="сплошная",3,2)</f>
        <v>2.29</v>
      </c>
      <c r="F589" s="25"/>
    </row>
    <row r="590" spans="2:11" ht="14.25" customHeight="1" x14ac:dyDescent="0.25">
      <c r="E590" s="15"/>
    </row>
    <row r="591" spans="2:11" s="22" customFormat="1" ht="26.25" customHeight="1" x14ac:dyDescent="0.35">
      <c r="C591" s="16" t="s">
        <v>23</v>
      </c>
      <c r="D591" s="87">
        <f>E589*D566</f>
        <v>40327.747299999995</v>
      </c>
      <c r="E591" s="87"/>
      <c r="F591" s="7"/>
      <c r="G591" s="5"/>
      <c r="H591" s="5"/>
    </row>
    <row r="592" spans="2:11" ht="18.75" x14ac:dyDescent="0.3">
      <c r="C592" s="17" t="s">
        <v>8</v>
      </c>
      <c r="D592" s="88">
        <f>D591/D565</f>
        <v>85.80371765957446</v>
      </c>
      <c r="E592" s="88"/>
      <c r="G592" s="7"/>
      <c r="H592" s="66"/>
    </row>
    <row r="603" spans="2:11" s="22" customFormat="1" ht="54.75" customHeight="1" x14ac:dyDescent="0.8">
      <c r="B603" s="89" t="s">
        <v>162</v>
      </c>
      <c r="C603" s="89"/>
      <c r="D603" s="89"/>
      <c r="E603" s="89"/>
      <c r="F603" s="89"/>
      <c r="G603" s="89"/>
      <c r="H603" s="89"/>
      <c r="K603" s="22" t="s">
        <v>33</v>
      </c>
    </row>
    <row r="604" spans="2:11" ht="46.5" customHeight="1" x14ac:dyDescent="0.25">
      <c r="B604" s="90" t="s">
        <v>37</v>
      </c>
      <c r="C604" s="90"/>
      <c r="D604" s="90"/>
      <c r="E604" s="90"/>
      <c r="F604" s="90"/>
      <c r="G604" s="90"/>
      <c r="K604" s="7" t="s">
        <v>34</v>
      </c>
    </row>
    <row r="605" spans="2:11" x14ac:dyDescent="0.25">
      <c r="C605" s="75"/>
      <c r="G605" s="7"/>
    </row>
    <row r="606" spans="2:11" ht="25.5" x14ac:dyDescent="0.25">
      <c r="C606" s="14" t="s">
        <v>5</v>
      </c>
      <c r="D606" s="6"/>
    </row>
    <row r="607" spans="2:11" s="10" customFormat="1" ht="20.25" x14ac:dyDescent="0.25">
      <c r="C607" s="91" t="s">
        <v>15</v>
      </c>
      <c r="D607" s="94" t="s">
        <v>38</v>
      </c>
      <c r="E607" s="94"/>
      <c r="F607" s="94"/>
      <c r="G607" s="94"/>
      <c r="H607" s="57"/>
    </row>
    <row r="608" spans="2:11" s="10" customFormat="1" ht="20.25" x14ac:dyDescent="0.25">
      <c r="C608" s="92"/>
      <c r="D608" s="94" t="s">
        <v>55</v>
      </c>
      <c r="E608" s="94"/>
      <c r="F608" s="94"/>
      <c r="G608" s="94"/>
      <c r="H608" s="57"/>
    </row>
    <row r="609" spans="2:8" s="10" customFormat="1" ht="20.25" x14ac:dyDescent="0.25">
      <c r="C609" s="93"/>
      <c r="D609" s="94" t="s">
        <v>70</v>
      </c>
      <c r="E609" s="94"/>
      <c r="F609" s="94"/>
      <c r="G609" s="94"/>
      <c r="H609" s="57"/>
    </row>
    <row r="610" spans="2:8" ht="28.5" customHeight="1" x14ac:dyDescent="0.25">
      <c r="C610" s="47" t="s">
        <v>12</v>
      </c>
      <c r="D610" s="48">
        <v>1.7</v>
      </c>
      <c r="E610" s="49"/>
      <c r="F610" s="10"/>
    </row>
    <row r="611" spans="2:8" ht="28.5" customHeight="1" x14ac:dyDescent="0.25">
      <c r="C611" s="1" t="s">
        <v>9</v>
      </c>
      <c r="D611" s="43">
        <v>240</v>
      </c>
      <c r="E611" s="95" t="s">
        <v>16</v>
      </c>
      <c r="F611" s="96"/>
      <c r="G611" s="99">
        <f>D612/D611</f>
        <v>26.160125000000001</v>
      </c>
    </row>
    <row r="612" spans="2:8" ht="28.5" customHeight="1" x14ac:dyDescent="0.25">
      <c r="C612" s="1" t="s">
        <v>10</v>
      </c>
      <c r="D612" s="43">
        <v>6278.43</v>
      </c>
      <c r="E612" s="97"/>
      <c r="F612" s="98"/>
      <c r="G612" s="100"/>
    </row>
    <row r="613" spans="2:8" x14ac:dyDescent="0.25">
      <c r="C613" s="53"/>
      <c r="D613" s="54"/>
      <c r="E613" s="55"/>
    </row>
    <row r="614" spans="2:8" x14ac:dyDescent="0.3">
      <c r="C614" s="52" t="s">
        <v>7</v>
      </c>
      <c r="D614" s="50" t="s">
        <v>62</v>
      </c>
      <c r="E614" s="58"/>
    </row>
    <row r="615" spans="2:8" x14ac:dyDescent="0.3">
      <c r="C615" s="52" t="s">
        <v>11</v>
      </c>
      <c r="D615" s="50">
        <v>65</v>
      </c>
      <c r="E615" s="58"/>
    </row>
    <row r="616" spans="2:8" x14ac:dyDescent="0.3">
      <c r="C616" s="52" t="s">
        <v>13</v>
      </c>
      <c r="D616" s="51" t="s">
        <v>33</v>
      </c>
      <c r="E616" s="58"/>
    </row>
    <row r="617" spans="2:8" ht="24" thickBot="1" x14ac:dyDescent="0.3">
      <c r="C617" s="59"/>
      <c r="D617" s="59"/>
    </row>
    <row r="618" spans="2:8" ht="48" thickBot="1" x14ac:dyDescent="0.3">
      <c r="B618" s="101" t="s">
        <v>17</v>
      </c>
      <c r="C618" s="102"/>
      <c r="D618" s="23" t="s">
        <v>20</v>
      </c>
      <c r="E618" s="103" t="s">
        <v>22</v>
      </c>
      <c r="F618" s="104"/>
      <c r="G618" s="2" t="s">
        <v>21</v>
      </c>
    </row>
    <row r="619" spans="2:8" s="60" customFormat="1" ht="24" thickBot="1" x14ac:dyDescent="0.3">
      <c r="B619" s="105" t="s">
        <v>35</v>
      </c>
      <c r="C619" s="106"/>
      <c r="D619" s="32">
        <v>147.63</v>
      </c>
      <c r="E619" s="33">
        <v>1.7</v>
      </c>
      <c r="F619" s="18" t="s">
        <v>24</v>
      </c>
      <c r="G619" s="26">
        <f t="shared" ref="G619:G626" si="17">D619*E619</f>
        <v>250.97099999999998</v>
      </c>
      <c r="H619" s="107"/>
    </row>
    <row r="620" spans="2:8" s="61" customFormat="1" ht="46.5" customHeight="1" x14ac:dyDescent="0.25">
      <c r="B620" s="108" t="s">
        <v>18</v>
      </c>
      <c r="C620" s="109"/>
      <c r="D620" s="34">
        <v>70.41</v>
      </c>
      <c r="E620" s="67">
        <v>0.5</v>
      </c>
      <c r="F620" s="19" t="s">
        <v>25</v>
      </c>
      <c r="G620" s="27">
        <f t="shared" si="17"/>
        <v>35.204999999999998</v>
      </c>
      <c r="H620" s="107"/>
    </row>
    <row r="621" spans="2:8" s="61" customFormat="1" ht="24" thickBot="1" x14ac:dyDescent="0.3">
      <c r="B621" s="110" t="s">
        <v>19</v>
      </c>
      <c r="C621" s="111"/>
      <c r="D621" s="36">
        <v>222.31</v>
      </c>
      <c r="E621" s="68">
        <v>0.5</v>
      </c>
      <c r="F621" s="20" t="s">
        <v>25</v>
      </c>
      <c r="G621" s="28">
        <f t="shared" si="17"/>
        <v>111.155</v>
      </c>
      <c r="H621" s="107"/>
    </row>
    <row r="622" spans="2:8" s="61" customFormat="1" ht="24" thickBot="1" x14ac:dyDescent="0.3">
      <c r="B622" s="112" t="s">
        <v>27</v>
      </c>
      <c r="C622" s="113"/>
      <c r="D622" s="37"/>
      <c r="E622" s="38"/>
      <c r="F622" s="24" t="s">
        <v>24</v>
      </c>
      <c r="G622" s="29">
        <f t="shared" si="17"/>
        <v>0</v>
      </c>
      <c r="H622" s="107"/>
    </row>
    <row r="623" spans="2:8" s="61" customFormat="1" ht="48" customHeight="1" x14ac:dyDescent="0.25">
      <c r="B623" s="108" t="s">
        <v>32</v>
      </c>
      <c r="C623" s="109"/>
      <c r="D623" s="34">
        <v>665.33</v>
      </c>
      <c r="E623" s="35">
        <v>1.7</v>
      </c>
      <c r="F623" s="19" t="s">
        <v>24</v>
      </c>
      <c r="G623" s="27">
        <f t="shared" si="17"/>
        <v>1131.0610000000001</v>
      </c>
      <c r="H623" s="107"/>
    </row>
    <row r="624" spans="2:8" s="61" customFormat="1" x14ac:dyDescent="0.25">
      <c r="B624" s="114" t="s">
        <v>26</v>
      </c>
      <c r="C624" s="115"/>
      <c r="D624" s="39"/>
      <c r="E624" s="40"/>
      <c r="F624" s="21" t="s">
        <v>24</v>
      </c>
      <c r="G624" s="30">
        <f t="shared" si="17"/>
        <v>0</v>
      </c>
      <c r="H624" s="107"/>
    </row>
    <row r="625" spans="2:11" s="61" customFormat="1" x14ac:dyDescent="0.25">
      <c r="B625" s="114" t="s">
        <v>28</v>
      </c>
      <c r="C625" s="115"/>
      <c r="D625" s="41">
        <v>2425.1</v>
      </c>
      <c r="E625" s="42">
        <v>1.7</v>
      </c>
      <c r="F625" s="21" t="s">
        <v>24</v>
      </c>
      <c r="G625" s="30">
        <f t="shared" si="17"/>
        <v>4122.67</v>
      </c>
      <c r="H625" s="107"/>
    </row>
    <row r="626" spans="2:11" s="61" customFormat="1" x14ac:dyDescent="0.25">
      <c r="B626" s="114" t="s">
        <v>29</v>
      </c>
      <c r="C626" s="115"/>
      <c r="D626" s="41">
        <v>1718.79</v>
      </c>
      <c r="E626" s="42">
        <v>1.7</v>
      </c>
      <c r="F626" s="21" t="s">
        <v>24</v>
      </c>
      <c r="G626" s="30">
        <f t="shared" si="17"/>
        <v>2921.9429999999998</v>
      </c>
      <c r="H626" s="107"/>
    </row>
    <row r="627" spans="2:11" s="61" customFormat="1" x14ac:dyDescent="0.25">
      <c r="B627" s="114" t="s">
        <v>31</v>
      </c>
      <c r="C627" s="115"/>
      <c r="D627" s="41">
        <v>473.91</v>
      </c>
      <c r="E627" s="42">
        <v>1.7</v>
      </c>
      <c r="F627" s="21" t="s">
        <v>24</v>
      </c>
      <c r="G627" s="30">
        <f>D627*E627</f>
        <v>805.64700000000005</v>
      </c>
      <c r="H627" s="107"/>
    </row>
    <row r="628" spans="2:11" s="61" customFormat="1" ht="24" thickBot="1" x14ac:dyDescent="0.3">
      <c r="B628" s="110" t="s">
        <v>30</v>
      </c>
      <c r="C628" s="111"/>
      <c r="D628" s="70">
        <v>320.5</v>
      </c>
      <c r="E628" s="68">
        <v>6.8</v>
      </c>
      <c r="F628" s="20" t="s">
        <v>24</v>
      </c>
      <c r="G628" s="31">
        <f>D628*E628</f>
        <v>2179.4</v>
      </c>
      <c r="H628" s="107"/>
    </row>
    <row r="629" spans="2:11" ht="11.25" customHeight="1" x14ac:dyDescent="0.25">
      <c r="C629" s="3"/>
      <c r="D629" s="3"/>
      <c r="E629" s="4"/>
      <c r="F629" s="4"/>
      <c r="H629" s="62"/>
      <c r="I629" s="63"/>
      <c r="J629" s="64"/>
      <c r="K629" s="64"/>
    </row>
    <row r="630" spans="2:11" ht="25.5" x14ac:dyDescent="0.25">
      <c r="C630" s="14" t="s">
        <v>14</v>
      </c>
      <c r="D630" s="6"/>
    </row>
    <row r="631" spans="2:11" ht="18.75" x14ac:dyDescent="0.25">
      <c r="C631" s="86" t="s">
        <v>6</v>
      </c>
      <c r="D631" s="74" t="s">
        <v>0</v>
      </c>
      <c r="E631" s="9">
        <f>ROUND((G619+D612)/D612,2)</f>
        <v>1.04</v>
      </c>
      <c r="F631" s="9"/>
      <c r="G631" s="10"/>
      <c r="H631" s="7"/>
    </row>
    <row r="632" spans="2:11" x14ac:dyDescent="0.25">
      <c r="C632" s="86"/>
      <c r="D632" s="74" t="s">
        <v>1</v>
      </c>
      <c r="E632" s="9">
        <f>ROUND((G620+G621+D612)/D612,2)</f>
        <v>1.02</v>
      </c>
      <c r="F632" s="9"/>
      <c r="G632" s="11"/>
      <c r="H632" s="65"/>
    </row>
    <row r="633" spans="2:11" x14ac:dyDescent="0.25">
      <c r="C633" s="86"/>
      <c r="D633" s="74" t="s">
        <v>2</v>
      </c>
      <c r="E633" s="9">
        <f>ROUND((G622+D612)/D612,2)</f>
        <v>1</v>
      </c>
      <c r="F633" s="12"/>
      <c r="G633" s="11"/>
    </row>
    <row r="634" spans="2:11" x14ac:dyDescent="0.25">
      <c r="C634" s="86"/>
      <c r="D634" s="13" t="s">
        <v>3</v>
      </c>
      <c r="E634" s="44">
        <f>ROUND((SUM(G623:G628)+D612)/D612,2)</f>
        <v>2.78</v>
      </c>
      <c r="F634" s="10"/>
      <c r="G634" s="11"/>
    </row>
    <row r="635" spans="2:11" ht="25.5" x14ac:dyDescent="0.25">
      <c r="D635" s="45" t="s">
        <v>4</v>
      </c>
      <c r="E635" s="46">
        <f>SUM(E631:E634)-IF(D616="сплошная",3,2)</f>
        <v>2.84</v>
      </c>
      <c r="F635" s="25"/>
    </row>
    <row r="636" spans="2:11" ht="14.25" customHeight="1" x14ac:dyDescent="0.25">
      <c r="E636" s="15"/>
    </row>
    <row r="637" spans="2:11" s="22" customFormat="1" ht="26.25" customHeight="1" x14ac:dyDescent="0.35">
      <c r="C637" s="16" t="s">
        <v>23</v>
      </c>
      <c r="D637" s="87">
        <f>E635*D612</f>
        <v>17830.7412</v>
      </c>
      <c r="E637" s="87"/>
      <c r="F637" s="7"/>
      <c r="G637" s="5"/>
      <c r="H637" s="5"/>
    </row>
    <row r="638" spans="2:11" ht="18.75" x14ac:dyDescent="0.3">
      <c r="C638" s="17" t="s">
        <v>8</v>
      </c>
      <c r="D638" s="88">
        <f>D637/D611</f>
        <v>74.294754999999995</v>
      </c>
      <c r="E638" s="88"/>
      <c r="G638" s="7"/>
      <c r="H638" s="66"/>
    </row>
    <row r="649" spans="2:11" s="22" customFormat="1" ht="54.75" customHeight="1" x14ac:dyDescent="0.8">
      <c r="B649" s="89" t="s">
        <v>163</v>
      </c>
      <c r="C649" s="89"/>
      <c r="D649" s="89"/>
      <c r="E649" s="89"/>
      <c r="F649" s="89"/>
      <c r="G649" s="89"/>
      <c r="H649" s="89"/>
      <c r="K649" s="22" t="s">
        <v>33</v>
      </c>
    </row>
    <row r="650" spans="2:11" ht="46.5" customHeight="1" x14ac:dyDescent="0.25">
      <c r="B650" s="90" t="s">
        <v>37</v>
      </c>
      <c r="C650" s="90"/>
      <c r="D650" s="90"/>
      <c r="E650" s="90"/>
      <c r="F650" s="90"/>
      <c r="G650" s="90"/>
      <c r="K650" s="7" t="s">
        <v>34</v>
      </c>
    </row>
    <row r="651" spans="2:11" x14ac:dyDescent="0.25">
      <c r="C651" s="75"/>
      <c r="G651" s="7"/>
    </row>
    <row r="652" spans="2:11" ht="25.5" x14ac:dyDescent="0.25">
      <c r="C652" s="14" t="s">
        <v>5</v>
      </c>
      <c r="D652" s="6"/>
    </row>
    <row r="653" spans="2:11" s="10" customFormat="1" ht="20.25" x14ac:dyDescent="0.25">
      <c r="C653" s="91" t="s">
        <v>15</v>
      </c>
      <c r="D653" s="94" t="s">
        <v>38</v>
      </c>
      <c r="E653" s="94"/>
      <c r="F653" s="94"/>
      <c r="G653" s="94"/>
      <c r="H653" s="57"/>
    </row>
    <row r="654" spans="2:11" s="10" customFormat="1" ht="20.25" x14ac:dyDescent="0.25">
      <c r="C654" s="92"/>
      <c r="D654" s="94" t="s">
        <v>55</v>
      </c>
      <c r="E654" s="94"/>
      <c r="F654" s="94"/>
      <c r="G654" s="94"/>
      <c r="H654" s="57"/>
    </row>
    <row r="655" spans="2:11" s="10" customFormat="1" ht="20.25" x14ac:dyDescent="0.25">
      <c r="C655" s="93"/>
      <c r="D655" s="94" t="s">
        <v>71</v>
      </c>
      <c r="E655" s="94"/>
      <c r="F655" s="94"/>
      <c r="G655" s="94"/>
      <c r="H655" s="57"/>
    </row>
    <row r="656" spans="2:11" ht="28.5" customHeight="1" x14ac:dyDescent="0.25">
      <c r="C656" s="47" t="s">
        <v>12</v>
      </c>
      <c r="D656" s="48">
        <v>3.3</v>
      </c>
      <c r="E656" s="49"/>
      <c r="F656" s="10"/>
    </row>
    <row r="657" spans="2:8" ht="28.5" customHeight="1" x14ac:dyDescent="0.25">
      <c r="C657" s="1" t="s">
        <v>9</v>
      </c>
      <c r="D657" s="43">
        <v>380</v>
      </c>
      <c r="E657" s="95" t="s">
        <v>16</v>
      </c>
      <c r="F657" s="96"/>
      <c r="G657" s="99">
        <f>D658/D657</f>
        <v>83.782736842105265</v>
      </c>
    </row>
    <row r="658" spans="2:8" ht="28.5" customHeight="1" x14ac:dyDescent="0.25">
      <c r="C658" s="1" t="s">
        <v>10</v>
      </c>
      <c r="D658" s="43">
        <v>31837.439999999999</v>
      </c>
      <c r="E658" s="97"/>
      <c r="F658" s="98"/>
      <c r="G658" s="100"/>
    </row>
    <row r="659" spans="2:8" x14ac:dyDescent="0.25">
      <c r="C659" s="53"/>
      <c r="D659" s="54"/>
      <c r="E659" s="55"/>
    </row>
    <row r="660" spans="2:8" x14ac:dyDescent="0.3">
      <c r="C660" s="52" t="s">
        <v>7</v>
      </c>
      <c r="D660" s="50" t="s">
        <v>72</v>
      </c>
      <c r="E660" s="58"/>
    </row>
    <row r="661" spans="2:8" x14ac:dyDescent="0.3">
      <c r="C661" s="52" t="s">
        <v>11</v>
      </c>
      <c r="D661" s="50">
        <v>65</v>
      </c>
      <c r="E661" s="58"/>
    </row>
    <row r="662" spans="2:8" x14ac:dyDescent="0.3">
      <c r="C662" s="52" t="s">
        <v>13</v>
      </c>
      <c r="D662" s="51" t="s">
        <v>33</v>
      </c>
      <c r="E662" s="58"/>
    </row>
    <row r="663" spans="2:8" ht="24" thickBot="1" x14ac:dyDescent="0.3">
      <c r="C663" s="59"/>
      <c r="D663" s="59"/>
    </row>
    <row r="664" spans="2:8" ht="48" thickBot="1" x14ac:dyDescent="0.3">
      <c r="B664" s="101" t="s">
        <v>17</v>
      </c>
      <c r="C664" s="102"/>
      <c r="D664" s="23" t="s">
        <v>20</v>
      </c>
      <c r="E664" s="103" t="s">
        <v>22</v>
      </c>
      <c r="F664" s="104"/>
      <c r="G664" s="2" t="s">
        <v>21</v>
      </c>
    </row>
    <row r="665" spans="2:8" s="60" customFormat="1" ht="24" thickBot="1" x14ac:dyDescent="0.3">
      <c r="B665" s="105" t="s">
        <v>35</v>
      </c>
      <c r="C665" s="106"/>
      <c r="D665" s="32">
        <v>147.63</v>
      </c>
      <c r="E665" s="33">
        <v>3.3</v>
      </c>
      <c r="F665" s="18" t="s">
        <v>24</v>
      </c>
      <c r="G665" s="26">
        <f t="shared" ref="G665:G672" si="18">D665*E665</f>
        <v>487.17899999999997</v>
      </c>
      <c r="H665" s="107"/>
    </row>
    <row r="666" spans="2:8" s="61" customFormat="1" ht="46.5" customHeight="1" x14ac:dyDescent="0.25">
      <c r="B666" s="108" t="s">
        <v>18</v>
      </c>
      <c r="C666" s="109"/>
      <c r="D666" s="34">
        <v>70.41</v>
      </c>
      <c r="E666" s="67">
        <v>0.9</v>
      </c>
      <c r="F666" s="19" t="s">
        <v>25</v>
      </c>
      <c r="G666" s="27">
        <f t="shared" si="18"/>
        <v>63.369</v>
      </c>
      <c r="H666" s="107"/>
    </row>
    <row r="667" spans="2:8" s="61" customFormat="1" ht="24" thickBot="1" x14ac:dyDescent="0.3">
      <c r="B667" s="110" t="s">
        <v>19</v>
      </c>
      <c r="C667" s="111"/>
      <c r="D667" s="36">
        <v>222.31</v>
      </c>
      <c r="E667" s="68">
        <v>0.9</v>
      </c>
      <c r="F667" s="20" t="s">
        <v>25</v>
      </c>
      <c r="G667" s="28">
        <f t="shared" si="18"/>
        <v>200.07900000000001</v>
      </c>
      <c r="H667" s="107"/>
    </row>
    <row r="668" spans="2:8" s="61" customFormat="1" ht="24" thickBot="1" x14ac:dyDescent="0.3">
      <c r="B668" s="112" t="s">
        <v>27</v>
      </c>
      <c r="C668" s="113"/>
      <c r="D668" s="37"/>
      <c r="E668" s="38"/>
      <c r="F668" s="24" t="s">
        <v>24</v>
      </c>
      <c r="G668" s="29">
        <f t="shared" si="18"/>
        <v>0</v>
      </c>
      <c r="H668" s="107"/>
    </row>
    <row r="669" spans="2:8" s="61" customFormat="1" ht="48" customHeight="1" x14ac:dyDescent="0.25">
      <c r="B669" s="108" t="s">
        <v>32</v>
      </c>
      <c r="C669" s="109"/>
      <c r="D669" s="34">
        <v>665.33</v>
      </c>
      <c r="E669" s="35">
        <v>3.3</v>
      </c>
      <c r="F669" s="19" t="s">
        <v>24</v>
      </c>
      <c r="G669" s="27">
        <f t="shared" si="18"/>
        <v>2195.5889999999999</v>
      </c>
      <c r="H669" s="107"/>
    </row>
    <row r="670" spans="2:8" s="61" customFormat="1" x14ac:dyDescent="0.25">
      <c r="B670" s="114" t="s">
        <v>26</v>
      </c>
      <c r="C670" s="115"/>
      <c r="D670" s="39"/>
      <c r="E670" s="40"/>
      <c r="F670" s="21" t="s">
        <v>24</v>
      </c>
      <c r="G670" s="30">
        <f t="shared" si="18"/>
        <v>0</v>
      </c>
      <c r="H670" s="107"/>
    </row>
    <row r="671" spans="2:8" s="61" customFormat="1" x14ac:dyDescent="0.25">
      <c r="B671" s="114" t="s">
        <v>28</v>
      </c>
      <c r="C671" s="115"/>
      <c r="D671" s="41">
        <v>2425.1</v>
      </c>
      <c r="E671" s="42">
        <v>3.3</v>
      </c>
      <c r="F671" s="21" t="s">
        <v>24</v>
      </c>
      <c r="G671" s="30">
        <f t="shared" si="18"/>
        <v>8002.829999999999</v>
      </c>
      <c r="H671" s="107"/>
    </row>
    <row r="672" spans="2:8" s="61" customFormat="1" x14ac:dyDescent="0.25">
      <c r="B672" s="114" t="s">
        <v>29</v>
      </c>
      <c r="C672" s="115"/>
      <c r="D672" s="41">
        <v>1718.79</v>
      </c>
      <c r="E672" s="42">
        <v>3.3</v>
      </c>
      <c r="F672" s="21" t="s">
        <v>24</v>
      </c>
      <c r="G672" s="30">
        <f t="shared" si="18"/>
        <v>5672.0069999999996</v>
      </c>
      <c r="H672" s="107"/>
    </row>
    <row r="673" spans="2:11" s="61" customFormat="1" x14ac:dyDescent="0.25">
      <c r="B673" s="114" t="s">
        <v>31</v>
      </c>
      <c r="C673" s="115"/>
      <c r="D673" s="41">
        <v>473.91</v>
      </c>
      <c r="E673" s="42">
        <v>3.3</v>
      </c>
      <c r="F673" s="21" t="s">
        <v>24</v>
      </c>
      <c r="G673" s="30">
        <f>D673*E673</f>
        <v>1563.903</v>
      </c>
      <c r="H673" s="107"/>
    </row>
    <row r="674" spans="2:11" s="61" customFormat="1" ht="24" thickBot="1" x14ac:dyDescent="0.3">
      <c r="B674" s="110" t="s">
        <v>30</v>
      </c>
      <c r="C674" s="111"/>
      <c r="D674" s="70">
        <v>320.5</v>
      </c>
      <c r="E674" s="68">
        <v>13.2</v>
      </c>
      <c r="F674" s="20" t="s">
        <v>24</v>
      </c>
      <c r="G674" s="31">
        <f>D674*E674</f>
        <v>4230.5999999999995</v>
      </c>
      <c r="H674" s="107"/>
    </row>
    <row r="675" spans="2:11" ht="11.25" customHeight="1" x14ac:dyDescent="0.25">
      <c r="C675" s="3"/>
      <c r="D675" s="3"/>
      <c r="E675" s="4"/>
      <c r="F675" s="4"/>
      <c r="H675" s="62"/>
      <c r="I675" s="63"/>
      <c r="J675" s="64"/>
      <c r="K675" s="64"/>
    </row>
    <row r="676" spans="2:11" ht="25.5" x14ac:dyDescent="0.25">
      <c r="C676" s="14" t="s">
        <v>14</v>
      </c>
      <c r="D676" s="6"/>
    </row>
    <row r="677" spans="2:11" ht="18.75" x14ac:dyDescent="0.25">
      <c r="C677" s="86" t="s">
        <v>6</v>
      </c>
      <c r="D677" s="74" t="s">
        <v>0</v>
      </c>
      <c r="E677" s="9">
        <f>ROUND((G665+D658)/D658,2)</f>
        <v>1.02</v>
      </c>
      <c r="F677" s="9"/>
      <c r="G677" s="10"/>
      <c r="H677" s="7"/>
    </row>
    <row r="678" spans="2:11" x14ac:dyDescent="0.25">
      <c r="C678" s="86"/>
      <c r="D678" s="74" t="s">
        <v>1</v>
      </c>
      <c r="E678" s="9">
        <f>ROUND((G666+G667+D658)/D658,2)</f>
        <v>1.01</v>
      </c>
      <c r="F678" s="9"/>
      <c r="G678" s="11"/>
      <c r="H678" s="65"/>
    </row>
    <row r="679" spans="2:11" x14ac:dyDescent="0.25">
      <c r="C679" s="86"/>
      <c r="D679" s="74" t="s">
        <v>2</v>
      </c>
      <c r="E679" s="9">
        <f>ROUND((G668+D658)/D658,2)</f>
        <v>1</v>
      </c>
      <c r="F679" s="12"/>
      <c r="G679" s="11"/>
    </row>
    <row r="680" spans="2:11" x14ac:dyDescent="0.25">
      <c r="C680" s="86"/>
      <c r="D680" s="13" t="s">
        <v>3</v>
      </c>
      <c r="E680" s="44">
        <f>ROUND((SUM(G669:G674)+D658)/D658,2)</f>
        <v>1.68</v>
      </c>
      <c r="F680" s="10"/>
      <c r="G680" s="11"/>
    </row>
    <row r="681" spans="2:11" ht="25.5" x14ac:dyDescent="0.25">
      <c r="D681" s="45" t="s">
        <v>4</v>
      </c>
      <c r="E681" s="46">
        <f>SUM(E677:E680)-IF(D662="сплошная",3,2)</f>
        <v>1.71</v>
      </c>
      <c r="F681" s="25"/>
    </row>
    <row r="682" spans="2:11" ht="14.25" customHeight="1" x14ac:dyDescent="0.25">
      <c r="E682" s="15"/>
    </row>
    <row r="683" spans="2:11" s="22" customFormat="1" ht="26.25" customHeight="1" x14ac:dyDescent="0.35">
      <c r="C683" s="16" t="s">
        <v>23</v>
      </c>
      <c r="D683" s="87">
        <f>E681*D658</f>
        <v>54442.022399999994</v>
      </c>
      <c r="E683" s="87"/>
      <c r="F683" s="7"/>
      <c r="G683" s="5"/>
      <c r="H683" s="5"/>
    </row>
    <row r="684" spans="2:11" ht="18.75" x14ac:dyDescent="0.3">
      <c r="C684" s="17" t="s">
        <v>8</v>
      </c>
      <c r="D684" s="88">
        <f>D683/D657</f>
        <v>143.26847999999998</v>
      </c>
      <c r="E684" s="88"/>
      <c r="G684" s="7"/>
      <c r="H684" s="66"/>
    </row>
    <row r="695" spans="2:11" s="22" customFormat="1" ht="54.75" customHeight="1" x14ac:dyDescent="0.8">
      <c r="B695" s="89" t="s">
        <v>164</v>
      </c>
      <c r="C695" s="89"/>
      <c r="D695" s="89"/>
      <c r="E695" s="89"/>
      <c r="F695" s="89"/>
      <c r="G695" s="89"/>
      <c r="H695" s="89"/>
      <c r="K695" s="22" t="s">
        <v>33</v>
      </c>
    </row>
    <row r="696" spans="2:11" ht="46.5" customHeight="1" x14ac:dyDescent="0.25">
      <c r="B696" s="90" t="s">
        <v>37</v>
      </c>
      <c r="C696" s="90"/>
      <c r="D696" s="90"/>
      <c r="E696" s="90"/>
      <c r="F696" s="90"/>
      <c r="G696" s="90"/>
      <c r="K696" s="7" t="s">
        <v>34</v>
      </c>
    </row>
    <row r="697" spans="2:11" x14ac:dyDescent="0.25">
      <c r="C697" s="75"/>
      <c r="G697" s="7"/>
    </row>
    <row r="698" spans="2:11" ht="25.5" x14ac:dyDescent="0.25">
      <c r="C698" s="14" t="s">
        <v>5</v>
      </c>
      <c r="D698" s="6"/>
    </row>
    <row r="699" spans="2:11" s="10" customFormat="1" ht="20.25" x14ac:dyDescent="0.25">
      <c r="C699" s="91" t="s">
        <v>15</v>
      </c>
      <c r="D699" s="94" t="s">
        <v>38</v>
      </c>
      <c r="E699" s="94"/>
      <c r="F699" s="94"/>
      <c r="G699" s="94"/>
      <c r="H699" s="57"/>
    </row>
    <row r="700" spans="2:11" s="10" customFormat="1" ht="20.25" x14ac:dyDescent="0.25">
      <c r="C700" s="92"/>
      <c r="D700" s="94" t="s">
        <v>55</v>
      </c>
      <c r="E700" s="94"/>
      <c r="F700" s="94"/>
      <c r="G700" s="94"/>
      <c r="H700" s="57"/>
    </row>
    <row r="701" spans="2:11" s="10" customFormat="1" ht="20.25" x14ac:dyDescent="0.25">
      <c r="C701" s="93"/>
      <c r="D701" s="94" t="s">
        <v>73</v>
      </c>
      <c r="E701" s="94"/>
      <c r="F701" s="94"/>
      <c r="G701" s="94"/>
      <c r="H701" s="57"/>
    </row>
    <row r="702" spans="2:11" ht="28.5" customHeight="1" x14ac:dyDescent="0.25">
      <c r="C702" s="47" t="s">
        <v>12</v>
      </c>
      <c r="D702" s="48">
        <v>4.5999999999999996</v>
      </c>
      <c r="E702" s="49"/>
      <c r="F702" s="10"/>
    </row>
    <row r="703" spans="2:11" ht="28.5" customHeight="1" x14ac:dyDescent="0.25">
      <c r="C703" s="1" t="s">
        <v>9</v>
      </c>
      <c r="D703" s="43">
        <v>550</v>
      </c>
      <c r="E703" s="95" t="s">
        <v>16</v>
      </c>
      <c r="F703" s="96"/>
      <c r="G703" s="99">
        <f>D704/D703</f>
        <v>58.542145454545455</v>
      </c>
    </row>
    <row r="704" spans="2:11" ht="28.5" customHeight="1" x14ac:dyDescent="0.25">
      <c r="C704" s="1" t="s">
        <v>10</v>
      </c>
      <c r="D704" s="43">
        <v>32198.18</v>
      </c>
      <c r="E704" s="97"/>
      <c r="F704" s="98"/>
      <c r="G704" s="100"/>
    </row>
    <row r="705" spans="2:8" x14ac:dyDescent="0.25">
      <c r="C705" s="53"/>
      <c r="D705" s="54"/>
      <c r="E705" s="55"/>
    </row>
    <row r="706" spans="2:8" x14ac:dyDescent="0.3">
      <c r="C706" s="52" t="s">
        <v>7</v>
      </c>
      <c r="D706" s="50" t="s">
        <v>43</v>
      </c>
      <c r="E706" s="58"/>
    </row>
    <row r="707" spans="2:8" x14ac:dyDescent="0.3">
      <c r="C707" s="52" t="s">
        <v>11</v>
      </c>
      <c r="D707" s="50">
        <v>90</v>
      </c>
      <c r="E707" s="58"/>
    </row>
    <row r="708" spans="2:8" x14ac:dyDescent="0.3">
      <c r="C708" s="52" t="s">
        <v>13</v>
      </c>
      <c r="D708" s="51" t="s">
        <v>33</v>
      </c>
      <c r="E708" s="58"/>
    </row>
    <row r="709" spans="2:8" ht="24" thickBot="1" x14ac:dyDescent="0.3">
      <c r="C709" s="59"/>
      <c r="D709" s="59"/>
    </row>
    <row r="710" spans="2:8" ht="48" thickBot="1" x14ac:dyDescent="0.3">
      <c r="B710" s="101" t="s">
        <v>17</v>
      </c>
      <c r="C710" s="102"/>
      <c r="D710" s="23" t="s">
        <v>20</v>
      </c>
      <c r="E710" s="103" t="s">
        <v>22</v>
      </c>
      <c r="F710" s="104"/>
      <c r="G710" s="2" t="s">
        <v>21</v>
      </c>
    </row>
    <row r="711" spans="2:8" s="60" customFormat="1" ht="24" thickBot="1" x14ac:dyDescent="0.3">
      <c r="B711" s="105" t="s">
        <v>35</v>
      </c>
      <c r="C711" s="106"/>
      <c r="D711" s="32">
        <v>147.63</v>
      </c>
      <c r="E711" s="33">
        <v>4.5999999999999996</v>
      </c>
      <c r="F711" s="18" t="s">
        <v>24</v>
      </c>
      <c r="G711" s="26">
        <f t="shared" ref="G711:G718" si="19">D711*E711</f>
        <v>679.09799999999996</v>
      </c>
      <c r="H711" s="107"/>
    </row>
    <row r="712" spans="2:8" s="61" customFormat="1" ht="46.5" customHeight="1" x14ac:dyDescent="0.25">
      <c r="B712" s="108" t="s">
        <v>18</v>
      </c>
      <c r="C712" s="109"/>
      <c r="D712" s="34">
        <v>70.41</v>
      </c>
      <c r="E712" s="67">
        <v>1.5</v>
      </c>
      <c r="F712" s="19" t="s">
        <v>25</v>
      </c>
      <c r="G712" s="27">
        <f t="shared" si="19"/>
        <v>105.61499999999999</v>
      </c>
      <c r="H712" s="107"/>
    </row>
    <row r="713" spans="2:8" s="61" customFormat="1" ht="24" thickBot="1" x14ac:dyDescent="0.3">
      <c r="B713" s="110" t="s">
        <v>19</v>
      </c>
      <c r="C713" s="111"/>
      <c r="D713" s="36">
        <v>222.31</v>
      </c>
      <c r="E713" s="68">
        <v>1.5</v>
      </c>
      <c r="F713" s="20" t="s">
        <v>25</v>
      </c>
      <c r="G713" s="28">
        <f t="shared" si="19"/>
        <v>333.46500000000003</v>
      </c>
      <c r="H713" s="107"/>
    </row>
    <row r="714" spans="2:8" s="61" customFormat="1" ht="24" thickBot="1" x14ac:dyDescent="0.3">
      <c r="B714" s="112" t="s">
        <v>27</v>
      </c>
      <c r="C714" s="113"/>
      <c r="D714" s="37"/>
      <c r="E714" s="38"/>
      <c r="F714" s="24" t="s">
        <v>24</v>
      </c>
      <c r="G714" s="29">
        <f t="shared" si="19"/>
        <v>0</v>
      </c>
      <c r="H714" s="107"/>
    </row>
    <row r="715" spans="2:8" s="61" customFormat="1" ht="48" customHeight="1" x14ac:dyDescent="0.25">
      <c r="B715" s="108" t="s">
        <v>32</v>
      </c>
      <c r="C715" s="109"/>
      <c r="D715" s="34">
        <v>665.33</v>
      </c>
      <c r="E715" s="35">
        <v>4.5999999999999996</v>
      </c>
      <c r="F715" s="19" t="s">
        <v>24</v>
      </c>
      <c r="G715" s="27">
        <f t="shared" si="19"/>
        <v>3060.518</v>
      </c>
      <c r="H715" s="107"/>
    </row>
    <row r="716" spans="2:8" s="61" customFormat="1" x14ac:dyDescent="0.25">
      <c r="B716" s="114" t="s">
        <v>26</v>
      </c>
      <c r="C716" s="115"/>
      <c r="D716" s="39"/>
      <c r="E716" s="40"/>
      <c r="F716" s="21" t="s">
        <v>24</v>
      </c>
      <c r="G716" s="30">
        <f t="shared" si="19"/>
        <v>0</v>
      </c>
      <c r="H716" s="107"/>
    </row>
    <row r="717" spans="2:8" s="61" customFormat="1" x14ac:dyDescent="0.25">
      <c r="B717" s="114" t="s">
        <v>28</v>
      </c>
      <c r="C717" s="115"/>
      <c r="D717" s="41">
        <v>2425.1</v>
      </c>
      <c r="E717" s="42">
        <v>4.5999999999999996</v>
      </c>
      <c r="F717" s="21" t="s">
        <v>24</v>
      </c>
      <c r="G717" s="30">
        <f t="shared" si="19"/>
        <v>11155.46</v>
      </c>
      <c r="H717" s="107"/>
    </row>
    <row r="718" spans="2:8" s="61" customFormat="1" x14ac:dyDescent="0.25">
      <c r="B718" s="114" t="s">
        <v>29</v>
      </c>
      <c r="C718" s="115"/>
      <c r="D718" s="41">
        <v>1718.79</v>
      </c>
      <c r="E718" s="42">
        <v>4.5999999999999996</v>
      </c>
      <c r="F718" s="21" t="s">
        <v>24</v>
      </c>
      <c r="G718" s="30">
        <f t="shared" si="19"/>
        <v>7906.4339999999993</v>
      </c>
      <c r="H718" s="107"/>
    </row>
    <row r="719" spans="2:8" s="61" customFormat="1" x14ac:dyDescent="0.25">
      <c r="B719" s="114" t="s">
        <v>31</v>
      </c>
      <c r="C719" s="115"/>
      <c r="D719" s="41">
        <v>473.91</v>
      </c>
      <c r="E719" s="42">
        <v>4.5999999999999996</v>
      </c>
      <c r="F719" s="21" t="s">
        <v>24</v>
      </c>
      <c r="G719" s="30">
        <f>D719*E719</f>
        <v>2179.9859999999999</v>
      </c>
      <c r="H719" s="107"/>
    </row>
    <row r="720" spans="2:8" s="61" customFormat="1" ht="24" thickBot="1" x14ac:dyDescent="0.3">
      <c r="B720" s="110" t="s">
        <v>30</v>
      </c>
      <c r="C720" s="111"/>
      <c r="D720" s="70">
        <v>320.5</v>
      </c>
      <c r="E720" s="68">
        <v>18.399999999999999</v>
      </c>
      <c r="F720" s="20" t="s">
        <v>24</v>
      </c>
      <c r="G720" s="31">
        <f>D720*E720</f>
        <v>5897.2</v>
      </c>
      <c r="H720" s="107"/>
    </row>
    <row r="721" spans="3:11" ht="11.25" customHeight="1" x14ac:dyDescent="0.25">
      <c r="C721" s="3"/>
      <c r="D721" s="3"/>
      <c r="E721" s="4"/>
      <c r="F721" s="4"/>
      <c r="H721" s="62"/>
      <c r="I721" s="63"/>
      <c r="J721" s="64"/>
      <c r="K721" s="64"/>
    </row>
    <row r="722" spans="3:11" ht="25.5" x14ac:dyDescent="0.25">
      <c r="C722" s="14" t="s">
        <v>14</v>
      </c>
      <c r="D722" s="6"/>
    </row>
    <row r="723" spans="3:11" ht="18.75" x14ac:dyDescent="0.25">
      <c r="C723" s="86" t="s">
        <v>6</v>
      </c>
      <c r="D723" s="74" t="s">
        <v>0</v>
      </c>
      <c r="E723" s="9">
        <f>ROUND((G711+D704)/D704,2)</f>
        <v>1.02</v>
      </c>
      <c r="F723" s="9"/>
      <c r="G723" s="10"/>
      <c r="H723" s="7"/>
    </row>
    <row r="724" spans="3:11" x14ac:dyDescent="0.25">
      <c r="C724" s="86"/>
      <c r="D724" s="74" t="s">
        <v>1</v>
      </c>
      <c r="E724" s="9">
        <f>ROUND((G712+G713+D704)/D704,2)</f>
        <v>1.01</v>
      </c>
      <c r="F724" s="9"/>
      <c r="G724" s="11"/>
      <c r="H724" s="65"/>
    </row>
    <row r="725" spans="3:11" x14ac:dyDescent="0.25">
      <c r="C725" s="86"/>
      <c r="D725" s="74" t="s">
        <v>2</v>
      </c>
      <c r="E725" s="9">
        <f>ROUND((G714+D704)/D704,2)</f>
        <v>1</v>
      </c>
      <c r="F725" s="12"/>
      <c r="G725" s="11"/>
    </row>
    <row r="726" spans="3:11" x14ac:dyDescent="0.25">
      <c r="C726" s="86"/>
      <c r="D726" s="13" t="s">
        <v>3</v>
      </c>
      <c r="E726" s="44">
        <f>ROUND((SUM(G715:G720)+D704)/D704,2)</f>
        <v>1.94</v>
      </c>
      <c r="F726" s="10"/>
      <c r="G726" s="11"/>
    </row>
    <row r="727" spans="3:11" ht="25.5" x14ac:dyDescent="0.25">
      <c r="D727" s="45" t="s">
        <v>4</v>
      </c>
      <c r="E727" s="46">
        <f>SUM(E723:E726)-IF(D708="сплошная",3,2)</f>
        <v>1.9700000000000006</v>
      </c>
      <c r="F727" s="25"/>
    </row>
    <row r="728" spans="3:11" ht="14.25" customHeight="1" x14ac:dyDescent="0.25">
      <c r="E728" s="15"/>
    </row>
    <row r="729" spans="3:11" s="22" customFormat="1" ht="26.25" customHeight="1" x14ac:dyDescent="0.35">
      <c r="C729" s="16" t="s">
        <v>23</v>
      </c>
      <c r="D729" s="87">
        <f>E727*D704</f>
        <v>63430.414600000018</v>
      </c>
      <c r="E729" s="87"/>
      <c r="F729" s="7"/>
      <c r="G729" s="5"/>
      <c r="H729" s="5"/>
    </row>
    <row r="730" spans="3:11" ht="18.75" x14ac:dyDescent="0.3">
      <c r="C730" s="17" t="s">
        <v>8</v>
      </c>
      <c r="D730" s="88">
        <f>D729/D703</f>
        <v>115.32802654545458</v>
      </c>
      <c r="E730" s="88"/>
      <c r="G730" s="7"/>
      <c r="H730" s="66"/>
    </row>
    <row r="741" spans="2:11" s="22" customFormat="1" ht="54.75" customHeight="1" x14ac:dyDescent="0.8">
      <c r="B741" s="89" t="s">
        <v>165</v>
      </c>
      <c r="C741" s="89"/>
      <c r="D741" s="89"/>
      <c r="E741" s="89"/>
      <c r="F741" s="89"/>
      <c r="G741" s="89"/>
      <c r="H741" s="89"/>
      <c r="K741" s="22" t="s">
        <v>33</v>
      </c>
    </row>
    <row r="742" spans="2:11" ht="46.5" customHeight="1" x14ac:dyDescent="0.25">
      <c r="B742" s="90" t="s">
        <v>37</v>
      </c>
      <c r="C742" s="90"/>
      <c r="D742" s="90"/>
      <c r="E742" s="90"/>
      <c r="F742" s="90"/>
      <c r="G742" s="90"/>
      <c r="K742" s="7" t="s">
        <v>34</v>
      </c>
    </row>
    <row r="743" spans="2:11" x14ac:dyDescent="0.25">
      <c r="C743" s="75"/>
      <c r="G743" s="7"/>
    </row>
    <row r="744" spans="2:11" ht="25.5" x14ac:dyDescent="0.25">
      <c r="C744" s="14" t="s">
        <v>5</v>
      </c>
      <c r="D744" s="6"/>
    </row>
    <row r="745" spans="2:11" s="10" customFormat="1" ht="20.25" x14ac:dyDescent="0.25">
      <c r="C745" s="91" t="s">
        <v>15</v>
      </c>
      <c r="D745" s="94" t="s">
        <v>38</v>
      </c>
      <c r="E745" s="94"/>
      <c r="F745" s="94"/>
      <c r="G745" s="94"/>
      <c r="H745" s="57"/>
    </row>
    <row r="746" spans="2:11" s="10" customFormat="1" ht="20.25" x14ac:dyDescent="0.25">
      <c r="C746" s="92"/>
      <c r="D746" s="94" t="s">
        <v>55</v>
      </c>
      <c r="E746" s="94"/>
      <c r="F746" s="94"/>
      <c r="G746" s="94"/>
      <c r="H746" s="57"/>
    </row>
    <row r="747" spans="2:11" s="10" customFormat="1" ht="20.25" x14ac:dyDescent="0.25">
      <c r="C747" s="93"/>
      <c r="D747" s="94" t="s">
        <v>74</v>
      </c>
      <c r="E747" s="94"/>
      <c r="F747" s="94"/>
      <c r="G747" s="94"/>
      <c r="H747" s="57"/>
    </row>
    <row r="748" spans="2:11" ht="28.5" customHeight="1" x14ac:dyDescent="0.25">
      <c r="C748" s="47" t="s">
        <v>12</v>
      </c>
      <c r="D748" s="48">
        <v>4</v>
      </c>
      <c r="E748" s="49"/>
      <c r="F748" s="10"/>
    </row>
    <row r="749" spans="2:11" ht="28.5" customHeight="1" x14ac:dyDescent="0.25">
      <c r="C749" s="1" t="s">
        <v>9</v>
      </c>
      <c r="D749" s="43">
        <v>520</v>
      </c>
      <c r="E749" s="95" t="s">
        <v>16</v>
      </c>
      <c r="F749" s="96"/>
      <c r="G749" s="99">
        <f>D750/D749</f>
        <v>156.68253846153846</v>
      </c>
    </row>
    <row r="750" spans="2:11" ht="28.5" customHeight="1" x14ac:dyDescent="0.25">
      <c r="C750" s="1" t="s">
        <v>10</v>
      </c>
      <c r="D750" s="43">
        <v>81474.92</v>
      </c>
      <c r="E750" s="97"/>
      <c r="F750" s="98"/>
      <c r="G750" s="100"/>
    </row>
    <row r="751" spans="2:11" x14ac:dyDescent="0.25">
      <c r="C751" s="53"/>
      <c r="D751" s="54"/>
      <c r="E751" s="55"/>
    </row>
    <row r="752" spans="2:11" x14ac:dyDescent="0.3">
      <c r="C752" s="52" t="s">
        <v>7</v>
      </c>
      <c r="D752" s="50" t="s">
        <v>75</v>
      </c>
      <c r="E752" s="58"/>
    </row>
    <row r="753" spans="2:11" x14ac:dyDescent="0.3">
      <c r="C753" s="52" t="s">
        <v>11</v>
      </c>
      <c r="D753" s="50">
        <v>70</v>
      </c>
      <c r="E753" s="58"/>
    </row>
    <row r="754" spans="2:11" x14ac:dyDescent="0.3">
      <c r="C754" s="52" t="s">
        <v>13</v>
      </c>
      <c r="D754" s="51" t="s">
        <v>33</v>
      </c>
      <c r="E754" s="58"/>
    </row>
    <row r="755" spans="2:11" ht="24" thickBot="1" x14ac:dyDescent="0.3">
      <c r="C755" s="59"/>
      <c r="D755" s="59"/>
    </row>
    <row r="756" spans="2:11" ht="48" thickBot="1" x14ac:dyDescent="0.3">
      <c r="B756" s="101" t="s">
        <v>17</v>
      </c>
      <c r="C756" s="102"/>
      <c r="D756" s="23" t="s">
        <v>20</v>
      </c>
      <c r="E756" s="103" t="s">
        <v>22</v>
      </c>
      <c r="F756" s="104"/>
      <c r="G756" s="2" t="s">
        <v>21</v>
      </c>
    </row>
    <row r="757" spans="2:11" s="60" customFormat="1" ht="24" thickBot="1" x14ac:dyDescent="0.3">
      <c r="B757" s="105" t="s">
        <v>35</v>
      </c>
      <c r="C757" s="106"/>
      <c r="D757" s="32">
        <v>147.63</v>
      </c>
      <c r="E757" s="33">
        <v>4</v>
      </c>
      <c r="F757" s="18" t="s">
        <v>24</v>
      </c>
      <c r="G757" s="26">
        <f t="shared" ref="G757:G764" si="20">D757*E757</f>
        <v>590.52</v>
      </c>
      <c r="H757" s="107"/>
    </row>
    <row r="758" spans="2:11" s="61" customFormat="1" ht="46.5" customHeight="1" x14ac:dyDescent="0.25">
      <c r="B758" s="108" t="s">
        <v>18</v>
      </c>
      <c r="C758" s="109"/>
      <c r="D758" s="34">
        <v>70.41</v>
      </c>
      <c r="E758" s="67">
        <v>1.6</v>
      </c>
      <c r="F758" s="19" t="s">
        <v>25</v>
      </c>
      <c r="G758" s="27">
        <f t="shared" si="20"/>
        <v>112.65600000000001</v>
      </c>
      <c r="H758" s="107"/>
    </row>
    <row r="759" spans="2:11" s="61" customFormat="1" ht="24" thickBot="1" x14ac:dyDescent="0.3">
      <c r="B759" s="110" t="s">
        <v>19</v>
      </c>
      <c r="C759" s="111"/>
      <c r="D759" s="36">
        <v>222.31</v>
      </c>
      <c r="E759" s="68">
        <v>1.6</v>
      </c>
      <c r="F759" s="20" t="s">
        <v>25</v>
      </c>
      <c r="G759" s="28">
        <f t="shared" si="20"/>
        <v>355.69600000000003</v>
      </c>
      <c r="H759" s="107"/>
    </row>
    <row r="760" spans="2:11" s="61" customFormat="1" ht="24" thickBot="1" x14ac:dyDescent="0.3">
      <c r="B760" s="112" t="s">
        <v>27</v>
      </c>
      <c r="C760" s="113"/>
      <c r="D760" s="37"/>
      <c r="E760" s="38"/>
      <c r="F760" s="24" t="s">
        <v>24</v>
      </c>
      <c r="G760" s="29">
        <f t="shared" si="20"/>
        <v>0</v>
      </c>
      <c r="H760" s="107"/>
    </row>
    <row r="761" spans="2:11" s="61" customFormat="1" ht="48" customHeight="1" x14ac:dyDescent="0.25">
      <c r="B761" s="108" t="s">
        <v>32</v>
      </c>
      <c r="C761" s="109"/>
      <c r="D761" s="34">
        <v>665.33</v>
      </c>
      <c r="E761" s="35">
        <v>4</v>
      </c>
      <c r="F761" s="19" t="s">
        <v>24</v>
      </c>
      <c r="G761" s="27">
        <f t="shared" si="20"/>
        <v>2661.32</v>
      </c>
      <c r="H761" s="107"/>
    </row>
    <row r="762" spans="2:11" s="61" customFormat="1" x14ac:dyDescent="0.25">
      <c r="B762" s="114" t="s">
        <v>26</v>
      </c>
      <c r="C762" s="115"/>
      <c r="D762" s="39"/>
      <c r="E762" s="40"/>
      <c r="F762" s="21" t="s">
        <v>24</v>
      </c>
      <c r="G762" s="30">
        <f t="shared" si="20"/>
        <v>0</v>
      </c>
      <c r="H762" s="107"/>
    </row>
    <row r="763" spans="2:11" s="61" customFormat="1" x14ac:dyDescent="0.25">
      <c r="B763" s="114" t="s">
        <v>28</v>
      </c>
      <c r="C763" s="115"/>
      <c r="D763" s="41">
        <v>2425.1</v>
      </c>
      <c r="E763" s="42">
        <v>4</v>
      </c>
      <c r="F763" s="21" t="s">
        <v>24</v>
      </c>
      <c r="G763" s="30">
        <f t="shared" si="20"/>
        <v>9700.4</v>
      </c>
      <c r="H763" s="107"/>
    </row>
    <row r="764" spans="2:11" s="61" customFormat="1" x14ac:dyDescent="0.25">
      <c r="B764" s="114" t="s">
        <v>29</v>
      </c>
      <c r="C764" s="115"/>
      <c r="D764" s="41">
        <v>1718.79</v>
      </c>
      <c r="E764" s="42">
        <v>4</v>
      </c>
      <c r="F764" s="21" t="s">
        <v>24</v>
      </c>
      <c r="G764" s="30">
        <f t="shared" si="20"/>
        <v>6875.16</v>
      </c>
      <c r="H764" s="107"/>
    </row>
    <row r="765" spans="2:11" s="61" customFormat="1" x14ac:dyDescent="0.25">
      <c r="B765" s="114" t="s">
        <v>31</v>
      </c>
      <c r="C765" s="115"/>
      <c r="D765" s="41">
        <v>473.91</v>
      </c>
      <c r="E765" s="42">
        <v>4</v>
      </c>
      <c r="F765" s="21" t="s">
        <v>24</v>
      </c>
      <c r="G765" s="30">
        <f>D765*E765</f>
        <v>1895.64</v>
      </c>
      <c r="H765" s="107"/>
    </row>
    <row r="766" spans="2:11" s="61" customFormat="1" ht="24" thickBot="1" x14ac:dyDescent="0.3">
      <c r="B766" s="110" t="s">
        <v>30</v>
      </c>
      <c r="C766" s="111"/>
      <c r="D766" s="70">
        <v>320.5</v>
      </c>
      <c r="E766" s="68">
        <v>16</v>
      </c>
      <c r="F766" s="20" t="s">
        <v>24</v>
      </c>
      <c r="G766" s="31">
        <f>D766*E766</f>
        <v>5128</v>
      </c>
      <c r="H766" s="107"/>
    </row>
    <row r="767" spans="2:11" ht="11.25" customHeight="1" x14ac:dyDescent="0.25">
      <c r="C767" s="3"/>
      <c r="D767" s="3"/>
      <c r="E767" s="4"/>
      <c r="F767" s="4"/>
      <c r="H767" s="62"/>
      <c r="I767" s="63"/>
      <c r="J767" s="64"/>
      <c r="K767" s="64"/>
    </row>
    <row r="768" spans="2:11" ht="25.5" x14ac:dyDescent="0.25">
      <c r="C768" s="14" t="s">
        <v>14</v>
      </c>
      <c r="D768" s="6"/>
    </row>
    <row r="769" spans="3:8" ht="18.75" x14ac:dyDescent="0.25">
      <c r="C769" s="86" t="s">
        <v>6</v>
      </c>
      <c r="D769" s="74" t="s">
        <v>0</v>
      </c>
      <c r="E769" s="9">
        <f>ROUND((G757+D750)/D750,2)</f>
        <v>1.01</v>
      </c>
      <c r="F769" s="9"/>
      <c r="G769" s="10"/>
      <c r="H769" s="7"/>
    </row>
    <row r="770" spans="3:8" x14ac:dyDescent="0.25">
      <c r="C770" s="86"/>
      <c r="D770" s="74" t="s">
        <v>1</v>
      </c>
      <c r="E770" s="9">
        <f>ROUND((G758+G759+D750)/D750,2)</f>
        <v>1.01</v>
      </c>
      <c r="F770" s="9"/>
      <c r="G770" s="11"/>
      <c r="H770" s="65"/>
    </row>
    <row r="771" spans="3:8" x14ac:dyDescent="0.25">
      <c r="C771" s="86"/>
      <c r="D771" s="74" t="s">
        <v>2</v>
      </c>
      <c r="E771" s="9">
        <f>ROUND((G760+D750)/D750,2)</f>
        <v>1</v>
      </c>
      <c r="F771" s="12"/>
      <c r="G771" s="11"/>
    </row>
    <row r="772" spans="3:8" x14ac:dyDescent="0.25">
      <c r="C772" s="86"/>
      <c r="D772" s="13" t="s">
        <v>3</v>
      </c>
      <c r="E772" s="44">
        <f>ROUND((SUM(G761:G766)+D750)/D750,2)</f>
        <v>1.32</v>
      </c>
      <c r="F772" s="10"/>
      <c r="G772" s="11"/>
    </row>
    <row r="773" spans="3:8" ht="25.5" x14ac:dyDescent="0.25">
      <c r="D773" s="45" t="s">
        <v>4</v>
      </c>
      <c r="E773" s="46">
        <f>SUM(E769:E772)-IF(D754="сплошная",3,2)</f>
        <v>1.3399999999999999</v>
      </c>
      <c r="F773" s="25"/>
    </row>
    <row r="774" spans="3:8" ht="14.25" customHeight="1" x14ac:dyDescent="0.25">
      <c r="E774" s="15"/>
    </row>
    <row r="775" spans="3:8" s="22" customFormat="1" ht="26.25" customHeight="1" x14ac:dyDescent="0.35">
      <c r="C775" s="16" t="s">
        <v>23</v>
      </c>
      <c r="D775" s="87">
        <f>E773*D750</f>
        <v>109176.39279999999</v>
      </c>
      <c r="E775" s="87"/>
      <c r="F775" s="7"/>
      <c r="G775" s="5"/>
      <c r="H775" s="5"/>
    </row>
    <row r="776" spans="3:8" ht="18.75" x14ac:dyDescent="0.3">
      <c r="C776" s="17" t="s">
        <v>8</v>
      </c>
      <c r="D776" s="88">
        <f>D775/D749</f>
        <v>209.9546015384615</v>
      </c>
      <c r="E776" s="88"/>
      <c r="G776" s="7"/>
      <c r="H776" s="66"/>
    </row>
    <row r="787" spans="2:11" s="22" customFormat="1" ht="54.75" customHeight="1" x14ac:dyDescent="0.8">
      <c r="B787" s="89" t="s">
        <v>166</v>
      </c>
      <c r="C787" s="89"/>
      <c r="D787" s="89"/>
      <c r="E787" s="89"/>
      <c r="F787" s="89"/>
      <c r="G787" s="89"/>
      <c r="H787" s="89"/>
      <c r="K787" s="22" t="s">
        <v>33</v>
      </c>
    </row>
    <row r="788" spans="2:11" ht="46.5" customHeight="1" x14ac:dyDescent="0.25">
      <c r="B788" s="90" t="s">
        <v>37</v>
      </c>
      <c r="C788" s="90"/>
      <c r="D788" s="90"/>
      <c r="E788" s="90"/>
      <c r="F788" s="90"/>
      <c r="G788" s="90"/>
      <c r="K788" s="7" t="s">
        <v>34</v>
      </c>
    </row>
    <row r="789" spans="2:11" x14ac:dyDescent="0.25">
      <c r="C789" s="75"/>
      <c r="G789" s="7"/>
    </row>
    <row r="790" spans="2:11" ht="25.5" x14ac:dyDescent="0.25">
      <c r="C790" s="14" t="s">
        <v>5</v>
      </c>
      <c r="D790" s="6"/>
    </row>
    <row r="791" spans="2:11" s="10" customFormat="1" ht="20.25" x14ac:dyDescent="0.25">
      <c r="C791" s="91" t="s">
        <v>15</v>
      </c>
      <c r="D791" s="94" t="s">
        <v>38</v>
      </c>
      <c r="E791" s="94"/>
      <c r="F791" s="94"/>
      <c r="G791" s="94"/>
      <c r="H791" s="57"/>
    </row>
    <row r="792" spans="2:11" s="10" customFormat="1" ht="20.25" x14ac:dyDescent="0.25">
      <c r="C792" s="92"/>
      <c r="D792" s="94" t="s">
        <v>55</v>
      </c>
      <c r="E792" s="94"/>
      <c r="F792" s="94"/>
      <c r="G792" s="94"/>
      <c r="H792" s="57"/>
    </row>
    <row r="793" spans="2:11" s="10" customFormat="1" ht="20.25" x14ac:dyDescent="0.25">
      <c r="C793" s="93"/>
      <c r="D793" s="94" t="s">
        <v>76</v>
      </c>
      <c r="E793" s="94"/>
      <c r="F793" s="94"/>
      <c r="G793" s="94"/>
      <c r="H793" s="57"/>
    </row>
    <row r="794" spans="2:11" ht="28.5" customHeight="1" x14ac:dyDescent="0.25">
      <c r="C794" s="47" t="s">
        <v>12</v>
      </c>
      <c r="D794" s="48">
        <v>4</v>
      </c>
      <c r="E794" s="49"/>
      <c r="F794" s="10"/>
    </row>
    <row r="795" spans="2:11" ht="28.5" customHeight="1" x14ac:dyDescent="0.25">
      <c r="C795" s="1" t="s">
        <v>9</v>
      </c>
      <c r="D795" s="43">
        <v>520</v>
      </c>
      <c r="E795" s="95" t="s">
        <v>16</v>
      </c>
      <c r="F795" s="96"/>
      <c r="G795" s="99">
        <f>D796/D795</f>
        <v>161.13790384615385</v>
      </c>
    </row>
    <row r="796" spans="2:11" ht="28.5" customHeight="1" x14ac:dyDescent="0.25">
      <c r="C796" s="1" t="s">
        <v>10</v>
      </c>
      <c r="D796" s="43">
        <v>83791.710000000006</v>
      </c>
      <c r="E796" s="97"/>
      <c r="F796" s="98"/>
      <c r="G796" s="100"/>
    </row>
    <row r="797" spans="2:11" x14ac:dyDescent="0.25">
      <c r="C797" s="53"/>
      <c r="D797" s="54"/>
      <c r="E797" s="55"/>
    </row>
    <row r="798" spans="2:11" x14ac:dyDescent="0.3">
      <c r="C798" s="52" t="s">
        <v>7</v>
      </c>
      <c r="D798" s="50" t="s">
        <v>75</v>
      </c>
      <c r="E798" s="58"/>
    </row>
    <row r="799" spans="2:11" x14ac:dyDescent="0.3">
      <c r="C799" s="52" t="s">
        <v>11</v>
      </c>
      <c r="D799" s="50">
        <v>70</v>
      </c>
      <c r="E799" s="58"/>
    </row>
    <row r="800" spans="2:11" x14ac:dyDescent="0.3">
      <c r="C800" s="52" t="s">
        <v>13</v>
      </c>
      <c r="D800" s="51" t="s">
        <v>33</v>
      </c>
      <c r="E800" s="58"/>
    </row>
    <row r="801" spans="2:11" ht="24" thickBot="1" x14ac:dyDescent="0.3">
      <c r="C801" s="59"/>
      <c r="D801" s="59"/>
    </row>
    <row r="802" spans="2:11" ht="48" thickBot="1" x14ac:dyDescent="0.3">
      <c r="B802" s="101" t="s">
        <v>17</v>
      </c>
      <c r="C802" s="102"/>
      <c r="D802" s="23" t="s">
        <v>20</v>
      </c>
      <c r="E802" s="103" t="s">
        <v>22</v>
      </c>
      <c r="F802" s="104"/>
      <c r="G802" s="2" t="s">
        <v>21</v>
      </c>
    </row>
    <row r="803" spans="2:11" s="60" customFormat="1" ht="24" thickBot="1" x14ac:dyDescent="0.3">
      <c r="B803" s="105" t="s">
        <v>35</v>
      </c>
      <c r="C803" s="106"/>
      <c r="D803" s="32">
        <v>147.63</v>
      </c>
      <c r="E803" s="33">
        <v>4</v>
      </c>
      <c r="F803" s="18" t="s">
        <v>24</v>
      </c>
      <c r="G803" s="26">
        <f t="shared" ref="G803:G810" si="21">D803*E803</f>
        <v>590.52</v>
      </c>
      <c r="H803" s="107"/>
    </row>
    <row r="804" spans="2:11" s="61" customFormat="1" ht="46.5" customHeight="1" x14ac:dyDescent="0.25">
      <c r="B804" s="108" t="s">
        <v>18</v>
      </c>
      <c r="C804" s="109"/>
      <c r="D804" s="34">
        <v>70.41</v>
      </c>
      <c r="E804" s="67">
        <v>1.7</v>
      </c>
      <c r="F804" s="19" t="s">
        <v>25</v>
      </c>
      <c r="G804" s="27">
        <f t="shared" si="21"/>
        <v>119.69699999999999</v>
      </c>
      <c r="H804" s="107"/>
    </row>
    <row r="805" spans="2:11" s="61" customFormat="1" ht="24" thickBot="1" x14ac:dyDescent="0.3">
      <c r="B805" s="110" t="s">
        <v>19</v>
      </c>
      <c r="C805" s="111"/>
      <c r="D805" s="36">
        <v>222.31</v>
      </c>
      <c r="E805" s="68">
        <v>1.7</v>
      </c>
      <c r="F805" s="20" t="s">
        <v>25</v>
      </c>
      <c r="G805" s="28">
        <f t="shared" si="21"/>
        <v>377.92700000000002</v>
      </c>
      <c r="H805" s="107"/>
    </row>
    <row r="806" spans="2:11" s="61" customFormat="1" ht="24" thickBot="1" x14ac:dyDescent="0.3">
      <c r="B806" s="112" t="s">
        <v>27</v>
      </c>
      <c r="C806" s="113"/>
      <c r="D806" s="37"/>
      <c r="E806" s="38"/>
      <c r="F806" s="24" t="s">
        <v>24</v>
      </c>
      <c r="G806" s="29">
        <f t="shared" si="21"/>
        <v>0</v>
      </c>
      <c r="H806" s="107"/>
    </row>
    <row r="807" spans="2:11" s="61" customFormat="1" ht="48" customHeight="1" x14ac:dyDescent="0.25">
      <c r="B807" s="108" t="s">
        <v>32</v>
      </c>
      <c r="C807" s="109"/>
      <c r="D807" s="34">
        <v>665.33</v>
      </c>
      <c r="E807" s="35">
        <v>4</v>
      </c>
      <c r="F807" s="19" t="s">
        <v>24</v>
      </c>
      <c r="G807" s="27">
        <f t="shared" si="21"/>
        <v>2661.32</v>
      </c>
      <c r="H807" s="107"/>
    </row>
    <row r="808" spans="2:11" s="61" customFormat="1" x14ac:dyDescent="0.25">
      <c r="B808" s="114" t="s">
        <v>26</v>
      </c>
      <c r="C808" s="115"/>
      <c r="D808" s="39"/>
      <c r="E808" s="40"/>
      <c r="F808" s="21" t="s">
        <v>24</v>
      </c>
      <c r="G808" s="30">
        <f t="shared" si="21"/>
        <v>0</v>
      </c>
      <c r="H808" s="107"/>
    </row>
    <row r="809" spans="2:11" s="61" customFormat="1" x14ac:dyDescent="0.25">
      <c r="B809" s="114" t="s">
        <v>28</v>
      </c>
      <c r="C809" s="115"/>
      <c r="D809" s="41">
        <v>2425.1</v>
      </c>
      <c r="E809" s="42">
        <v>4</v>
      </c>
      <c r="F809" s="21" t="s">
        <v>24</v>
      </c>
      <c r="G809" s="30">
        <f t="shared" si="21"/>
        <v>9700.4</v>
      </c>
      <c r="H809" s="107"/>
    </row>
    <row r="810" spans="2:11" s="61" customFormat="1" x14ac:dyDescent="0.25">
      <c r="B810" s="114" t="s">
        <v>29</v>
      </c>
      <c r="C810" s="115"/>
      <c r="D810" s="41">
        <v>1718.79</v>
      </c>
      <c r="E810" s="42">
        <v>4</v>
      </c>
      <c r="F810" s="21" t="s">
        <v>24</v>
      </c>
      <c r="G810" s="30">
        <f t="shared" si="21"/>
        <v>6875.16</v>
      </c>
      <c r="H810" s="107"/>
    </row>
    <row r="811" spans="2:11" s="61" customFormat="1" x14ac:dyDescent="0.25">
      <c r="B811" s="114" t="s">
        <v>31</v>
      </c>
      <c r="C811" s="115"/>
      <c r="D811" s="41">
        <v>473.91</v>
      </c>
      <c r="E811" s="42">
        <v>4</v>
      </c>
      <c r="F811" s="21" t="s">
        <v>24</v>
      </c>
      <c r="G811" s="30">
        <f>D811*E811</f>
        <v>1895.64</v>
      </c>
      <c r="H811" s="107"/>
    </row>
    <row r="812" spans="2:11" s="61" customFormat="1" ht="24" thickBot="1" x14ac:dyDescent="0.3">
      <c r="B812" s="110" t="s">
        <v>30</v>
      </c>
      <c r="C812" s="111"/>
      <c r="D812" s="70">
        <v>320.5</v>
      </c>
      <c r="E812" s="68">
        <v>16</v>
      </c>
      <c r="F812" s="20" t="s">
        <v>24</v>
      </c>
      <c r="G812" s="31">
        <f>D812*E812</f>
        <v>5128</v>
      </c>
      <c r="H812" s="107"/>
    </row>
    <row r="813" spans="2:11" ht="11.25" customHeight="1" x14ac:dyDescent="0.25">
      <c r="C813" s="3"/>
      <c r="D813" s="3"/>
      <c r="E813" s="4"/>
      <c r="F813" s="4"/>
      <c r="H813" s="62"/>
      <c r="I813" s="63"/>
      <c r="J813" s="64"/>
      <c r="K813" s="64"/>
    </row>
    <row r="814" spans="2:11" ht="25.5" x14ac:dyDescent="0.25">
      <c r="C814" s="14" t="s">
        <v>14</v>
      </c>
      <c r="D814" s="6"/>
    </row>
    <row r="815" spans="2:11" ht="18.75" x14ac:dyDescent="0.25">
      <c r="C815" s="86" t="s">
        <v>6</v>
      </c>
      <c r="D815" s="74" t="s">
        <v>0</v>
      </c>
      <c r="E815" s="9">
        <f>ROUND((G803+D796)/D796,2)</f>
        <v>1.01</v>
      </c>
      <c r="F815" s="9"/>
      <c r="G815" s="10"/>
      <c r="H815" s="7"/>
    </row>
    <row r="816" spans="2:11" x14ac:dyDescent="0.25">
      <c r="C816" s="86"/>
      <c r="D816" s="74" t="s">
        <v>1</v>
      </c>
      <c r="E816" s="9">
        <f>ROUND((G804+G805+D796)/D796,2)</f>
        <v>1.01</v>
      </c>
      <c r="F816" s="9"/>
      <c r="G816" s="11"/>
      <c r="H816" s="65"/>
    </row>
    <row r="817" spans="3:8" x14ac:dyDescent="0.25">
      <c r="C817" s="86"/>
      <c r="D817" s="74" t="s">
        <v>2</v>
      </c>
      <c r="E817" s="9">
        <f>ROUND((G806+D796)/D796,2)</f>
        <v>1</v>
      </c>
      <c r="F817" s="12"/>
      <c r="G817" s="11"/>
    </row>
    <row r="818" spans="3:8" x14ac:dyDescent="0.25">
      <c r="C818" s="86"/>
      <c r="D818" s="13" t="s">
        <v>3</v>
      </c>
      <c r="E818" s="44">
        <f>ROUND((SUM(G807:G812)+D796)/D796,2)</f>
        <v>1.31</v>
      </c>
      <c r="F818" s="10"/>
      <c r="G818" s="11"/>
    </row>
    <row r="819" spans="3:8" ht="25.5" x14ac:dyDescent="0.25">
      <c r="D819" s="45" t="s">
        <v>4</v>
      </c>
      <c r="E819" s="46">
        <f>SUM(E815:E818)-IF(D800="сплошная",3,2)</f>
        <v>1.33</v>
      </c>
      <c r="F819" s="25"/>
    </row>
    <row r="820" spans="3:8" ht="14.25" customHeight="1" x14ac:dyDescent="0.25">
      <c r="E820" s="15"/>
    </row>
    <row r="821" spans="3:8" s="22" customFormat="1" ht="26.25" customHeight="1" x14ac:dyDescent="0.35">
      <c r="C821" s="16" t="s">
        <v>23</v>
      </c>
      <c r="D821" s="87">
        <f>E819*D796</f>
        <v>111442.97430000002</v>
      </c>
      <c r="E821" s="87"/>
      <c r="F821" s="7"/>
      <c r="G821" s="5"/>
      <c r="H821" s="5"/>
    </row>
    <row r="822" spans="3:8" ht="18.75" x14ac:dyDescent="0.3">
      <c r="C822" s="17" t="s">
        <v>8</v>
      </c>
      <c r="D822" s="88">
        <f>D821/D795</f>
        <v>214.31341211538464</v>
      </c>
      <c r="E822" s="88"/>
      <c r="G822" s="7"/>
      <c r="H822" s="66"/>
    </row>
    <row r="833" spans="2:11" s="22" customFormat="1" ht="54.75" customHeight="1" x14ac:dyDescent="0.8">
      <c r="B833" s="89" t="s">
        <v>167</v>
      </c>
      <c r="C833" s="89"/>
      <c r="D833" s="89"/>
      <c r="E833" s="89"/>
      <c r="F833" s="89"/>
      <c r="G833" s="89"/>
      <c r="H833" s="89"/>
      <c r="K833" s="22" t="s">
        <v>33</v>
      </c>
    </row>
    <row r="834" spans="2:11" ht="46.5" customHeight="1" x14ac:dyDescent="0.25">
      <c r="B834" s="90" t="s">
        <v>37</v>
      </c>
      <c r="C834" s="90"/>
      <c r="D834" s="90"/>
      <c r="E834" s="90"/>
      <c r="F834" s="90"/>
      <c r="G834" s="90"/>
      <c r="K834" s="7" t="s">
        <v>34</v>
      </c>
    </row>
    <row r="835" spans="2:11" x14ac:dyDescent="0.25">
      <c r="C835" s="75"/>
      <c r="G835" s="7"/>
    </row>
    <row r="836" spans="2:11" ht="25.5" x14ac:dyDescent="0.25">
      <c r="C836" s="14" t="s">
        <v>5</v>
      </c>
      <c r="D836" s="6"/>
    </row>
    <row r="837" spans="2:11" s="10" customFormat="1" ht="20.25" x14ac:dyDescent="0.25">
      <c r="C837" s="91" t="s">
        <v>15</v>
      </c>
      <c r="D837" s="94" t="s">
        <v>38</v>
      </c>
      <c r="E837" s="94"/>
      <c r="F837" s="94"/>
      <c r="G837" s="94"/>
      <c r="H837" s="57"/>
    </row>
    <row r="838" spans="2:11" s="10" customFormat="1" ht="20.25" x14ac:dyDescent="0.25">
      <c r="C838" s="92"/>
      <c r="D838" s="94" t="s">
        <v>55</v>
      </c>
      <c r="E838" s="94"/>
      <c r="F838" s="94"/>
      <c r="G838" s="94"/>
      <c r="H838" s="57"/>
    </row>
    <row r="839" spans="2:11" s="10" customFormat="1" ht="20.25" x14ac:dyDescent="0.25">
      <c r="C839" s="93"/>
      <c r="D839" s="94" t="s">
        <v>77</v>
      </c>
      <c r="E839" s="94"/>
      <c r="F839" s="94"/>
      <c r="G839" s="94"/>
      <c r="H839" s="57"/>
    </row>
    <row r="840" spans="2:11" ht="28.5" customHeight="1" x14ac:dyDescent="0.25">
      <c r="C840" s="47" t="s">
        <v>12</v>
      </c>
      <c r="D840" s="48">
        <v>4</v>
      </c>
      <c r="E840" s="49"/>
      <c r="F840" s="10"/>
    </row>
    <row r="841" spans="2:11" ht="28.5" customHeight="1" x14ac:dyDescent="0.25">
      <c r="C841" s="1" t="s">
        <v>9</v>
      </c>
      <c r="D841" s="43">
        <v>500</v>
      </c>
      <c r="E841" s="95" t="s">
        <v>16</v>
      </c>
      <c r="F841" s="96"/>
      <c r="G841" s="99">
        <f>D842/D841</f>
        <v>198.42910000000001</v>
      </c>
    </row>
    <row r="842" spans="2:11" ht="28.5" customHeight="1" x14ac:dyDescent="0.25">
      <c r="C842" s="1" t="s">
        <v>10</v>
      </c>
      <c r="D842" s="43">
        <v>99214.55</v>
      </c>
      <c r="E842" s="97"/>
      <c r="F842" s="98"/>
      <c r="G842" s="100"/>
    </row>
    <row r="843" spans="2:11" x14ac:dyDescent="0.25">
      <c r="C843" s="53"/>
      <c r="D843" s="54"/>
      <c r="E843" s="55"/>
    </row>
    <row r="844" spans="2:11" x14ac:dyDescent="0.3">
      <c r="C844" s="52" t="s">
        <v>7</v>
      </c>
      <c r="D844" s="50" t="s">
        <v>75</v>
      </c>
      <c r="E844" s="58"/>
    </row>
    <row r="845" spans="2:11" x14ac:dyDescent="0.3">
      <c r="C845" s="52" t="s">
        <v>11</v>
      </c>
      <c r="D845" s="50">
        <v>70</v>
      </c>
      <c r="E845" s="58"/>
    </row>
    <row r="846" spans="2:11" x14ac:dyDescent="0.3">
      <c r="C846" s="52" t="s">
        <v>13</v>
      </c>
      <c r="D846" s="51" t="s">
        <v>33</v>
      </c>
      <c r="E846" s="58"/>
    </row>
    <row r="847" spans="2:11" ht="24" thickBot="1" x14ac:dyDescent="0.3">
      <c r="C847" s="59"/>
      <c r="D847" s="59"/>
    </row>
    <row r="848" spans="2:11" ht="48" thickBot="1" x14ac:dyDescent="0.3">
      <c r="B848" s="101" t="s">
        <v>17</v>
      </c>
      <c r="C848" s="102"/>
      <c r="D848" s="23" t="s">
        <v>20</v>
      </c>
      <c r="E848" s="103" t="s">
        <v>22</v>
      </c>
      <c r="F848" s="104"/>
      <c r="G848" s="2" t="s">
        <v>21</v>
      </c>
    </row>
    <row r="849" spans="2:11" s="60" customFormat="1" ht="24" thickBot="1" x14ac:dyDescent="0.3">
      <c r="B849" s="105" t="s">
        <v>35</v>
      </c>
      <c r="C849" s="106"/>
      <c r="D849" s="32">
        <v>147.63</v>
      </c>
      <c r="E849" s="33">
        <v>4</v>
      </c>
      <c r="F849" s="18" t="s">
        <v>24</v>
      </c>
      <c r="G849" s="26">
        <f t="shared" ref="G849:G856" si="22">D849*E849</f>
        <v>590.52</v>
      </c>
      <c r="H849" s="107"/>
    </row>
    <row r="850" spans="2:11" s="61" customFormat="1" ht="46.5" customHeight="1" x14ac:dyDescent="0.25">
      <c r="B850" s="108" t="s">
        <v>18</v>
      </c>
      <c r="C850" s="109"/>
      <c r="D850" s="34">
        <v>70.41</v>
      </c>
      <c r="E850" s="67">
        <v>1.7</v>
      </c>
      <c r="F850" s="19" t="s">
        <v>25</v>
      </c>
      <c r="G850" s="27">
        <f t="shared" si="22"/>
        <v>119.69699999999999</v>
      </c>
      <c r="H850" s="107"/>
    </row>
    <row r="851" spans="2:11" s="61" customFormat="1" ht="24" thickBot="1" x14ac:dyDescent="0.3">
      <c r="B851" s="110" t="s">
        <v>19</v>
      </c>
      <c r="C851" s="111"/>
      <c r="D851" s="36">
        <v>222.31</v>
      </c>
      <c r="E851" s="68">
        <v>1.7</v>
      </c>
      <c r="F851" s="20" t="s">
        <v>25</v>
      </c>
      <c r="G851" s="28">
        <f t="shared" si="22"/>
        <v>377.92700000000002</v>
      </c>
      <c r="H851" s="107"/>
    </row>
    <row r="852" spans="2:11" s="61" customFormat="1" ht="24" thickBot="1" x14ac:dyDescent="0.3">
      <c r="B852" s="112" t="s">
        <v>27</v>
      </c>
      <c r="C852" s="113"/>
      <c r="D852" s="37"/>
      <c r="E852" s="38"/>
      <c r="F852" s="24" t="s">
        <v>24</v>
      </c>
      <c r="G852" s="29">
        <f t="shared" si="22"/>
        <v>0</v>
      </c>
      <c r="H852" s="107"/>
    </row>
    <row r="853" spans="2:11" s="61" customFormat="1" ht="48" customHeight="1" x14ac:dyDescent="0.25">
      <c r="B853" s="108" t="s">
        <v>32</v>
      </c>
      <c r="C853" s="109"/>
      <c r="D853" s="34">
        <v>665.33</v>
      </c>
      <c r="E853" s="35">
        <v>4</v>
      </c>
      <c r="F853" s="19" t="s">
        <v>24</v>
      </c>
      <c r="G853" s="27">
        <f t="shared" si="22"/>
        <v>2661.32</v>
      </c>
      <c r="H853" s="107"/>
    </row>
    <row r="854" spans="2:11" s="61" customFormat="1" x14ac:dyDescent="0.25">
      <c r="B854" s="114" t="s">
        <v>26</v>
      </c>
      <c r="C854" s="115"/>
      <c r="D854" s="39"/>
      <c r="E854" s="40"/>
      <c r="F854" s="21" t="s">
        <v>24</v>
      </c>
      <c r="G854" s="30">
        <f t="shared" si="22"/>
        <v>0</v>
      </c>
      <c r="H854" s="107"/>
    </row>
    <row r="855" spans="2:11" s="61" customFormat="1" x14ac:dyDescent="0.25">
      <c r="B855" s="114" t="s">
        <v>28</v>
      </c>
      <c r="C855" s="115"/>
      <c r="D855" s="41">
        <v>2425.1</v>
      </c>
      <c r="E855" s="42">
        <v>4</v>
      </c>
      <c r="F855" s="21" t="s">
        <v>24</v>
      </c>
      <c r="G855" s="30">
        <f t="shared" si="22"/>
        <v>9700.4</v>
      </c>
      <c r="H855" s="107"/>
    </row>
    <row r="856" spans="2:11" s="61" customFormat="1" x14ac:dyDescent="0.25">
      <c r="B856" s="114" t="s">
        <v>29</v>
      </c>
      <c r="C856" s="115"/>
      <c r="D856" s="41">
        <v>1718.79</v>
      </c>
      <c r="E856" s="42">
        <v>4</v>
      </c>
      <c r="F856" s="21" t="s">
        <v>24</v>
      </c>
      <c r="G856" s="30">
        <f t="shared" si="22"/>
        <v>6875.16</v>
      </c>
      <c r="H856" s="107"/>
    </row>
    <row r="857" spans="2:11" s="61" customFormat="1" x14ac:dyDescent="0.25">
      <c r="B857" s="114" t="s">
        <v>31</v>
      </c>
      <c r="C857" s="115"/>
      <c r="D857" s="41">
        <v>473.91</v>
      </c>
      <c r="E857" s="42">
        <v>4</v>
      </c>
      <c r="F857" s="21" t="s">
        <v>24</v>
      </c>
      <c r="G857" s="30">
        <f>D857*E857</f>
        <v>1895.64</v>
      </c>
      <c r="H857" s="107"/>
    </row>
    <row r="858" spans="2:11" s="61" customFormat="1" ht="24" thickBot="1" x14ac:dyDescent="0.3">
      <c r="B858" s="110" t="s">
        <v>30</v>
      </c>
      <c r="C858" s="111"/>
      <c r="D858" s="70">
        <v>320.5</v>
      </c>
      <c r="E858" s="68">
        <v>16</v>
      </c>
      <c r="F858" s="20" t="s">
        <v>24</v>
      </c>
      <c r="G858" s="31">
        <f>D858*E858</f>
        <v>5128</v>
      </c>
      <c r="H858" s="107"/>
    </row>
    <row r="859" spans="2:11" ht="11.25" customHeight="1" x14ac:dyDescent="0.25">
      <c r="C859" s="3"/>
      <c r="D859" s="3"/>
      <c r="E859" s="4"/>
      <c r="F859" s="4"/>
      <c r="H859" s="62"/>
      <c r="I859" s="63"/>
      <c r="J859" s="64"/>
      <c r="K859" s="64"/>
    </row>
    <row r="860" spans="2:11" ht="25.5" x14ac:dyDescent="0.25">
      <c r="C860" s="14" t="s">
        <v>14</v>
      </c>
      <c r="D860" s="6"/>
    </row>
    <row r="861" spans="2:11" ht="18.75" x14ac:dyDescent="0.25">
      <c r="C861" s="86" t="s">
        <v>6</v>
      </c>
      <c r="D861" s="74" t="s">
        <v>0</v>
      </c>
      <c r="E861" s="9">
        <f>ROUND((G849+D842)/D842,2)</f>
        <v>1.01</v>
      </c>
      <c r="F861" s="9"/>
      <c r="G861" s="10"/>
      <c r="H861" s="7"/>
    </row>
    <row r="862" spans="2:11" x14ac:dyDescent="0.25">
      <c r="C862" s="86"/>
      <c r="D862" s="74" t="s">
        <v>1</v>
      </c>
      <c r="E862" s="9">
        <f>ROUND((G850+G851+D842)/D842,2)</f>
        <v>1.01</v>
      </c>
      <c r="F862" s="9"/>
      <c r="G862" s="11"/>
      <c r="H862" s="65"/>
    </row>
    <row r="863" spans="2:11" x14ac:dyDescent="0.25">
      <c r="C863" s="86"/>
      <c r="D863" s="74" t="s">
        <v>2</v>
      </c>
      <c r="E863" s="9">
        <f>ROUND((G852+D842)/D842,2)</f>
        <v>1</v>
      </c>
      <c r="F863" s="12"/>
      <c r="G863" s="11"/>
    </row>
    <row r="864" spans="2:11" x14ac:dyDescent="0.25">
      <c r="C864" s="86"/>
      <c r="D864" s="13" t="s">
        <v>3</v>
      </c>
      <c r="E864" s="44">
        <f>ROUND((SUM(G853:G858)+D842)/D842,2)</f>
        <v>1.26</v>
      </c>
      <c r="F864" s="10"/>
      <c r="G864" s="11"/>
    </row>
    <row r="865" spans="2:11" ht="25.5" x14ac:dyDescent="0.25">
      <c r="D865" s="45" t="s">
        <v>4</v>
      </c>
      <c r="E865" s="46">
        <f>SUM(E861:E864)-IF(D846="сплошная",3,2)</f>
        <v>1.2800000000000002</v>
      </c>
      <c r="F865" s="25"/>
    </row>
    <row r="866" spans="2:11" ht="14.25" customHeight="1" x14ac:dyDescent="0.25">
      <c r="E866" s="15"/>
    </row>
    <row r="867" spans="2:11" s="22" customFormat="1" ht="26.25" customHeight="1" x14ac:dyDescent="0.35">
      <c r="C867" s="16" t="s">
        <v>23</v>
      </c>
      <c r="D867" s="87">
        <f>E865*D842</f>
        <v>126994.62400000003</v>
      </c>
      <c r="E867" s="87"/>
      <c r="F867" s="7"/>
      <c r="G867" s="5"/>
      <c r="H867" s="5"/>
    </row>
    <row r="868" spans="2:11" ht="18.75" x14ac:dyDescent="0.3">
      <c r="C868" s="17" t="s">
        <v>8</v>
      </c>
      <c r="D868" s="88">
        <f>D867/D841</f>
        <v>253.98924800000006</v>
      </c>
      <c r="E868" s="88"/>
      <c r="G868" s="7"/>
      <c r="H868" s="66"/>
    </row>
    <row r="879" spans="2:11" s="22" customFormat="1" ht="54.75" customHeight="1" x14ac:dyDescent="0.8">
      <c r="B879" s="89" t="s">
        <v>168</v>
      </c>
      <c r="C879" s="89"/>
      <c r="D879" s="89"/>
      <c r="E879" s="89"/>
      <c r="F879" s="89"/>
      <c r="G879" s="89"/>
      <c r="H879" s="89"/>
      <c r="K879" s="22" t="s">
        <v>33</v>
      </c>
    </row>
    <row r="880" spans="2:11" ht="46.5" customHeight="1" x14ac:dyDescent="0.25">
      <c r="B880" s="90" t="s">
        <v>37</v>
      </c>
      <c r="C880" s="90"/>
      <c r="D880" s="90"/>
      <c r="E880" s="90"/>
      <c r="F880" s="90"/>
      <c r="G880" s="90"/>
      <c r="K880" s="7" t="s">
        <v>34</v>
      </c>
    </row>
    <row r="881" spans="2:8" x14ac:dyDescent="0.25">
      <c r="C881" s="75"/>
      <c r="G881" s="7"/>
    </row>
    <row r="882" spans="2:8" ht="25.5" x14ac:dyDescent="0.25">
      <c r="C882" s="14" t="s">
        <v>5</v>
      </c>
      <c r="D882" s="6"/>
    </row>
    <row r="883" spans="2:8" s="10" customFormat="1" ht="20.25" x14ac:dyDescent="0.25">
      <c r="C883" s="91" t="s">
        <v>15</v>
      </c>
      <c r="D883" s="94" t="s">
        <v>38</v>
      </c>
      <c r="E883" s="94"/>
      <c r="F883" s="94"/>
      <c r="G883" s="94"/>
      <c r="H883" s="57"/>
    </row>
    <row r="884" spans="2:8" s="10" customFormat="1" ht="20.25" x14ac:dyDescent="0.25">
      <c r="C884" s="92"/>
      <c r="D884" s="94" t="s">
        <v>55</v>
      </c>
      <c r="E884" s="94"/>
      <c r="F884" s="94"/>
      <c r="G884" s="94"/>
      <c r="H884" s="57"/>
    </row>
    <row r="885" spans="2:8" s="10" customFormat="1" ht="20.25" x14ac:dyDescent="0.25">
      <c r="C885" s="93"/>
      <c r="D885" s="94" t="s">
        <v>78</v>
      </c>
      <c r="E885" s="94"/>
      <c r="F885" s="94"/>
      <c r="G885" s="94"/>
      <c r="H885" s="57"/>
    </row>
    <row r="886" spans="2:8" ht="28.5" customHeight="1" x14ac:dyDescent="0.25">
      <c r="C886" s="47" t="s">
        <v>12</v>
      </c>
      <c r="D886" s="48">
        <v>4</v>
      </c>
      <c r="E886" s="49"/>
      <c r="F886" s="10"/>
    </row>
    <row r="887" spans="2:8" ht="28.5" customHeight="1" x14ac:dyDescent="0.25">
      <c r="C887" s="1" t="s">
        <v>9</v>
      </c>
      <c r="D887" s="43">
        <v>380</v>
      </c>
      <c r="E887" s="95" t="s">
        <v>16</v>
      </c>
      <c r="F887" s="96"/>
      <c r="G887" s="99">
        <f>D888/D887</f>
        <v>122.74344736842106</v>
      </c>
    </row>
    <row r="888" spans="2:8" ht="28.5" customHeight="1" x14ac:dyDescent="0.25">
      <c r="C888" s="1" t="s">
        <v>10</v>
      </c>
      <c r="D888" s="43">
        <v>46642.51</v>
      </c>
      <c r="E888" s="97"/>
      <c r="F888" s="98"/>
      <c r="G888" s="100"/>
    </row>
    <row r="889" spans="2:8" x14ac:dyDescent="0.25">
      <c r="C889" s="53"/>
      <c r="D889" s="54"/>
      <c r="E889" s="55"/>
    </row>
    <row r="890" spans="2:8" x14ac:dyDescent="0.3">
      <c r="C890" s="52" t="s">
        <v>7</v>
      </c>
      <c r="D890" s="50" t="s">
        <v>75</v>
      </c>
      <c r="E890" s="58"/>
    </row>
    <row r="891" spans="2:8" x14ac:dyDescent="0.3">
      <c r="C891" s="52" t="s">
        <v>11</v>
      </c>
      <c r="D891" s="50">
        <v>70</v>
      </c>
      <c r="E891" s="58"/>
    </row>
    <row r="892" spans="2:8" x14ac:dyDescent="0.3">
      <c r="C892" s="52" t="s">
        <v>13</v>
      </c>
      <c r="D892" s="51" t="s">
        <v>33</v>
      </c>
      <c r="E892" s="58"/>
    </row>
    <row r="893" spans="2:8" ht="24" thickBot="1" x14ac:dyDescent="0.3">
      <c r="C893" s="59"/>
      <c r="D893" s="59"/>
    </row>
    <row r="894" spans="2:8" ht="48" thickBot="1" x14ac:dyDescent="0.3">
      <c r="B894" s="101" t="s">
        <v>17</v>
      </c>
      <c r="C894" s="102"/>
      <c r="D894" s="23" t="s">
        <v>20</v>
      </c>
      <c r="E894" s="103" t="s">
        <v>22</v>
      </c>
      <c r="F894" s="104"/>
      <c r="G894" s="2" t="s">
        <v>21</v>
      </c>
    </row>
    <row r="895" spans="2:8" s="60" customFormat="1" ht="24" thickBot="1" x14ac:dyDescent="0.3">
      <c r="B895" s="105" t="s">
        <v>35</v>
      </c>
      <c r="C895" s="106"/>
      <c r="D895" s="32">
        <v>147.63</v>
      </c>
      <c r="E895" s="33">
        <v>4</v>
      </c>
      <c r="F895" s="18" t="s">
        <v>24</v>
      </c>
      <c r="G895" s="26">
        <f t="shared" ref="G895:G902" si="23">D895*E895</f>
        <v>590.52</v>
      </c>
      <c r="H895" s="107"/>
    </row>
    <row r="896" spans="2:8" s="61" customFormat="1" ht="46.5" customHeight="1" x14ac:dyDescent="0.25">
      <c r="B896" s="108" t="s">
        <v>18</v>
      </c>
      <c r="C896" s="109"/>
      <c r="D896" s="34">
        <v>70.41</v>
      </c>
      <c r="E896" s="67">
        <v>1.5</v>
      </c>
      <c r="F896" s="19" t="s">
        <v>25</v>
      </c>
      <c r="G896" s="27">
        <f t="shared" si="23"/>
        <v>105.61499999999999</v>
      </c>
      <c r="H896" s="107"/>
    </row>
    <row r="897" spans="2:11" s="61" customFormat="1" ht="24" thickBot="1" x14ac:dyDescent="0.3">
      <c r="B897" s="110" t="s">
        <v>19</v>
      </c>
      <c r="C897" s="111"/>
      <c r="D897" s="36">
        <v>222.31</v>
      </c>
      <c r="E897" s="68">
        <v>1.5</v>
      </c>
      <c r="F897" s="20" t="s">
        <v>25</v>
      </c>
      <c r="G897" s="28">
        <f t="shared" si="23"/>
        <v>333.46500000000003</v>
      </c>
      <c r="H897" s="107"/>
    </row>
    <row r="898" spans="2:11" s="61" customFormat="1" ht="24" thickBot="1" x14ac:dyDescent="0.3">
      <c r="B898" s="112" t="s">
        <v>27</v>
      </c>
      <c r="C898" s="113"/>
      <c r="D898" s="37"/>
      <c r="E898" s="38"/>
      <c r="F898" s="24" t="s">
        <v>24</v>
      </c>
      <c r="G898" s="29">
        <f t="shared" si="23"/>
        <v>0</v>
      </c>
      <c r="H898" s="107"/>
    </row>
    <row r="899" spans="2:11" s="61" customFormat="1" ht="48" customHeight="1" x14ac:dyDescent="0.25">
      <c r="B899" s="108" t="s">
        <v>32</v>
      </c>
      <c r="C899" s="109"/>
      <c r="D899" s="34">
        <v>665.33</v>
      </c>
      <c r="E899" s="35">
        <v>4</v>
      </c>
      <c r="F899" s="19" t="s">
        <v>24</v>
      </c>
      <c r="G899" s="27">
        <f t="shared" si="23"/>
        <v>2661.32</v>
      </c>
      <c r="H899" s="107"/>
    </row>
    <row r="900" spans="2:11" s="61" customFormat="1" x14ac:dyDescent="0.25">
      <c r="B900" s="114" t="s">
        <v>26</v>
      </c>
      <c r="C900" s="115"/>
      <c r="D900" s="39"/>
      <c r="E900" s="40"/>
      <c r="F900" s="21" t="s">
        <v>24</v>
      </c>
      <c r="G900" s="30">
        <f t="shared" si="23"/>
        <v>0</v>
      </c>
      <c r="H900" s="107"/>
    </row>
    <row r="901" spans="2:11" s="61" customFormat="1" x14ac:dyDescent="0.25">
      <c r="B901" s="114" t="s">
        <v>28</v>
      </c>
      <c r="C901" s="115"/>
      <c r="D901" s="41">
        <v>2425.1</v>
      </c>
      <c r="E901" s="42">
        <v>4</v>
      </c>
      <c r="F901" s="21" t="s">
        <v>24</v>
      </c>
      <c r="G901" s="30">
        <f t="shared" si="23"/>
        <v>9700.4</v>
      </c>
      <c r="H901" s="107"/>
    </row>
    <row r="902" spans="2:11" s="61" customFormat="1" x14ac:dyDescent="0.25">
      <c r="B902" s="114" t="s">
        <v>29</v>
      </c>
      <c r="C902" s="115"/>
      <c r="D902" s="41">
        <v>1718.79</v>
      </c>
      <c r="E902" s="42">
        <v>4</v>
      </c>
      <c r="F902" s="21" t="s">
        <v>24</v>
      </c>
      <c r="G902" s="30">
        <f t="shared" si="23"/>
        <v>6875.16</v>
      </c>
      <c r="H902" s="107"/>
    </row>
    <row r="903" spans="2:11" s="61" customFormat="1" x14ac:dyDescent="0.25">
      <c r="B903" s="114" t="s">
        <v>31</v>
      </c>
      <c r="C903" s="115"/>
      <c r="D903" s="41">
        <v>473.91</v>
      </c>
      <c r="E903" s="42">
        <v>4</v>
      </c>
      <c r="F903" s="21" t="s">
        <v>24</v>
      </c>
      <c r="G903" s="30">
        <f>D903*E903</f>
        <v>1895.64</v>
      </c>
      <c r="H903" s="107"/>
    </row>
    <row r="904" spans="2:11" s="61" customFormat="1" ht="24" thickBot="1" x14ac:dyDescent="0.3">
      <c r="B904" s="110" t="s">
        <v>30</v>
      </c>
      <c r="C904" s="111"/>
      <c r="D904" s="70">
        <v>320.5</v>
      </c>
      <c r="E904" s="68">
        <v>16</v>
      </c>
      <c r="F904" s="20" t="s">
        <v>24</v>
      </c>
      <c r="G904" s="31">
        <f>D904*E904</f>
        <v>5128</v>
      </c>
      <c r="H904" s="107"/>
    </row>
    <row r="905" spans="2:11" ht="11.25" customHeight="1" x14ac:dyDescent="0.25">
      <c r="C905" s="3"/>
      <c r="D905" s="3"/>
      <c r="E905" s="4"/>
      <c r="F905" s="4"/>
      <c r="H905" s="62"/>
      <c r="I905" s="63"/>
      <c r="J905" s="64"/>
      <c r="K905" s="64"/>
    </row>
    <row r="906" spans="2:11" ht="25.5" x14ac:dyDescent="0.25">
      <c r="C906" s="14" t="s">
        <v>14</v>
      </c>
      <c r="D906" s="6"/>
    </row>
    <row r="907" spans="2:11" ht="18.75" x14ac:dyDescent="0.25">
      <c r="C907" s="86" t="s">
        <v>6</v>
      </c>
      <c r="D907" s="74" t="s">
        <v>0</v>
      </c>
      <c r="E907" s="9">
        <f>ROUND((G895+D888)/D888,2)</f>
        <v>1.01</v>
      </c>
      <c r="F907" s="9"/>
      <c r="G907" s="10"/>
      <c r="H907" s="7"/>
    </row>
    <row r="908" spans="2:11" x14ac:dyDescent="0.25">
      <c r="C908" s="86"/>
      <c r="D908" s="74" t="s">
        <v>1</v>
      </c>
      <c r="E908" s="9">
        <f>ROUND((G896+G897+D888)/D888,2)</f>
        <v>1.01</v>
      </c>
      <c r="F908" s="9"/>
      <c r="G908" s="11"/>
      <c r="H908" s="65"/>
    </row>
    <row r="909" spans="2:11" x14ac:dyDescent="0.25">
      <c r="C909" s="86"/>
      <c r="D909" s="74" t="s">
        <v>2</v>
      </c>
      <c r="E909" s="9">
        <f>ROUND((G898+D888)/D888,2)</f>
        <v>1</v>
      </c>
      <c r="F909" s="12"/>
      <c r="G909" s="11"/>
    </row>
    <row r="910" spans="2:11" x14ac:dyDescent="0.25">
      <c r="C910" s="86"/>
      <c r="D910" s="13" t="s">
        <v>3</v>
      </c>
      <c r="E910" s="44">
        <f>ROUND((SUM(G899:G904)+D888)/D888,2)</f>
        <v>1.56</v>
      </c>
      <c r="F910" s="10"/>
      <c r="G910" s="11"/>
    </row>
    <row r="911" spans="2:11" ht="25.5" x14ac:dyDescent="0.25">
      <c r="D911" s="45" t="s">
        <v>4</v>
      </c>
      <c r="E911" s="46">
        <f>SUM(E907:E910)-IF(D892="сплошная",3,2)</f>
        <v>1.58</v>
      </c>
      <c r="F911" s="25"/>
    </row>
    <row r="912" spans="2:11" ht="14.25" customHeight="1" x14ac:dyDescent="0.25">
      <c r="E912" s="15"/>
    </row>
    <row r="913" spans="2:11" s="22" customFormat="1" ht="26.25" customHeight="1" x14ac:dyDescent="0.35">
      <c r="C913" s="16" t="s">
        <v>23</v>
      </c>
      <c r="D913" s="87">
        <f>E911*D888</f>
        <v>73695.165800000002</v>
      </c>
      <c r="E913" s="87"/>
      <c r="F913" s="7"/>
      <c r="G913" s="5"/>
      <c r="H913" s="5"/>
    </row>
    <row r="914" spans="2:11" ht="18.75" x14ac:dyDescent="0.3">
      <c r="C914" s="17" t="s">
        <v>8</v>
      </c>
      <c r="D914" s="88">
        <f>D913/D887</f>
        <v>193.93464684210528</v>
      </c>
      <c r="E914" s="88"/>
      <c r="G914" s="7"/>
      <c r="H914" s="66"/>
    </row>
    <row r="925" spans="2:11" s="22" customFormat="1" ht="54.75" customHeight="1" x14ac:dyDescent="0.8">
      <c r="B925" s="89" t="s">
        <v>169</v>
      </c>
      <c r="C925" s="89"/>
      <c r="D925" s="89"/>
      <c r="E925" s="89"/>
      <c r="F925" s="89"/>
      <c r="G925" s="89"/>
      <c r="H925" s="89"/>
      <c r="K925" s="22" t="s">
        <v>33</v>
      </c>
    </row>
    <row r="926" spans="2:11" ht="46.5" customHeight="1" x14ac:dyDescent="0.25">
      <c r="B926" s="90" t="s">
        <v>37</v>
      </c>
      <c r="C926" s="90"/>
      <c r="D926" s="90"/>
      <c r="E926" s="90"/>
      <c r="F926" s="90"/>
      <c r="G926" s="90"/>
      <c r="K926" s="7" t="s">
        <v>34</v>
      </c>
    </row>
    <row r="927" spans="2:11" x14ac:dyDescent="0.25">
      <c r="C927" s="75"/>
      <c r="G927" s="7"/>
    </row>
    <row r="928" spans="2:11" ht="25.5" x14ac:dyDescent="0.25">
      <c r="C928" s="14" t="s">
        <v>5</v>
      </c>
      <c r="D928" s="6"/>
    </row>
    <row r="929" spans="2:8" s="10" customFormat="1" ht="20.25" x14ac:dyDescent="0.25">
      <c r="C929" s="91" t="s">
        <v>15</v>
      </c>
      <c r="D929" s="94" t="s">
        <v>38</v>
      </c>
      <c r="E929" s="94"/>
      <c r="F929" s="94"/>
      <c r="G929" s="94"/>
      <c r="H929" s="57"/>
    </row>
    <row r="930" spans="2:8" s="10" customFormat="1" ht="20.25" x14ac:dyDescent="0.25">
      <c r="C930" s="92"/>
      <c r="D930" s="94" t="s">
        <v>55</v>
      </c>
      <c r="E930" s="94"/>
      <c r="F930" s="94"/>
      <c r="G930" s="94"/>
      <c r="H930" s="57"/>
    </row>
    <row r="931" spans="2:8" s="10" customFormat="1" ht="20.25" x14ac:dyDescent="0.25">
      <c r="C931" s="93"/>
      <c r="D931" s="94" t="s">
        <v>79</v>
      </c>
      <c r="E931" s="94"/>
      <c r="F931" s="94"/>
      <c r="G931" s="94"/>
      <c r="H931" s="57"/>
    </row>
    <row r="932" spans="2:8" ht="28.5" customHeight="1" x14ac:dyDescent="0.25">
      <c r="C932" s="47" t="s">
        <v>12</v>
      </c>
      <c r="D932" s="48">
        <v>1.6</v>
      </c>
      <c r="E932" s="49"/>
      <c r="F932" s="10"/>
    </row>
    <row r="933" spans="2:8" ht="28.5" customHeight="1" x14ac:dyDescent="0.25">
      <c r="C933" s="1" t="s">
        <v>9</v>
      </c>
      <c r="D933" s="43">
        <v>140</v>
      </c>
      <c r="E933" s="95" t="s">
        <v>16</v>
      </c>
      <c r="F933" s="96"/>
      <c r="G933" s="99">
        <f>D934/D933</f>
        <v>139.51007142857142</v>
      </c>
    </row>
    <row r="934" spans="2:8" ht="28.5" customHeight="1" x14ac:dyDescent="0.25">
      <c r="C934" s="1" t="s">
        <v>10</v>
      </c>
      <c r="D934" s="43">
        <v>19531.41</v>
      </c>
      <c r="E934" s="97"/>
      <c r="F934" s="98"/>
      <c r="G934" s="100"/>
    </row>
    <row r="935" spans="2:8" x14ac:dyDescent="0.25">
      <c r="C935" s="53"/>
      <c r="D935" s="54"/>
      <c r="E935" s="55"/>
    </row>
    <row r="936" spans="2:8" x14ac:dyDescent="0.3">
      <c r="C936" s="52" t="s">
        <v>7</v>
      </c>
      <c r="D936" s="50" t="s">
        <v>75</v>
      </c>
      <c r="E936" s="58"/>
    </row>
    <row r="937" spans="2:8" x14ac:dyDescent="0.3">
      <c r="C937" s="52" t="s">
        <v>11</v>
      </c>
      <c r="D937" s="50">
        <v>70</v>
      </c>
      <c r="E937" s="58"/>
    </row>
    <row r="938" spans="2:8" x14ac:dyDescent="0.3">
      <c r="C938" s="52" t="s">
        <v>13</v>
      </c>
      <c r="D938" s="51" t="s">
        <v>33</v>
      </c>
      <c r="E938" s="58"/>
    </row>
    <row r="939" spans="2:8" ht="24" thickBot="1" x14ac:dyDescent="0.3">
      <c r="C939" s="59"/>
      <c r="D939" s="59"/>
    </row>
    <row r="940" spans="2:8" ht="48" thickBot="1" x14ac:dyDescent="0.3">
      <c r="B940" s="101" t="s">
        <v>17</v>
      </c>
      <c r="C940" s="102"/>
      <c r="D940" s="23" t="s">
        <v>20</v>
      </c>
      <c r="E940" s="103" t="s">
        <v>22</v>
      </c>
      <c r="F940" s="104"/>
      <c r="G940" s="2" t="s">
        <v>21</v>
      </c>
    </row>
    <row r="941" spans="2:8" s="60" customFormat="1" ht="24" thickBot="1" x14ac:dyDescent="0.3">
      <c r="B941" s="105" t="s">
        <v>35</v>
      </c>
      <c r="C941" s="106"/>
      <c r="D941" s="32">
        <v>147.63</v>
      </c>
      <c r="E941" s="33">
        <v>1.6</v>
      </c>
      <c r="F941" s="18" t="s">
        <v>24</v>
      </c>
      <c r="G941" s="26">
        <f t="shared" ref="G941:G948" si="24">D941*E941</f>
        <v>236.208</v>
      </c>
      <c r="H941" s="107"/>
    </row>
    <row r="942" spans="2:8" s="61" customFormat="1" ht="46.5" customHeight="1" x14ac:dyDescent="0.25">
      <c r="B942" s="108" t="s">
        <v>18</v>
      </c>
      <c r="C942" s="109"/>
      <c r="D942" s="34">
        <v>70.41</v>
      </c>
      <c r="E942" s="67">
        <v>1.2</v>
      </c>
      <c r="F942" s="19" t="s">
        <v>25</v>
      </c>
      <c r="G942" s="27">
        <f t="shared" si="24"/>
        <v>84.49199999999999</v>
      </c>
      <c r="H942" s="107"/>
    </row>
    <row r="943" spans="2:8" s="61" customFormat="1" ht="24" thickBot="1" x14ac:dyDescent="0.3">
      <c r="B943" s="110" t="s">
        <v>19</v>
      </c>
      <c r="C943" s="111"/>
      <c r="D943" s="36">
        <v>222.31</v>
      </c>
      <c r="E943" s="68">
        <v>1.2</v>
      </c>
      <c r="F943" s="20" t="s">
        <v>25</v>
      </c>
      <c r="G943" s="28">
        <f t="shared" si="24"/>
        <v>266.77199999999999</v>
      </c>
      <c r="H943" s="107"/>
    </row>
    <row r="944" spans="2:8" s="61" customFormat="1" ht="24" thickBot="1" x14ac:dyDescent="0.3">
      <c r="B944" s="112" t="s">
        <v>27</v>
      </c>
      <c r="C944" s="113"/>
      <c r="D944" s="37"/>
      <c r="E944" s="38"/>
      <c r="F944" s="24" t="s">
        <v>24</v>
      </c>
      <c r="G944" s="29">
        <f t="shared" si="24"/>
        <v>0</v>
      </c>
      <c r="H944" s="107"/>
    </row>
    <row r="945" spans="2:11" s="61" customFormat="1" ht="48" customHeight="1" x14ac:dyDescent="0.25">
      <c r="B945" s="108" t="s">
        <v>32</v>
      </c>
      <c r="C945" s="109"/>
      <c r="D945" s="34">
        <v>665.33</v>
      </c>
      <c r="E945" s="35">
        <v>1.6</v>
      </c>
      <c r="F945" s="19" t="s">
        <v>24</v>
      </c>
      <c r="G945" s="27">
        <f t="shared" si="24"/>
        <v>1064.528</v>
      </c>
      <c r="H945" s="107"/>
    </row>
    <row r="946" spans="2:11" s="61" customFormat="1" x14ac:dyDescent="0.25">
      <c r="B946" s="114" t="s">
        <v>26</v>
      </c>
      <c r="C946" s="115"/>
      <c r="D946" s="39"/>
      <c r="E946" s="40"/>
      <c r="F946" s="21" t="s">
        <v>24</v>
      </c>
      <c r="G946" s="30">
        <f t="shared" si="24"/>
        <v>0</v>
      </c>
      <c r="H946" s="107"/>
    </row>
    <row r="947" spans="2:11" s="61" customFormat="1" x14ac:dyDescent="0.25">
      <c r="B947" s="114" t="s">
        <v>28</v>
      </c>
      <c r="C947" s="115"/>
      <c r="D947" s="41">
        <v>2425.1</v>
      </c>
      <c r="E947" s="42">
        <v>1.6</v>
      </c>
      <c r="F947" s="21" t="s">
        <v>24</v>
      </c>
      <c r="G947" s="30">
        <f t="shared" si="24"/>
        <v>3880.16</v>
      </c>
      <c r="H947" s="107"/>
    </row>
    <row r="948" spans="2:11" s="61" customFormat="1" x14ac:dyDescent="0.25">
      <c r="B948" s="114" t="s">
        <v>29</v>
      </c>
      <c r="C948" s="115"/>
      <c r="D948" s="41">
        <v>1718.79</v>
      </c>
      <c r="E948" s="42">
        <v>1.6</v>
      </c>
      <c r="F948" s="21" t="s">
        <v>24</v>
      </c>
      <c r="G948" s="30">
        <f t="shared" si="24"/>
        <v>2750.0640000000003</v>
      </c>
      <c r="H948" s="107"/>
    </row>
    <row r="949" spans="2:11" s="61" customFormat="1" x14ac:dyDescent="0.25">
      <c r="B949" s="114" t="s">
        <v>31</v>
      </c>
      <c r="C949" s="115"/>
      <c r="D949" s="41">
        <v>473.91</v>
      </c>
      <c r="E949" s="42">
        <v>1.6</v>
      </c>
      <c r="F949" s="21" t="s">
        <v>24</v>
      </c>
      <c r="G949" s="30">
        <f>D949*E949</f>
        <v>758.25600000000009</v>
      </c>
      <c r="H949" s="107"/>
    </row>
    <row r="950" spans="2:11" s="61" customFormat="1" ht="24" thickBot="1" x14ac:dyDescent="0.3">
      <c r="B950" s="110" t="s">
        <v>30</v>
      </c>
      <c r="C950" s="111"/>
      <c r="D950" s="70">
        <v>320.5</v>
      </c>
      <c r="E950" s="68">
        <v>6.4</v>
      </c>
      <c r="F950" s="20" t="s">
        <v>24</v>
      </c>
      <c r="G950" s="31">
        <f>D950*E950</f>
        <v>2051.2000000000003</v>
      </c>
      <c r="H950" s="107"/>
    </row>
    <row r="951" spans="2:11" ht="11.25" customHeight="1" x14ac:dyDescent="0.25">
      <c r="C951" s="3"/>
      <c r="D951" s="3"/>
      <c r="E951" s="4"/>
      <c r="F951" s="4"/>
      <c r="H951" s="62"/>
      <c r="I951" s="63"/>
      <c r="J951" s="64"/>
      <c r="K951" s="64"/>
    </row>
    <row r="952" spans="2:11" ht="25.5" x14ac:dyDescent="0.25">
      <c r="C952" s="14" t="s">
        <v>14</v>
      </c>
      <c r="D952" s="6"/>
    </row>
    <row r="953" spans="2:11" ht="18.75" x14ac:dyDescent="0.25">
      <c r="C953" s="86" t="s">
        <v>6</v>
      </c>
      <c r="D953" s="74" t="s">
        <v>0</v>
      </c>
      <c r="E953" s="9">
        <f>ROUND((G941+D934)/D934,2)</f>
        <v>1.01</v>
      </c>
      <c r="F953" s="9"/>
      <c r="G953" s="10"/>
      <c r="H953" s="7"/>
    </row>
    <row r="954" spans="2:11" x14ac:dyDescent="0.25">
      <c r="C954" s="86"/>
      <c r="D954" s="74" t="s">
        <v>1</v>
      </c>
      <c r="E954" s="9">
        <f>ROUND((G942+G943+D934)/D934,2)</f>
        <v>1.02</v>
      </c>
      <c r="F954" s="9"/>
      <c r="G954" s="11"/>
      <c r="H954" s="65"/>
    </row>
    <row r="955" spans="2:11" x14ac:dyDescent="0.25">
      <c r="C955" s="86"/>
      <c r="D955" s="74" t="s">
        <v>2</v>
      </c>
      <c r="E955" s="9">
        <f>ROUND((G944+D934)/D934,2)</f>
        <v>1</v>
      </c>
      <c r="F955" s="12"/>
      <c r="G955" s="11"/>
    </row>
    <row r="956" spans="2:11" x14ac:dyDescent="0.25">
      <c r="C956" s="86"/>
      <c r="D956" s="13" t="s">
        <v>3</v>
      </c>
      <c r="E956" s="44">
        <f>ROUND((SUM(G945:G950)+D934)/D934,2)</f>
        <v>1.54</v>
      </c>
      <c r="F956" s="10"/>
      <c r="G956" s="11"/>
    </row>
    <row r="957" spans="2:11" ht="25.5" x14ac:dyDescent="0.25">
      <c r="D957" s="45" t="s">
        <v>4</v>
      </c>
      <c r="E957" s="46">
        <f>SUM(E953:E956)-IF(D938="сплошная",3,2)</f>
        <v>1.5700000000000003</v>
      </c>
      <c r="F957" s="25"/>
    </row>
    <row r="958" spans="2:11" ht="14.25" customHeight="1" x14ac:dyDescent="0.25">
      <c r="E958" s="15"/>
    </row>
    <row r="959" spans="2:11" s="22" customFormat="1" ht="26.25" customHeight="1" x14ac:dyDescent="0.35">
      <c r="C959" s="16" t="s">
        <v>23</v>
      </c>
      <c r="D959" s="87">
        <f>E957*D934</f>
        <v>30664.313700000006</v>
      </c>
      <c r="E959" s="87"/>
      <c r="F959" s="7"/>
      <c r="G959" s="5"/>
      <c r="H959" s="5"/>
    </row>
    <row r="960" spans="2:11" ht="18.75" x14ac:dyDescent="0.3">
      <c r="C960" s="17" t="s">
        <v>8</v>
      </c>
      <c r="D960" s="88">
        <f>D959/D933</f>
        <v>219.03081214285717</v>
      </c>
      <c r="E960" s="88"/>
      <c r="G960" s="7"/>
      <c r="H960" s="66"/>
    </row>
    <row r="971" spans="2:11" s="22" customFormat="1" ht="54.75" customHeight="1" x14ac:dyDescent="0.8">
      <c r="B971" s="89" t="s">
        <v>170</v>
      </c>
      <c r="C971" s="89"/>
      <c r="D971" s="89"/>
      <c r="E971" s="89"/>
      <c r="F971" s="89"/>
      <c r="G971" s="89"/>
      <c r="H971" s="89"/>
      <c r="K971" s="22" t="s">
        <v>33</v>
      </c>
    </row>
    <row r="972" spans="2:11" ht="46.5" customHeight="1" x14ac:dyDescent="0.25">
      <c r="B972" s="90" t="s">
        <v>37</v>
      </c>
      <c r="C972" s="90"/>
      <c r="D972" s="90"/>
      <c r="E972" s="90"/>
      <c r="F972" s="90"/>
      <c r="G972" s="90"/>
      <c r="K972" s="7" t="s">
        <v>34</v>
      </c>
    </row>
    <row r="973" spans="2:11" x14ac:dyDescent="0.25">
      <c r="C973" s="77"/>
      <c r="G973" s="7"/>
    </row>
    <row r="974" spans="2:11" ht="25.5" x14ac:dyDescent="0.25">
      <c r="C974" s="14" t="s">
        <v>5</v>
      </c>
      <c r="D974" s="6"/>
    </row>
    <row r="975" spans="2:11" s="10" customFormat="1" ht="20.25" x14ac:dyDescent="0.25">
      <c r="C975" s="91" t="s">
        <v>15</v>
      </c>
      <c r="D975" s="94" t="s">
        <v>38</v>
      </c>
      <c r="E975" s="94"/>
      <c r="F975" s="94"/>
      <c r="G975" s="94"/>
      <c r="H975" s="57"/>
    </row>
    <row r="976" spans="2:11" s="10" customFormat="1" ht="20.25" x14ac:dyDescent="0.25">
      <c r="C976" s="92"/>
      <c r="D976" s="94" t="s">
        <v>80</v>
      </c>
      <c r="E976" s="94"/>
      <c r="F976" s="94"/>
      <c r="G976" s="94"/>
      <c r="H976" s="57"/>
    </row>
    <row r="977" spans="2:8" s="10" customFormat="1" ht="20.25" x14ac:dyDescent="0.25">
      <c r="C977" s="93"/>
      <c r="D977" s="94" t="s">
        <v>147</v>
      </c>
      <c r="E977" s="94"/>
      <c r="F977" s="94"/>
      <c r="G977" s="94"/>
      <c r="H977" s="57"/>
    </row>
    <row r="978" spans="2:8" ht="28.5" customHeight="1" x14ac:dyDescent="0.25">
      <c r="C978" s="47" t="s">
        <v>12</v>
      </c>
      <c r="D978" s="48">
        <v>1.8</v>
      </c>
      <c r="E978" s="49"/>
      <c r="F978" s="10"/>
    </row>
    <row r="979" spans="2:8" ht="28.5" customHeight="1" x14ac:dyDescent="0.25">
      <c r="C979" s="1" t="s">
        <v>9</v>
      </c>
      <c r="D979" s="43">
        <v>232</v>
      </c>
      <c r="E979" s="95" t="s">
        <v>16</v>
      </c>
      <c r="F979" s="96"/>
      <c r="G979" s="99">
        <f>D980/D979</f>
        <v>8.3394827586206901</v>
      </c>
    </row>
    <row r="980" spans="2:8" ht="28.5" customHeight="1" x14ac:dyDescent="0.25">
      <c r="C980" s="1" t="s">
        <v>10</v>
      </c>
      <c r="D980" s="43">
        <v>1934.76</v>
      </c>
      <c r="E980" s="97"/>
      <c r="F980" s="98"/>
      <c r="G980" s="100"/>
    </row>
    <row r="981" spans="2:8" x14ac:dyDescent="0.25">
      <c r="C981" s="53"/>
      <c r="D981" s="54"/>
      <c r="E981" s="55"/>
    </row>
    <row r="982" spans="2:8" x14ac:dyDescent="0.3">
      <c r="C982" s="52" t="s">
        <v>7</v>
      </c>
      <c r="D982" s="50" t="s">
        <v>81</v>
      </c>
      <c r="E982" s="58"/>
    </row>
    <row r="983" spans="2:8" x14ac:dyDescent="0.3">
      <c r="C983" s="52" t="s">
        <v>11</v>
      </c>
      <c r="D983" s="50">
        <v>50</v>
      </c>
      <c r="E983" s="58"/>
    </row>
    <row r="984" spans="2:8" x14ac:dyDescent="0.3">
      <c r="C984" s="52" t="s">
        <v>13</v>
      </c>
      <c r="D984" s="51" t="s">
        <v>33</v>
      </c>
      <c r="E984" s="58"/>
    </row>
    <row r="985" spans="2:8" ht="24" thickBot="1" x14ac:dyDescent="0.3">
      <c r="C985" s="59"/>
      <c r="D985" s="59"/>
    </row>
    <row r="986" spans="2:8" ht="48" thickBot="1" x14ac:dyDescent="0.3">
      <c r="B986" s="101" t="s">
        <v>17</v>
      </c>
      <c r="C986" s="102"/>
      <c r="D986" s="23" t="s">
        <v>20</v>
      </c>
      <c r="E986" s="103" t="s">
        <v>22</v>
      </c>
      <c r="F986" s="104"/>
      <c r="G986" s="2" t="s">
        <v>21</v>
      </c>
    </row>
    <row r="987" spans="2:8" s="60" customFormat="1" ht="24" thickBot="1" x14ac:dyDescent="0.3">
      <c r="B987" s="105" t="s">
        <v>35</v>
      </c>
      <c r="C987" s="106"/>
      <c r="D987" s="32">
        <v>147.63</v>
      </c>
      <c r="E987" s="33">
        <v>1.8</v>
      </c>
      <c r="F987" s="18" t="s">
        <v>24</v>
      </c>
      <c r="G987" s="26">
        <f t="shared" ref="G987:G994" si="25">D987*E987</f>
        <v>265.73399999999998</v>
      </c>
      <c r="H987" s="107"/>
    </row>
    <row r="988" spans="2:8" s="61" customFormat="1" ht="46.5" customHeight="1" x14ac:dyDescent="0.25">
      <c r="B988" s="108" t="s">
        <v>18</v>
      </c>
      <c r="C988" s="109"/>
      <c r="D988" s="34">
        <v>70.41</v>
      </c>
      <c r="E988" s="67">
        <v>0.9</v>
      </c>
      <c r="F988" s="19" t="s">
        <v>25</v>
      </c>
      <c r="G988" s="27">
        <f t="shared" si="25"/>
        <v>63.369</v>
      </c>
      <c r="H988" s="107"/>
    </row>
    <row r="989" spans="2:8" s="61" customFormat="1" ht="24" thickBot="1" x14ac:dyDescent="0.3">
      <c r="B989" s="110" t="s">
        <v>19</v>
      </c>
      <c r="C989" s="111"/>
      <c r="D989" s="36">
        <v>222.31</v>
      </c>
      <c r="E989" s="68">
        <v>0.9</v>
      </c>
      <c r="F989" s="20" t="s">
        <v>25</v>
      </c>
      <c r="G989" s="28">
        <f t="shared" si="25"/>
        <v>200.07900000000001</v>
      </c>
      <c r="H989" s="107"/>
    </row>
    <row r="990" spans="2:8" s="61" customFormat="1" ht="24" thickBot="1" x14ac:dyDescent="0.3">
      <c r="B990" s="112" t="s">
        <v>27</v>
      </c>
      <c r="C990" s="113"/>
      <c r="D990" s="37"/>
      <c r="E990" s="38"/>
      <c r="F990" s="24" t="s">
        <v>24</v>
      </c>
      <c r="G990" s="29">
        <f t="shared" si="25"/>
        <v>0</v>
      </c>
      <c r="H990" s="107"/>
    </row>
    <row r="991" spans="2:8" s="61" customFormat="1" ht="48" customHeight="1" x14ac:dyDescent="0.25">
      <c r="B991" s="108" t="s">
        <v>32</v>
      </c>
      <c r="C991" s="109"/>
      <c r="D991" s="34">
        <v>665.33</v>
      </c>
      <c r="E991" s="35">
        <v>3.6</v>
      </c>
      <c r="F991" s="19" t="s">
        <v>24</v>
      </c>
      <c r="G991" s="27">
        <f t="shared" si="25"/>
        <v>2395.1880000000001</v>
      </c>
      <c r="H991" s="107"/>
    </row>
    <row r="992" spans="2:8" s="61" customFormat="1" x14ac:dyDescent="0.25">
      <c r="B992" s="114" t="s">
        <v>26</v>
      </c>
      <c r="C992" s="115"/>
      <c r="D992" s="39">
        <v>1300.21</v>
      </c>
      <c r="E992" s="40">
        <v>1.8</v>
      </c>
      <c r="F992" s="21" t="s">
        <v>24</v>
      </c>
      <c r="G992" s="30">
        <f t="shared" si="25"/>
        <v>2340.3780000000002</v>
      </c>
      <c r="H992" s="107"/>
    </row>
    <row r="993" spans="2:11" s="61" customFormat="1" x14ac:dyDescent="0.25">
      <c r="B993" s="114" t="s">
        <v>28</v>
      </c>
      <c r="C993" s="115"/>
      <c r="D993" s="41"/>
      <c r="E993" s="42"/>
      <c r="F993" s="21" t="s">
        <v>24</v>
      </c>
      <c r="G993" s="30">
        <f t="shared" si="25"/>
        <v>0</v>
      </c>
      <c r="H993" s="107"/>
    </row>
    <row r="994" spans="2:11" s="61" customFormat="1" x14ac:dyDescent="0.25">
      <c r="B994" s="114" t="s">
        <v>29</v>
      </c>
      <c r="C994" s="115"/>
      <c r="D994" s="41"/>
      <c r="E994" s="42"/>
      <c r="F994" s="21" t="s">
        <v>24</v>
      </c>
      <c r="G994" s="30">
        <f t="shared" si="25"/>
        <v>0</v>
      </c>
      <c r="H994" s="107"/>
    </row>
    <row r="995" spans="2:11" s="61" customFormat="1" x14ac:dyDescent="0.25">
      <c r="B995" s="114" t="s">
        <v>31</v>
      </c>
      <c r="C995" s="115"/>
      <c r="D995" s="41"/>
      <c r="E995" s="42"/>
      <c r="F995" s="21" t="s">
        <v>24</v>
      </c>
      <c r="G995" s="30">
        <f>D995*E995</f>
        <v>0</v>
      </c>
      <c r="H995" s="107"/>
    </row>
    <row r="996" spans="2:11" s="61" customFormat="1" ht="24" thickBot="1" x14ac:dyDescent="0.3">
      <c r="B996" s="110" t="s">
        <v>30</v>
      </c>
      <c r="C996" s="111"/>
      <c r="D996" s="70"/>
      <c r="E996" s="68"/>
      <c r="F996" s="20" t="s">
        <v>24</v>
      </c>
      <c r="G996" s="31">
        <f>D996*E996</f>
        <v>0</v>
      </c>
      <c r="H996" s="107"/>
    </row>
    <row r="997" spans="2:11" ht="11.25" customHeight="1" x14ac:dyDescent="0.25">
      <c r="C997" s="3"/>
      <c r="D997" s="3"/>
      <c r="E997" s="4"/>
      <c r="F997" s="4"/>
      <c r="H997" s="62"/>
      <c r="I997" s="63"/>
      <c r="J997" s="64"/>
      <c r="K997" s="64"/>
    </row>
    <row r="998" spans="2:11" ht="25.5" x14ac:dyDescent="0.25">
      <c r="C998" s="14" t="s">
        <v>14</v>
      </c>
      <c r="D998" s="6"/>
    </row>
    <row r="999" spans="2:11" ht="18.75" x14ac:dyDescent="0.25">
      <c r="C999" s="86" t="s">
        <v>6</v>
      </c>
      <c r="D999" s="76" t="s">
        <v>0</v>
      </c>
      <c r="E999" s="9">
        <f>ROUND((G987+D980)/D980,2)</f>
        <v>1.1399999999999999</v>
      </c>
      <c r="F999" s="9"/>
      <c r="G999" s="10"/>
      <c r="H999" s="7"/>
    </row>
    <row r="1000" spans="2:11" x14ac:dyDescent="0.25">
      <c r="C1000" s="86"/>
      <c r="D1000" s="76" t="s">
        <v>1</v>
      </c>
      <c r="E1000" s="9">
        <f>ROUND((G988+G989+D980)/D980,2)</f>
        <v>1.1399999999999999</v>
      </c>
      <c r="F1000" s="9"/>
      <c r="G1000" s="11"/>
      <c r="H1000" s="65"/>
    </row>
    <row r="1001" spans="2:11" x14ac:dyDescent="0.25">
      <c r="C1001" s="86"/>
      <c r="D1001" s="76" t="s">
        <v>2</v>
      </c>
      <c r="E1001" s="9">
        <f>ROUND((G990+D980)/D980,2)</f>
        <v>1</v>
      </c>
      <c r="F1001" s="12"/>
      <c r="G1001" s="11"/>
    </row>
    <row r="1002" spans="2:11" x14ac:dyDescent="0.25">
      <c r="C1002" s="86"/>
      <c r="D1002" s="13" t="s">
        <v>3</v>
      </c>
      <c r="E1002" s="44">
        <f>ROUND((SUM(G991:G996)+D980)/D980,2)</f>
        <v>3.45</v>
      </c>
      <c r="F1002" s="10"/>
      <c r="G1002" s="11"/>
    </row>
    <row r="1003" spans="2:11" ht="25.5" x14ac:dyDescent="0.25">
      <c r="D1003" s="45" t="s">
        <v>4</v>
      </c>
      <c r="E1003" s="46">
        <f>SUM(E999:E1002)-IF(D984="сплошная",3,2)</f>
        <v>3.7300000000000004</v>
      </c>
      <c r="F1003" s="25"/>
    </row>
    <row r="1004" spans="2:11" ht="14.25" customHeight="1" x14ac:dyDescent="0.25">
      <c r="E1004" s="15"/>
    </row>
    <row r="1005" spans="2:11" s="22" customFormat="1" ht="26.25" customHeight="1" x14ac:dyDescent="0.35">
      <c r="C1005" s="16" t="s">
        <v>23</v>
      </c>
      <c r="D1005" s="87">
        <f>E1003*D980</f>
        <v>7216.6548000000012</v>
      </c>
      <c r="E1005" s="87"/>
      <c r="F1005" s="7"/>
      <c r="G1005" s="5"/>
      <c r="H1005" s="5"/>
    </row>
    <row r="1006" spans="2:11" ht="18.75" x14ac:dyDescent="0.3">
      <c r="C1006" s="17" t="s">
        <v>8</v>
      </c>
      <c r="D1006" s="88">
        <f>D1005/D979</f>
        <v>31.106270689655176</v>
      </c>
      <c r="E1006" s="88"/>
      <c r="G1006" s="7"/>
      <c r="H1006" s="66"/>
    </row>
    <row r="1017" spans="2:8" ht="60.75" x14ac:dyDescent="0.8">
      <c r="B1017" s="89" t="s">
        <v>171</v>
      </c>
      <c r="C1017" s="89"/>
      <c r="D1017" s="89"/>
      <c r="E1017" s="89"/>
      <c r="F1017" s="89"/>
      <c r="G1017" s="89"/>
      <c r="H1017" s="89"/>
    </row>
    <row r="1018" spans="2:8" ht="46.5" customHeight="1" x14ac:dyDescent="0.25">
      <c r="B1018" s="90" t="s">
        <v>36</v>
      </c>
      <c r="C1018" s="90"/>
      <c r="D1018" s="90"/>
      <c r="E1018" s="90"/>
      <c r="F1018" s="90"/>
      <c r="G1018" s="90"/>
    </row>
    <row r="1019" spans="2:8" x14ac:dyDescent="0.25">
      <c r="C1019" s="77"/>
      <c r="G1019" s="7"/>
    </row>
    <row r="1020" spans="2:8" ht="25.5" x14ac:dyDescent="0.25">
      <c r="C1020" s="14" t="s">
        <v>5</v>
      </c>
      <c r="D1020" s="6"/>
    </row>
    <row r="1021" spans="2:8" ht="20.25" customHeight="1" x14ac:dyDescent="0.25">
      <c r="B1021" s="10"/>
      <c r="C1021" s="91" t="s">
        <v>15</v>
      </c>
      <c r="D1021" s="94" t="s">
        <v>39</v>
      </c>
      <c r="E1021" s="94"/>
      <c r="F1021" s="94"/>
      <c r="G1021" s="94"/>
      <c r="H1021" s="57"/>
    </row>
    <row r="1022" spans="2:8" ht="20.25" x14ac:dyDescent="0.25">
      <c r="B1022" s="10"/>
      <c r="C1022" s="92"/>
      <c r="D1022" s="94" t="s">
        <v>82</v>
      </c>
      <c r="E1022" s="94"/>
      <c r="F1022" s="94"/>
      <c r="G1022" s="94"/>
      <c r="H1022" s="57"/>
    </row>
    <row r="1023" spans="2:8" ht="20.25" x14ac:dyDescent="0.25">
      <c r="B1023" s="10"/>
      <c r="C1023" s="93"/>
      <c r="D1023" s="94" t="s">
        <v>148</v>
      </c>
      <c r="E1023" s="94"/>
      <c r="F1023" s="94"/>
      <c r="G1023" s="94"/>
      <c r="H1023" s="57"/>
    </row>
    <row r="1024" spans="2:8" x14ac:dyDescent="0.25">
      <c r="C1024" s="47" t="s">
        <v>12</v>
      </c>
      <c r="D1024" s="48">
        <v>4.5</v>
      </c>
      <c r="E1024" s="49"/>
      <c r="F1024" s="10"/>
    </row>
    <row r="1025" spans="2:8" x14ac:dyDescent="0.25">
      <c r="C1025" s="1" t="s">
        <v>9</v>
      </c>
      <c r="D1025" s="43">
        <v>728</v>
      </c>
      <c r="E1025" s="95" t="s">
        <v>16</v>
      </c>
      <c r="F1025" s="96"/>
      <c r="G1025" s="99">
        <f>D1026/D1025</f>
        <v>8.0387912087912081</v>
      </c>
    </row>
    <row r="1026" spans="2:8" x14ac:dyDescent="0.25">
      <c r="C1026" s="1" t="s">
        <v>10</v>
      </c>
      <c r="D1026" s="43">
        <v>5852.24</v>
      </c>
      <c r="E1026" s="97"/>
      <c r="F1026" s="98"/>
      <c r="G1026" s="100"/>
    </row>
    <row r="1027" spans="2:8" x14ac:dyDescent="0.25">
      <c r="C1027" s="53"/>
      <c r="D1027" s="54"/>
      <c r="E1027" s="55"/>
    </row>
    <row r="1028" spans="2:8" x14ac:dyDescent="0.3">
      <c r="C1028" s="52" t="s">
        <v>7</v>
      </c>
      <c r="D1028" s="50" t="s">
        <v>81</v>
      </c>
      <c r="E1028" s="58"/>
    </row>
    <row r="1029" spans="2:8" x14ac:dyDescent="0.3">
      <c r="C1029" s="52" t="s">
        <v>11</v>
      </c>
      <c r="D1029" s="50">
        <v>50</v>
      </c>
      <c r="E1029" s="58"/>
    </row>
    <row r="1030" spans="2:8" x14ac:dyDescent="0.3">
      <c r="C1030" s="52" t="s">
        <v>13</v>
      </c>
      <c r="D1030" s="51" t="s">
        <v>33</v>
      </c>
      <c r="E1030" s="58"/>
    </row>
    <row r="1031" spans="2:8" ht="24" thickBot="1" x14ac:dyDescent="0.3">
      <c r="C1031" s="59"/>
      <c r="D1031" s="59"/>
    </row>
    <row r="1032" spans="2:8" ht="48" thickBot="1" x14ac:dyDescent="0.3">
      <c r="B1032" s="101" t="s">
        <v>17</v>
      </c>
      <c r="C1032" s="102"/>
      <c r="D1032" s="23" t="s">
        <v>20</v>
      </c>
      <c r="E1032" s="103" t="s">
        <v>22</v>
      </c>
      <c r="F1032" s="104"/>
      <c r="G1032" s="2" t="s">
        <v>21</v>
      </c>
    </row>
    <row r="1033" spans="2:8" ht="24" thickBot="1" x14ac:dyDescent="0.3">
      <c r="B1033" s="105" t="s">
        <v>35</v>
      </c>
      <c r="C1033" s="106"/>
      <c r="D1033" s="32">
        <v>147.63</v>
      </c>
      <c r="E1033" s="33">
        <v>4.5</v>
      </c>
      <c r="F1033" s="18" t="s">
        <v>24</v>
      </c>
      <c r="G1033" s="26">
        <f t="shared" ref="G1033:G1040" si="26">D1033*E1033</f>
        <v>664.33500000000004</v>
      </c>
      <c r="H1033" s="107"/>
    </row>
    <row r="1034" spans="2:8" x14ac:dyDescent="0.25">
      <c r="B1034" s="108" t="s">
        <v>18</v>
      </c>
      <c r="C1034" s="109"/>
      <c r="D1034" s="69">
        <v>70.41</v>
      </c>
      <c r="E1034" s="67">
        <v>1.3</v>
      </c>
      <c r="F1034" s="19" t="s">
        <v>25</v>
      </c>
      <c r="G1034" s="27">
        <f t="shared" si="26"/>
        <v>91.533000000000001</v>
      </c>
      <c r="H1034" s="107"/>
    </row>
    <row r="1035" spans="2:8" ht="24" thickBot="1" x14ac:dyDescent="0.3">
      <c r="B1035" s="110" t="s">
        <v>19</v>
      </c>
      <c r="C1035" s="111"/>
      <c r="D1035" s="70">
        <v>222.31</v>
      </c>
      <c r="E1035" s="68">
        <v>1.3</v>
      </c>
      <c r="F1035" s="20" t="s">
        <v>25</v>
      </c>
      <c r="G1035" s="28">
        <f t="shared" si="26"/>
        <v>289.00299999999999</v>
      </c>
      <c r="H1035" s="107"/>
    </row>
    <row r="1036" spans="2:8" ht="24" thickBot="1" x14ac:dyDescent="0.3">
      <c r="B1036" s="112" t="s">
        <v>27</v>
      </c>
      <c r="C1036" s="113"/>
      <c r="D1036" s="37"/>
      <c r="E1036" s="38"/>
      <c r="F1036" s="24" t="s">
        <v>24</v>
      </c>
      <c r="G1036" s="29">
        <f t="shared" si="26"/>
        <v>0</v>
      </c>
      <c r="H1036" s="107"/>
    </row>
    <row r="1037" spans="2:8" x14ac:dyDescent="0.25">
      <c r="B1037" s="108" t="s">
        <v>32</v>
      </c>
      <c r="C1037" s="109"/>
      <c r="D1037" s="34">
        <v>665.33</v>
      </c>
      <c r="E1037" s="35">
        <v>9</v>
      </c>
      <c r="F1037" s="19" t="s">
        <v>24</v>
      </c>
      <c r="G1037" s="27">
        <f t="shared" si="26"/>
        <v>5987.97</v>
      </c>
      <c r="H1037" s="107"/>
    </row>
    <row r="1038" spans="2:8" x14ac:dyDescent="0.25">
      <c r="B1038" s="114" t="s">
        <v>26</v>
      </c>
      <c r="C1038" s="115"/>
      <c r="D1038" s="39">
        <v>1300.21</v>
      </c>
      <c r="E1038" s="40">
        <v>4.5</v>
      </c>
      <c r="F1038" s="21" t="s">
        <v>24</v>
      </c>
      <c r="G1038" s="30">
        <f t="shared" si="26"/>
        <v>5850.9449999999997</v>
      </c>
      <c r="H1038" s="107"/>
    </row>
    <row r="1039" spans="2:8" x14ac:dyDescent="0.25">
      <c r="B1039" s="114" t="s">
        <v>28</v>
      </c>
      <c r="C1039" s="115"/>
      <c r="D1039" s="41"/>
      <c r="E1039" s="42"/>
      <c r="F1039" s="21" t="s">
        <v>24</v>
      </c>
      <c r="G1039" s="30">
        <f t="shared" si="26"/>
        <v>0</v>
      </c>
      <c r="H1039" s="107"/>
    </row>
    <row r="1040" spans="2:8" x14ac:dyDescent="0.25">
      <c r="B1040" s="114" t="s">
        <v>29</v>
      </c>
      <c r="C1040" s="115"/>
      <c r="D1040" s="41"/>
      <c r="E1040" s="42"/>
      <c r="F1040" s="21" t="s">
        <v>24</v>
      </c>
      <c r="G1040" s="30">
        <f t="shared" si="26"/>
        <v>0</v>
      </c>
      <c r="H1040" s="107"/>
    </row>
    <row r="1041" spans="2:8" x14ac:dyDescent="0.25">
      <c r="B1041" s="114" t="s">
        <v>31</v>
      </c>
      <c r="C1041" s="115"/>
      <c r="D1041" s="41"/>
      <c r="E1041" s="42"/>
      <c r="F1041" s="21" t="s">
        <v>24</v>
      </c>
      <c r="G1041" s="30">
        <f>D1041*E1041</f>
        <v>0</v>
      </c>
      <c r="H1041" s="107"/>
    </row>
    <row r="1042" spans="2:8" ht="24" thickBot="1" x14ac:dyDescent="0.3">
      <c r="B1042" s="110" t="s">
        <v>30</v>
      </c>
      <c r="C1042" s="111"/>
      <c r="D1042" s="70"/>
      <c r="E1042" s="68"/>
      <c r="F1042" s="20" t="s">
        <v>24</v>
      </c>
      <c r="G1042" s="31">
        <f>D1042*E1042</f>
        <v>0</v>
      </c>
      <c r="H1042" s="107"/>
    </row>
    <row r="1043" spans="2:8" x14ac:dyDescent="0.25">
      <c r="C1043" s="3"/>
      <c r="D1043" s="3"/>
      <c r="E1043" s="4"/>
      <c r="F1043" s="4"/>
      <c r="H1043" s="62"/>
    </row>
    <row r="1044" spans="2:8" ht="25.5" x14ac:dyDescent="0.25">
      <c r="C1044" s="14" t="s">
        <v>14</v>
      </c>
      <c r="D1044" s="6"/>
    </row>
    <row r="1045" spans="2:8" ht="18.75" x14ac:dyDescent="0.25">
      <c r="C1045" s="86" t="s">
        <v>6</v>
      </c>
      <c r="D1045" s="76" t="s">
        <v>0</v>
      </c>
      <c r="E1045" s="9">
        <f>ROUND((G1033+D1026)/D1026,2)</f>
        <v>1.1100000000000001</v>
      </c>
      <c r="F1045" s="9"/>
      <c r="G1045" s="10"/>
      <c r="H1045" s="7"/>
    </row>
    <row r="1046" spans="2:8" x14ac:dyDescent="0.25">
      <c r="C1046" s="86"/>
      <c r="D1046" s="76" t="s">
        <v>1</v>
      </c>
      <c r="E1046" s="9">
        <f>ROUND((G1034+G1035+D1026)/D1026,2)</f>
        <v>1.07</v>
      </c>
      <c r="F1046" s="9"/>
      <c r="G1046" s="11"/>
      <c r="H1046" s="65"/>
    </row>
    <row r="1047" spans="2:8" x14ac:dyDescent="0.25">
      <c r="C1047" s="86"/>
      <c r="D1047" s="76" t="s">
        <v>2</v>
      </c>
      <c r="E1047" s="9">
        <f>ROUND((G1036+D1026)/D1026,2)</f>
        <v>1</v>
      </c>
      <c r="F1047" s="12"/>
      <c r="G1047" s="11"/>
    </row>
    <row r="1048" spans="2:8" x14ac:dyDescent="0.25">
      <c r="C1048" s="86"/>
      <c r="D1048" s="13" t="s">
        <v>3</v>
      </c>
      <c r="E1048" s="44">
        <f>ROUND((SUM(G1037:G1042)+D1026)/D1026,2)</f>
        <v>3.02</v>
      </c>
      <c r="F1048" s="10"/>
      <c r="G1048" s="11"/>
    </row>
    <row r="1049" spans="2:8" ht="25.5" x14ac:dyDescent="0.25">
      <c r="D1049" s="45" t="s">
        <v>4</v>
      </c>
      <c r="E1049" s="46">
        <f>SUM(E1045:E1048)-IF(D1030="сплошная",3,2)</f>
        <v>3.2</v>
      </c>
      <c r="F1049" s="25"/>
    </row>
    <row r="1050" spans="2:8" x14ac:dyDescent="0.25">
      <c r="E1050" s="15"/>
    </row>
    <row r="1051" spans="2:8" ht="25.5" x14ac:dyDescent="0.35">
      <c r="B1051" s="22"/>
      <c r="C1051" s="16" t="s">
        <v>23</v>
      </c>
      <c r="D1051" s="87">
        <f>E1049*D1026</f>
        <v>18727.168000000001</v>
      </c>
      <c r="E1051" s="87"/>
    </row>
    <row r="1052" spans="2:8" ht="18.75" x14ac:dyDescent="0.3">
      <c r="C1052" s="17" t="s">
        <v>8</v>
      </c>
      <c r="D1052" s="88">
        <f>D1051/D1025</f>
        <v>25.72413186813187</v>
      </c>
      <c r="E1052" s="88"/>
      <c r="G1052" s="7"/>
      <c r="H1052" s="66"/>
    </row>
    <row r="1065" spans="2:8" ht="60.75" x14ac:dyDescent="0.8">
      <c r="B1065" s="89" t="s">
        <v>172</v>
      </c>
      <c r="C1065" s="89"/>
      <c r="D1065" s="89"/>
      <c r="E1065" s="89"/>
      <c r="F1065" s="89"/>
      <c r="G1065" s="89"/>
      <c r="H1065" s="89"/>
    </row>
    <row r="1066" spans="2:8" ht="46.5" customHeight="1" x14ac:dyDescent="0.25">
      <c r="B1066" s="90" t="s">
        <v>36</v>
      </c>
      <c r="C1066" s="90"/>
      <c r="D1066" s="90"/>
      <c r="E1066" s="90"/>
      <c r="F1066" s="90"/>
      <c r="G1066" s="90"/>
    </row>
    <row r="1067" spans="2:8" x14ac:dyDescent="0.25">
      <c r="C1067" s="77"/>
      <c r="G1067" s="7"/>
    </row>
    <row r="1068" spans="2:8" ht="25.5" x14ac:dyDescent="0.25">
      <c r="C1068" s="14" t="s">
        <v>5</v>
      </c>
      <c r="D1068" s="6"/>
    </row>
    <row r="1069" spans="2:8" ht="20.25" customHeight="1" x14ac:dyDescent="0.25">
      <c r="B1069" s="10"/>
      <c r="C1069" s="91" t="s">
        <v>15</v>
      </c>
      <c r="D1069" s="94" t="s">
        <v>38</v>
      </c>
      <c r="E1069" s="94"/>
      <c r="F1069" s="94"/>
      <c r="G1069" s="94"/>
      <c r="H1069" s="57"/>
    </row>
    <row r="1070" spans="2:8" ht="20.25" x14ac:dyDescent="0.25">
      <c r="B1070" s="10"/>
      <c r="C1070" s="92"/>
      <c r="D1070" s="94" t="s">
        <v>82</v>
      </c>
      <c r="E1070" s="94"/>
      <c r="F1070" s="94"/>
      <c r="G1070" s="94"/>
      <c r="H1070" s="57"/>
    </row>
    <row r="1071" spans="2:8" ht="20.25" x14ac:dyDescent="0.25">
      <c r="B1071" s="10"/>
      <c r="C1071" s="93"/>
      <c r="D1071" s="94" t="s">
        <v>83</v>
      </c>
      <c r="E1071" s="94"/>
      <c r="F1071" s="94"/>
      <c r="G1071" s="94"/>
      <c r="H1071" s="57"/>
    </row>
    <row r="1072" spans="2:8" x14ac:dyDescent="0.25">
      <c r="C1072" s="47" t="s">
        <v>12</v>
      </c>
      <c r="D1072" s="48">
        <v>3.4</v>
      </c>
      <c r="E1072" s="49"/>
      <c r="F1072" s="10"/>
    </row>
    <row r="1073" spans="2:8" x14ac:dyDescent="0.25">
      <c r="C1073" s="1" t="s">
        <v>9</v>
      </c>
      <c r="D1073" s="43">
        <v>662</v>
      </c>
      <c r="E1073" s="95" t="s">
        <v>16</v>
      </c>
      <c r="F1073" s="96"/>
      <c r="G1073" s="99">
        <f>D1074/D1073</f>
        <v>8.2101208459214501</v>
      </c>
    </row>
    <row r="1074" spans="2:8" x14ac:dyDescent="0.25">
      <c r="C1074" s="1" t="s">
        <v>10</v>
      </c>
      <c r="D1074" s="43">
        <v>5435.1</v>
      </c>
      <c r="E1074" s="97"/>
      <c r="F1074" s="98"/>
      <c r="G1074" s="100"/>
    </row>
    <row r="1075" spans="2:8" x14ac:dyDescent="0.25">
      <c r="C1075" s="53"/>
      <c r="D1075" s="54"/>
      <c r="E1075" s="55"/>
    </row>
    <row r="1076" spans="2:8" x14ac:dyDescent="0.3">
      <c r="C1076" s="52" t="s">
        <v>7</v>
      </c>
      <c r="D1076" s="50" t="s">
        <v>81</v>
      </c>
      <c r="E1076" s="58"/>
    </row>
    <row r="1077" spans="2:8" x14ac:dyDescent="0.3">
      <c r="C1077" s="52" t="s">
        <v>11</v>
      </c>
      <c r="D1077" s="50">
        <v>50</v>
      </c>
      <c r="E1077" s="58"/>
    </row>
    <row r="1078" spans="2:8" x14ac:dyDescent="0.3">
      <c r="C1078" s="52" t="s">
        <v>13</v>
      </c>
      <c r="D1078" s="51" t="s">
        <v>33</v>
      </c>
      <c r="E1078" s="58"/>
    </row>
    <row r="1079" spans="2:8" ht="24" thickBot="1" x14ac:dyDescent="0.3">
      <c r="C1079" s="59"/>
      <c r="D1079" s="59"/>
    </row>
    <row r="1080" spans="2:8" ht="48" thickBot="1" x14ac:dyDescent="0.3">
      <c r="B1080" s="101" t="s">
        <v>17</v>
      </c>
      <c r="C1080" s="102"/>
      <c r="D1080" s="23" t="s">
        <v>20</v>
      </c>
      <c r="E1080" s="103" t="s">
        <v>22</v>
      </c>
      <c r="F1080" s="104"/>
      <c r="G1080" s="2" t="s">
        <v>21</v>
      </c>
    </row>
    <row r="1081" spans="2:8" ht="24" thickBot="1" x14ac:dyDescent="0.3">
      <c r="B1081" s="105" t="s">
        <v>35</v>
      </c>
      <c r="C1081" s="106"/>
      <c r="D1081" s="32">
        <v>147.63</v>
      </c>
      <c r="E1081" s="33">
        <v>3.4</v>
      </c>
      <c r="F1081" s="18" t="s">
        <v>24</v>
      </c>
      <c r="G1081" s="26">
        <f t="shared" ref="G1081:G1088" si="27">D1081*E1081</f>
        <v>501.94199999999995</v>
      </c>
      <c r="H1081" s="107"/>
    </row>
    <row r="1082" spans="2:8" x14ac:dyDescent="0.25">
      <c r="B1082" s="108" t="s">
        <v>18</v>
      </c>
      <c r="C1082" s="109"/>
      <c r="D1082" s="69">
        <v>70.41</v>
      </c>
      <c r="E1082" s="67">
        <v>1.1000000000000001</v>
      </c>
      <c r="F1082" s="19" t="s">
        <v>25</v>
      </c>
      <c r="G1082" s="27">
        <f t="shared" si="27"/>
        <v>77.451000000000008</v>
      </c>
      <c r="H1082" s="107"/>
    </row>
    <row r="1083" spans="2:8" ht="24" thickBot="1" x14ac:dyDescent="0.3">
      <c r="B1083" s="110" t="s">
        <v>19</v>
      </c>
      <c r="C1083" s="111"/>
      <c r="D1083" s="70">
        <v>222.31</v>
      </c>
      <c r="E1083" s="68">
        <v>1.1000000000000001</v>
      </c>
      <c r="F1083" s="20" t="s">
        <v>25</v>
      </c>
      <c r="G1083" s="28">
        <f t="shared" si="27"/>
        <v>244.54100000000003</v>
      </c>
      <c r="H1083" s="107"/>
    </row>
    <row r="1084" spans="2:8" ht="24" thickBot="1" x14ac:dyDescent="0.3">
      <c r="B1084" s="112" t="s">
        <v>27</v>
      </c>
      <c r="C1084" s="113"/>
      <c r="D1084" s="37"/>
      <c r="E1084" s="38"/>
      <c r="F1084" s="24" t="s">
        <v>24</v>
      </c>
      <c r="G1084" s="29">
        <f t="shared" si="27"/>
        <v>0</v>
      </c>
      <c r="H1084" s="107"/>
    </row>
    <row r="1085" spans="2:8" x14ac:dyDescent="0.25">
      <c r="B1085" s="108" t="s">
        <v>32</v>
      </c>
      <c r="C1085" s="109"/>
      <c r="D1085" s="34">
        <v>665.33</v>
      </c>
      <c r="E1085" s="35">
        <v>6.8</v>
      </c>
      <c r="F1085" s="19" t="s">
        <v>24</v>
      </c>
      <c r="G1085" s="27">
        <f t="shared" si="27"/>
        <v>4524.2440000000006</v>
      </c>
      <c r="H1085" s="107"/>
    </row>
    <row r="1086" spans="2:8" x14ac:dyDescent="0.25">
      <c r="B1086" s="114" t="s">
        <v>26</v>
      </c>
      <c r="C1086" s="115"/>
      <c r="D1086" s="39">
        <v>1300.21</v>
      </c>
      <c r="E1086" s="40">
        <v>3.4</v>
      </c>
      <c r="F1086" s="21" t="s">
        <v>24</v>
      </c>
      <c r="G1086" s="30">
        <f t="shared" si="27"/>
        <v>4420.7139999999999</v>
      </c>
      <c r="H1086" s="107"/>
    </row>
    <row r="1087" spans="2:8" x14ac:dyDescent="0.25">
      <c r="B1087" s="114" t="s">
        <v>28</v>
      </c>
      <c r="C1087" s="115"/>
      <c r="D1087" s="41"/>
      <c r="E1087" s="42"/>
      <c r="F1087" s="21" t="s">
        <v>24</v>
      </c>
      <c r="G1087" s="30">
        <f t="shared" si="27"/>
        <v>0</v>
      </c>
      <c r="H1087" s="107"/>
    </row>
    <row r="1088" spans="2:8" x14ac:dyDescent="0.25">
      <c r="B1088" s="114" t="s">
        <v>29</v>
      </c>
      <c r="C1088" s="115"/>
      <c r="D1088" s="41"/>
      <c r="E1088" s="42"/>
      <c r="F1088" s="21" t="s">
        <v>24</v>
      </c>
      <c r="G1088" s="30">
        <f t="shared" si="27"/>
        <v>0</v>
      </c>
      <c r="H1088" s="107"/>
    </row>
    <row r="1089" spans="2:8" x14ac:dyDescent="0.25">
      <c r="B1089" s="114" t="s">
        <v>31</v>
      </c>
      <c r="C1089" s="115"/>
      <c r="D1089" s="41"/>
      <c r="E1089" s="42"/>
      <c r="F1089" s="21" t="s">
        <v>24</v>
      </c>
      <c r="G1089" s="30">
        <f>D1089*E1089</f>
        <v>0</v>
      </c>
      <c r="H1089" s="107"/>
    </row>
    <row r="1090" spans="2:8" ht="24" thickBot="1" x14ac:dyDescent="0.3">
      <c r="B1090" s="110" t="s">
        <v>30</v>
      </c>
      <c r="C1090" s="111"/>
      <c r="D1090" s="70"/>
      <c r="E1090" s="68"/>
      <c r="F1090" s="20" t="s">
        <v>24</v>
      </c>
      <c r="G1090" s="31">
        <f>D1090*E1090</f>
        <v>0</v>
      </c>
      <c r="H1090" s="107"/>
    </row>
    <row r="1091" spans="2:8" x14ac:dyDescent="0.25">
      <c r="C1091" s="3"/>
      <c r="D1091" s="3"/>
      <c r="E1091" s="4"/>
      <c r="F1091" s="4"/>
      <c r="H1091" s="62"/>
    </row>
    <row r="1092" spans="2:8" ht="25.5" x14ac:dyDescent="0.25">
      <c r="C1092" s="14" t="s">
        <v>14</v>
      </c>
      <c r="D1092" s="6"/>
    </row>
    <row r="1093" spans="2:8" ht="18.75" x14ac:dyDescent="0.25">
      <c r="C1093" s="86" t="s">
        <v>6</v>
      </c>
      <c r="D1093" s="76" t="s">
        <v>0</v>
      </c>
      <c r="E1093" s="9">
        <f>ROUND((G1081+D1074)/D1074,2)</f>
        <v>1.0900000000000001</v>
      </c>
      <c r="F1093" s="9"/>
      <c r="G1093" s="10"/>
      <c r="H1093" s="7"/>
    </row>
    <row r="1094" spans="2:8" x14ac:dyDescent="0.25">
      <c r="C1094" s="86"/>
      <c r="D1094" s="76" t="s">
        <v>1</v>
      </c>
      <c r="E1094" s="9">
        <f>ROUND((G1082+G1083+D1074)/D1074,2)</f>
        <v>1.06</v>
      </c>
      <c r="F1094" s="9"/>
      <c r="G1094" s="11"/>
      <c r="H1094" s="65"/>
    </row>
    <row r="1095" spans="2:8" x14ac:dyDescent="0.25">
      <c r="C1095" s="86"/>
      <c r="D1095" s="76" t="s">
        <v>2</v>
      </c>
      <c r="E1095" s="9">
        <f>ROUND((G1084+D1074)/D1074,2)</f>
        <v>1</v>
      </c>
      <c r="F1095" s="12"/>
      <c r="G1095" s="11"/>
    </row>
    <row r="1096" spans="2:8" x14ac:dyDescent="0.25">
      <c r="C1096" s="86"/>
      <c r="D1096" s="13" t="s">
        <v>3</v>
      </c>
      <c r="E1096" s="44">
        <f>ROUND((SUM(G1085:G1090)+D1074)/D1074,2)</f>
        <v>2.65</v>
      </c>
      <c r="F1096" s="10"/>
      <c r="G1096" s="11"/>
    </row>
    <row r="1097" spans="2:8" ht="25.5" x14ac:dyDescent="0.25">
      <c r="D1097" s="45" t="s">
        <v>4</v>
      </c>
      <c r="E1097" s="46">
        <f>SUM(E1093:E1096)-IF(D1078="сплошная",3,2)</f>
        <v>2.8000000000000007</v>
      </c>
      <c r="F1097" s="25"/>
    </row>
    <row r="1098" spans="2:8" x14ac:dyDescent="0.25">
      <c r="E1098" s="15"/>
    </row>
    <row r="1099" spans="2:8" ht="25.5" x14ac:dyDescent="0.35">
      <c r="B1099" s="22"/>
      <c r="C1099" s="16" t="s">
        <v>23</v>
      </c>
      <c r="D1099" s="87">
        <f>E1097*D1074</f>
        <v>15218.280000000004</v>
      </c>
      <c r="E1099" s="87"/>
    </row>
    <row r="1100" spans="2:8" ht="18.75" x14ac:dyDescent="0.3">
      <c r="C1100" s="17" t="s">
        <v>8</v>
      </c>
      <c r="D1100" s="88">
        <f>D1099/D1073</f>
        <v>22.988338368580067</v>
      </c>
      <c r="E1100" s="88"/>
      <c r="G1100" s="7"/>
      <c r="H1100" s="66"/>
    </row>
    <row r="1113" spans="2:8" ht="60.75" x14ac:dyDescent="0.8">
      <c r="B1113" s="89" t="s">
        <v>173</v>
      </c>
      <c r="C1113" s="89"/>
      <c r="D1113" s="89"/>
      <c r="E1113" s="89"/>
      <c r="F1113" s="89"/>
      <c r="G1113" s="89"/>
      <c r="H1113" s="89"/>
    </row>
    <row r="1114" spans="2:8" ht="46.5" customHeight="1" x14ac:dyDescent="0.25">
      <c r="B1114" s="90" t="s">
        <v>36</v>
      </c>
      <c r="C1114" s="90"/>
      <c r="D1114" s="90"/>
      <c r="E1114" s="90"/>
      <c r="F1114" s="90"/>
      <c r="G1114" s="90"/>
    </row>
    <row r="1115" spans="2:8" x14ac:dyDescent="0.25">
      <c r="C1115" s="77"/>
      <c r="G1115" s="7"/>
    </row>
    <row r="1116" spans="2:8" ht="25.5" x14ac:dyDescent="0.25">
      <c r="C1116" s="14" t="s">
        <v>5</v>
      </c>
      <c r="D1116" s="6"/>
    </row>
    <row r="1117" spans="2:8" ht="20.25" customHeight="1" x14ac:dyDescent="0.25">
      <c r="B1117" s="10"/>
      <c r="C1117" s="91" t="s">
        <v>15</v>
      </c>
      <c r="D1117" s="94" t="s">
        <v>39</v>
      </c>
      <c r="E1117" s="94"/>
      <c r="F1117" s="94"/>
      <c r="G1117" s="94"/>
      <c r="H1117" s="57"/>
    </row>
    <row r="1118" spans="2:8" ht="20.25" x14ac:dyDescent="0.25">
      <c r="B1118" s="10"/>
      <c r="C1118" s="92"/>
      <c r="D1118" s="94" t="s">
        <v>82</v>
      </c>
      <c r="E1118" s="94"/>
      <c r="F1118" s="94"/>
      <c r="G1118" s="94"/>
      <c r="H1118" s="57"/>
    </row>
    <row r="1119" spans="2:8" ht="20.25" x14ac:dyDescent="0.25">
      <c r="B1119" s="10"/>
      <c r="C1119" s="93"/>
      <c r="D1119" s="94" t="s">
        <v>84</v>
      </c>
      <c r="E1119" s="94"/>
      <c r="F1119" s="94"/>
      <c r="G1119" s="94"/>
      <c r="H1119" s="57"/>
    </row>
    <row r="1120" spans="2:8" x14ac:dyDescent="0.25">
      <c r="C1120" s="47" t="s">
        <v>12</v>
      </c>
      <c r="D1120" s="48">
        <v>2.5</v>
      </c>
      <c r="E1120" s="49"/>
      <c r="F1120" s="10"/>
    </row>
    <row r="1121" spans="2:8" x14ac:dyDescent="0.25">
      <c r="C1121" s="1" t="s">
        <v>9</v>
      </c>
      <c r="D1121" s="43">
        <v>525</v>
      </c>
      <c r="E1121" s="95" t="s">
        <v>16</v>
      </c>
      <c r="F1121" s="96"/>
      <c r="G1121" s="99">
        <f>D1122/D1121</f>
        <v>8.5336190476190463</v>
      </c>
    </row>
    <row r="1122" spans="2:8" x14ac:dyDescent="0.25">
      <c r="C1122" s="1" t="s">
        <v>10</v>
      </c>
      <c r="D1122" s="43">
        <v>4480.1499999999996</v>
      </c>
      <c r="E1122" s="97"/>
      <c r="F1122" s="98"/>
      <c r="G1122" s="100"/>
    </row>
    <row r="1123" spans="2:8" x14ac:dyDescent="0.25">
      <c r="C1123" s="53"/>
      <c r="D1123" s="54"/>
      <c r="E1123" s="55"/>
    </row>
    <row r="1124" spans="2:8" x14ac:dyDescent="0.3">
      <c r="C1124" s="52" t="s">
        <v>7</v>
      </c>
      <c r="D1124" s="50" t="s">
        <v>85</v>
      </c>
      <c r="E1124" s="58"/>
    </row>
    <row r="1125" spans="2:8" x14ac:dyDescent="0.3">
      <c r="C1125" s="52" t="s">
        <v>11</v>
      </c>
      <c r="D1125" s="50">
        <v>45</v>
      </c>
      <c r="E1125" s="58"/>
    </row>
    <row r="1126" spans="2:8" x14ac:dyDescent="0.3">
      <c r="C1126" s="52" t="s">
        <v>13</v>
      </c>
      <c r="D1126" s="51" t="s">
        <v>33</v>
      </c>
      <c r="E1126" s="58"/>
    </row>
    <row r="1127" spans="2:8" ht="24" thickBot="1" x14ac:dyDescent="0.3">
      <c r="C1127" s="59"/>
      <c r="D1127" s="59"/>
    </row>
    <row r="1128" spans="2:8" ht="48" thickBot="1" x14ac:dyDescent="0.3">
      <c r="B1128" s="101" t="s">
        <v>17</v>
      </c>
      <c r="C1128" s="102"/>
      <c r="D1128" s="23" t="s">
        <v>20</v>
      </c>
      <c r="E1128" s="103" t="s">
        <v>22</v>
      </c>
      <c r="F1128" s="104"/>
      <c r="G1128" s="2" t="s">
        <v>21</v>
      </c>
    </row>
    <row r="1129" spans="2:8" ht="24" thickBot="1" x14ac:dyDescent="0.3">
      <c r="B1129" s="105" t="s">
        <v>35</v>
      </c>
      <c r="C1129" s="106"/>
      <c r="D1129" s="32">
        <v>147.63</v>
      </c>
      <c r="E1129" s="33">
        <v>2.5</v>
      </c>
      <c r="F1129" s="18" t="s">
        <v>24</v>
      </c>
      <c r="G1129" s="26">
        <f t="shared" ref="G1129:G1136" si="28">D1129*E1129</f>
        <v>369.07499999999999</v>
      </c>
      <c r="H1129" s="107"/>
    </row>
    <row r="1130" spans="2:8" x14ac:dyDescent="0.25">
      <c r="B1130" s="108" t="s">
        <v>18</v>
      </c>
      <c r="C1130" s="109"/>
      <c r="D1130" s="69">
        <v>70.41</v>
      </c>
      <c r="E1130" s="67">
        <v>1.6</v>
      </c>
      <c r="F1130" s="19" t="s">
        <v>25</v>
      </c>
      <c r="G1130" s="27">
        <f t="shared" si="28"/>
        <v>112.65600000000001</v>
      </c>
      <c r="H1130" s="107"/>
    </row>
    <row r="1131" spans="2:8" ht="24" thickBot="1" x14ac:dyDescent="0.3">
      <c r="B1131" s="110" t="s">
        <v>19</v>
      </c>
      <c r="C1131" s="111"/>
      <c r="D1131" s="70">
        <v>222.31</v>
      </c>
      <c r="E1131" s="68">
        <v>1.6</v>
      </c>
      <c r="F1131" s="20" t="s">
        <v>25</v>
      </c>
      <c r="G1131" s="28">
        <f t="shared" si="28"/>
        <v>355.69600000000003</v>
      </c>
      <c r="H1131" s="107"/>
    </row>
    <row r="1132" spans="2:8" ht="24" thickBot="1" x14ac:dyDescent="0.3">
      <c r="B1132" s="112" t="s">
        <v>27</v>
      </c>
      <c r="C1132" s="113"/>
      <c r="D1132" s="37"/>
      <c r="E1132" s="38"/>
      <c r="F1132" s="24" t="s">
        <v>24</v>
      </c>
      <c r="G1132" s="29">
        <f t="shared" si="28"/>
        <v>0</v>
      </c>
      <c r="H1132" s="107"/>
    </row>
    <row r="1133" spans="2:8" x14ac:dyDescent="0.25">
      <c r="B1133" s="108" t="s">
        <v>32</v>
      </c>
      <c r="C1133" s="109"/>
      <c r="D1133" s="34">
        <v>665.33</v>
      </c>
      <c r="E1133" s="35">
        <v>5</v>
      </c>
      <c r="F1133" s="19" t="s">
        <v>24</v>
      </c>
      <c r="G1133" s="27">
        <f t="shared" si="28"/>
        <v>3326.65</v>
      </c>
      <c r="H1133" s="107"/>
    </row>
    <row r="1134" spans="2:8" x14ac:dyDescent="0.25">
      <c r="B1134" s="114" t="s">
        <v>26</v>
      </c>
      <c r="C1134" s="115"/>
      <c r="D1134" s="39">
        <v>1300.21</v>
      </c>
      <c r="E1134" s="40">
        <v>2.5</v>
      </c>
      <c r="F1134" s="21" t="s">
        <v>24</v>
      </c>
      <c r="G1134" s="30">
        <f t="shared" si="28"/>
        <v>3250.5250000000001</v>
      </c>
      <c r="H1134" s="107"/>
    </row>
    <row r="1135" spans="2:8" x14ac:dyDescent="0.25">
      <c r="B1135" s="114" t="s">
        <v>28</v>
      </c>
      <c r="C1135" s="115"/>
      <c r="D1135" s="41"/>
      <c r="E1135" s="42"/>
      <c r="F1135" s="21" t="s">
        <v>24</v>
      </c>
      <c r="G1135" s="30">
        <f t="shared" si="28"/>
        <v>0</v>
      </c>
      <c r="H1135" s="107"/>
    </row>
    <row r="1136" spans="2:8" x14ac:dyDescent="0.25">
      <c r="B1136" s="114" t="s">
        <v>29</v>
      </c>
      <c r="C1136" s="115"/>
      <c r="D1136" s="41"/>
      <c r="E1136" s="42"/>
      <c r="F1136" s="21" t="s">
        <v>24</v>
      </c>
      <c r="G1136" s="30">
        <f t="shared" si="28"/>
        <v>0</v>
      </c>
      <c r="H1136" s="107"/>
    </row>
    <row r="1137" spans="2:8" x14ac:dyDescent="0.25">
      <c r="B1137" s="114" t="s">
        <v>31</v>
      </c>
      <c r="C1137" s="115"/>
      <c r="D1137" s="41"/>
      <c r="E1137" s="42"/>
      <c r="F1137" s="21" t="s">
        <v>24</v>
      </c>
      <c r="G1137" s="30">
        <f>D1137*E1137</f>
        <v>0</v>
      </c>
      <c r="H1137" s="107"/>
    </row>
    <row r="1138" spans="2:8" ht="24" thickBot="1" x14ac:dyDescent="0.3">
      <c r="B1138" s="110" t="s">
        <v>30</v>
      </c>
      <c r="C1138" s="111"/>
      <c r="D1138" s="70"/>
      <c r="E1138" s="68"/>
      <c r="F1138" s="20" t="s">
        <v>24</v>
      </c>
      <c r="G1138" s="31">
        <f>D1138*E1138</f>
        <v>0</v>
      </c>
      <c r="H1138" s="107"/>
    </row>
    <row r="1139" spans="2:8" x14ac:dyDescent="0.25">
      <c r="C1139" s="3"/>
      <c r="D1139" s="3"/>
      <c r="E1139" s="4"/>
      <c r="F1139" s="4"/>
      <c r="H1139" s="62"/>
    </row>
    <row r="1140" spans="2:8" ht="25.5" x14ac:dyDescent="0.25">
      <c r="C1140" s="14" t="s">
        <v>14</v>
      </c>
      <c r="D1140" s="6"/>
    </row>
    <row r="1141" spans="2:8" ht="18.75" x14ac:dyDescent="0.25">
      <c r="C1141" s="86" t="s">
        <v>6</v>
      </c>
      <c r="D1141" s="76" t="s">
        <v>0</v>
      </c>
      <c r="E1141" s="9">
        <f>ROUND((G1129+D1122)/D1122,2)</f>
        <v>1.08</v>
      </c>
      <c r="F1141" s="9"/>
      <c r="G1141" s="10"/>
      <c r="H1141" s="7"/>
    </row>
    <row r="1142" spans="2:8" x14ac:dyDescent="0.25">
      <c r="C1142" s="86"/>
      <c r="D1142" s="76" t="s">
        <v>1</v>
      </c>
      <c r="E1142" s="9">
        <f>ROUND((G1130+G1131+D1122)/D1122,2)</f>
        <v>1.1000000000000001</v>
      </c>
      <c r="F1142" s="9"/>
      <c r="G1142" s="11"/>
      <c r="H1142" s="65"/>
    </row>
    <row r="1143" spans="2:8" x14ac:dyDescent="0.25">
      <c r="C1143" s="86"/>
      <c r="D1143" s="76" t="s">
        <v>2</v>
      </c>
      <c r="E1143" s="9">
        <f>ROUND((G1132+D1122)/D1122,2)</f>
        <v>1</v>
      </c>
      <c r="F1143" s="12"/>
      <c r="G1143" s="11"/>
    </row>
    <row r="1144" spans="2:8" x14ac:dyDescent="0.25">
      <c r="C1144" s="86"/>
      <c r="D1144" s="13" t="s">
        <v>3</v>
      </c>
      <c r="E1144" s="44">
        <f>ROUND((SUM(G1133:G1138)+D1122)/D1122,2)</f>
        <v>2.4700000000000002</v>
      </c>
      <c r="F1144" s="10"/>
      <c r="G1144" s="11"/>
    </row>
    <row r="1145" spans="2:8" ht="25.5" x14ac:dyDescent="0.25">
      <c r="D1145" s="45" t="s">
        <v>4</v>
      </c>
      <c r="E1145" s="46">
        <f>SUM(E1141:E1144)-IF(D1126="сплошная",3,2)</f>
        <v>2.6500000000000004</v>
      </c>
      <c r="F1145" s="25"/>
    </row>
    <row r="1146" spans="2:8" x14ac:dyDescent="0.25">
      <c r="E1146" s="15"/>
    </row>
    <row r="1147" spans="2:8" ht="25.5" x14ac:dyDescent="0.35">
      <c r="B1147" s="22"/>
      <c r="C1147" s="16" t="s">
        <v>23</v>
      </c>
      <c r="D1147" s="87">
        <f>E1145*D1122</f>
        <v>11872.397500000001</v>
      </c>
      <c r="E1147" s="87"/>
    </row>
    <row r="1148" spans="2:8" ht="18.75" x14ac:dyDescent="0.3">
      <c r="C1148" s="17" t="s">
        <v>8</v>
      </c>
      <c r="D1148" s="88">
        <f>D1147/D1121</f>
        <v>22.614090476190476</v>
      </c>
      <c r="E1148" s="88"/>
      <c r="G1148" s="7"/>
      <c r="H1148" s="66"/>
    </row>
    <row r="1158" spans="2:11" s="22" customFormat="1" ht="54.75" customHeight="1" x14ac:dyDescent="0.8">
      <c r="B1158" s="89" t="s">
        <v>174</v>
      </c>
      <c r="C1158" s="89"/>
      <c r="D1158" s="89"/>
      <c r="E1158" s="89"/>
      <c r="F1158" s="89"/>
      <c r="G1158" s="89"/>
      <c r="H1158" s="89"/>
      <c r="K1158" s="22" t="s">
        <v>33</v>
      </c>
    </row>
    <row r="1159" spans="2:11" ht="46.5" customHeight="1" x14ac:dyDescent="0.25">
      <c r="B1159" s="90" t="s">
        <v>37</v>
      </c>
      <c r="C1159" s="90"/>
      <c r="D1159" s="90"/>
      <c r="E1159" s="90"/>
      <c r="F1159" s="90"/>
      <c r="G1159" s="90"/>
      <c r="K1159" s="7" t="s">
        <v>34</v>
      </c>
    </row>
    <row r="1160" spans="2:11" x14ac:dyDescent="0.25">
      <c r="C1160" s="79"/>
      <c r="G1160" s="7"/>
    </row>
    <row r="1161" spans="2:11" ht="25.5" x14ac:dyDescent="0.25">
      <c r="C1161" s="14" t="s">
        <v>5</v>
      </c>
      <c r="D1161" s="6"/>
    </row>
    <row r="1162" spans="2:11" s="10" customFormat="1" ht="20.25" x14ac:dyDescent="0.25">
      <c r="C1162" s="91" t="s">
        <v>15</v>
      </c>
      <c r="D1162" s="94" t="s">
        <v>38</v>
      </c>
      <c r="E1162" s="94"/>
      <c r="F1162" s="94"/>
      <c r="G1162" s="94"/>
      <c r="H1162" s="57"/>
    </row>
    <row r="1163" spans="2:11" s="10" customFormat="1" ht="20.25" x14ac:dyDescent="0.25">
      <c r="C1163" s="92"/>
      <c r="D1163" s="94" t="s">
        <v>86</v>
      </c>
      <c r="E1163" s="94"/>
      <c r="F1163" s="94"/>
      <c r="G1163" s="94"/>
      <c r="H1163" s="57"/>
    </row>
    <row r="1164" spans="2:11" s="10" customFormat="1" ht="20.25" x14ac:dyDescent="0.25">
      <c r="C1164" s="93"/>
      <c r="D1164" s="94" t="s">
        <v>87</v>
      </c>
      <c r="E1164" s="94"/>
      <c r="F1164" s="94"/>
      <c r="G1164" s="94"/>
      <c r="H1164" s="57"/>
    </row>
    <row r="1165" spans="2:11" ht="28.5" customHeight="1" x14ac:dyDescent="0.25">
      <c r="C1165" s="47" t="s">
        <v>12</v>
      </c>
      <c r="D1165" s="48">
        <v>2.1</v>
      </c>
      <c r="E1165" s="49"/>
      <c r="F1165" s="10"/>
    </row>
    <row r="1166" spans="2:11" ht="28.5" customHeight="1" x14ac:dyDescent="0.25">
      <c r="C1166" s="1" t="s">
        <v>9</v>
      </c>
      <c r="D1166" s="43">
        <v>369</v>
      </c>
      <c r="E1166" s="95" t="s">
        <v>16</v>
      </c>
      <c r="F1166" s="96"/>
      <c r="G1166" s="99">
        <f>D1167/D1166</f>
        <v>26.86712737127371</v>
      </c>
    </row>
    <row r="1167" spans="2:11" ht="28.5" customHeight="1" x14ac:dyDescent="0.25">
      <c r="C1167" s="1" t="s">
        <v>10</v>
      </c>
      <c r="D1167" s="43">
        <v>9913.9699999999993</v>
      </c>
      <c r="E1167" s="97"/>
      <c r="F1167" s="98"/>
      <c r="G1167" s="100"/>
    </row>
    <row r="1168" spans="2:11" x14ac:dyDescent="0.25">
      <c r="C1168" s="53"/>
      <c r="D1168" s="54"/>
      <c r="E1168" s="55"/>
    </row>
    <row r="1169" spans="2:11" x14ac:dyDescent="0.3">
      <c r="C1169" s="52" t="s">
        <v>7</v>
      </c>
      <c r="D1169" s="50" t="s">
        <v>62</v>
      </c>
      <c r="E1169" s="58"/>
    </row>
    <row r="1170" spans="2:11" x14ac:dyDescent="0.3">
      <c r="C1170" s="52" t="s">
        <v>11</v>
      </c>
      <c r="D1170" s="50">
        <v>65</v>
      </c>
      <c r="E1170" s="58"/>
    </row>
    <row r="1171" spans="2:11" x14ac:dyDescent="0.3">
      <c r="C1171" s="52" t="s">
        <v>13</v>
      </c>
      <c r="D1171" s="51" t="s">
        <v>33</v>
      </c>
      <c r="E1171" s="58"/>
    </row>
    <row r="1172" spans="2:11" ht="24" thickBot="1" x14ac:dyDescent="0.3">
      <c r="C1172" s="59"/>
      <c r="D1172" s="59"/>
    </row>
    <row r="1173" spans="2:11" ht="48" thickBot="1" x14ac:dyDescent="0.3">
      <c r="B1173" s="101" t="s">
        <v>17</v>
      </c>
      <c r="C1173" s="102"/>
      <c r="D1173" s="23" t="s">
        <v>20</v>
      </c>
      <c r="E1173" s="103" t="s">
        <v>22</v>
      </c>
      <c r="F1173" s="104"/>
      <c r="G1173" s="2" t="s">
        <v>21</v>
      </c>
    </row>
    <row r="1174" spans="2:11" s="60" customFormat="1" ht="24" thickBot="1" x14ac:dyDescent="0.3">
      <c r="B1174" s="105" t="s">
        <v>35</v>
      </c>
      <c r="C1174" s="106"/>
      <c r="D1174" s="32">
        <v>147.63</v>
      </c>
      <c r="E1174" s="33">
        <v>2.1</v>
      </c>
      <c r="F1174" s="18" t="s">
        <v>24</v>
      </c>
      <c r="G1174" s="26">
        <f t="shared" ref="G1174:G1181" si="29">D1174*E1174</f>
        <v>310.02300000000002</v>
      </c>
      <c r="H1174" s="107"/>
    </row>
    <row r="1175" spans="2:11" s="61" customFormat="1" ht="46.5" customHeight="1" x14ac:dyDescent="0.25">
      <c r="B1175" s="108" t="s">
        <v>18</v>
      </c>
      <c r="C1175" s="109"/>
      <c r="D1175" s="34">
        <v>70.41</v>
      </c>
      <c r="E1175" s="67">
        <v>0.7</v>
      </c>
      <c r="F1175" s="19" t="s">
        <v>25</v>
      </c>
      <c r="G1175" s="27">
        <f t="shared" si="29"/>
        <v>49.286999999999992</v>
      </c>
      <c r="H1175" s="107"/>
    </row>
    <row r="1176" spans="2:11" s="61" customFormat="1" ht="24" thickBot="1" x14ac:dyDescent="0.3">
      <c r="B1176" s="110" t="s">
        <v>19</v>
      </c>
      <c r="C1176" s="111"/>
      <c r="D1176" s="36">
        <v>222.31</v>
      </c>
      <c r="E1176" s="68">
        <v>0.7</v>
      </c>
      <c r="F1176" s="20" t="s">
        <v>25</v>
      </c>
      <c r="G1176" s="28">
        <f t="shared" si="29"/>
        <v>155.61699999999999</v>
      </c>
      <c r="H1176" s="107"/>
    </row>
    <row r="1177" spans="2:11" s="61" customFormat="1" ht="24" thickBot="1" x14ac:dyDescent="0.3">
      <c r="B1177" s="112" t="s">
        <v>27</v>
      </c>
      <c r="C1177" s="113"/>
      <c r="D1177" s="37"/>
      <c r="E1177" s="38"/>
      <c r="F1177" s="24" t="s">
        <v>24</v>
      </c>
      <c r="G1177" s="29">
        <f t="shared" si="29"/>
        <v>0</v>
      </c>
      <c r="H1177" s="107"/>
    </row>
    <row r="1178" spans="2:11" s="61" customFormat="1" ht="48" customHeight="1" x14ac:dyDescent="0.25">
      <c r="B1178" s="108" t="s">
        <v>32</v>
      </c>
      <c r="C1178" s="109"/>
      <c r="D1178" s="34">
        <v>665.33</v>
      </c>
      <c r="E1178" s="35">
        <v>4.2</v>
      </c>
      <c r="F1178" s="19" t="s">
        <v>24</v>
      </c>
      <c r="G1178" s="27">
        <f t="shared" si="29"/>
        <v>2794.3860000000004</v>
      </c>
      <c r="H1178" s="107"/>
    </row>
    <row r="1179" spans="2:11" s="61" customFormat="1" x14ac:dyDescent="0.25">
      <c r="B1179" s="114" t="s">
        <v>26</v>
      </c>
      <c r="C1179" s="115"/>
      <c r="D1179" s="39"/>
      <c r="E1179" s="40"/>
      <c r="F1179" s="21" t="s">
        <v>24</v>
      </c>
      <c r="G1179" s="30">
        <f t="shared" si="29"/>
        <v>0</v>
      </c>
      <c r="H1179" s="107"/>
    </row>
    <row r="1180" spans="2:11" s="61" customFormat="1" x14ac:dyDescent="0.25">
      <c r="B1180" s="114" t="s">
        <v>28</v>
      </c>
      <c r="C1180" s="115"/>
      <c r="D1180" s="41">
        <v>2425.1</v>
      </c>
      <c r="E1180" s="42">
        <v>2.1</v>
      </c>
      <c r="F1180" s="21" t="s">
        <v>24</v>
      </c>
      <c r="G1180" s="30">
        <f t="shared" si="29"/>
        <v>5092.71</v>
      </c>
      <c r="H1180" s="107"/>
    </row>
    <row r="1181" spans="2:11" s="61" customFormat="1" x14ac:dyDescent="0.25">
      <c r="B1181" s="114" t="s">
        <v>29</v>
      </c>
      <c r="C1181" s="115"/>
      <c r="D1181" s="41">
        <v>1718.79</v>
      </c>
      <c r="E1181" s="42">
        <v>2.1</v>
      </c>
      <c r="F1181" s="21" t="s">
        <v>24</v>
      </c>
      <c r="G1181" s="30">
        <f t="shared" si="29"/>
        <v>3609.4590000000003</v>
      </c>
      <c r="H1181" s="107"/>
    </row>
    <row r="1182" spans="2:11" s="61" customFormat="1" x14ac:dyDescent="0.25">
      <c r="B1182" s="114" t="s">
        <v>31</v>
      </c>
      <c r="C1182" s="115"/>
      <c r="D1182" s="41">
        <v>473.91</v>
      </c>
      <c r="E1182" s="42">
        <v>2.1</v>
      </c>
      <c r="F1182" s="21" t="s">
        <v>24</v>
      </c>
      <c r="G1182" s="30">
        <f>D1182*E1182</f>
        <v>995.21100000000013</v>
      </c>
      <c r="H1182" s="107"/>
    </row>
    <row r="1183" spans="2:11" s="61" customFormat="1" ht="24" thickBot="1" x14ac:dyDescent="0.3">
      <c r="B1183" s="110" t="s">
        <v>30</v>
      </c>
      <c r="C1183" s="111"/>
      <c r="D1183" s="36">
        <v>320.5</v>
      </c>
      <c r="E1183" s="73">
        <v>8.4</v>
      </c>
      <c r="F1183" s="20" t="s">
        <v>24</v>
      </c>
      <c r="G1183" s="31">
        <f>D1183*E1183</f>
        <v>2692.2000000000003</v>
      </c>
      <c r="H1183" s="107"/>
    </row>
    <row r="1184" spans="2:11" ht="11.25" customHeight="1" x14ac:dyDescent="0.25">
      <c r="C1184" s="3"/>
      <c r="D1184" s="3"/>
      <c r="E1184" s="4"/>
      <c r="F1184" s="4"/>
      <c r="H1184" s="62"/>
      <c r="I1184" s="63"/>
      <c r="J1184" s="64"/>
      <c r="K1184" s="64"/>
    </row>
    <row r="1185" spans="3:8" ht="25.5" x14ac:dyDescent="0.25">
      <c r="C1185" s="14" t="s">
        <v>14</v>
      </c>
      <c r="D1185" s="6"/>
    </row>
    <row r="1186" spans="3:8" ht="18.75" x14ac:dyDescent="0.25">
      <c r="C1186" s="86" t="s">
        <v>6</v>
      </c>
      <c r="D1186" s="78" t="s">
        <v>0</v>
      </c>
      <c r="E1186" s="9">
        <f>ROUND((G1174+D1167)/D1167,2)</f>
        <v>1.03</v>
      </c>
      <c r="F1186" s="9"/>
      <c r="G1186" s="10"/>
      <c r="H1186" s="7"/>
    </row>
    <row r="1187" spans="3:8" x14ac:dyDescent="0.25">
      <c r="C1187" s="86"/>
      <c r="D1187" s="78" t="s">
        <v>1</v>
      </c>
      <c r="E1187" s="9">
        <f>ROUND((G1175+G1176+D1167)/D1167,2)</f>
        <v>1.02</v>
      </c>
      <c r="F1187" s="9"/>
      <c r="G1187" s="11"/>
      <c r="H1187" s="65"/>
    </row>
    <row r="1188" spans="3:8" x14ac:dyDescent="0.25">
      <c r="C1188" s="86"/>
      <c r="D1188" s="78" t="s">
        <v>2</v>
      </c>
      <c r="E1188" s="9">
        <f>ROUND((G1177+D1167)/D1167,2)</f>
        <v>1</v>
      </c>
      <c r="F1188" s="12"/>
      <c r="G1188" s="11"/>
    </row>
    <row r="1189" spans="3:8" x14ac:dyDescent="0.25">
      <c r="C1189" s="86"/>
      <c r="D1189" s="13" t="s">
        <v>3</v>
      </c>
      <c r="E1189" s="44">
        <f>ROUND((SUM(G1178:G1183)+D1167)/D1167,2)</f>
        <v>2.5299999999999998</v>
      </c>
      <c r="F1189" s="10"/>
      <c r="G1189" s="11"/>
    </row>
    <row r="1190" spans="3:8" ht="25.5" x14ac:dyDescent="0.25">
      <c r="D1190" s="45" t="s">
        <v>4</v>
      </c>
      <c r="E1190" s="46">
        <f>SUM(E1186:E1189)-IF(D1171="сплошная",3,2)</f>
        <v>2.58</v>
      </c>
      <c r="F1190" s="25"/>
    </row>
    <row r="1191" spans="3:8" ht="14.25" customHeight="1" x14ac:dyDescent="0.25">
      <c r="E1191" s="15"/>
    </row>
    <row r="1192" spans="3:8" s="22" customFormat="1" ht="26.25" customHeight="1" x14ac:dyDescent="0.35">
      <c r="C1192" s="16" t="s">
        <v>23</v>
      </c>
      <c r="D1192" s="87">
        <f>E1190*D1167</f>
        <v>25578.042600000001</v>
      </c>
      <c r="E1192" s="87"/>
      <c r="F1192" s="7"/>
      <c r="G1192" s="5"/>
      <c r="H1192" s="5"/>
    </row>
    <row r="1193" spans="3:8" ht="18.75" x14ac:dyDescent="0.3">
      <c r="C1193" s="17" t="s">
        <v>8</v>
      </c>
      <c r="D1193" s="88">
        <f>D1192/D1166</f>
        <v>69.317188617886174</v>
      </c>
      <c r="E1193" s="88"/>
      <c r="G1193" s="7"/>
      <c r="H1193" s="66"/>
    </row>
    <row r="1204" spans="2:8" ht="60.75" x14ac:dyDescent="0.8">
      <c r="B1204" s="89" t="s">
        <v>175</v>
      </c>
      <c r="C1204" s="89"/>
      <c r="D1204" s="89"/>
      <c r="E1204" s="89"/>
      <c r="F1204" s="89"/>
      <c r="G1204" s="89"/>
      <c r="H1204" s="89"/>
    </row>
    <row r="1205" spans="2:8" ht="46.5" customHeight="1" x14ac:dyDescent="0.25">
      <c r="B1205" s="90" t="s">
        <v>36</v>
      </c>
      <c r="C1205" s="90"/>
      <c r="D1205" s="90"/>
      <c r="E1205" s="90"/>
      <c r="F1205" s="90"/>
      <c r="G1205" s="90"/>
    </row>
    <row r="1206" spans="2:8" x14ac:dyDescent="0.25">
      <c r="C1206" s="79"/>
      <c r="G1206" s="7"/>
    </row>
    <row r="1207" spans="2:8" ht="25.5" x14ac:dyDescent="0.25">
      <c r="C1207" s="14" t="s">
        <v>5</v>
      </c>
      <c r="D1207" s="6"/>
    </row>
    <row r="1208" spans="2:8" ht="20.25" customHeight="1" x14ac:dyDescent="0.25">
      <c r="B1208" s="10"/>
      <c r="C1208" s="91" t="s">
        <v>15</v>
      </c>
      <c r="D1208" s="94" t="s">
        <v>39</v>
      </c>
      <c r="E1208" s="94"/>
      <c r="F1208" s="94"/>
      <c r="G1208" s="94"/>
      <c r="H1208" s="57"/>
    </row>
    <row r="1209" spans="2:8" ht="20.25" x14ac:dyDescent="0.25">
      <c r="B1209" s="10"/>
      <c r="C1209" s="92"/>
      <c r="D1209" s="94" t="s">
        <v>88</v>
      </c>
      <c r="E1209" s="94"/>
      <c r="F1209" s="94"/>
      <c r="G1209" s="94"/>
      <c r="H1209" s="57"/>
    </row>
    <row r="1210" spans="2:8" ht="20.25" x14ac:dyDescent="0.25">
      <c r="B1210" s="10"/>
      <c r="C1210" s="93"/>
      <c r="D1210" s="94" t="s">
        <v>89</v>
      </c>
      <c r="E1210" s="94"/>
      <c r="F1210" s="94"/>
      <c r="G1210" s="94"/>
      <c r="H1210" s="57"/>
    </row>
    <row r="1211" spans="2:8" x14ac:dyDescent="0.25">
      <c r="C1211" s="47" t="s">
        <v>12</v>
      </c>
      <c r="D1211" s="48">
        <v>1.3</v>
      </c>
      <c r="E1211" s="49"/>
      <c r="F1211" s="10"/>
    </row>
    <row r="1212" spans="2:8" x14ac:dyDescent="0.25">
      <c r="C1212" s="1" t="s">
        <v>9</v>
      </c>
      <c r="D1212" s="43">
        <v>133</v>
      </c>
      <c r="E1212" s="95" t="s">
        <v>16</v>
      </c>
      <c r="F1212" s="96"/>
      <c r="G1212" s="99">
        <f>D1213/D1212</f>
        <v>19.512406015037595</v>
      </c>
    </row>
    <row r="1213" spans="2:8" x14ac:dyDescent="0.25">
      <c r="C1213" s="1" t="s">
        <v>10</v>
      </c>
      <c r="D1213" s="43">
        <v>2595.15</v>
      </c>
      <c r="E1213" s="97"/>
      <c r="F1213" s="98"/>
      <c r="G1213" s="100"/>
    </row>
    <row r="1214" spans="2:8" x14ac:dyDescent="0.25">
      <c r="C1214" s="53"/>
      <c r="D1214" s="54"/>
      <c r="E1214" s="55"/>
    </row>
    <row r="1215" spans="2:8" x14ac:dyDescent="0.3">
      <c r="C1215" s="52" t="s">
        <v>7</v>
      </c>
      <c r="D1215" s="50" t="s">
        <v>90</v>
      </c>
      <c r="E1215" s="58"/>
    </row>
    <row r="1216" spans="2:8" x14ac:dyDescent="0.3">
      <c r="C1216" s="52" t="s">
        <v>11</v>
      </c>
      <c r="D1216" s="50">
        <v>70</v>
      </c>
      <c r="E1216" s="58"/>
    </row>
    <row r="1217" spans="2:8" x14ac:dyDescent="0.3">
      <c r="C1217" s="52" t="s">
        <v>13</v>
      </c>
      <c r="D1217" s="51" t="s">
        <v>33</v>
      </c>
      <c r="E1217" s="58"/>
    </row>
    <row r="1218" spans="2:8" ht="24" thickBot="1" x14ac:dyDescent="0.3">
      <c r="C1218" s="59"/>
      <c r="D1218" s="59"/>
    </row>
    <row r="1219" spans="2:8" ht="48" thickBot="1" x14ac:dyDescent="0.3">
      <c r="B1219" s="101" t="s">
        <v>17</v>
      </c>
      <c r="C1219" s="102"/>
      <c r="D1219" s="23" t="s">
        <v>20</v>
      </c>
      <c r="E1219" s="103" t="s">
        <v>22</v>
      </c>
      <c r="F1219" s="104"/>
      <c r="G1219" s="2" t="s">
        <v>21</v>
      </c>
    </row>
    <row r="1220" spans="2:8" ht="24" thickBot="1" x14ac:dyDescent="0.3">
      <c r="B1220" s="105" t="s">
        <v>35</v>
      </c>
      <c r="C1220" s="106"/>
      <c r="D1220" s="32">
        <v>147.63</v>
      </c>
      <c r="E1220" s="33">
        <v>1.3</v>
      </c>
      <c r="F1220" s="18" t="s">
        <v>24</v>
      </c>
      <c r="G1220" s="26">
        <f t="shared" ref="G1220:G1227" si="30">D1220*E1220</f>
        <v>191.91900000000001</v>
      </c>
      <c r="H1220" s="107"/>
    </row>
    <row r="1221" spans="2:8" x14ac:dyDescent="0.25">
      <c r="B1221" s="108" t="s">
        <v>18</v>
      </c>
      <c r="C1221" s="109"/>
      <c r="D1221" s="69">
        <v>70.41</v>
      </c>
      <c r="E1221" s="67">
        <v>0.5</v>
      </c>
      <c r="F1221" s="19" t="s">
        <v>25</v>
      </c>
      <c r="G1221" s="27">
        <f t="shared" si="30"/>
        <v>35.204999999999998</v>
      </c>
      <c r="H1221" s="107"/>
    </row>
    <row r="1222" spans="2:8" ht="24" thickBot="1" x14ac:dyDescent="0.3">
      <c r="B1222" s="110" t="s">
        <v>19</v>
      </c>
      <c r="C1222" s="111"/>
      <c r="D1222" s="70">
        <v>222.31</v>
      </c>
      <c r="E1222" s="68">
        <v>0.5</v>
      </c>
      <c r="F1222" s="20" t="s">
        <v>25</v>
      </c>
      <c r="G1222" s="28">
        <f t="shared" si="30"/>
        <v>111.155</v>
      </c>
      <c r="H1222" s="107"/>
    </row>
    <row r="1223" spans="2:8" ht="24" thickBot="1" x14ac:dyDescent="0.3">
      <c r="B1223" s="112" t="s">
        <v>27</v>
      </c>
      <c r="C1223" s="113"/>
      <c r="D1223" s="37"/>
      <c r="E1223" s="38"/>
      <c r="F1223" s="24" t="s">
        <v>24</v>
      </c>
      <c r="G1223" s="29">
        <f t="shared" si="30"/>
        <v>0</v>
      </c>
      <c r="H1223" s="107"/>
    </row>
    <row r="1224" spans="2:8" x14ac:dyDescent="0.25">
      <c r="B1224" s="108" t="s">
        <v>32</v>
      </c>
      <c r="C1224" s="109"/>
      <c r="D1224" s="34">
        <v>665.33</v>
      </c>
      <c r="E1224" s="35">
        <v>2.6</v>
      </c>
      <c r="F1224" s="19" t="s">
        <v>24</v>
      </c>
      <c r="G1224" s="27">
        <f t="shared" si="30"/>
        <v>1729.8580000000002</v>
      </c>
      <c r="H1224" s="107"/>
    </row>
    <row r="1225" spans="2:8" x14ac:dyDescent="0.25">
      <c r="B1225" s="114" t="s">
        <v>26</v>
      </c>
      <c r="C1225" s="115"/>
      <c r="D1225" s="39"/>
      <c r="E1225" s="40"/>
      <c r="F1225" s="21" t="s">
        <v>24</v>
      </c>
      <c r="G1225" s="30">
        <f t="shared" si="30"/>
        <v>0</v>
      </c>
      <c r="H1225" s="107"/>
    </row>
    <row r="1226" spans="2:8" x14ac:dyDescent="0.25">
      <c r="B1226" s="114" t="s">
        <v>28</v>
      </c>
      <c r="C1226" s="115"/>
      <c r="D1226" s="41">
        <v>2425.1</v>
      </c>
      <c r="E1226" s="42">
        <v>1.3</v>
      </c>
      <c r="F1226" s="21" t="s">
        <v>24</v>
      </c>
      <c r="G1226" s="30">
        <f t="shared" si="30"/>
        <v>3152.63</v>
      </c>
      <c r="H1226" s="107"/>
    </row>
    <row r="1227" spans="2:8" x14ac:dyDescent="0.25">
      <c r="B1227" s="114" t="s">
        <v>29</v>
      </c>
      <c r="C1227" s="115"/>
      <c r="D1227" s="41">
        <v>1718.79</v>
      </c>
      <c r="E1227" s="42">
        <v>1.3</v>
      </c>
      <c r="F1227" s="21" t="s">
        <v>24</v>
      </c>
      <c r="G1227" s="30">
        <f t="shared" si="30"/>
        <v>2234.4270000000001</v>
      </c>
      <c r="H1227" s="107"/>
    </row>
    <row r="1228" spans="2:8" x14ac:dyDescent="0.25">
      <c r="B1228" s="114" t="s">
        <v>31</v>
      </c>
      <c r="C1228" s="115"/>
      <c r="D1228" s="41">
        <v>473.91</v>
      </c>
      <c r="E1228" s="42">
        <v>1.3</v>
      </c>
      <c r="F1228" s="21" t="s">
        <v>24</v>
      </c>
      <c r="G1228" s="30">
        <f>D1228*E1228</f>
        <v>616.08300000000008</v>
      </c>
      <c r="H1228" s="107"/>
    </row>
    <row r="1229" spans="2:8" ht="24" thickBot="1" x14ac:dyDescent="0.3">
      <c r="B1229" s="110" t="s">
        <v>30</v>
      </c>
      <c r="C1229" s="111"/>
      <c r="D1229" s="36">
        <v>320.5</v>
      </c>
      <c r="E1229" s="73">
        <v>5.2</v>
      </c>
      <c r="F1229" s="20" t="s">
        <v>24</v>
      </c>
      <c r="G1229" s="31">
        <f>D1229*E1229</f>
        <v>1666.6000000000001</v>
      </c>
      <c r="H1229" s="107"/>
    </row>
    <row r="1230" spans="2:8" x14ac:dyDescent="0.25">
      <c r="C1230" s="3"/>
      <c r="D1230" s="3"/>
      <c r="E1230" s="4"/>
      <c r="F1230" s="4"/>
      <c r="H1230" s="62"/>
    </row>
    <row r="1231" spans="2:8" ht="25.5" x14ac:dyDescent="0.25">
      <c r="C1231" s="14" t="s">
        <v>14</v>
      </c>
      <c r="D1231" s="6"/>
    </row>
    <row r="1232" spans="2:8" ht="18.75" x14ac:dyDescent="0.25">
      <c r="C1232" s="86" t="s">
        <v>6</v>
      </c>
      <c r="D1232" s="78" t="s">
        <v>0</v>
      </c>
      <c r="E1232" s="9">
        <f>ROUND((G1220+D1213)/D1213,2)</f>
        <v>1.07</v>
      </c>
      <c r="F1232" s="9"/>
      <c r="G1232" s="10"/>
      <c r="H1232" s="7"/>
    </row>
    <row r="1233" spans="2:8" x14ac:dyDescent="0.25">
      <c r="C1233" s="86"/>
      <c r="D1233" s="78" t="s">
        <v>1</v>
      </c>
      <c r="E1233" s="9">
        <f>ROUND((G1221+G1222+D1213)/D1213,2)</f>
        <v>1.06</v>
      </c>
      <c r="F1233" s="9"/>
      <c r="G1233" s="11"/>
      <c r="H1233" s="65"/>
    </row>
    <row r="1234" spans="2:8" x14ac:dyDescent="0.25">
      <c r="C1234" s="86"/>
      <c r="D1234" s="78" t="s">
        <v>2</v>
      </c>
      <c r="E1234" s="9">
        <f>ROUND((G1223+D1213)/D1213,2)</f>
        <v>1</v>
      </c>
      <c r="F1234" s="12"/>
      <c r="G1234" s="11"/>
    </row>
    <row r="1235" spans="2:8" x14ac:dyDescent="0.25">
      <c r="C1235" s="86"/>
      <c r="D1235" s="13" t="s">
        <v>3</v>
      </c>
      <c r="E1235" s="44">
        <f>ROUND((SUM(G1224:G1229)+D1213)/D1213,2)</f>
        <v>4.62</v>
      </c>
      <c r="F1235" s="10"/>
      <c r="G1235" s="11"/>
    </row>
    <row r="1236" spans="2:8" ht="25.5" x14ac:dyDescent="0.25">
      <c r="D1236" s="45" t="s">
        <v>4</v>
      </c>
      <c r="E1236" s="46">
        <f>SUM(E1232:E1235)-IF(D1217="сплошная",3,2)</f>
        <v>4.75</v>
      </c>
      <c r="F1236" s="25"/>
    </row>
    <row r="1237" spans="2:8" x14ac:dyDescent="0.25">
      <c r="E1237" s="15"/>
    </row>
    <row r="1238" spans="2:8" ht="25.5" x14ac:dyDescent="0.35">
      <c r="B1238" s="22"/>
      <c r="C1238" s="16" t="s">
        <v>23</v>
      </c>
      <c r="D1238" s="87">
        <f>E1236*D1213</f>
        <v>12326.9625</v>
      </c>
      <c r="E1238" s="87"/>
    </row>
    <row r="1239" spans="2:8" ht="18.75" x14ac:dyDescent="0.3">
      <c r="C1239" s="17" t="s">
        <v>8</v>
      </c>
      <c r="D1239" s="88">
        <f>D1238/D1212</f>
        <v>92.683928571428567</v>
      </c>
      <c r="E1239" s="88"/>
      <c r="G1239" s="7"/>
      <c r="H1239" s="66"/>
    </row>
    <row r="1252" spans="2:8" ht="60.75" x14ac:dyDescent="0.8">
      <c r="B1252" s="89" t="s">
        <v>176</v>
      </c>
      <c r="C1252" s="89"/>
      <c r="D1252" s="89"/>
      <c r="E1252" s="89"/>
      <c r="F1252" s="89"/>
      <c r="G1252" s="89"/>
      <c r="H1252" s="89"/>
    </row>
    <row r="1253" spans="2:8" ht="46.5" customHeight="1" x14ac:dyDescent="0.25">
      <c r="B1253" s="90" t="s">
        <v>36</v>
      </c>
      <c r="C1253" s="90"/>
      <c r="D1253" s="90"/>
      <c r="E1253" s="90"/>
      <c r="F1253" s="90"/>
      <c r="G1253" s="90"/>
    </row>
    <row r="1254" spans="2:8" x14ac:dyDescent="0.25">
      <c r="C1254" s="79"/>
      <c r="G1254" s="7"/>
    </row>
    <row r="1255" spans="2:8" ht="25.5" x14ac:dyDescent="0.25">
      <c r="C1255" s="14" t="s">
        <v>5</v>
      </c>
      <c r="D1255" s="6"/>
    </row>
    <row r="1256" spans="2:8" ht="20.25" customHeight="1" x14ac:dyDescent="0.25">
      <c r="B1256" s="10"/>
      <c r="C1256" s="91" t="s">
        <v>15</v>
      </c>
      <c r="D1256" s="94" t="s">
        <v>38</v>
      </c>
      <c r="E1256" s="94"/>
      <c r="F1256" s="94"/>
      <c r="G1256" s="94"/>
      <c r="H1256" s="57"/>
    </row>
    <row r="1257" spans="2:8" ht="20.25" x14ac:dyDescent="0.25">
      <c r="B1257" s="10"/>
      <c r="C1257" s="92"/>
      <c r="D1257" s="94" t="s">
        <v>88</v>
      </c>
      <c r="E1257" s="94"/>
      <c r="F1257" s="94"/>
      <c r="G1257" s="94"/>
      <c r="H1257" s="57"/>
    </row>
    <row r="1258" spans="2:8" ht="20.25" x14ac:dyDescent="0.25">
      <c r="B1258" s="10"/>
      <c r="C1258" s="93"/>
      <c r="D1258" s="94" t="s">
        <v>91</v>
      </c>
      <c r="E1258" s="94"/>
      <c r="F1258" s="94"/>
      <c r="G1258" s="94"/>
      <c r="H1258" s="57"/>
    </row>
    <row r="1259" spans="2:8" x14ac:dyDescent="0.25">
      <c r="C1259" s="47" t="s">
        <v>12</v>
      </c>
      <c r="D1259" s="48">
        <v>3.3</v>
      </c>
      <c r="E1259" s="49"/>
      <c r="F1259" s="10"/>
    </row>
    <row r="1260" spans="2:8" x14ac:dyDescent="0.25">
      <c r="C1260" s="1" t="s">
        <v>9</v>
      </c>
      <c r="D1260" s="43">
        <v>360</v>
      </c>
      <c r="E1260" s="95" t="s">
        <v>16</v>
      </c>
      <c r="F1260" s="96"/>
      <c r="G1260" s="99">
        <f>D1261/D1260</f>
        <v>2.5506388888888889</v>
      </c>
    </row>
    <row r="1261" spans="2:8" x14ac:dyDescent="0.25">
      <c r="C1261" s="1" t="s">
        <v>10</v>
      </c>
      <c r="D1261" s="43">
        <v>918.23</v>
      </c>
      <c r="E1261" s="97"/>
      <c r="F1261" s="98"/>
      <c r="G1261" s="100"/>
    </row>
    <row r="1262" spans="2:8" x14ac:dyDescent="0.25">
      <c r="C1262" s="53"/>
      <c r="D1262" s="54"/>
      <c r="E1262" s="55"/>
    </row>
    <row r="1263" spans="2:8" x14ac:dyDescent="0.3">
      <c r="C1263" s="52" t="s">
        <v>7</v>
      </c>
      <c r="D1263" s="50" t="s">
        <v>92</v>
      </c>
      <c r="E1263" s="58"/>
    </row>
    <row r="1264" spans="2:8" x14ac:dyDescent="0.3">
      <c r="C1264" s="52" t="s">
        <v>11</v>
      </c>
      <c r="D1264" s="50">
        <v>55</v>
      </c>
      <c r="E1264" s="58"/>
    </row>
    <row r="1265" spans="2:8" x14ac:dyDescent="0.3">
      <c r="C1265" s="52" t="s">
        <v>13</v>
      </c>
      <c r="D1265" s="51" t="s">
        <v>33</v>
      </c>
      <c r="E1265" s="58"/>
    </row>
    <row r="1266" spans="2:8" ht="24" thickBot="1" x14ac:dyDescent="0.3">
      <c r="C1266" s="59"/>
      <c r="D1266" s="59"/>
    </row>
    <row r="1267" spans="2:8" ht="48" thickBot="1" x14ac:dyDescent="0.3">
      <c r="B1267" s="101" t="s">
        <v>17</v>
      </c>
      <c r="C1267" s="102"/>
      <c r="D1267" s="23" t="s">
        <v>20</v>
      </c>
      <c r="E1267" s="103" t="s">
        <v>22</v>
      </c>
      <c r="F1267" s="104"/>
      <c r="G1267" s="2" t="s">
        <v>21</v>
      </c>
    </row>
    <row r="1268" spans="2:8" ht="24" thickBot="1" x14ac:dyDescent="0.3">
      <c r="B1268" s="105" t="s">
        <v>35</v>
      </c>
      <c r="C1268" s="106"/>
      <c r="D1268" s="32">
        <v>147.63</v>
      </c>
      <c r="E1268" s="33">
        <v>3.3</v>
      </c>
      <c r="F1268" s="18" t="s">
        <v>24</v>
      </c>
      <c r="G1268" s="26">
        <f t="shared" ref="G1268:G1275" si="31">D1268*E1268</f>
        <v>487.17899999999997</v>
      </c>
      <c r="H1268" s="107"/>
    </row>
    <row r="1269" spans="2:8" x14ac:dyDescent="0.25">
      <c r="B1269" s="108" t="s">
        <v>18</v>
      </c>
      <c r="C1269" s="109"/>
      <c r="D1269" s="69">
        <v>70.41</v>
      </c>
      <c r="E1269" s="67">
        <v>1.1000000000000001</v>
      </c>
      <c r="F1269" s="19" t="s">
        <v>25</v>
      </c>
      <c r="G1269" s="27">
        <f t="shared" si="31"/>
        <v>77.451000000000008</v>
      </c>
      <c r="H1269" s="107"/>
    </row>
    <row r="1270" spans="2:8" ht="24" thickBot="1" x14ac:dyDescent="0.3">
      <c r="B1270" s="110" t="s">
        <v>19</v>
      </c>
      <c r="C1270" s="111"/>
      <c r="D1270" s="70">
        <v>222.31</v>
      </c>
      <c r="E1270" s="68">
        <v>1.1000000000000001</v>
      </c>
      <c r="F1270" s="20" t="s">
        <v>25</v>
      </c>
      <c r="G1270" s="28">
        <f t="shared" si="31"/>
        <v>244.54100000000003</v>
      </c>
      <c r="H1270" s="107"/>
    </row>
    <row r="1271" spans="2:8" ht="24" thickBot="1" x14ac:dyDescent="0.3">
      <c r="B1271" s="112" t="s">
        <v>27</v>
      </c>
      <c r="C1271" s="113"/>
      <c r="D1271" s="37"/>
      <c r="E1271" s="38"/>
      <c r="F1271" s="24" t="s">
        <v>24</v>
      </c>
      <c r="G1271" s="29">
        <f t="shared" si="31"/>
        <v>0</v>
      </c>
      <c r="H1271" s="107"/>
    </row>
    <row r="1272" spans="2:8" x14ac:dyDescent="0.25">
      <c r="B1272" s="108" t="s">
        <v>32</v>
      </c>
      <c r="C1272" s="109"/>
      <c r="D1272" s="34">
        <v>665.33</v>
      </c>
      <c r="E1272" s="35">
        <v>3.3</v>
      </c>
      <c r="F1272" s="19" t="s">
        <v>24</v>
      </c>
      <c r="G1272" s="27">
        <f t="shared" si="31"/>
        <v>2195.5889999999999</v>
      </c>
      <c r="H1272" s="107"/>
    </row>
    <row r="1273" spans="2:8" x14ac:dyDescent="0.25">
      <c r="B1273" s="114" t="s">
        <v>26</v>
      </c>
      <c r="C1273" s="115"/>
      <c r="D1273" s="39"/>
      <c r="E1273" s="40"/>
      <c r="F1273" s="21" t="s">
        <v>24</v>
      </c>
      <c r="G1273" s="30">
        <f t="shared" si="31"/>
        <v>0</v>
      </c>
      <c r="H1273" s="107"/>
    </row>
    <row r="1274" spans="2:8" x14ac:dyDescent="0.25">
      <c r="B1274" s="114" t="s">
        <v>28</v>
      </c>
      <c r="C1274" s="115"/>
      <c r="D1274" s="41">
        <v>2425.1</v>
      </c>
      <c r="E1274" s="42">
        <v>3.3</v>
      </c>
      <c r="F1274" s="21" t="s">
        <v>24</v>
      </c>
      <c r="G1274" s="30">
        <f t="shared" si="31"/>
        <v>8002.829999999999</v>
      </c>
      <c r="H1274" s="107"/>
    </row>
    <row r="1275" spans="2:8" x14ac:dyDescent="0.25">
      <c r="B1275" s="114" t="s">
        <v>29</v>
      </c>
      <c r="C1275" s="115"/>
      <c r="D1275" s="41">
        <v>1718.79</v>
      </c>
      <c r="E1275" s="42">
        <v>3.3</v>
      </c>
      <c r="F1275" s="21" t="s">
        <v>24</v>
      </c>
      <c r="G1275" s="30">
        <f t="shared" si="31"/>
        <v>5672.0069999999996</v>
      </c>
      <c r="H1275" s="107"/>
    </row>
    <row r="1276" spans="2:8" x14ac:dyDescent="0.25">
      <c r="B1276" s="114" t="s">
        <v>31</v>
      </c>
      <c r="C1276" s="115"/>
      <c r="D1276" s="41">
        <v>473.91</v>
      </c>
      <c r="E1276" s="42">
        <v>3.3</v>
      </c>
      <c r="F1276" s="21" t="s">
        <v>24</v>
      </c>
      <c r="G1276" s="30">
        <f>D1276*E1276</f>
        <v>1563.903</v>
      </c>
      <c r="H1276" s="107"/>
    </row>
    <row r="1277" spans="2:8" ht="24" thickBot="1" x14ac:dyDescent="0.3">
      <c r="B1277" s="110" t="s">
        <v>30</v>
      </c>
      <c r="C1277" s="111"/>
      <c r="D1277" s="36">
        <v>320.5</v>
      </c>
      <c r="E1277" s="73">
        <v>13.2</v>
      </c>
      <c r="F1277" s="20" t="s">
        <v>24</v>
      </c>
      <c r="G1277" s="31">
        <f>D1277*E1277</f>
        <v>4230.5999999999995</v>
      </c>
      <c r="H1277" s="107"/>
    </row>
    <row r="1278" spans="2:8" x14ac:dyDescent="0.25">
      <c r="C1278" s="3"/>
      <c r="D1278" s="3"/>
      <c r="E1278" s="4"/>
      <c r="F1278" s="4"/>
      <c r="H1278" s="62"/>
    </row>
    <row r="1279" spans="2:8" ht="25.5" x14ac:dyDescent="0.25">
      <c r="C1279" s="14" t="s">
        <v>14</v>
      </c>
      <c r="D1279" s="6"/>
    </row>
    <row r="1280" spans="2:8" ht="18.75" x14ac:dyDescent="0.25">
      <c r="C1280" s="86" t="s">
        <v>6</v>
      </c>
      <c r="D1280" s="78" t="s">
        <v>0</v>
      </c>
      <c r="E1280" s="9">
        <f>ROUND((G1268+D1261)/D1261,2)</f>
        <v>1.53</v>
      </c>
      <c r="F1280" s="9"/>
      <c r="G1280" s="10"/>
      <c r="H1280" s="7"/>
    </row>
    <row r="1281" spans="2:8" x14ac:dyDescent="0.25">
      <c r="C1281" s="86"/>
      <c r="D1281" s="78" t="s">
        <v>1</v>
      </c>
      <c r="E1281" s="9">
        <f>ROUND((G1269+G1270+D1261)/D1261,2)</f>
        <v>1.35</v>
      </c>
      <c r="F1281" s="9"/>
      <c r="G1281" s="11"/>
      <c r="H1281" s="65"/>
    </row>
    <row r="1282" spans="2:8" x14ac:dyDescent="0.25">
      <c r="C1282" s="86"/>
      <c r="D1282" s="78" t="s">
        <v>2</v>
      </c>
      <c r="E1282" s="9">
        <f>ROUND((G1271+D1261)/D1261,2)</f>
        <v>1</v>
      </c>
      <c r="F1282" s="12"/>
      <c r="G1282" s="11"/>
    </row>
    <row r="1283" spans="2:8" x14ac:dyDescent="0.25">
      <c r="C1283" s="86"/>
      <c r="D1283" s="13" t="s">
        <v>3</v>
      </c>
      <c r="E1283" s="44">
        <f>ROUND((SUM(G1272:G1277)+D1261)/D1261,2)</f>
        <v>24.59</v>
      </c>
      <c r="F1283" s="10"/>
      <c r="G1283" s="11"/>
    </row>
    <row r="1284" spans="2:8" ht="25.5" x14ac:dyDescent="0.25">
      <c r="D1284" s="45" t="s">
        <v>4</v>
      </c>
      <c r="E1284" s="46">
        <f>SUM(E1280:E1283)-IF(D1265="сплошная",3,2)</f>
        <v>25.47</v>
      </c>
      <c r="F1284" s="25"/>
    </row>
    <row r="1285" spans="2:8" x14ac:dyDescent="0.25">
      <c r="E1285" s="15"/>
    </row>
    <row r="1286" spans="2:8" ht="25.5" x14ac:dyDescent="0.35">
      <c r="B1286" s="22"/>
      <c r="C1286" s="16" t="s">
        <v>23</v>
      </c>
      <c r="D1286" s="87">
        <f>E1284*D1261</f>
        <v>23387.3181</v>
      </c>
      <c r="E1286" s="87"/>
    </row>
    <row r="1287" spans="2:8" ht="18.75" x14ac:dyDescent="0.3">
      <c r="C1287" s="17" t="s">
        <v>8</v>
      </c>
      <c r="D1287" s="88">
        <f>D1286/D1260</f>
        <v>64.964772499999995</v>
      </c>
      <c r="E1287" s="88"/>
      <c r="G1287" s="7"/>
      <c r="H1287" s="66"/>
    </row>
    <row r="1300" spans="2:8" ht="60.75" x14ac:dyDescent="0.8">
      <c r="B1300" s="89" t="s">
        <v>177</v>
      </c>
      <c r="C1300" s="89"/>
      <c r="D1300" s="89"/>
      <c r="E1300" s="89"/>
      <c r="F1300" s="89"/>
      <c r="G1300" s="89"/>
      <c r="H1300" s="89"/>
    </row>
    <row r="1301" spans="2:8" ht="46.5" customHeight="1" x14ac:dyDescent="0.25">
      <c r="B1301" s="90" t="s">
        <v>36</v>
      </c>
      <c r="C1301" s="90"/>
      <c r="D1301" s="90"/>
      <c r="E1301" s="90"/>
      <c r="F1301" s="90"/>
      <c r="G1301" s="90"/>
    </row>
    <row r="1302" spans="2:8" x14ac:dyDescent="0.25">
      <c r="C1302" s="79"/>
      <c r="G1302" s="7"/>
    </row>
    <row r="1303" spans="2:8" ht="25.5" x14ac:dyDescent="0.25">
      <c r="C1303" s="14" t="s">
        <v>5</v>
      </c>
      <c r="D1303" s="6"/>
    </row>
    <row r="1304" spans="2:8" ht="20.25" customHeight="1" x14ac:dyDescent="0.25">
      <c r="B1304" s="10"/>
      <c r="C1304" s="91" t="s">
        <v>15</v>
      </c>
      <c r="D1304" s="94" t="s">
        <v>39</v>
      </c>
      <c r="E1304" s="94"/>
      <c r="F1304" s="94"/>
      <c r="G1304" s="94"/>
      <c r="H1304" s="57"/>
    </row>
    <row r="1305" spans="2:8" ht="20.25" x14ac:dyDescent="0.25">
      <c r="B1305" s="10"/>
      <c r="C1305" s="92"/>
      <c r="D1305" s="94" t="s">
        <v>88</v>
      </c>
      <c r="E1305" s="94"/>
      <c r="F1305" s="94"/>
      <c r="G1305" s="94"/>
      <c r="H1305" s="57"/>
    </row>
    <row r="1306" spans="2:8" ht="20.25" x14ac:dyDescent="0.25">
      <c r="B1306" s="10"/>
      <c r="C1306" s="93"/>
      <c r="D1306" s="94" t="s">
        <v>93</v>
      </c>
      <c r="E1306" s="94"/>
      <c r="F1306" s="94"/>
      <c r="G1306" s="94"/>
      <c r="H1306" s="57"/>
    </row>
    <row r="1307" spans="2:8" x14ac:dyDescent="0.25">
      <c r="C1307" s="47" t="s">
        <v>12</v>
      </c>
      <c r="D1307" s="48">
        <v>1.2</v>
      </c>
      <c r="E1307" s="49"/>
      <c r="F1307" s="10"/>
    </row>
    <row r="1308" spans="2:8" x14ac:dyDescent="0.25">
      <c r="C1308" s="1" t="s">
        <v>9</v>
      </c>
      <c r="D1308" s="43">
        <v>80</v>
      </c>
      <c r="E1308" s="95" t="s">
        <v>16</v>
      </c>
      <c r="F1308" s="96"/>
      <c r="G1308" s="99">
        <f>D1309/D1308</f>
        <v>20.255875</v>
      </c>
    </row>
    <row r="1309" spans="2:8" x14ac:dyDescent="0.25">
      <c r="C1309" s="1" t="s">
        <v>10</v>
      </c>
      <c r="D1309" s="43">
        <v>1620.47</v>
      </c>
      <c r="E1309" s="97"/>
      <c r="F1309" s="98"/>
      <c r="G1309" s="100"/>
    </row>
    <row r="1310" spans="2:8" x14ac:dyDescent="0.25">
      <c r="C1310" s="53"/>
      <c r="D1310" s="54"/>
      <c r="E1310" s="55"/>
    </row>
    <row r="1311" spans="2:8" x14ac:dyDescent="0.3">
      <c r="C1311" s="52" t="s">
        <v>7</v>
      </c>
      <c r="D1311" s="50" t="s">
        <v>62</v>
      </c>
      <c r="E1311" s="58"/>
    </row>
    <row r="1312" spans="2:8" x14ac:dyDescent="0.3">
      <c r="C1312" s="52" t="s">
        <v>11</v>
      </c>
      <c r="D1312" s="50">
        <v>75</v>
      </c>
      <c r="E1312" s="58"/>
    </row>
    <row r="1313" spans="2:8" x14ac:dyDescent="0.3">
      <c r="C1313" s="52" t="s">
        <v>13</v>
      </c>
      <c r="D1313" s="51" t="s">
        <v>33</v>
      </c>
      <c r="E1313" s="58"/>
    </row>
    <row r="1314" spans="2:8" ht="24" thickBot="1" x14ac:dyDescent="0.3">
      <c r="C1314" s="59"/>
      <c r="D1314" s="59"/>
    </row>
    <row r="1315" spans="2:8" ht="48" thickBot="1" x14ac:dyDescent="0.3">
      <c r="B1315" s="101" t="s">
        <v>17</v>
      </c>
      <c r="C1315" s="102"/>
      <c r="D1315" s="23" t="s">
        <v>20</v>
      </c>
      <c r="E1315" s="103" t="s">
        <v>22</v>
      </c>
      <c r="F1315" s="104"/>
      <c r="G1315" s="2" t="s">
        <v>21</v>
      </c>
    </row>
    <row r="1316" spans="2:8" ht="24" thickBot="1" x14ac:dyDescent="0.3">
      <c r="B1316" s="105" t="s">
        <v>35</v>
      </c>
      <c r="C1316" s="106"/>
      <c r="D1316" s="32">
        <v>147.63</v>
      </c>
      <c r="E1316" s="33">
        <v>1.2</v>
      </c>
      <c r="F1316" s="18" t="s">
        <v>24</v>
      </c>
      <c r="G1316" s="26">
        <f t="shared" ref="G1316:G1323" si="32">D1316*E1316</f>
        <v>177.15599999999998</v>
      </c>
      <c r="H1316" s="107"/>
    </row>
    <row r="1317" spans="2:8" x14ac:dyDescent="0.25">
      <c r="B1317" s="108" t="s">
        <v>18</v>
      </c>
      <c r="C1317" s="109"/>
      <c r="D1317" s="69">
        <v>70.41</v>
      </c>
      <c r="E1317" s="67">
        <v>0.4</v>
      </c>
      <c r="F1317" s="19" t="s">
        <v>25</v>
      </c>
      <c r="G1317" s="27">
        <f t="shared" si="32"/>
        <v>28.164000000000001</v>
      </c>
      <c r="H1317" s="107"/>
    </row>
    <row r="1318" spans="2:8" ht="24" thickBot="1" x14ac:dyDescent="0.3">
      <c r="B1318" s="110" t="s">
        <v>19</v>
      </c>
      <c r="C1318" s="111"/>
      <c r="D1318" s="70">
        <v>222.31</v>
      </c>
      <c r="E1318" s="68">
        <v>0.4</v>
      </c>
      <c r="F1318" s="20" t="s">
        <v>25</v>
      </c>
      <c r="G1318" s="28">
        <f t="shared" si="32"/>
        <v>88.924000000000007</v>
      </c>
      <c r="H1318" s="107"/>
    </row>
    <row r="1319" spans="2:8" ht="24" thickBot="1" x14ac:dyDescent="0.3">
      <c r="B1319" s="112" t="s">
        <v>27</v>
      </c>
      <c r="C1319" s="113"/>
      <c r="D1319" s="37"/>
      <c r="E1319" s="38"/>
      <c r="F1319" s="24" t="s">
        <v>24</v>
      </c>
      <c r="G1319" s="29">
        <f t="shared" si="32"/>
        <v>0</v>
      </c>
      <c r="H1319" s="107"/>
    </row>
    <row r="1320" spans="2:8" x14ac:dyDescent="0.25">
      <c r="B1320" s="108" t="s">
        <v>32</v>
      </c>
      <c r="C1320" s="109"/>
      <c r="D1320" s="34">
        <v>665.33</v>
      </c>
      <c r="E1320" s="35">
        <v>2.4</v>
      </c>
      <c r="F1320" s="19" t="s">
        <v>24</v>
      </c>
      <c r="G1320" s="27">
        <f t="shared" si="32"/>
        <v>1596.7920000000001</v>
      </c>
      <c r="H1320" s="107"/>
    </row>
    <row r="1321" spans="2:8" x14ac:dyDescent="0.25">
      <c r="B1321" s="114" t="s">
        <v>26</v>
      </c>
      <c r="C1321" s="115"/>
      <c r="D1321" s="39"/>
      <c r="E1321" s="40"/>
      <c r="F1321" s="21" t="s">
        <v>24</v>
      </c>
      <c r="G1321" s="30">
        <f t="shared" si="32"/>
        <v>0</v>
      </c>
      <c r="H1321" s="107"/>
    </row>
    <row r="1322" spans="2:8" x14ac:dyDescent="0.25">
      <c r="B1322" s="114" t="s">
        <v>28</v>
      </c>
      <c r="C1322" s="115"/>
      <c r="D1322" s="41">
        <v>2425.1</v>
      </c>
      <c r="E1322" s="42">
        <v>1.2</v>
      </c>
      <c r="F1322" s="21" t="s">
        <v>24</v>
      </c>
      <c r="G1322" s="30">
        <f t="shared" si="32"/>
        <v>2910.12</v>
      </c>
      <c r="H1322" s="107"/>
    </row>
    <row r="1323" spans="2:8" x14ac:dyDescent="0.25">
      <c r="B1323" s="114" t="s">
        <v>29</v>
      </c>
      <c r="C1323" s="115"/>
      <c r="D1323" s="41">
        <v>1718.79</v>
      </c>
      <c r="E1323" s="42">
        <v>1.2</v>
      </c>
      <c r="F1323" s="21" t="s">
        <v>24</v>
      </c>
      <c r="G1323" s="30">
        <f t="shared" si="32"/>
        <v>2062.5479999999998</v>
      </c>
      <c r="H1323" s="107"/>
    </row>
    <row r="1324" spans="2:8" x14ac:dyDescent="0.25">
      <c r="B1324" s="114" t="s">
        <v>31</v>
      </c>
      <c r="C1324" s="115"/>
      <c r="D1324" s="41">
        <v>473.91</v>
      </c>
      <c r="E1324" s="42">
        <v>1.2</v>
      </c>
      <c r="F1324" s="21" t="s">
        <v>24</v>
      </c>
      <c r="G1324" s="30">
        <f>D1324*E1324</f>
        <v>568.69200000000001</v>
      </c>
      <c r="H1324" s="107"/>
    </row>
    <row r="1325" spans="2:8" ht="24" thickBot="1" x14ac:dyDescent="0.3">
      <c r="B1325" s="110" t="s">
        <v>30</v>
      </c>
      <c r="C1325" s="111"/>
      <c r="D1325" s="36">
        <v>320.5</v>
      </c>
      <c r="E1325" s="73">
        <v>4.8</v>
      </c>
      <c r="F1325" s="20" t="s">
        <v>24</v>
      </c>
      <c r="G1325" s="31">
        <f>D1325*E1325</f>
        <v>1538.3999999999999</v>
      </c>
      <c r="H1325" s="107"/>
    </row>
    <row r="1326" spans="2:8" x14ac:dyDescent="0.25">
      <c r="C1326" s="3"/>
      <c r="D1326" s="3"/>
      <c r="E1326" s="4"/>
      <c r="F1326" s="4"/>
      <c r="H1326" s="62"/>
    </row>
    <row r="1327" spans="2:8" ht="25.5" x14ac:dyDescent="0.25">
      <c r="C1327" s="14" t="s">
        <v>14</v>
      </c>
      <c r="D1327" s="6"/>
    </row>
    <row r="1328" spans="2:8" ht="18.75" x14ac:dyDescent="0.25">
      <c r="C1328" s="86" t="s">
        <v>6</v>
      </c>
      <c r="D1328" s="78" t="s">
        <v>0</v>
      </c>
      <c r="E1328" s="9">
        <f>ROUND((G1316+D1309)/D1309,2)</f>
        <v>1.1100000000000001</v>
      </c>
      <c r="F1328" s="9"/>
      <c r="G1328" s="10"/>
      <c r="H1328" s="7"/>
    </row>
    <row r="1329" spans="2:8" x14ac:dyDescent="0.25">
      <c r="C1329" s="86"/>
      <c r="D1329" s="78" t="s">
        <v>1</v>
      </c>
      <c r="E1329" s="9">
        <f>ROUND((G1317+G1318+D1309)/D1309,2)</f>
        <v>1.07</v>
      </c>
      <c r="F1329" s="9"/>
      <c r="G1329" s="11"/>
      <c r="H1329" s="65"/>
    </row>
    <row r="1330" spans="2:8" x14ac:dyDescent="0.25">
      <c r="C1330" s="86"/>
      <c r="D1330" s="78" t="s">
        <v>2</v>
      </c>
      <c r="E1330" s="9">
        <f>ROUND((G1319+D1309)/D1309,2)</f>
        <v>1</v>
      </c>
      <c r="F1330" s="12"/>
      <c r="G1330" s="11"/>
    </row>
    <row r="1331" spans="2:8" x14ac:dyDescent="0.25">
      <c r="C1331" s="86"/>
      <c r="D1331" s="13" t="s">
        <v>3</v>
      </c>
      <c r="E1331" s="44">
        <f>ROUND((SUM(G1320:G1325)+D1309)/D1309,2)</f>
        <v>6.35</v>
      </c>
      <c r="F1331" s="10"/>
      <c r="G1331" s="11"/>
    </row>
    <row r="1332" spans="2:8" ht="25.5" x14ac:dyDescent="0.25">
      <c r="D1332" s="45" t="s">
        <v>4</v>
      </c>
      <c r="E1332" s="46">
        <f>SUM(E1328:E1331)-IF(D1313="сплошная",3,2)</f>
        <v>6.5299999999999994</v>
      </c>
      <c r="F1332" s="25"/>
    </row>
    <row r="1333" spans="2:8" x14ac:dyDescent="0.25">
      <c r="E1333" s="15"/>
    </row>
    <row r="1334" spans="2:8" ht="25.5" x14ac:dyDescent="0.35">
      <c r="B1334" s="22"/>
      <c r="C1334" s="16" t="s">
        <v>23</v>
      </c>
      <c r="D1334" s="87">
        <f>E1332*D1309</f>
        <v>10581.669099999999</v>
      </c>
      <c r="E1334" s="87"/>
    </row>
    <row r="1335" spans="2:8" ht="18.75" x14ac:dyDescent="0.3">
      <c r="C1335" s="17" t="s">
        <v>8</v>
      </c>
      <c r="D1335" s="88">
        <f>D1334/D1308</f>
        <v>132.27086374999999</v>
      </c>
      <c r="E1335" s="88"/>
      <c r="G1335" s="7"/>
      <c r="H1335" s="66"/>
    </row>
    <row r="1345" spans="2:11" s="22" customFormat="1" ht="54.75" customHeight="1" x14ac:dyDescent="0.8">
      <c r="B1345" s="89" t="s">
        <v>178</v>
      </c>
      <c r="C1345" s="89"/>
      <c r="D1345" s="89"/>
      <c r="E1345" s="89"/>
      <c r="F1345" s="89"/>
      <c r="G1345" s="89"/>
      <c r="H1345" s="89"/>
      <c r="K1345" s="22" t="s">
        <v>33</v>
      </c>
    </row>
    <row r="1346" spans="2:11" ht="46.5" customHeight="1" x14ac:dyDescent="0.25">
      <c r="B1346" s="90" t="s">
        <v>37</v>
      </c>
      <c r="C1346" s="90"/>
      <c r="D1346" s="90"/>
      <c r="E1346" s="90"/>
      <c r="F1346" s="90"/>
      <c r="G1346" s="90"/>
      <c r="K1346" s="7" t="s">
        <v>34</v>
      </c>
    </row>
    <row r="1347" spans="2:11" x14ac:dyDescent="0.25">
      <c r="C1347" s="79"/>
      <c r="G1347" s="7"/>
    </row>
    <row r="1348" spans="2:11" ht="25.5" x14ac:dyDescent="0.25">
      <c r="C1348" s="14" t="s">
        <v>5</v>
      </c>
      <c r="D1348" s="6"/>
    </row>
    <row r="1349" spans="2:11" s="10" customFormat="1" ht="20.25" x14ac:dyDescent="0.25">
      <c r="C1349" s="91" t="s">
        <v>15</v>
      </c>
      <c r="D1349" s="94" t="s">
        <v>38</v>
      </c>
      <c r="E1349" s="94"/>
      <c r="F1349" s="94"/>
      <c r="G1349" s="94"/>
      <c r="H1349" s="57"/>
    </row>
    <row r="1350" spans="2:11" s="10" customFormat="1" ht="20.25" customHeight="1" x14ac:dyDescent="0.25">
      <c r="C1350" s="92"/>
      <c r="D1350" s="94" t="s">
        <v>88</v>
      </c>
      <c r="E1350" s="94"/>
      <c r="F1350" s="94"/>
      <c r="G1350" s="94"/>
      <c r="H1350" s="57"/>
    </row>
    <row r="1351" spans="2:11" s="10" customFormat="1" ht="20.25" x14ac:dyDescent="0.25">
      <c r="C1351" s="93"/>
      <c r="D1351" s="94" t="s">
        <v>94</v>
      </c>
      <c r="E1351" s="94"/>
      <c r="F1351" s="94"/>
      <c r="G1351" s="94"/>
      <c r="H1351" s="57"/>
    </row>
    <row r="1352" spans="2:11" ht="28.5" customHeight="1" x14ac:dyDescent="0.25">
      <c r="C1352" s="47" t="s">
        <v>12</v>
      </c>
      <c r="D1352" s="48">
        <v>3.3</v>
      </c>
      <c r="E1352" s="49"/>
      <c r="F1352" s="10"/>
    </row>
    <row r="1353" spans="2:11" ht="28.5" customHeight="1" x14ac:dyDescent="0.25">
      <c r="C1353" s="1" t="s">
        <v>9</v>
      </c>
      <c r="D1353" s="43">
        <v>299</v>
      </c>
      <c r="E1353" s="95" t="s">
        <v>16</v>
      </c>
      <c r="F1353" s="96"/>
      <c r="G1353" s="99">
        <f>D1354/D1353</f>
        <v>24.892441471571907</v>
      </c>
    </row>
    <row r="1354" spans="2:11" ht="28.5" customHeight="1" x14ac:dyDescent="0.25">
      <c r="C1354" s="1" t="s">
        <v>10</v>
      </c>
      <c r="D1354" s="43">
        <v>7442.84</v>
      </c>
      <c r="E1354" s="97"/>
      <c r="F1354" s="98"/>
      <c r="G1354" s="100"/>
    </row>
    <row r="1355" spans="2:11" x14ac:dyDescent="0.25">
      <c r="C1355" s="53"/>
      <c r="D1355" s="54"/>
      <c r="E1355" s="55"/>
    </row>
    <row r="1356" spans="2:11" x14ac:dyDescent="0.3">
      <c r="C1356" s="52" t="s">
        <v>7</v>
      </c>
      <c r="D1356" s="50" t="s">
        <v>95</v>
      </c>
      <c r="E1356" s="58"/>
    </row>
    <row r="1357" spans="2:11" x14ac:dyDescent="0.3">
      <c r="C1357" s="52" t="s">
        <v>11</v>
      </c>
      <c r="D1357" s="50">
        <v>70</v>
      </c>
      <c r="E1357" s="58"/>
    </row>
    <row r="1358" spans="2:11" x14ac:dyDescent="0.3">
      <c r="C1358" s="52" t="s">
        <v>13</v>
      </c>
      <c r="D1358" s="51" t="s">
        <v>33</v>
      </c>
      <c r="E1358" s="58"/>
    </row>
    <row r="1359" spans="2:11" ht="24" thickBot="1" x14ac:dyDescent="0.3">
      <c r="C1359" s="59"/>
      <c r="D1359" s="59"/>
    </row>
    <row r="1360" spans="2:11" ht="48" thickBot="1" x14ac:dyDescent="0.3">
      <c r="B1360" s="101" t="s">
        <v>17</v>
      </c>
      <c r="C1360" s="102"/>
      <c r="D1360" s="23" t="s">
        <v>20</v>
      </c>
      <c r="E1360" s="103" t="s">
        <v>22</v>
      </c>
      <c r="F1360" s="104"/>
      <c r="G1360" s="2" t="s">
        <v>21</v>
      </c>
    </row>
    <row r="1361" spans="2:11" s="60" customFormat="1" ht="24" thickBot="1" x14ac:dyDescent="0.3">
      <c r="B1361" s="105" t="s">
        <v>35</v>
      </c>
      <c r="C1361" s="106"/>
      <c r="D1361" s="32">
        <v>147.63</v>
      </c>
      <c r="E1361" s="33">
        <v>3.3</v>
      </c>
      <c r="F1361" s="18" t="s">
        <v>24</v>
      </c>
      <c r="G1361" s="26">
        <f t="shared" ref="G1361:G1368" si="33">D1361*E1361</f>
        <v>487.17899999999997</v>
      </c>
      <c r="H1361" s="107"/>
    </row>
    <row r="1362" spans="2:11" s="61" customFormat="1" ht="46.5" customHeight="1" x14ac:dyDescent="0.25">
      <c r="B1362" s="108" t="s">
        <v>18</v>
      </c>
      <c r="C1362" s="109"/>
      <c r="D1362" s="34">
        <v>70.41</v>
      </c>
      <c r="E1362" s="67">
        <v>0.9</v>
      </c>
      <c r="F1362" s="19" t="s">
        <v>25</v>
      </c>
      <c r="G1362" s="27">
        <f t="shared" si="33"/>
        <v>63.369</v>
      </c>
      <c r="H1362" s="107"/>
    </row>
    <row r="1363" spans="2:11" s="61" customFormat="1" ht="24" thickBot="1" x14ac:dyDescent="0.3">
      <c r="B1363" s="110" t="s">
        <v>19</v>
      </c>
      <c r="C1363" s="111"/>
      <c r="D1363" s="36">
        <v>222.31</v>
      </c>
      <c r="E1363" s="68">
        <v>0.9</v>
      </c>
      <c r="F1363" s="20" t="s">
        <v>25</v>
      </c>
      <c r="G1363" s="28">
        <f t="shared" si="33"/>
        <v>200.07900000000001</v>
      </c>
      <c r="H1363" s="107"/>
    </row>
    <row r="1364" spans="2:11" s="61" customFormat="1" ht="24" thickBot="1" x14ac:dyDescent="0.3">
      <c r="B1364" s="112" t="s">
        <v>27</v>
      </c>
      <c r="C1364" s="113"/>
      <c r="D1364" s="37"/>
      <c r="E1364" s="38"/>
      <c r="F1364" s="24" t="s">
        <v>24</v>
      </c>
      <c r="G1364" s="29">
        <f t="shared" si="33"/>
        <v>0</v>
      </c>
      <c r="H1364" s="107"/>
    </row>
    <row r="1365" spans="2:11" s="61" customFormat="1" ht="48" customHeight="1" x14ac:dyDescent="0.25">
      <c r="B1365" s="108" t="s">
        <v>32</v>
      </c>
      <c r="C1365" s="109"/>
      <c r="D1365" s="34">
        <v>665.33</v>
      </c>
      <c r="E1365" s="35">
        <v>6.6</v>
      </c>
      <c r="F1365" s="19" t="s">
        <v>24</v>
      </c>
      <c r="G1365" s="27">
        <f t="shared" si="33"/>
        <v>4391.1779999999999</v>
      </c>
      <c r="H1365" s="107"/>
    </row>
    <row r="1366" spans="2:11" s="61" customFormat="1" x14ac:dyDescent="0.25">
      <c r="B1366" s="114" t="s">
        <v>26</v>
      </c>
      <c r="C1366" s="115"/>
      <c r="D1366" s="39"/>
      <c r="E1366" s="40"/>
      <c r="F1366" s="21" t="s">
        <v>24</v>
      </c>
      <c r="G1366" s="30">
        <f t="shared" si="33"/>
        <v>0</v>
      </c>
      <c r="H1366" s="107"/>
    </row>
    <row r="1367" spans="2:11" s="61" customFormat="1" x14ac:dyDescent="0.25">
      <c r="B1367" s="114" t="s">
        <v>28</v>
      </c>
      <c r="C1367" s="115"/>
      <c r="D1367" s="41">
        <v>2425.1</v>
      </c>
      <c r="E1367" s="42">
        <v>3.3</v>
      </c>
      <c r="F1367" s="21" t="s">
        <v>24</v>
      </c>
      <c r="G1367" s="30">
        <f t="shared" si="33"/>
        <v>8002.829999999999</v>
      </c>
      <c r="H1367" s="107"/>
    </row>
    <row r="1368" spans="2:11" s="61" customFormat="1" x14ac:dyDescent="0.25">
      <c r="B1368" s="114" t="s">
        <v>29</v>
      </c>
      <c r="C1368" s="115"/>
      <c r="D1368" s="41">
        <v>1718.79</v>
      </c>
      <c r="E1368" s="42">
        <v>3.3</v>
      </c>
      <c r="F1368" s="21" t="s">
        <v>24</v>
      </c>
      <c r="G1368" s="30">
        <f t="shared" si="33"/>
        <v>5672.0069999999996</v>
      </c>
      <c r="H1368" s="107"/>
    </row>
    <row r="1369" spans="2:11" s="61" customFormat="1" x14ac:dyDescent="0.25">
      <c r="B1369" s="114" t="s">
        <v>31</v>
      </c>
      <c r="C1369" s="115"/>
      <c r="D1369" s="41">
        <v>473.91</v>
      </c>
      <c r="E1369" s="42">
        <v>3.3</v>
      </c>
      <c r="F1369" s="21" t="s">
        <v>24</v>
      </c>
      <c r="G1369" s="30">
        <f>D1369*E1369</f>
        <v>1563.903</v>
      </c>
      <c r="H1369" s="107"/>
    </row>
    <row r="1370" spans="2:11" s="61" customFormat="1" ht="24" thickBot="1" x14ac:dyDescent="0.3">
      <c r="B1370" s="110" t="s">
        <v>30</v>
      </c>
      <c r="C1370" s="111"/>
      <c r="D1370" s="70">
        <v>320.5</v>
      </c>
      <c r="E1370" s="68">
        <v>13.2</v>
      </c>
      <c r="F1370" s="20" t="s">
        <v>24</v>
      </c>
      <c r="G1370" s="31">
        <f>D1370*E1370</f>
        <v>4230.5999999999995</v>
      </c>
      <c r="H1370" s="107"/>
    </row>
    <row r="1371" spans="2:11" ht="11.25" customHeight="1" x14ac:dyDescent="0.25">
      <c r="C1371" s="3"/>
      <c r="D1371" s="3"/>
      <c r="E1371" s="4"/>
      <c r="F1371" s="4"/>
      <c r="H1371" s="62"/>
      <c r="I1371" s="63"/>
      <c r="J1371" s="64"/>
      <c r="K1371" s="64"/>
    </row>
    <row r="1372" spans="2:11" ht="25.5" x14ac:dyDescent="0.25">
      <c r="C1372" s="14" t="s">
        <v>14</v>
      </c>
      <c r="D1372" s="6"/>
    </row>
    <row r="1373" spans="2:11" ht="18.75" x14ac:dyDescent="0.25">
      <c r="C1373" s="86" t="s">
        <v>6</v>
      </c>
      <c r="D1373" s="78" t="s">
        <v>0</v>
      </c>
      <c r="E1373" s="9">
        <f>ROUND((G1361+D1354)/D1354,2)</f>
        <v>1.07</v>
      </c>
      <c r="F1373" s="9"/>
      <c r="G1373" s="10"/>
      <c r="H1373" s="7"/>
    </row>
    <row r="1374" spans="2:11" x14ac:dyDescent="0.25">
      <c r="C1374" s="86"/>
      <c r="D1374" s="78" t="s">
        <v>1</v>
      </c>
      <c r="E1374" s="9">
        <f>ROUND((G1362+G1363+D1354)/D1354,2)</f>
        <v>1.04</v>
      </c>
      <c r="F1374" s="9"/>
      <c r="G1374" s="11"/>
      <c r="H1374" s="65"/>
    </row>
    <row r="1375" spans="2:11" x14ac:dyDescent="0.25">
      <c r="C1375" s="86"/>
      <c r="D1375" s="78" t="s">
        <v>2</v>
      </c>
      <c r="E1375" s="9">
        <f>ROUND((G1364+D1354)/D1354,2)</f>
        <v>1</v>
      </c>
      <c r="F1375" s="12"/>
      <c r="G1375" s="11"/>
    </row>
    <row r="1376" spans="2:11" x14ac:dyDescent="0.25">
      <c r="C1376" s="86"/>
      <c r="D1376" s="13" t="s">
        <v>3</v>
      </c>
      <c r="E1376" s="44">
        <f>ROUND((SUM(G1365:G1370)+D1354)/D1354,2)</f>
        <v>4.21</v>
      </c>
      <c r="F1376" s="10"/>
      <c r="G1376" s="11"/>
    </row>
    <row r="1377" spans="2:8" ht="25.5" x14ac:dyDescent="0.25">
      <c r="D1377" s="45" t="s">
        <v>4</v>
      </c>
      <c r="E1377" s="46">
        <f>SUM(E1373:E1376)-IF(D1358="сплошная",3,2)</f>
        <v>4.32</v>
      </c>
      <c r="F1377" s="25"/>
    </row>
    <row r="1378" spans="2:8" ht="14.25" customHeight="1" x14ac:dyDescent="0.25">
      <c r="E1378" s="15"/>
    </row>
    <row r="1379" spans="2:8" s="22" customFormat="1" ht="26.25" customHeight="1" x14ac:dyDescent="0.35">
      <c r="C1379" s="16" t="s">
        <v>23</v>
      </c>
      <c r="D1379" s="87">
        <f>E1377*D1354</f>
        <v>32153.068800000005</v>
      </c>
      <c r="E1379" s="87"/>
      <c r="F1379" s="7"/>
      <c r="G1379" s="5"/>
      <c r="H1379" s="5"/>
    </row>
    <row r="1380" spans="2:8" ht="18.75" x14ac:dyDescent="0.3">
      <c r="C1380" s="17" t="s">
        <v>8</v>
      </c>
      <c r="D1380" s="88">
        <f>D1379/D1353</f>
        <v>107.53534715719066</v>
      </c>
      <c r="E1380" s="88"/>
      <c r="G1380" s="7"/>
      <c r="H1380" s="66"/>
    </row>
    <row r="1391" spans="2:8" ht="60.75" x14ac:dyDescent="0.8">
      <c r="B1391" s="89" t="s">
        <v>179</v>
      </c>
      <c r="C1391" s="89"/>
      <c r="D1391" s="89"/>
      <c r="E1391" s="89"/>
      <c r="F1391" s="89"/>
      <c r="G1391" s="89"/>
      <c r="H1391" s="89"/>
    </row>
    <row r="1392" spans="2:8" ht="46.5" customHeight="1" x14ac:dyDescent="0.25">
      <c r="B1392" s="90" t="s">
        <v>36</v>
      </c>
      <c r="C1392" s="90"/>
      <c r="D1392" s="90"/>
      <c r="E1392" s="90"/>
      <c r="F1392" s="90"/>
      <c r="G1392" s="90"/>
    </row>
    <row r="1393" spans="2:8" x14ac:dyDescent="0.25">
      <c r="C1393" s="79"/>
      <c r="G1393" s="7"/>
    </row>
    <row r="1394" spans="2:8" ht="25.5" x14ac:dyDescent="0.25">
      <c r="C1394" s="14" t="s">
        <v>5</v>
      </c>
      <c r="D1394" s="6"/>
    </row>
    <row r="1395" spans="2:8" ht="20.25" customHeight="1" x14ac:dyDescent="0.25">
      <c r="B1395" s="10"/>
      <c r="C1395" s="91" t="s">
        <v>15</v>
      </c>
      <c r="D1395" s="94" t="s">
        <v>39</v>
      </c>
      <c r="E1395" s="94"/>
      <c r="F1395" s="94"/>
      <c r="G1395" s="94"/>
      <c r="H1395" s="57"/>
    </row>
    <row r="1396" spans="2:8" ht="20.25" customHeight="1" x14ac:dyDescent="0.25">
      <c r="B1396" s="10"/>
      <c r="C1396" s="92"/>
      <c r="D1396" s="94" t="s">
        <v>88</v>
      </c>
      <c r="E1396" s="94"/>
      <c r="F1396" s="94"/>
      <c r="G1396" s="94"/>
      <c r="H1396" s="57"/>
    </row>
    <row r="1397" spans="2:8" ht="20.25" x14ac:dyDescent="0.25">
      <c r="B1397" s="10"/>
      <c r="C1397" s="93"/>
      <c r="D1397" s="94" t="s">
        <v>96</v>
      </c>
      <c r="E1397" s="94"/>
      <c r="F1397" s="94"/>
      <c r="G1397" s="94"/>
      <c r="H1397" s="57"/>
    </row>
    <row r="1398" spans="2:8" x14ac:dyDescent="0.25">
      <c r="C1398" s="47" t="s">
        <v>12</v>
      </c>
      <c r="D1398" s="48">
        <v>4.8</v>
      </c>
      <c r="E1398" s="49"/>
      <c r="F1398" s="10"/>
    </row>
    <row r="1399" spans="2:8" x14ac:dyDescent="0.25">
      <c r="C1399" s="1" t="s">
        <v>9</v>
      </c>
      <c r="D1399" s="43">
        <v>720</v>
      </c>
      <c r="E1399" s="95" t="s">
        <v>16</v>
      </c>
      <c r="F1399" s="96"/>
      <c r="G1399" s="99">
        <f>D1400/D1399</f>
        <v>30.327527777777778</v>
      </c>
    </row>
    <row r="1400" spans="2:8" x14ac:dyDescent="0.25">
      <c r="C1400" s="1" t="s">
        <v>10</v>
      </c>
      <c r="D1400" s="43">
        <v>21835.82</v>
      </c>
      <c r="E1400" s="97"/>
      <c r="F1400" s="98"/>
      <c r="G1400" s="100"/>
    </row>
    <row r="1401" spans="2:8" x14ac:dyDescent="0.25">
      <c r="C1401" s="53"/>
      <c r="D1401" s="54"/>
      <c r="E1401" s="55"/>
    </row>
    <row r="1402" spans="2:8" x14ac:dyDescent="0.3">
      <c r="C1402" s="52" t="s">
        <v>7</v>
      </c>
      <c r="D1402" s="50" t="s">
        <v>97</v>
      </c>
      <c r="E1402" s="58"/>
    </row>
    <row r="1403" spans="2:8" x14ac:dyDescent="0.3">
      <c r="C1403" s="52" t="s">
        <v>11</v>
      </c>
      <c r="D1403" s="50">
        <v>70</v>
      </c>
      <c r="E1403" s="58"/>
    </row>
    <row r="1404" spans="2:8" x14ac:dyDescent="0.3">
      <c r="C1404" s="52" t="s">
        <v>13</v>
      </c>
      <c r="D1404" s="51" t="s">
        <v>33</v>
      </c>
      <c r="E1404" s="58"/>
    </row>
    <row r="1405" spans="2:8" ht="24" thickBot="1" x14ac:dyDescent="0.3">
      <c r="C1405" s="59"/>
      <c r="D1405" s="59"/>
    </row>
    <row r="1406" spans="2:8" ht="48" thickBot="1" x14ac:dyDescent="0.3">
      <c r="B1406" s="101" t="s">
        <v>17</v>
      </c>
      <c r="C1406" s="102"/>
      <c r="D1406" s="23" t="s">
        <v>20</v>
      </c>
      <c r="E1406" s="103" t="s">
        <v>22</v>
      </c>
      <c r="F1406" s="104"/>
      <c r="G1406" s="2" t="s">
        <v>21</v>
      </c>
    </row>
    <row r="1407" spans="2:8" ht="24" thickBot="1" x14ac:dyDescent="0.3">
      <c r="B1407" s="105" t="s">
        <v>35</v>
      </c>
      <c r="C1407" s="106"/>
      <c r="D1407" s="32">
        <v>147.63</v>
      </c>
      <c r="E1407" s="33">
        <v>4.8</v>
      </c>
      <c r="F1407" s="18" t="s">
        <v>24</v>
      </c>
      <c r="G1407" s="26">
        <f t="shared" ref="G1407:G1414" si="34">D1407*E1407</f>
        <v>708.62399999999991</v>
      </c>
      <c r="H1407" s="107"/>
    </row>
    <row r="1408" spans="2:8" x14ac:dyDescent="0.25">
      <c r="B1408" s="108" t="s">
        <v>18</v>
      </c>
      <c r="C1408" s="109"/>
      <c r="D1408" s="69">
        <v>70.41</v>
      </c>
      <c r="E1408" s="67">
        <v>1.1000000000000001</v>
      </c>
      <c r="F1408" s="19" t="s">
        <v>25</v>
      </c>
      <c r="G1408" s="27">
        <f t="shared" si="34"/>
        <v>77.451000000000008</v>
      </c>
      <c r="H1408" s="107"/>
    </row>
    <row r="1409" spans="2:8" ht="24" thickBot="1" x14ac:dyDescent="0.3">
      <c r="B1409" s="110" t="s">
        <v>19</v>
      </c>
      <c r="C1409" s="111"/>
      <c r="D1409" s="70">
        <v>222.31</v>
      </c>
      <c r="E1409" s="68">
        <v>1.1000000000000001</v>
      </c>
      <c r="F1409" s="20" t="s">
        <v>25</v>
      </c>
      <c r="G1409" s="28">
        <f t="shared" si="34"/>
        <v>244.54100000000003</v>
      </c>
      <c r="H1409" s="107"/>
    </row>
    <row r="1410" spans="2:8" ht="24" thickBot="1" x14ac:dyDescent="0.3">
      <c r="B1410" s="112" t="s">
        <v>27</v>
      </c>
      <c r="C1410" s="113"/>
      <c r="D1410" s="37"/>
      <c r="E1410" s="38"/>
      <c r="F1410" s="24" t="s">
        <v>24</v>
      </c>
      <c r="G1410" s="29">
        <f t="shared" si="34"/>
        <v>0</v>
      </c>
      <c r="H1410" s="107"/>
    </row>
    <row r="1411" spans="2:8" x14ac:dyDescent="0.25">
      <c r="B1411" s="108" t="s">
        <v>32</v>
      </c>
      <c r="C1411" s="109"/>
      <c r="D1411" s="34">
        <v>665.33</v>
      </c>
      <c r="E1411" s="35">
        <v>9.6</v>
      </c>
      <c r="F1411" s="19" t="s">
        <v>24</v>
      </c>
      <c r="G1411" s="27">
        <f t="shared" si="34"/>
        <v>6387.1680000000006</v>
      </c>
      <c r="H1411" s="107"/>
    </row>
    <row r="1412" spans="2:8" x14ac:dyDescent="0.25">
      <c r="B1412" s="114" t="s">
        <v>26</v>
      </c>
      <c r="C1412" s="115"/>
      <c r="D1412" s="39"/>
      <c r="E1412" s="40"/>
      <c r="F1412" s="21" t="s">
        <v>24</v>
      </c>
      <c r="G1412" s="30">
        <f t="shared" si="34"/>
        <v>0</v>
      </c>
      <c r="H1412" s="107"/>
    </row>
    <row r="1413" spans="2:8" x14ac:dyDescent="0.25">
      <c r="B1413" s="114" t="s">
        <v>28</v>
      </c>
      <c r="C1413" s="115"/>
      <c r="D1413" s="41">
        <v>2425.1</v>
      </c>
      <c r="E1413" s="42">
        <v>4.8</v>
      </c>
      <c r="F1413" s="21" t="s">
        <v>24</v>
      </c>
      <c r="G1413" s="30">
        <f t="shared" si="34"/>
        <v>11640.48</v>
      </c>
      <c r="H1413" s="107"/>
    </row>
    <row r="1414" spans="2:8" x14ac:dyDescent="0.25">
      <c r="B1414" s="114" t="s">
        <v>29</v>
      </c>
      <c r="C1414" s="115"/>
      <c r="D1414" s="41">
        <v>1718.79</v>
      </c>
      <c r="E1414" s="42">
        <v>4.8</v>
      </c>
      <c r="F1414" s="21" t="s">
        <v>24</v>
      </c>
      <c r="G1414" s="30">
        <f t="shared" si="34"/>
        <v>8250.1919999999991</v>
      </c>
      <c r="H1414" s="107"/>
    </row>
    <row r="1415" spans="2:8" x14ac:dyDescent="0.25">
      <c r="B1415" s="114" t="s">
        <v>31</v>
      </c>
      <c r="C1415" s="115"/>
      <c r="D1415" s="41">
        <v>473.91</v>
      </c>
      <c r="E1415" s="42">
        <v>4.8</v>
      </c>
      <c r="F1415" s="21" t="s">
        <v>24</v>
      </c>
      <c r="G1415" s="30">
        <f>D1415*E1415</f>
        <v>2274.768</v>
      </c>
      <c r="H1415" s="107"/>
    </row>
    <row r="1416" spans="2:8" ht="24" thickBot="1" x14ac:dyDescent="0.3">
      <c r="B1416" s="110" t="s">
        <v>30</v>
      </c>
      <c r="C1416" s="111"/>
      <c r="D1416" s="70">
        <v>320.5</v>
      </c>
      <c r="E1416" s="68">
        <v>19.2</v>
      </c>
      <c r="F1416" s="20" t="s">
        <v>24</v>
      </c>
      <c r="G1416" s="31">
        <f>D1416*E1416</f>
        <v>6153.5999999999995</v>
      </c>
      <c r="H1416" s="107"/>
    </row>
    <row r="1417" spans="2:8" x14ac:dyDescent="0.25">
      <c r="C1417" s="3"/>
      <c r="D1417" s="3"/>
      <c r="E1417" s="4"/>
      <c r="F1417" s="4"/>
      <c r="H1417" s="62"/>
    </row>
    <row r="1418" spans="2:8" ht="25.5" x14ac:dyDescent="0.25">
      <c r="C1418" s="14" t="s">
        <v>14</v>
      </c>
      <c r="D1418" s="6"/>
    </row>
    <row r="1419" spans="2:8" ht="18.75" x14ac:dyDescent="0.25">
      <c r="C1419" s="86" t="s">
        <v>6</v>
      </c>
      <c r="D1419" s="78" t="s">
        <v>0</v>
      </c>
      <c r="E1419" s="9">
        <f>ROUND((G1407+D1400)/D1400,2)</f>
        <v>1.03</v>
      </c>
      <c r="F1419" s="9"/>
      <c r="G1419" s="10"/>
      <c r="H1419" s="7"/>
    </row>
    <row r="1420" spans="2:8" x14ac:dyDescent="0.25">
      <c r="C1420" s="86"/>
      <c r="D1420" s="78" t="s">
        <v>1</v>
      </c>
      <c r="E1420" s="9">
        <f>ROUND((G1408+G1409+D1400)/D1400,2)</f>
        <v>1.01</v>
      </c>
      <c r="F1420" s="9"/>
      <c r="G1420" s="11"/>
      <c r="H1420" s="65"/>
    </row>
    <row r="1421" spans="2:8" x14ac:dyDescent="0.25">
      <c r="C1421" s="86"/>
      <c r="D1421" s="78" t="s">
        <v>2</v>
      </c>
      <c r="E1421" s="9">
        <f>ROUND((G1410+D1400)/D1400,2)</f>
        <v>1</v>
      </c>
      <c r="F1421" s="12"/>
      <c r="G1421" s="11"/>
    </row>
    <row r="1422" spans="2:8" x14ac:dyDescent="0.25">
      <c r="C1422" s="86"/>
      <c r="D1422" s="13" t="s">
        <v>3</v>
      </c>
      <c r="E1422" s="44">
        <f>ROUND((SUM(G1411:G1416)+D1400)/D1400,2)</f>
        <v>2.59</v>
      </c>
      <c r="F1422" s="10"/>
      <c r="G1422" s="11"/>
    </row>
    <row r="1423" spans="2:8" ht="25.5" x14ac:dyDescent="0.25">
      <c r="D1423" s="45" t="s">
        <v>4</v>
      </c>
      <c r="E1423" s="46">
        <f>SUM(E1419:E1422)-IF(D1404="сплошная",3,2)</f>
        <v>2.63</v>
      </c>
      <c r="F1423" s="25"/>
    </row>
    <row r="1424" spans="2:8" x14ac:dyDescent="0.25">
      <c r="E1424" s="15"/>
    </row>
    <row r="1425" spans="2:8" ht="25.5" x14ac:dyDescent="0.35">
      <c r="B1425" s="22"/>
      <c r="C1425" s="16" t="s">
        <v>23</v>
      </c>
      <c r="D1425" s="87">
        <f>E1423*D1400</f>
        <v>57428.206599999998</v>
      </c>
      <c r="E1425" s="87"/>
    </row>
    <row r="1426" spans="2:8" ht="18.75" x14ac:dyDescent="0.3">
      <c r="C1426" s="17" t="s">
        <v>8</v>
      </c>
      <c r="D1426" s="88">
        <f>D1425/D1399</f>
        <v>79.761398055555546</v>
      </c>
      <c r="E1426" s="88"/>
      <c r="G1426" s="7"/>
      <c r="H1426" s="66"/>
    </row>
    <row r="1439" spans="2:8" ht="60.75" x14ac:dyDescent="0.8">
      <c r="B1439" s="89" t="s">
        <v>180</v>
      </c>
      <c r="C1439" s="89"/>
      <c r="D1439" s="89"/>
      <c r="E1439" s="89"/>
      <c r="F1439" s="89"/>
      <c r="G1439" s="89"/>
      <c r="H1439" s="89"/>
    </row>
    <row r="1440" spans="2:8" ht="46.5" customHeight="1" x14ac:dyDescent="0.25">
      <c r="B1440" s="90" t="s">
        <v>36</v>
      </c>
      <c r="C1440" s="90"/>
      <c r="D1440" s="90"/>
      <c r="E1440" s="90"/>
      <c r="F1440" s="90"/>
      <c r="G1440" s="90"/>
    </row>
    <row r="1441" spans="2:8" x14ac:dyDescent="0.25">
      <c r="C1441" s="79"/>
      <c r="G1441" s="7"/>
    </row>
    <row r="1442" spans="2:8" ht="25.5" x14ac:dyDescent="0.25">
      <c r="C1442" s="14" t="s">
        <v>5</v>
      </c>
      <c r="D1442" s="6"/>
    </row>
    <row r="1443" spans="2:8" ht="20.25" customHeight="1" x14ac:dyDescent="0.25">
      <c r="B1443" s="10"/>
      <c r="C1443" s="91" t="s">
        <v>15</v>
      </c>
      <c r="D1443" s="94" t="s">
        <v>38</v>
      </c>
      <c r="E1443" s="94"/>
      <c r="F1443" s="94"/>
      <c r="G1443" s="94"/>
      <c r="H1443" s="57"/>
    </row>
    <row r="1444" spans="2:8" ht="20.25" customHeight="1" x14ac:dyDescent="0.25">
      <c r="B1444" s="10"/>
      <c r="C1444" s="92"/>
      <c r="D1444" s="94" t="s">
        <v>88</v>
      </c>
      <c r="E1444" s="94"/>
      <c r="F1444" s="94"/>
      <c r="G1444" s="94"/>
      <c r="H1444" s="57"/>
    </row>
    <row r="1445" spans="2:8" ht="20.25" x14ac:dyDescent="0.25">
      <c r="B1445" s="10"/>
      <c r="C1445" s="93"/>
      <c r="D1445" s="94" t="s">
        <v>98</v>
      </c>
      <c r="E1445" s="94"/>
      <c r="F1445" s="94"/>
      <c r="G1445" s="94"/>
      <c r="H1445" s="57"/>
    </row>
    <row r="1446" spans="2:8" x14ac:dyDescent="0.25">
      <c r="C1446" s="47" t="s">
        <v>12</v>
      </c>
      <c r="D1446" s="48">
        <v>4.0999999999999996</v>
      </c>
      <c r="E1446" s="49"/>
      <c r="F1446" s="10"/>
    </row>
    <row r="1447" spans="2:8" x14ac:dyDescent="0.25">
      <c r="C1447" s="1" t="s">
        <v>9</v>
      </c>
      <c r="D1447" s="43">
        <v>619</v>
      </c>
      <c r="E1447" s="95" t="s">
        <v>16</v>
      </c>
      <c r="F1447" s="96"/>
      <c r="G1447" s="99">
        <f>D1448/D1447</f>
        <v>27.675557350565427</v>
      </c>
    </row>
    <row r="1448" spans="2:8" x14ac:dyDescent="0.25">
      <c r="C1448" s="1" t="s">
        <v>10</v>
      </c>
      <c r="D1448" s="43">
        <v>17131.169999999998</v>
      </c>
      <c r="E1448" s="97"/>
      <c r="F1448" s="98"/>
      <c r="G1448" s="100"/>
    </row>
    <row r="1449" spans="2:8" x14ac:dyDescent="0.25">
      <c r="C1449" s="53"/>
      <c r="D1449" s="54"/>
      <c r="E1449" s="55"/>
    </row>
    <row r="1450" spans="2:8" x14ac:dyDescent="0.3">
      <c r="C1450" s="52" t="s">
        <v>7</v>
      </c>
      <c r="D1450" s="50" t="s">
        <v>97</v>
      </c>
      <c r="E1450" s="58"/>
    </row>
    <row r="1451" spans="2:8" x14ac:dyDescent="0.3">
      <c r="C1451" s="52" t="s">
        <v>11</v>
      </c>
      <c r="D1451" s="50">
        <v>70</v>
      </c>
      <c r="E1451" s="58"/>
    </row>
    <row r="1452" spans="2:8" x14ac:dyDescent="0.3">
      <c r="C1452" s="52" t="s">
        <v>13</v>
      </c>
      <c r="D1452" s="51" t="s">
        <v>33</v>
      </c>
      <c r="E1452" s="58"/>
    </row>
    <row r="1453" spans="2:8" ht="24" thickBot="1" x14ac:dyDescent="0.3">
      <c r="C1453" s="59"/>
      <c r="D1453" s="59"/>
    </row>
    <row r="1454" spans="2:8" ht="48" thickBot="1" x14ac:dyDescent="0.3">
      <c r="B1454" s="101" t="s">
        <v>17</v>
      </c>
      <c r="C1454" s="102"/>
      <c r="D1454" s="23" t="s">
        <v>20</v>
      </c>
      <c r="E1454" s="103" t="s">
        <v>22</v>
      </c>
      <c r="F1454" s="104"/>
      <c r="G1454" s="2" t="s">
        <v>21</v>
      </c>
    </row>
    <row r="1455" spans="2:8" ht="24" thickBot="1" x14ac:dyDescent="0.3">
      <c r="B1455" s="105" t="s">
        <v>35</v>
      </c>
      <c r="C1455" s="106"/>
      <c r="D1455" s="32">
        <v>147.63</v>
      </c>
      <c r="E1455" s="33">
        <v>4.0999999999999996</v>
      </c>
      <c r="F1455" s="18" t="s">
        <v>24</v>
      </c>
      <c r="G1455" s="26">
        <f t="shared" ref="G1455:G1462" si="35">D1455*E1455</f>
        <v>605.2829999999999</v>
      </c>
      <c r="H1455" s="107"/>
    </row>
    <row r="1456" spans="2:8" x14ac:dyDescent="0.25">
      <c r="B1456" s="108" t="s">
        <v>18</v>
      </c>
      <c r="C1456" s="109"/>
      <c r="D1456" s="69">
        <v>70.41</v>
      </c>
      <c r="E1456" s="67">
        <v>1</v>
      </c>
      <c r="F1456" s="19" t="s">
        <v>25</v>
      </c>
      <c r="G1456" s="27">
        <f t="shared" si="35"/>
        <v>70.41</v>
      </c>
      <c r="H1456" s="107"/>
    </row>
    <row r="1457" spans="2:8" ht="24" thickBot="1" x14ac:dyDescent="0.3">
      <c r="B1457" s="110" t="s">
        <v>19</v>
      </c>
      <c r="C1457" s="111"/>
      <c r="D1457" s="70">
        <v>222.31</v>
      </c>
      <c r="E1457" s="68">
        <v>1</v>
      </c>
      <c r="F1457" s="20" t="s">
        <v>25</v>
      </c>
      <c r="G1457" s="28">
        <f t="shared" si="35"/>
        <v>222.31</v>
      </c>
      <c r="H1457" s="107"/>
    </row>
    <row r="1458" spans="2:8" ht="24" thickBot="1" x14ac:dyDescent="0.3">
      <c r="B1458" s="112" t="s">
        <v>27</v>
      </c>
      <c r="C1458" s="113"/>
      <c r="D1458" s="37"/>
      <c r="E1458" s="38"/>
      <c r="F1458" s="24" t="s">
        <v>24</v>
      </c>
      <c r="G1458" s="29">
        <f t="shared" si="35"/>
        <v>0</v>
      </c>
      <c r="H1458" s="107"/>
    </row>
    <row r="1459" spans="2:8" x14ac:dyDescent="0.25">
      <c r="B1459" s="108" t="s">
        <v>32</v>
      </c>
      <c r="C1459" s="109"/>
      <c r="D1459" s="34">
        <v>665.33</v>
      </c>
      <c r="E1459" s="35">
        <v>8.1999999999999993</v>
      </c>
      <c r="F1459" s="19" t="s">
        <v>24</v>
      </c>
      <c r="G1459" s="27">
        <f t="shared" si="35"/>
        <v>5455.7060000000001</v>
      </c>
      <c r="H1459" s="107"/>
    </row>
    <row r="1460" spans="2:8" x14ac:dyDescent="0.25">
      <c r="B1460" s="114" t="s">
        <v>26</v>
      </c>
      <c r="C1460" s="115"/>
      <c r="D1460" s="39"/>
      <c r="E1460" s="40"/>
      <c r="F1460" s="21" t="s">
        <v>24</v>
      </c>
      <c r="G1460" s="30">
        <f t="shared" si="35"/>
        <v>0</v>
      </c>
      <c r="H1460" s="107"/>
    </row>
    <row r="1461" spans="2:8" x14ac:dyDescent="0.25">
      <c r="B1461" s="114" t="s">
        <v>28</v>
      </c>
      <c r="C1461" s="115"/>
      <c r="D1461" s="41">
        <v>2425.1</v>
      </c>
      <c r="E1461" s="42">
        <v>4.0999999999999996</v>
      </c>
      <c r="F1461" s="21" t="s">
        <v>24</v>
      </c>
      <c r="G1461" s="30">
        <f t="shared" si="35"/>
        <v>9942.909999999998</v>
      </c>
      <c r="H1461" s="107"/>
    </row>
    <row r="1462" spans="2:8" x14ac:dyDescent="0.25">
      <c r="B1462" s="114" t="s">
        <v>29</v>
      </c>
      <c r="C1462" s="115"/>
      <c r="D1462" s="41">
        <v>1718.79</v>
      </c>
      <c r="E1462" s="42">
        <v>4.0999999999999996</v>
      </c>
      <c r="F1462" s="21" t="s">
        <v>24</v>
      </c>
      <c r="G1462" s="30">
        <f t="shared" si="35"/>
        <v>7047.0389999999989</v>
      </c>
      <c r="H1462" s="107"/>
    </row>
    <row r="1463" spans="2:8" x14ac:dyDescent="0.25">
      <c r="B1463" s="114" t="s">
        <v>31</v>
      </c>
      <c r="C1463" s="115"/>
      <c r="D1463" s="41">
        <v>473.91</v>
      </c>
      <c r="E1463" s="42">
        <v>4.0999999999999996</v>
      </c>
      <c r="F1463" s="21" t="s">
        <v>24</v>
      </c>
      <c r="G1463" s="30">
        <f>D1463*E1463</f>
        <v>1943.0309999999999</v>
      </c>
      <c r="H1463" s="107"/>
    </row>
    <row r="1464" spans="2:8" ht="24" thickBot="1" x14ac:dyDescent="0.3">
      <c r="B1464" s="110" t="s">
        <v>30</v>
      </c>
      <c r="C1464" s="111"/>
      <c r="D1464" s="70">
        <v>320.5</v>
      </c>
      <c r="E1464" s="68">
        <v>16.399999999999999</v>
      </c>
      <c r="F1464" s="20" t="s">
        <v>24</v>
      </c>
      <c r="G1464" s="31">
        <f>D1464*E1464</f>
        <v>5256.2</v>
      </c>
      <c r="H1464" s="107"/>
    </row>
    <row r="1465" spans="2:8" x14ac:dyDescent="0.25">
      <c r="C1465" s="3"/>
      <c r="D1465" s="3"/>
      <c r="E1465" s="4"/>
      <c r="F1465" s="4"/>
      <c r="H1465" s="62"/>
    </row>
    <row r="1466" spans="2:8" ht="25.5" x14ac:dyDescent="0.25">
      <c r="C1466" s="14" t="s">
        <v>14</v>
      </c>
      <c r="D1466" s="6"/>
    </row>
    <row r="1467" spans="2:8" ht="18.75" x14ac:dyDescent="0.25">
      <c r="C1467" s="86" t="s">
        <v>6</v>
      </c>
      <c r="D1467" s="78" t="s">
        <v>0</v>
      </c>
      <c r="E1467" s="9">
        <f>ROUND((G1455+D1448)/D1448,2)</f>
        <v>1.04</v>
      </c>
      <c r="F1467" s="9"/>
      <c r="G1467" s="10"/>
      <c r="H1467" s="7"/>
    </row>
    <row r="1468" spans="2:8" x14ac:dyDescent="0.25">
      <c r="C1468" s="86"/>
      <c r="D1468" s="78" t="s">
        <v>1</v>
      </c>
      <c r="E1468" s="9">
        <f>ROUND((G1456+G1457+D1448)/D1448,2)</f>
        <v>1.02</v>
      </c>
      <c r="F1468" s="9"/>
      <c r="G1468" s="11"/>
      <c r="H1468" s="65"/>
    </row>
    <row r="1469" spans="2:8" x14ac:dyDescent="0.25">
      <c r="C1469" s="86"/>
      <c r="D1469" s="78" t="s">
        <v>2</v>
      </c>
      <c r="E1469" s="9">
        <f>ROUND((G1458+D1448)/D1448,2)</f>
        <v>1</v>
      </c>
      <c r="F1469" s="12"/>
      <c r="G1469" s="11"/>
    </row>
    <row r="1470" spans="2:8" x14ac:dyDescent="0.25">
      <c r="C1470" s="86"/>
      <c r="D1470" s="13" t="s">
        <v>3</v>
      </c>
      <c r="E1470" s="44">
        <f>ROUND((SUM(G1459:G1464)+D1448)/D1448,2)</f>
        <v>2.73</v>
      </c>
      <c r="F1470" s="10"/>
      <c r="G1470" s="11"/>
    </row>
    <row r="1471" spans="2:8" ht="25.5" x14ac:dyDescent="0.25">
      <c r="D1471" s="45" t="s">
        <v>4</v>
      </c>
      <c r="E1471" s="46">
        <f>SUM(E1467:E1470)-IF(D1452="сплошная",3,2)</f>
        <v>2.79</v>
      </c>
      <c r="F1471" s="25"/>
    </row>
    <row r="1472" spans="2:8" x14ac:dyDescent="0.25">
      <c r="E1472" s="15"/>
    </row>
    <row r="1473" spans="2:8" ht="25.5" x14ac:dyDescent="0.35">
      <c r="B1473" s="22"/>
      <c r="C1473" s="16" t="s">
        <v>23</v>
      </c>
      <c r="D1473" s="87">
        <f>E1471*D1448</f>
        <v>47795.964299999992</v>
      </c>
      <c r="E1473" s="87"/>
    </row>
    <row r="1474" spans="2:8" ht="18.75" x14ac:dyDescent="0.3">
      <c r="C1474" s="17" t="s">
        <v>8</v>
      </c>
      <c r="D1474" s="88">
        <f>D1473/D1447</f>
        <v>77.214805008077533</v>
      </c>
      <c r="E1474" s="88"/>
      <c r="G1474" s="7"/>
      <c r="H1474" s="66"/>
    </row>
    <row r="1487" spans="2:8" ht="60.75" x14ac:dyDescent="0.8">
      <c r="B1487" s="89" t="s">
        <v>181</v>
      </c>
      <c r="C1487" s="89"/>
      <c r="D1487" s="89"/>
      <c r="E1487" s="89"/>
      <c r="F1487" s="89"/>
      <c r="G1487" s="89"/>
      <c r="H1487" s="89"/>
    </row>
    <row r="1488" spans="2:8" ht="46.5" customHeight="1" x14ac:dyDescent="0.25">
      <c r="B1488" s="90" t="s">
        <v>36</v>
      </c>
      <c r="C1488" s="90"/>
      <c r="D1488" s="90"/>
      <c r="E1488" s="90"/>
      <c r="F1488" s="90"/>
      <c r="G1488" s="90"/>
    </row>
    <row r="1489" spans="2:8" x14ac:dyDescent="0.25">
      <c r="C1489" s="79"/>
      <c r="G1489" s="7"/>
    </row>
    <row r="1490" spans="2:8" ht="25.5" x14ac:dyDescent="0.25">
      <c r="C1490" s="14" t="s">
        <v>5</v>
      </c>
      <c r="D1490" s="6"/>
    </row>
    <row r="1491" spans="2:8" ht="20.25" customHeight="1" x14ac:dyDescent="0.25">
      <c r="B1491" s="10"/>
      <c r="C1491" s="91" t="s">
        <v>15</v>
      </c>
      <c r="D1491" s="94" t="s">
        <v>39</v>
      </c>
      <c r="E1491" s="94"/>
      <c r="F1491" s="94"/>
      <c r="G1491" s="94"/>
      <c r="H1491" s="57"/>
    </row>
    <row r="1492" spans="2:8" ht="20.25" customHeight="1" x14ac:dyDescent="0.25">
      <c r="B1492" s="10"/>
      <c r="C1492" s="92"/>
      <c r="D1492" s="94" t="s">
        <v>88</v>
      </c>
      <c r="E1492" s="94"/>
      <c r="F1492" s="94"/>
      <c r="G1492" s="94"/>
      <c r="H1492" s="57"/>
    </row>
    <row r="1493" spans="2:8" ht="20.25" x14ac:dyDescent="0.25">
      <c r="B1493" s="10"/>
      <c r="C1493" s="93"/>
      <c r="D1493" s="94" t="s">
        <v>99</v>
      </c>
      <c r="E1493" s="94"/>
      <c r="F1493" s="94"/>
      <c r="G1493" s="94"/>
      <c r="H1493" s="57"/>
    </row>
    <row r="1494" spans="2:8" x14ac:dyDescent="0.25">
      <c r="C1494" s="47" t="s">
        <v>12</v>
      </c>
      <c r="D1494" s="48">
        <v>1.8</v>
      </c>
      <c r="E1494" s="49"/>
      <c r="F1494" s="10"/>
    </row>
    <row r="1495" spans="2:8" x14ac:dyDescent="0.25">
      <c r="C1495" s="1" t="s">
        <v>9</v>
      </c>
      <c r="D1495" s="43">
        <v>351</v>
      </c>
      <c r="E1495" s="95" t="s">
        <v>16</v>
      </c>
      <c r="F1495" s="96"/>
      <c r="G1495" s="99">
        <f>D1496/D1495</f>
        <v>5.6535897435897438</v>
      </c>
    </row>
    <row r="1496" spans="2:8" x14ac:dyDescent="0.25">
      <c r="C1496" s="1" t="s">
        <v>10</v>
      </c>
      <c r="D1496" s="43">
        <v>1984.41</v>
      </c>
      <c r="E1496" s="97"/>
      <c r="F1496" s="98"/>
      <c r="G1496" s="100"/>
    </row>
    <row r="1497" spans="2:8" x14ac:dyDescent="0.25">
      <c r="C1497" s="53"/>
      <c r="D1497" s="54"/>
      <c r="E1497" s="55"/>
    </row>
    <row r="1498" spans="2:8" x14ac:dyDescent="0.3">
      <c r="C1498" s="52" t="s">
        <v>7</v>
      </c>
      <c r="D1498" s="50" t="s">
        <v>92</v>
      </c>
      <c r="E1498" s="58"/>
    </row>
    <row r="1499" spans="2:8" x14ac:dyDescent="0.3">
      <c r="C1499" s="52" t="s">
        <v>11</v>
      </c>
      <c r="D1499" s="50">
        <v>45</v>
      </c>
      <c r="E1499" s="58"/>
    </row>
    <row r="1500" spans="2:8" x14ac:dyDescent="0.3">
      <c r="C1500" s="52" t="s">
        <v>13</v>
      </c>
      <c r="D1500" s="51" t="s">
        <v>33</v>
      </c>
      <c r="E1500" s="58"/>
    </row>
    <row r="1501" spans="2:8" ht="24" thickBot="1" x14ac:dyDescent="0.3">
      <c r="C1501" s="59"/>
      <c r="D1501" s="59"/>
    </row>
    <row r="1502" spans="2:8" ht="48" thickBot="1" x14ac:dyDescent="0.3">
      <c r="B1502" s="101" t="s">
        <v>17</v>
      </c>
      <c r="C1502" s="102"/>
      <c r="D1502" s="23" t="s">
        <v>20</v>
      </c>
      <c r="E1502" s="103" t="s">
        <v>22</v>
      </c>
      <c r="F1502" s="104"/>
      <c r="G1502" s="2" t="s">
        <v>21</v>
      </c>
    </row>
    <row r="1503" spans="2:8" ht="24" thickBot="1" x14ac:dyDescent="0.3">
      <c r="B1503" s="105" t="s">
        <v>35</v>
      </c>
      <c r="C1503" s="106"/>
      <c r="D1503" s="32">
        <v>147.63</v>
      </c>
      <c r="E1503" s="33">
        <v>1.8</v>
      </c>
      <c r="F1503" s="18" t="s">
        <v>24</v>
      </c>
      <c r="G1503" s="26">
        <f t="shared" ref="G1503:G1510" si="36">D1503*E1503</f>
        <v>265.73399999999998</v>
      </c>
      <c r="H1503" s="107"/>
    </row>
    <row r="1504" spans="2:8" x14ac:dyDescent="0.25">
      <c r="B1504" s="108" t="s">
        <v>18</v>
      </c>
      <c r="C1504" s="109"/>
      <c r="D1504" s="69">
        <v>70.41</v>
      </c>
      <c r="E1504" s="67">
        <v>0.8</v>
      </c>
      <c r="F1504" s="19" t="s">
        <v>25</v>
      </c>
      <c r="G1504" s="27">
        <f t="shared" si="36"/>
        <v>56.328000000000003</v>
      </c>
      <c r="H1504" s="107"/>
    </row>
    <row r="1505" spans="2:8" ht="24" thickBot="1" x14ac:dyDescent="0.3">
      <c r="B1505" s="110" t="s">
        <v>19</v>
      </c>
      <c r="C1505" s="111"/>
      <c r="D1505" s="70">
        <v>222.31</v>
      </c>
      <c r="E1505" s="68">
        <v>0.8</v>
      </c>
      <c r="F1505" s="20" t="s">
        <v>25</v>
      </c>
      <c r="G1505" s="28">
        <f t="shared" si="36"/>
        <v>177.84800000000001</v>
      </c>
      <c r="H1505" s="107"/>
    </row>
    <row r="1506" spans="2:8" ht="24" thickBot="1" x14ac:dyDescent="0.3">
      <c r="B1506" s="112" t="s">
        <v>27</v>
      </c>
      <c r="C1506" s="113"/>
      <c r="D1506" s="37"/>
      <c r="E1506" s="38"/>
      <c r="F1506" s="24" t="s">
        <v>24</v>
      </c>
      <c r="G1506" s="29">
        <f t="shared" si="36"/>
        <v>0</v>
      </c>
      <c r="H1506" s="107"/>
    </row>
    <row r="1507" spans="2:8" x14ac:dyDescent="0.25">
      <c r="B1507" s="108" t="s">
        <v>32</v>
      </c>
      <c r="C1507" s="109"/>
      <c r="D1507" s="34">
        <v>665.33</v>
      </c>
      <c r="E1507" s="35">
        <v>1.8</v>
      </c>
      <c r="F1507" s="19" t="s">
        <v>24</v>
      </c>
      <c r="G1507" s="27">
        <f t="shared" si="36"/>
        <v>1197.5940000000001</v>
      </c>
      <c r="H1507" s="107"/>
    </row>
    <row r="1508" spans="2:8" x14ac:dyDescent="0.25">
      <c r="B1508" s="114" t="s">
        <v>26</v>
      </c>
      <c r="C1508" s="115"/>
      <c r="D1508" s="39"/>
      <c r="E1508" s="40"/>
      <c r="F1508" s="21" t="s">
        <v>24</v>
      </c>
      <c r="G1508" s="30">
        <f t="shared" si="36"/>
        <v>0</v>
      </c>
      <c r="H1508" s="107"/>
    </row>
    <row r="1509" spans="2:8" x14ac:dyDescent="0.25">
      <c r="B1509" s="114" t="s">
        <v>28</v>
      </c>
      <c r="C1509" s="115"/>
      <c r="D1509" s="41">
        <v>2425.1</v>
      </c>
      <c r="E1509" s="42">
        <v>1.8</v>
      </c>
      <c r="F1509" s="21" t="s">
        <v>24</v>
      </c>
      <c r="G1509" s="30">
        <f t="shared" si="36"/>
        <v>4365.18</v>
      </c>
      <c r="H1509" s="107"/>
    </row>
    <row r="1510" spans="2:8" x14ac:dyDescent="0.25">
      <c r="B1510" s="114" t="s">
        <v>29</v>
      </c>
      <c r="C1510" s="115"/>
      <c r="D1510" s="41">
        <v>1718.79</v>
      </c>
      <c r="E1510" s="42">
        <v>1.8</v>
      </c>
      <c r="F1510" s="21" t="s">
        <v>24</v>
      </c>
      <c r="G1510" s="30">
        <f t="shared" si="36"/>
        <v>3093.8220000000001</v>
      </c>
      <c r="H1510" s="107"/>
    </row>
    <row r="1511" spans="2:8" x14ac:dyDescent="0.25">
      <c r="B1511" s="114" t="s">
        <v>31</v>
      </c>
      <c r="C1511" s="115"/>
      <c r="D1511" s="41">
        <v>473.91</v>
      </c>
      <c r="E1511" s="42">
        <v>1.8</v>
      </c>
      <c r="F1511" s="21" t="s">
        <v>24</v>
      </c>
      <c r="G1511" s="30">
        <f>D1511*E1511</f>
        <v>853.03800000000001</v>
      </c>
      <c r="H1511" s="107"/>
    </row>
    <row r="1512" spans="2:8" ht="24" thickBot="1" x14ac:dyDescent="0.3">
      <c r="B1512" s="110" t="s">
        <v>30</v>
      </c>
      <c r="C1512" s="111"/>
      <c r="D1512" s="70">
        <v>320.5</v>
      </c>
      <c r="E1512" s="68">
        <v>7.2</v>
      </c>
      <c r="F1512" s="20" t="s">
        <v>24</v>
      </c>
      <c r="G1512" s="31">
        <f>D1512*E1512</f>
        <v>2307.6</v>
      </c>
      <c r="H1512" s="107"/>
    </row>
    <row r="1513" spans="2:8" x14ac:dyDescent="0.25">
      <c r="C1513" s="3"/>
      <c r="D1513" s="3"/>
      <c r="E1513" s="4"/>
      <c r="F1513" s="4"/>
      <c r="H1513" s="62"/>
    </row>
    <row r="1514" spans="2:8" ht="25.5" x14ac:dyDescent="0.25">
      <c r="C1514" s="14" t="s">
        <v>14</v>
      </c>
      <c r="D1514" s="6"/>
    </row>
    <row r="1515" spans="2:8" ht="18.75" x14ac:dyDescent="0.25">
      <c r="C1515" s="86" t="s">
        <v>6</v>
      </c>
      <c r="D1515" s="78" t="s">
        <v>0</v>
      </c>
      <c r="E1515" s="9">
        <f>ROUND((G1503+D1496)/D1496,2)</f>
        <v>1.1299999999999999</v>
      </c>
      <c r="F1515" s="9"/>
      <c r="G1515" s="10"/>
      <c r="H1515" s="7"/>
    </row>
    <row r="1516" spans="2:8" x14ac:dyDescent="0.25">
      <c r="C1516" s="86"/>
      <c r="D1516" s="78" t="s">
        <v>1</v>
      </c>
      <c r="E1516" s="9">
        <f>ROUND((G1504+G1505+D1496)/D1496,2)</f>
        <v>1.1200000000000001</v>
      </c>
      <c r="F1516" s="9"/>
      <c r="G1516" s="11"/>
      <c r="H1516" s="65"/>
    </row>
    <row r="1517" spans="2:8" x14ac:dyDescent="0.25">
      <c r="C1517" s="86"/>
      <c r="D1517" s="78" t="s">
        <v>2</v>
      </c>
      <c r="E1517" s="9">
        <f>ROUND((G1506+D1496)/D1496,2)</f>
        <v>1</v>
      </c>
      <c r="F1517" s="12"/>
      <c r="G1517" s="11"/>
    </row>
    <row r="1518" spans="2:8" x14ac:dyDescent="0.25">
      <c r="C1518" s="86"/>
      <c r="D1518" s="13" t="s">
        <v>3</v>
      </c>
      <c r="E1518" s="44">
        <f>ROUND((SUM(G1507:G1512)+D1496)/D1496,2)</f>
        <v>6.96</v>
      </c>
      <c r="F1518" s="10"/>
      <c r="G1518" s="11"/>
    </row>
    <row r="1519" spans="2:8" ht="25.5" x14ac:dyDescent="0.25">
      <c r="D1519" s="45" t="s">
        <v>4</v>
      </c>
      <c r="E1519" s="46">
        <f>SUM(E1515:E1518)-IF(D1500="сплошная",3,2)</f>
        <v>7.2100000000000009</v>
      </c>
      <c r="F1519" s="25"/>
    </row>
    <row r="1520" spans="2:8" x14ac:dyDescent="0.25">
      <c r="E1520" s="15"/>
    </row>
    <row r="1521" spans="2:8" ht="25.5" x14ac:dyDescent="0.35">
      <c r="B1521" s="22"/>
      <c r="C1521" s="16" t="s">
        <v>23</v>
      </c>
      <c r="D1521" s="87">
        <f>E1519*D1496</f>
        <v>14307.596100000002</v>
      </c>
      <c r="E1521" s="87"/>
    </row>
    <row r="1522" spans="2:8" ht="18.75" x14ac:dyDescent="0.3">
      <c r="C1522" s="17" t="s">
        <v>8</v>
      </c>
      <c r="D1522" s="88">
        <f>D1521/D1495</f>
        <v>40.76238205128206</v>
      </c>
      <c r="E1522" s="88"/>
      <c r="G1522" s="7"/>
      <c r="H1522" s="66"/>
    </row>
    <row r="1534" spans="2:8" ht="60.75" x14ac:dyDescent="0.8">
      <c r="B1534" s="89" t="s">
        <v>182</v>
      </c>
      <c r="C1534" s="89"/>
      <c r="D1534" s="89"/>
      <c r="E1534" s="89"/>
      <c r="F1534" s="89"/>
      <c r="G1534" s="89"/>
      <c r="H1534" s="89"/>
    </row>
    <row r="1535" spans="2:8" ht="46.5" customHeight="1" x14ac:dyDescent="0.25">
      <c r="B1535" s="90" t="s">
        <v>36</v>
      </c>
      <c r="C1535" s="90"/>
      <c r="D1535" s="90"/>
      <c r="E1535" s="90"/>
      <c r="F1535" s="90"/>
      <c r="G1535" s="90"/>
    </row>
    <row r="1536" spans="2:8" x14ac:dyDescent="0.25">
      <c r="C1536" s="79"/>
      <c r="G1536" s="7"/>
    </row>
    <row r="1537" spans="2:8" ht="25.5" x14ac:dyDescent="0.25">
      <c r="C1537" s="14" t="s">
        <v>5</v>
      </c>
      <c r="D1537" s="6"/>
    </row>
    <row r="1538" spans="2:8" ht="20.25" customHeight="1" x14ac:dyDescent="0.25">
      <c r="B1538" s="10"/>
      <c r="C1538" s="91" t="s">
        <v>15</v>
      </c>
      <c r="D1538" s="94" t="s">
        <v>39</v>
      </c>
      <c r="E1538" s="94"/>
      <c r="F1538" s="94"/>
      <c r="G1538" s="94"/>
      <c r="H1538" s="57"/>
    </row>
    <row r="1539" spans="2:8" ht="20.25" customHeight="1" x14ac:dyDescent="0.25">
      <c r="B1539" s="10"/>
      <c r="C1539" s="92"/>
      <c r="D1539" s="94" t="s">
        <v>88</v>
      </c>
      <c r="E1539" s="94"/>
      <c r="F1539" s="94"/>
      <c r="G1539" s="94"/>
      <c r="H1539" s="57"/>
    </row>
    <row r="1540" spans="2:8" ht="20.25" customHeight="1" x14ac:dyDescent="0.25">
      <c r="B1540" s="10"/>
      <c r="C1540" s="93"/>
      <c r="D1540" s="94" t="s">
        <v>100</v>
      </c>
      <c r="E1540" s="94"/>
      <c r="F1540" s="94"/>
      <c r="G1540" s="94"/>
      <c r="H1540" s="57"/>
    </row>
    <row r="1541" spans="2:8" x14ac:dyDescent="0.25">
      <c r="C1541" s="47" t="s">
        <v>12</v>
      </c>
      <c r="D1541" s="48">
        <v>2.7</v>
      </c>
      <c r="E1541" s="49"/>
      <c r="F1541" s="10"/>
    </row>
    <row r="1542" spans="2:8" x14ac:dyDescent="0.25">
      <c r="C1542" s="1" t="s">
        <v>9</v>
      </c>
      <c r="D1542" s="43">
        <v>526</v>
      </c>
      <c r="E1542" s="95" t="s">
        <v>16</v>
      </c>
      <c r="F1542" s="96"/>
      <c r="G1542" s="99">
        <f>D1543/D1542</f>
        <v>5.8554942965779464</v>
      </c>
    </row>
    <row r="1543" spans="2:8" x14ac:dyDescent="0.25">
      <c r="C1543" s="1" t="s">
        <v>10</v>
      </c>
      <c r="D1543" s="43">
        <v>3079.99</v>
      </c>
      <c r="E1543" s="97"/>
      <c r="F1543" s="98"/>
      <c r="G1543" s="100"/>
    </row>
    <row r="1544" spans="2:8" x14ac:dyDescent="0.25">
      <c r="C1544" s="53"/>
      <c r="D1544" s="54"/>
      <c r="E1544" s="55"/>
    </row>
    <row r="1545" spans="2:8" x14ac:dyDescent="0.3">
      <c r="C1545" s="52" t="s">
        <v>7</v>
      </c>
      <c r="D1545" s="50" t="s">
        <v>92</v>
      </c>
      <c r="E1545" s="58"/>
    </row>
    <row r="1546" spans="2:8" x14ac:dyDescent="0.3">
      <c r="C1546" s="52" t="s">
        <v>11</v>
      </c>
      <c r="D1546" s="50">
        <v>45</v>
      </c>
      <c r="E1546" s="58"/>
    </row>
    <row r="1547" spans="2:8" x14ac:dyDescent="0.3">
      <c r="C1547" s="52" t="s">
        <v>13</v>
      </c>
      <c r="D1547" s="51" t="s">
        <v>33</v>
      </c>
      <c r="E1547" s="58"/>
    </row>
    <row r="1548" spans="2:8" ht="24" thickBot="1" x14ac:dyDescent="0.3">
      <c r="C1548" s="59"/>
      <c r="D1548" s="59"/>
    </row>
    <row r="1549" spans="2:8" ht="48" thickBot="1" x14ac:dyDescent="0.3">
      <c r="B1549" s="101" t="s">
        <v>17</v>
      </c>
      <c r="C1549" s="102"/>
      <c r="D1549" s="23" t="s">
        <v>20</v>
      </c>
      <c r="E1549" s="103" t="s">
        <v>22</v>
      </c>
      <c r="F1549" s="104"/>
      <c r="G1549" s="2" t="s">
        <v>21</v>
      </c>
    </row>
    <row r="1550" spans="2:8" ht="24" thickBot="1" x14ac:dyDescent="0.3">
      <c r="B1550" s="105" t="s">
        <v>35</v>
      </c>
      <c r="C1550" s="106"/>
      <c r="D1550" s="32">
        <v>147.63</v>
      </c>
      <c r="E1550" s="33">
        <v>2.7</v>
      </c>
      <c r="F1550" s="18" t="s">
        <v>24</v>
      </c>
      <c r="G1550" s="26">
        <f t="shared" ref="G1550:G1557" si="37">D1550*E1550</f>
        <v>398.601</v>
      </c>
      <c r="H1550" s="107"/>
    </row>
    <row r="1551" spans="2:8" x14ac:dyDescent="0.25">
      <c r="B1551" s="108" t="s">
        <v>18</v>
      </c>
      <c r="C1551" s="109"/>
      <c r="D1551" s="69">
        <v>70.41</v>
      </c>
      <c r="E1551" s="67">
        <v>0.9</v>
      </c>
      <c r="F1551" s="19" t="s">
        <v>25</v>
      </c>
      <c r="G1551" s="27">
        <f t="shared" si="37"/>
        <v>63.369</v>
      </c>
      <c r="H1551" s="107"/>
    </row>
    <row r="1552" spans="2:8" ht="24" thickBot="1" x14ac:dyDescent="0.3">
      <c r="B1552" s="110" t="s">
        <v>19</v>
      </c>
      <c r="C1552" s="111"/>
      <c r="D1552" s="70">
        <v>222.31</v>
      </c>
      <c r="E1552" s="68">
        <v>0.9</v>
      </c>
      <c r="F1552" s="20" t="s">
        <v>25</v>
      </c>
      <c r="G1552" s="28">
        <f t="shared" si="37"/>
        <v>200.07900000000001</v>
      </c>
      <c r="H1552" s="107"/>
    </row>
    <row r="1553" spans="2:8" ht="24" thickBot="1" x14ac:dyDescent="0.3">
      <c r="B1553" s="112" t="s">
        <v>27</v>
      </c>
      <c r="C1553" s="113"/>
      <c r="D1553" s="37"/>
      <c r="E1553" s="38"/>
      <c r="F1553" s="24" t="s">
        <v>24</v>
      </c>
      <c r="G1553" s="29">
        <f t="shared" si="37"/>
        <v>0</v>
      </c>
      <c r="H1553" s="107"/>
    </row>
    <row r="1554" spans="2:8" x14ac:dyDescent="0.25">
      <c r="B1554" s="108" t="s">
        <v>32</v>
      </c>
      <c r="C1554" s="109"/>
      <c r="D1554" s="34">
        <v>665.33</v>
      </c>
      <c r="E1554" s="35">
        <v>2.7</v>
      </c>
      <c r="F1554" s="19" t="s">
        <v>24</v>
      </c>
      <c r="G1554" s="27">
        <f t="shared" si="37"/>
        <v>1796.3910000000003</v>
      </c>
      <c r="H1554" s="107"/>
    </row>
    <row r="1555" spans="2:8" x14ac:dyDescent="0.25">
      <c r="B1555" s="114" t="s">
        <v>26</v>
      </c>
      <c r="C1555" s="115"/>
      <c r="D1555" s="39"/>
      <c r="E1555" s="40"/>
      <c r="F1555" s="21" t="s">
        <v>24</v>
      </c>
      <c r="G1555" s="30">
        <f t="shared" si="37"/>
        <v>0</v>
      </c>
      <c r="H1555" s="107"/>
    </row>
    <row r="1556" spans="2:8" x14ac:dyDescent="0.25">
      <c r="B1556" s="114" t="s">
        <v>28</v>
      </c>
      <c r="C1556" s="115"/>
      <c r="D1556" s="41">
        <v>2425.1</v>
      </c>
      <c r="E1556" s="42">
        <v>2.7</v>
      </c>
      <c r="F1556" s="21" t="s">
        <v>24</v>
      </c>
      <c r="G1556" s="30">
        <f t="shared" si="37"/>
        <v>6547.77</v>
      </c>
      <c r="H1556" s="107"/>
    </row>
    <row r="1557" spans="2:8" x14ac:dyDescent="0.25">
      <c r="B1557" s="114" t="s">
        <v>29</v>
      </c>
      <c r="C1557" s="115"/>
      <c r="D1557" s="41">
        <v>1718.79</v>
      </c>
      <c r="E1557" s="42">
        <v>2.7</v>
      </c>
      <c r="F1557" s="21" t="s">
        <v>24</v>
      </c>
      <c r="G1557" s="30">
        <f t="shared" si="37"/>
        <v>4640.7330000000002</v>
      </c>
      <c r="H1557" s="107"/>
    </row>
    <row r="1558" spans="2:8" x14ac:dyDescent="0.25">
      <c r="B1558" s="114" t="s">
        <v>31</v>
      </c>
      <c r="C1558" s="115"/>
      <c r="D1558" s="41">
        <v>473.91</v>
      </c>
      <c r="E1558" s="42">
        <v>2.7</v>
      </c>
      <c r="F1558" s="21" t="s">
        <v>24</v>
      </c>
      <c r="G1558" s="30">
        <f>D1558*E1558</f>
        <v>1279.5570000000002</v>
      </c>
      <c r="H1558" s="107"/>
    </row>
    <row r="1559" spans="2:8" ht="24" thickBot="1" x14ac:dyDescent="0.3">
      <c r="B1559" s="110" t="s">
        <v>30</v>
      </c>
      <c r="C1559" s="111"/>
      <c r="D1559" s="70">
        <v>320.5</v>
      </c>
      <c r="E1559" s="68">
        <v>10.8</v>
      </c>
      <c r="F1559" s="20" t="s">
        <v>24</v>
      </c>
      <c r="G1559" s="31">
        <f>D1559*E1559</f>
        <v>3461.4</v>
      </c>
      <c r="H1559" s="107"/>
    </row>
    <row r="1560" spans="2:8" x14ac:dyDescent="0.25">
      <c r="C1560" s="3"/>
      <c r="D1560" s="3"/>
      <c r="E1560" s="4"/>
      <c r="F1560" s="4"/>
      <c r="H1560" s="62"/>
    </row>
    <row r="1561" spans="2:8" ht="25.5" x14ac:dyDescent="0.25">
      <c r="C1561" s="14" t="s">
        <v>14</v>
      </c>
      <c r="D1561" s="6"/>
    </row>
    <row r="1562" spans="2:8" ht="18.75" x14ac:dyDescent="0.25">
      <c r="C1562" s="86" t="s">
        <v>6</v>
      </c>
      <c r="D1562" s="78" t="s">
        <v>0</v>
      </c>
      <c r="E1562" s="9">
        <f>ROUND((G1550+D1543)/D1543,2)</f>
        <v>1.1299999999999999</v>
      </c>
      <c r="F1562" s="9"/>
      <c r="G1562" s="10"/>
      <c r="H1562" s="7"/>
    </row>
    <row r="1563" spans="2:8" x14ac:dyDescent="0.25">
      <c r="C1563" s="86"/>
      <c r="D1563" s="78" t="s">
        <v>1</v>
      </c>
      <c r="E1563" s="9">
        <f>ROUND((G1551+G1552+D1543)/D1543,2)</f>
        <v>1.0900000000000001</v>
      </c>
      <c r="F1563" s="9"/>
      <c r="G1563" s="11"/>
      <c r="H1563" s="65"/>
    </row>
    <row r="1564" spans="2:8" x14ac:dyDescent="0.25">
      <c r="C1564" s="86"/>
      <c r="D1564" s="78" t="s">
        <v>2</v>
      </c>
      <c r="E1564" s="9">
        <f>ROUND((G1553+D1543)/D1543,2)</f>
        <v>1</v>
      </c>
      <c r="F1564" s="12"/>
      <c r="G1564" s="11"/>
    </row>
    <row r="1565" spans="2:8" x14ac:dyDescent="0.25">
      <c r="C1565" s="86"/>
      <c r="D1565" s="13" t="s">
        <v>3</v>
      </c>
      <c r="E1565" s="44">
        <f>ROUND((SUM(G1554:G1559)+D1543)/D1543,2)</f>
        <v>6.76</v>
      </c>
      <c r="F1565" s="10"/>
      <c r="G1565" s="11"/>
    </row>
    <row r="1566" spans="2:8" ht="25.5" x14ac:dyDescent="0.25">
      <c r="D1566" s="45" t="s">
        <v>4</v>
      </c>
      <c r="E1566" s="46">
        <f>SUM(E1562:E1565)-IF(D1547="сплошная",3,2)</f>
        <v>6.98</v>
      </c>
      <c r="F1566" s="25"/>
    </row>
    <row r="1567" spans="2:8" x14ac:dyDescent="0.25">
      <c r="E1567" s="15"/>
    </row>
    <row r="1568" spans="2:8" ht="25.5" x14ac:dyDescent="0.35">
      <c r="B1568" s="22"/>
      <c r="C1568" s="16" t="s">
        <v>23</v>
      </c>
      <c r="D1568" s="87">
        <f>E1566*D1543</f>
        <v>21498.3302</v>
      </c>
      <c r="E1568" s="87"/>
    </row>
    <row r="1569" spans="2:11" ht="18.75" x14ac:dyDescent="0.3">
      <c r="C1569" s="17" t="s">
        <v>8</v>
      </c>
      <c r="D1569" s="88">
        <f>D1568/D1542</f>
        <v>40.871350190114072</v>
      </c>
      <c r="E1569" s="88"/>
      <c r="G1569" s="7"/>
      <c r="H1569" s="66"/>
    </row>
    <row r="1579" spans="2:11" s="22" customFormat="1" ht="54.75" customHeight="1" x14ac:dyDescent="0.8">
      <c r="B1579" s="89" t="s">
        <v>183</v>
      </c>
      <c r="C1579" s="89"/>
      <c r="D1579" s="89"/>
      <c r="E1579" s="89"/>
      <c r="F1579" s="89"/>
      <c r="G1579" s="89"/>
      <c r="H1579" s="89"/>
      <c r="K1579" s="22" t="s">
        <v>33</v>
      </c>
    </row>
    <row r="1580" spans="2:11" ht="46.5" customHeight="1" x14ac:dyDescent="0.25">
      <c r="B1580" s="90" t="s">
        <v>37</v>
      </c>
      <c r="C1580" s="90"/>
      <c r="D1580" s="90"/>
      <c r="E1580" s="90"/>
      <c r="F1580" s="90"/>
      <c r="G1580" s="90"/>
      <c r="K1580" s="7" t="s">
        <v>34</v>
      </c>
    </row>
    <row r="1581" spans="2:11" x14ac:dyDescent="0.25">
      <c r="C1581" s="79"/>
      <c r="G1581" s="7"/>
    </row>
    <row r="1582" spans="2:11" ht="25.5" x14ac:dyDescent="0.25">
      <c r="C1582" s="14" t="s">
        <v>5</v>
      </c>
      <c r="D1582" s="6"/>
    </row>
    <row r="1583" spans="2:11" s="10" customFormat="1" ht="20.25" x14ac:dyDescent="0.25">
      <c r="C1583" s="91" t="s">
        <v>15</v>
      </c>
      <c r="D1583" s="94" t="s">
        <v>38</v>
      </c>
      <c r="E1583" s="94"/>
      <c r="F1583" s="94"/>
      <c r="G1583" s="94"/>
      <c r="H1583" s="57"/>
    </row>
    <row r="1584" spans="2:11" s="10" customFormat="1" ht="20.25" customHeight="1" x14ac:dyDescent="0.25">
      <c r="C1584" s="92"/>
      <c r="D1584" s="94" t="s">
        <v>88</v>
      </c>
      <c r="E1584" s="94"/>
      <c r="F1584" s="94"/>
      <c r="G1584" s="94"/>
      <c r="H1584" s="57"/>
    </row>
    <row r="1585" spans="2:8" s="10" customFormat="1" ht="20.25" customHeight="1" x14ac:dyDescent="0.25">
      <c r="C1585" s="93"/>
      <c r="D1585" s="94" t="s">
        <v>101</v>
      </c>
      <c r="E1585" s="94"/>
      <c r="F1585" s="94"/>
      <c r="G1585" s="94"/>
      <c r="H1585" s="57"/>
    </row>
    <row r="1586" spans="2:8" ht="28.5" customHeight="1" x14ac:dyDescent="0.25">
      <c r="C1586" s="47" t="s">
        <v>12</v>
      </c>
      <c r="D1586" s="48">
        <v>4.5999999999999996</v>
      </c>
      <c r="E1586" s="49"/>
      <c r="F1586" s="10"/>
    </row>
    <row r="1587" spans="2:8" ht="28.5" customHeight="1" x14ac:dyDescent="0.25">
      <c r="C1587" s="1" t="s">
        <v>9</v>
      </c>
      <c r="D1587" s="43">
        <v>897</v>
      </c>
      <c r="E1587" s="95" t="s">
        <v>16</v>
      </c>
      <c r="F1587" s="96"/>
      <c r="G1587" s="99">
        <f>D1588/D1587</f>
        <v>6.2622853957636568</v>
      </c>
    </row>
    <row r="1588" spans="2:8" ht="28.5" customHeight="1" x14ac:dyDescent="0.25">
      <c r="C1588" s="1" t="s">
        <v>10</v>
      </c>
      <c r="D1588" s="43">
        <v>5617.27</v>
      </c>
      <c r="E1588" s="97"/>
      <c r="F1588" s="98"/>
      <c r="G1588" s="100"/>
    </row>
    <row r="1589" spans="2:8" x14ac:dyDescent="0.25">
      <c r="C1589" s="53"/>
      <c r="D1589" s="54"/>
      <c r="E1589" s="55"/>
    </row>
    <row r="1590" spans="2:8" x14ac:dyDescent="0.3">
      <c r="C1590" s="52" t="s">
        <v>7</v>
      </c>
      <c r="D1590" s="50" t="s">
        <v>92</v>
      </c>
      <c r="E1590" s="58"/>
    </row>
    <row r="1591" spans="2:8" x14ac:dyDescent="0.3">
      <c r="C1591" s="52" t="s">
        <v>11</v>
      </c>
      <c r="D1591" s="50">
        <v>45</v>
      </c>
      <c r="E1591" s="58"/>
    </row>
    <row r="1592" spans="2:8" x14ac:dyDescent="0.3">
      <c r="C1592" s="52" t="s">
        <v>13</v>
      </c>
      <c r="D1592" s="51" t="s">
        <v>33</v>
      </c>
      <c r="E1592" s="58"/>
    </row>
    <row r="1593" spans="2:8" ht="24" thickBot="1" x14ac:dyDescent="0.3">
      <c r="C1593" s="59"/>
      <c r="D1593" s="59"/>
    </row>
    <row r="1594" spans="2:8" ht="48" thickBot="1" x14ac:dyDescent="0.3">
      <c r="B1594" s="101" t="s">
        <v>17</v>
      </c>
      <c r="C1594" s="102"/>
      <c r="D1594" s="23" t="s">
        <v>20</v>
      </c>
      <c r="E1594" s="103" t="s">
        <v>22</v>
      </c>
      <c r="F1594" s="104"/>
      <c r="G1594" s="2" t="s">
        <v>21</v>
      </c>
    </row>
    <row r="1595" spans="2:8" s="60" customFormat="1" ht="24" thickBot="1" x14ac:dyDescent="0.3">
      <c r="B1595" s="105" t="s">
        <v>35</v>
      </c>
      <c r="C1595" s="106"/>
      <c r="D1595" s="32">
        <v>147.63</v>
      </c>
      <c r="E1595" s="33">
        <v>4.5999999999999996</v>
      </c>
      <c r="F1595" s="18" t="s">
        <v>24</v>
      </c>
      <c r="G1595" s="26">
        <f t="shared" ref="G1595:G1602" si="38">D1595*E1595</f>
        <v>679.09799999999996</v>
      </c>
      <c r="H1595" s="107"/>
    </row>
    <row r="1596" spans="2:8" s="61" customFormat="1" ht="46.5" customHeight="1" x14ac:dyDescent="0.25">
      <c r="B1596" s="108" t="s">
        <v>18</v>
      </c>
      <c r="C1596" s="109"/>
      <c r="D1596" s="34">
        <v>70.41</v>
      </c>
      <c r="E1596" s="67">
        <v>1.2</v>
      </c>
      <c r="F1596" s="19" t="s">
        <v>25</v>
      </c>
      <c r="G1596" s="27">
        <f t="shared" si="38"/>
        <v>84.49199999999999</v>
      </c>
      <c r="H1596" s="107"/>
    </row>
    <row r="1597" spans="2:8" s="61" customFormat="1" ht="24" thickBot="1" x14ac:dyDescent="0.3">
      <c r="B1597" s="110" t="s">
        <v>19</v>
      </c>
      <c r="C1597" s="111"/>
      <c r="D1597" s="36">
        <v>222.31</v>
      </c>
      <c r="E1597" s="68">
        <v>1.2</v>
      </c>
      <c r="F1597" s="20" t="s">
        <v>25</v>
      </c>
      <c r="G1597" s="28">
        <f t="shared" si="38"/>
        <v>266.77199999999999</v>
      </c>
      <c r="H1597" s="107"/>
    </row>
    <row r="1598" spans="2:8" s="61" customFormat="1" ht="24" thickBot="1" x14ac:dyDescent="0.3">
      <c r="B1598" s="112" t="s">
        <v>27</v>
      </c>
      <c r="C1598" s="113"/>
      <c r="D1598" s="37"/>
      <c r="E1598" s="38"/>
      <c r="F1598" s="24" t="s">
        <v>24</v>
      </c>
      <c r="G1598" s="29">
        <f t="shared" si="38"/>
        <v>0</v>
      </c>
      <c r="H1598" s="107"/>
    </row>
    <row r="1599" spans="2:8" s="61" customFormat="1" ht="48" customHeight="1" x14ac:dyDescent="0.25">
      <c r="B1599" s="108" t="s">
        <v>32</v>
      </c>
      <c r="C1599" s="109"/>
      <c r="D1599" s="34">
        <v>665.33</v>
      </c>
      <c r="E1599" s="35">
        <v>4.5999999999999996</v>
      </c>
      <c r="F1599" s="19" t="s">
        <v>24</v>
      </c>
      <c r="G1599" s="27">
        <f t="shared" si="38"/>
        <v>3060.518</v>
      </c>
      <c r="H1599" s="107"/>
    </row>
    <row r="1600" spans="2:8" s="61" customFormat="1" x14ac:dyDescent="0.25">
      <c r="B1600" s="114" t="s">
        <v>26</v>
      </c>
      <c r="C1600" s="115"/>
      <c r="D1600" s="39"/>
      <c r="E1600" s="40"/>
      <c r="F1600" s="21" t="s">
        <v>24</v>
      </c>
      <c r="G1600" s="30">
        <f t="shared" si="38"/>
        <v>0</v>
      </c>
      <c r="H1600" s="107"/>
    </row>
    <row r="1601" spans="2:11" s="61" customFormat="1" x14ac:dyDescent="0.25">
      <c r="B1601" s="114" t="s">
        <v>28</v>
      </c>
      <c r="C1601" s="115"/>
      <c r="D1601" s="41">
        <v>2425.1</v>
      </c>
      <c r="E1601" s="42">
        <v>4.5999999999999996</v>
      </c>
      <c r="F1601" s="21" t="s">
        <v>24</v>
      </c>
      <c r="G1601" s="30">
        <f t="shared" si="38"/>
        <v>11155.46</v>
      </c>
      <c r="H1601" s="107"/>
    </row>
    <row r="1602" spans="2:11" s="61" customFormat="1" x14ac:dyDescent="0.25">
      <c r="B1602" s="114" t="s">
        <v>29</v>
      </c>
      <c r="C1602" s="115"/>
      <c r="D1602" s="41">
        <v>1718.79</v>
      </c>
      <c r="E1602" s="42">
        <v>4.5999999999999996</v>
      </c>
      <c r="F1602" s="21" t="s">
        <v>24</v>
      </c>
      <c r="G1602" s="30">
        <f t="shared" si="38"/>
        <v>7906.4339999999993</v>
      </c>
      <c r="H1602" s="107"/>
    </row>
    <row r="1603" spans="2:11" s="61" customFormat="1" x14ac:dyDescent="0.25">
      <c r="B1603" s="114" t="s">
        <v>31</v>
      </c>
      <c r="C1603" s="115"/>
      <c r="D1603" s="41">
        <v>473.91</v>
      </c>
      <c r="E1603" s="42">
        <v>4.5999999999999996</v>
      </c>
      <c r="F1603" s="21" t="s">
        <v>24</v>
      </c>
      <c r="G1603" s="30">
        <f>D1603*E1603</f>
        <v>2179.9859999999999</v>
      </c>
      <c r="H1603" s="107"/>
    </row>
    <row r="1604" spans="2:11" s="61" customFormat="1" ht="24" thickBot="1" x14ac:dyDescent="0.3">
      <c r="B1604" s="110" t="s">
        <v>30</v>
      </c>
      <c r="C1604" s="111"/>
      <c r="D1604" s="70">
        <v>320.5</v>
      </c>
      <c r="E1604" s="68">
        <v>18.399999999999999</v>
      </c>
      <c r="F1604" s="20" t="s">
        <v>24</v>
      </c>
      <c r="G1604" s="31">
        <f>D1604*E1604</f>
        <v>5897.2</v>
      </c>
      <c r="H1604" s="107"/>
    </row>
    <row r="1605" spans="2:11" ht="11.25" customHeight="1" x14ac:dyDescent="0.25">
      <c r="C1605" s="3"/>
      <c r="D1605" s="3"/>
      <c r="E1605" s="4"/>
      <c r="F1605" s="4"/>
      <c r="H1605" s="62"/>
      <c r="I1605" s="63"/>
      <c r="J1605" s="64"/>
      <c r="K1605" s="64"/>
    </row>
    <row r="1606" spans="2:11" ht="25.5" x14ac:dyDescent="0.25">
      <c r="C1606" s="14" t="s">
        <v>14</v>
      </c>
      <c r="D1606" s="6"/>
    </row>
    <row r="1607" spans="2:11" ht="18.75" x14ac:dyDescent="0.25">
      <c r="C1607" s="86" t="s">
        <v>6</v>
      </c>
      <c r="D1607" s="78" t="s">
        <v>0</v>
      </c>
      <c r="E1607" s="9">
        <f>ROUND((G1595+D1588)/D1588,2)</f>
        <v>1.1200000000000001</v>
      </c>
      <c r="F1607" s="9"/>
      <c r="G1607" s="10"/>
      <c r="H1607" s="7"/>
    </row>
    <row r="1608" spans="2:11" x14ac:dyDescent="0.25">
      <c r="C1608" s="86"/>
      <c r="D1608" s="78" t="s">
        <v>1</v>
      </c>
      <c r="E1608" s="9">
        <f>ROUND((G1596+G1597+D1588)/D1588,2)</f>
        <v>1.06</v>
      </c>
      <c r="F1608" s="9"/>
      <c r="G1608" s="11"/>
      <c r="H1608" s="65"/>
    </row>
    <row r="1609" spans="2:11" x14ac:dyDescent="0.25">
      <c r="C1609" s="86"/>
      <c r="D1609" s="78" t="s">
        <v>2</v>
      </c>
      <c r="E1609" s="9">
        <f>ROUND((G1598+D1588)/D1588,2)</f>
        <v>1</v>
      </c>
      <c r="F1609" s="12"/>
      <c r="G1609" s="11"/>
    </row>
    <row r="1610" spans="2:11" x14ac:dyDescent="0.25">
      <c r="C1610" s="86"/>
      <c r="D1610" s="13" t="s">
        <v>3</v>
      </c>
      <c r="E1610" s="44">
        <f>ROUND((SUM(G1599:G1604)+D1588)/D1588,2)</f>
        <v>6.38</v>
      </c>
      <c r="F1610" s="10"/>
      <c r="G1610" s="11"/>
    </row>
    <row r="1611" spans="2:11" ht="25.5" x14ac:dyDescent="0.25">
      <c r="D1611" s="45" t="s">
        <v>4</v>
      </c>
      <c r="E1611" s="46">
        <f>SUM(E1607:E1610)-IF(D1592="сплошная",3,2)</f>
        <v>6.5600000000000005</v>
      </c>
      <c r="F1611" s="25"/>
    </row>
    <row r="1612" spans="2:11" ht="14.25" customHeight="1" x14ac:dyDescent="0.25">
      <c r="E1612" s="15"/>
    </row>
    <row r="1613" spans="2:11" s="22" customFormat="1" ht="26.25" customHeight="1" x14ac:dyDescent="0.35">
      <c r="C1613" s="16" t="s">
        <v>23</v>
      </c>
      <c r="D1613" s="87">
        <f>E1611*D1588</f>
        <v>36849.291200000007</v>
      </c>
      <c r="E1613" s="87"/>
      <c r="F1613" s="7"/>
      <c r="G1613" s="5"/>
      <c r="H1613" s="5"/>
    </row>
    <row r="1614" spans="2:11" ht="18.75" x14ac:dyDescent="0.3">
      <c r="C1614" s="17" t="s">
        <v>8</v>
      </c>
      <c r="D1614" s="88">
        <f>D1613/D1587</f>
        <v>41.080592196209594</v>
      </c>
      <c r="E1614" s="88"/>
      <c r="G1614" s="7"/>
      <c r="H1614" s="66"/>
    </row>
    <row r="1625" spans="2:8" ht="60.75" x14ac:dyDescent="0.8">
      <c r="B1625" s="89" t="s">
        <v>184</v>
      </c>
      <c r="C1625" s="89"/>
      <c r="D1625" s="89"/>
      <c r="E1625" s="89"/>
      <c r="F1625" s="89"/>
      <c r="G1625" s="89"/>
      <c r="H1625" s="89"/>
    </row>
    <row r="1626" spans="2:8" ht="46.5" customHeight="1" x14ac:dyDescent="0.25">
      <c r="B1626" s="90" t="s">
        <v>36</v>
      </c>
      <c r="C1626" s="90"/>
      <c r="D1626" s="90"/>
      <c r="E1626" s="90"/>
      <c r="F1626" s="90"/>
      <c r="G1626" s="90"/>
    </row>
    <row r="1627" spans="2:8" x14ac:dyDescent="0.25">
      <c r="C1627" s="79"/>
      <c r="G1627" s="7"/>
    </row>
    <row r="1628" spans="2:8" ht="25.5" x14ac:dyDescent="0.25">
      <c r="C1628" s="14" t="s">
        <v>5</v>
      </c>
      <c r="D1628" s="6"/>
    </row>
    <row r="1629" spans="2:8" ht="20.25" customHeight="1" x14ac:dyDescent="0.25">
      <c r="B1629" s="10"/>
      <c r="C1629" s="91" t="s">
        <v>15</v>
      </c>
      <c r="D1629" s="94" t="s">
        <v>39</v>
      </c>
      <c r="E1629" s="94"/>
      <c r="F1629" s="94"/>
      <c r="G1629" s="94"/>
      <c r="H1629" s="57"/>
    </row>
    <row r="1630" spans="2:8" ht="20.25" customHeight="1" x14ac:dyDescent="0.25">
      <c r="B1630" s="10"/>
      <c r="C1630" s="92"/>
      <c r="D1630" s="94" t="s">
        <v>88</v>
      </c>
      <c r="E1630" s="94"/>
      <c r="F1630" s="94"/>
      <c r="G1630" s="94"/>
      <c r="H1630" s="57"/>
    </row>
    <row r="1631" spans="2:8" ht="20.25" customHeight="1" x14ac:dyDescent="0.25">
      <c r="B1631" s="10"/>
      <c r="C1631" s="93"/>
      <c r="D1631" s="94" t="s">
        <v>102</v>
      </c>
      <c r="E1631" s="94"/>
      <c r="F1631" s="94"/>
      <c r="G1631" s="94"/>
      <c r="H1631" s="57"/>
    </row>
    <row r="1632" spans="2:8" x14ac:dyDescent="0.25">
      <c r="C1632" s="47" t="s">
        <v>12</v>
      </c>
      <c r="D1632" s="48">
        <v>3.9</v>
      </c>
      <c r="E1632" s="49"/>
      <c r="F1632" s="10"/>
    </row>
    <row r="1633" spans="2:8" x14ac:dyDescent="0.25">
      <c r="C1633" s="1" t="s">
        <v>9</v>
      </c>
      <c r="D1633" s="43">
        <v>761</v>
      </c>
      <c r="E1633" s="95" t="s">
        <v>16</v>
      </c>
      <c r="F1633" s="96"/>
      <c r="G1633" s="99">
        <f>D1634/D1633</f>
        <v>6.6678449408672797</v>
      </c>
    </row>
    <row r="1634" spans="2:8" x14ac:dyDescent="0.25">
      <c r="C1634" s="1" t="s">
        <v>10</v>
      </c>
      <c r="D1634" s="43">
        <v>5074.2299999999996</v>
      </c>
      <c r="E1634" s="97"/>
      <c r="F1634" s="98"/>
      <c r="G1634" s="100"/>
    </row>
    <row r="1635" spans="2:8" x14ac:dyDescent="0.25">
      <c r="C1635" s="53"/>
      <c r="D1635" s="54"/>
      <c r="E1635" s="55"/>
    </row>
    <row r="1636" spans="2:8" x14ac:dyDescent="0.3">
      <c r="C1636" s="52" t="s">
        <v>7</v>
      </c>
      <c r="D1636" s="50" t="s">
        <v>92</v>
      </c>
      <c r="E1636" s="58"/>
    </row>
    <row r="1637" spans="2:8" x14ac:dyDescent="0.3">
      <c r="C1637" s="52" t="s">
        <v>11</v>
      </c>
      <c r="D1637" s="50">
        <v>45</v>
      </c>
      <c r="E1637" s="58"/>
    </row>
    <row r="1638" spans="2:8" x14ac:dyDescent="0.3">
      <c r="C1638" s="52" t="s">
        <v>13</v>
      </c>
      <c r="D1638" s="51" t="s">
        <v>33</v>
      </c>
      <c r="E1638" s="58"/>
    </row>
    <row r="1639" spans="2:8" ht="24" thickBot="1" x14ac:dyDescent="0.3">
      <c r="C1639" s="59"/>
      <c r="D1639" s="59"/>
    </row>
    <row r="1640" spans="2:8" ht="48" thickBot="1" x14ac:dyDescent="0.3">
      <c r="B1640" s="101" t="s">
        <v>17</v>
      </c>
      <c r="C1640" s="102"/>
      <c r="D1640" s="23" t="s">
        <v>20</v>
      </c>
      <c r="E1640" s="103" t="s">
        <v>22</v>
      </c>
      <c r="F1640" s="104"/>
      <c r="G1640" s="2" t="s">
        <v>21</v>
      </c>
    </row>
    <row r="1641" spans="2:8" ht="24" thickBot="1" x14ac:dyDescent="0.3">
      <c r="B1641" s="105" t="s">
        <v>35</v>
      </c>
      <c r="C1641" s="106"/>
      <c r="D1641" s="32">
        <v>147.63</v>
      </c>
      <c r="E1641" s="33">
        <v>3.9</v>
      </c>
      <c r="F1641" s="18" t="s">
        <v>24</v>
      </c>
      <c r="G1641" s="26">
        <f t="shared" ref="G1641:G1648" si="39">D1641*E1641</f>
        <v>575.75699999999995</v>
      </c>
      <c r="H1641" s="107"/>
    </row>
    <row r="1642" spans="2:8" x14ac:dyDescent="0.25">
      <c r="B1642" s="108" t="s">
        <v>18</v>
      </c>
      <c r="C1642" s="109"/>
      <c r="D1642" s="69">
        <v>70.41</v>
      </c>
      <c r="E1642" s="67">
        <v>1.4</v>
      </c>
      <c r="F1642" s="19" t="s">
        <v>25</v>
      </c>
      <c r="G1642" s="27">
        <f t="shared" si="39"/>
        <v>98.573999999999984</v>
      </c>
      <c r="H1642" s="107"/>
    </row>
    <row r="1643" spans="2:8" ht="24" thickBot="1" x14ac:dyDescent="0.3">
      <c r="B1643" s="110" t="s">
        <v>19</v>
      </c>
      <c r="C1643" s="111"/>
      <c r="D1643" s="70">
        <v>222.31</v>
      </c>
      <c r="E1643" s="68">
        <v>1.4</v>
      </c>
      <c r="F1643" s="20" t="s">
        <v>25</v>
      </c>
      <c r="G1643" s="28">
        <f t="shared" si="39"/>
        <v>311.23399999999998</v>
      </c>
      <c r="H1643" s="107"/>
    </row>
    <row r="1644" spans="2:8" ht="24" thickBot="1" x14ac:dyDescent="0.3">
      <c r="B1644" s="112" t="s">
        <v>27</v>
      </c>
      <c r="C1644" s="113"/>
      <c r="D1644" s="37"/>
      <c r="E1644" s="38"/>
      <c r="F1644" s="24" t="s">
        <v>24</v>
      </c>
      <c r="G1644" s="29">
        <f t="shared" si="39"/>
        <v>0</v>
      </c>
      <c r="H1644" s="107"/>
    </row>
    <row r="1645" spans="2:8" x14ac:dyDescent="0.25">
      <c r="B1645" s="108" t="s">
        <v>32</v>
      </c>
      <c r="C1645" s="109"/>
      <c r="D1645" s="34">
        <v>665.33</v>
      </c>
      <c r="E1645" s="35">
        <v>3.9</v>
      </c>
      <c r="F1645" s="19" t="s">
        <v>24</v>
      </c>
      <c r="G1645" s="27">
        <f t="shared" si="39"/>
        <v>2594.7870000000003</v>
      </c>
      <c r="H1645" s="107"/>
    </row>
    <row r="1646" spans="2:8" x14ac:dyDescent="0.25">
      <c r="B1646" s="114" t="s">
        <v>26</v>
      </c>
      <c r="C1646" s="115"/>
      <c r="D1646" s="39"/>
      <c r="E1646" s="40"/>
      <c r="F1646" s="21" t="s">
        <v>24</v>
      </c>
      <c r="G1646" s="30">
        <f t="shared" si="39"/>
        <v>0</v>
      </c>
      <c r="H1646" s="107"/>
    </row>
    <row r="1647" spans="2:8" x14ac:dyDescent="0.25">
      <c r="B1647" s="114" t="s">
        <v>28</v>
      </c>
      <c r="C1647" s="115"/>
      <c r="D1647" s="41">
        <v>2425.1</v>
      </c>
      <c r="E1647" s="42">
        <v>3.9</v>
      </c>
      <c r="F1647" s="21" t="s">
        <v>24</v>
      </c>
      <c r="G1647" s="30">
        <f t="shared" si="39"/>
        <v>9457.89</v>
      </c>
      <c r="H1647" s="107"/>
    </row>
    <row r="1648" spans="2:8" x14ac:dyDescent="0.25">
      <c r="B1648" s="114" t="s">
        <v>29</v>
      </c>
      <c r="C1648" s="115"/>
      <c r="D1648" s="41">
        <v>1718.79</v>
      </c>
      <c r="E1648" s="42">
        <v>3.9</v>
      </c>
      <c r="F1648" s="21" t="s">
        <v>24</v>
      </c>
      <c r="G1648" s="30">
        <f t="shared" si="39"/>
        <v>6703.2809999999999</v>
      </c>
      <c r="H1648" s="107"/>
    </row>
    <row r="1649" spans="2:8" x14ac:dyDescent="0.25">
      <c r="B1649" s="114" t="s">
        <v>31</v>
      </c>
      <c r="C1649" s="115"/>
      <c r="D1649" s="41">
        <v>473.91</v>
      </c>
      <c r="E1649" s="42">
        <v>3.9</v>
      </c>
      <c r="F1649" s="21" t="s">
        <v>24</v>
      </c>
      <c r="G1649" s="30">
        <f>D1649*E1649</f>
        <v>1848.249</v>
      </c>
      <c r="H1649" s="107"/>
    </row>
    <row r="1650" spans="2:8" ht="24" thickBot="1" x14ac:dyDescent="0.3">
      <c r="B1650" s="110" t="s">
        <v>30</v>
      </c>
      <c r="C1650" s="111"/>
      <c r="D1650" s="70">
        <v>320.5</v>
      </c>
      <c r="E1650" s="68">
        <v>15.6</v>
      </c>
      <c r="F1650" s="20" t="s">
        <v>24</v>
      </c>
      <c r="G1650" s="31">
        <f>D1650*E1650</f>
        <v>4999.8</v>
      </c>
      <c r="H1650" s="107"/>
    </row>
    <row r="1651" spans="2:8" x14ac:dyDescent="0.25">
      <c r="C1651" s="3"/>
      <c r="D1651" s="3"/>
      <c r="E1651" s="4"/>
      <c r="F1651" s="4"/>
      <c r="H1651" s="62"/>
    </row>
    <row r="1652" spans="2:8" ht="25.5" x14ac:dyDescent="0.25">
      <c r="C1652" s="14" t="s">
        <v>14</v>
      </c>
      <c r="D1652" s="6"/>
    </row>
    <row r="1653" spans="2:8" ht="18.75" x14ac:dyDescent="0.25">
      <c r="C1653" s="86" t="s">
        <v>6</v>
      </c>
      <c r="D1653" s="78" t="s">
        <v>0</v>
      </c>
      <c r="E1653" s="9">
        <f>ROUND((G1641+D1634)/D1634,2)</f>
        <v>1.1100000000000001</v>
      </c>
      <c r="F1653" s="9"/>
      <c r="G1653" s="10"/>
      <c r="H1653" s="7"/>
    </row>
    <row r="1654" spans="2:8" x14ac:dyDescent="0.25">
      <c r="C1654" s="86"/>
      <c r="D1654" s="78" t="s">
        <v>1</v>
      </c>
      <c r="E1654" s="9">
        <f>ROUND((G1642+G1643+D1634)/D1634,2)</f>
        <v>1.08</v>
      </c>
      <c r="F1654" s="9"/>
      <c r="G1654" s="11"/>
      <c r="H1654" s="65"/>
    </row>
    <row r="1655" spans="2:8" x14ac:dyDescent="0.25">
      <c r="C1655" s="86"/>
      <c r="D1655" s="78" t="s">
        <v>2</v>
      </c>
      <c r="E1655" s="9">
        <f>ROUND((G1644+D1634)/D1634,2)</f>
        <v>1</v>
      </c>
      <c r="F1655" s="12"/>
      <c r="G1655" s="11"/>
    </row>
    <row r="1656" spans="2:8" x14ac:dyDescent="0.25">
      <c r="C1656" s="86"/>
      <c r="D1656" s="13" t="s">
        <v>3</v>
      </c>
      <c r="E1656" s="44">
        <f>ROUND((SUM(G1645:G1650)+D1634)/D1634,2)</f>
        <v>6.05</v>
      </c>
      <c r="F1656" s="10"/>
      <c r="G1656" s="11"/>
    </row>
    <row r="1657" spans="2:8" ht="25.5" x14ac:dyDescent="0.25">
      <c r="D1657" s="45" t="s">
        <v>4</v>
      </c>
      <c r="E1657" s="46">
        <f>SUM(E1653:E1656)-IF(D1638="сплошная",3,2)</f>
        <v>6.24</v>
      </c>
      <c r="F1657" s="25"/>
    </row>
    <row r="1658" spans="2:8" x14ac:dyDescent="0.25">
      <c r="E1658" s="15"/>
    </row>
    <row r="1659" spans="2:8" ht="25.5" x14ac:dyDescent="0.35">
      <c r="B1659" s="22"/>
      <c r="C1659" s="16" t="s">
        <v>23</v>
      </c>
      <c r="D1659" s="87">
        <f>E1657*D1634</f>
        <v>31663.195199999998</v>
      </c>
      <c r="E1659" s="87"/>
    </row>
    <row r="1660" spans="2:8" ht="18.75" x14ac:dyDescent="0.3">
      <c r="C1660" s="17" t="s">
        <v>8</v>
      </c>
      <c r="D1660" s="88">
        <f>D1659/D1633</f>
        <v>41.607352431011826</v>
      </c>
      <c r="E1660" s="88"/>
      <c r="G1660" s="7"/>
      <c r="H1660" s="66"/>
    </row>
    <row r="1673" spans="2:8" ht="60.75" x14ac:dyDescent="0.8">
      <c r="B1673" s="89" t="s">
        <v>185</v>
      </c>
      <c r="C1673" s="89"/>
      <c r="D1673" s="89"/>
      <c r="E1673" s="89"/>
      <c r="F1673" s="89"/>
      <c r="G1673" s="89"/>
      <c r="H1673" s="89"/>
    </row>
    <row r="1674" spans="2:8" ht="46.5" customHeight="1" x14ac:dyDescent="0.25">
      <c r="B1674" s="90" t="s">
        <v>36</v>
      </c>
      <c r="C1674" s="90"/>
      <c r="D1674" s="90"/>
      <c r="E1674" s="90"/>
      <c r="F1674" s="90"/>
      <c r="G1674" s="90"/>
    </row>
    <row r="1675" spans="2:8" x14ac:dyDescent="0.25">
      <c r="C1675" s="79"/>
      <c r="G1675" s="7"/>
    </row>
    <row r="1676" spans="2:8" ht="25.5" x14ac:dyDescent="0.25">
      <c r="C1676" s="14" t="s">
        <v>5</v>
      </c>
      <c r="D1676" s="6"/>
    </row>
    <row r="1677" spans="2:8" ht="20.25" customHeight="1" x14ac:dyDescent="0.25">
      <c r="B1677" s="10"/>
      <c r="C1677" s="91" t="s">
        <v>15</v>
      </c>
      <c r="D1677" s="94" t="s">
        <v>38</v>
      </c>
      <c r="E1677" s="94"/>
      <c r="F1677" s="94"/>
      <c r="G1677" s="94"/>
      <c r="H1677" s="57"/>
    </row>
    <row r="1678" spans="2:8" ht="20.25" customHeight="1" x14ac:dyDescent="0.25">
      <c r="B1678" s="10"/>
      <c r="C1678" s="92"/>
      <c r="D1678" s="94" t="s">
        <v>88</v>
      </c>
      <c r="E1678" s="94"/>
      <c r="F1678" s="94"/>
      <c r="G1678" s="94"/>
      <c r="H1678" s="57"/>
    </row>
    <row r="1679" spans="2:8" ht="20.25" customHeight="1" x14ac:dyDescent="0.25">
      <c r="B1679" s="10"/>
      <c r="C1679" s="93"/>
      <c r="D1679" s="94" t="s">
        <v>103</v>
      </c>
      <c r="E1679" s="94"/>
      <c r="F1679" s="94"/>
      <c r="G1679" s="94"/>
      <c r="H1679" s="57"/>
    </row>
    <row r="1680" spans="2:8" x14ac:dyDescent="0.25">
      <c r="C1680" s="47" t="s">
        <v>12</v>
      </c>
      <c r="D1680" s="48">
        <v>1.5</v>
      </c>
      <c r="E1680" s="49"/>
      <c r="F1680" s="10"/>
    </row>
    <row r="1681" spans="2:8" x14ac:dyDescent="0.25">
      <c r="C1681" s="1" t="s">
        <v>9</v>
      </c>
      <c r="D1681" s="43">
        <v>315</v>
      </c>
      <c r="E1681" s="95" t="s">
        <v>16</v>
      </c>
      <c r="F1681" s="96"/>
      <c r="G1681" s="99">
        <f>D1682/D1681</f>
        <v>6.9354285714285711</v>
      </c>
    </row>
    <row r="1682" spans="2:8" x14ac:dyDescent="0.25">
      <c r="C1682" s="1" t="s">
        <v>10</v>
      </c>
      <c r="D1682" s="43">
        <v>2184.66</v>
      </c>
      <c r="E1682" s="97"/>
      <c r="F1682" s="98"/>
      <c r="G1682" s="100"/>
    </row>
    <row r="1683" spans="2:8" x14ac:dyDescent="0.25">
      <c r="C1683" s="53"/>
      <c r="D1683" s="54"/>
      <c r="E1683" s="55"/>
    </row>
    <row r="1684" spans="2:8" x14ac:dyDescent="0.3">
      <c r="C1684" s="52" t="s">
        <v>7</v>
      </c>
      <c r="D1684" s="50" t="s">
        <v>104</v>
      </c>
      <c r="E1684" s="58"/>
    </row>
    <row r="1685" spans="2:8" x14ac:dyDescent="0.3">
      <c r="C1685" s="52" t="s">
        <v>11</v>
      </c>
      <c r="D1685" s="50">
        <v>45</v>
      </c>
      <c r="E1685" s="58"/>
    </row>
    <row r="1686" spans="2:8" x14ac:dyDescent="0.3">
      <c r="C1686" s="52" t="s">
        <v>13</v>
      </c>
      <c r="D1686" s="51" t="s">
        <v>33</v>
      </c>
      <c r="E1686" s="58"/>
    </row>
    <row r="1687" spans="2:8" ht="24" thickBot="1" x14ac:dyDescent="0.3">
      <c r="C1687" s="59"/>
      <c r="D1687" s="59"/>
    </row>
    <row r="1688" spans="2:8" ht="48" thickBot="1" x14ac:dyDescent="0.3">
      <c r="B1688" s="101" t="s">
        <v>17</v>
      </c>
      <c r="C1688" s="102"/>
      <c r="D1688" s="23" t="s">
        <v>20</v>
      </c>
      <c r="E1688" s="103" t="s">
        <v>22</v>
      </c>
      <c r="F1688" s="104"/>
      <c r="G1688" s="2" t="s">
        <v>21</v>
      </c>
    </row>
    <row r="1689" spans="2:8" ht="24" thickBot="1" x14ac:dyDescent="0.3">
      <c r="B1689" s="105" t="s">
        <v>35</v>
      </c>
      <c r="C1689" s="106"/>
      <c r="D1689" s="32">
        <v>147.63</v>
      </c>
      <c r="E1689" s="33">
        <v>1.5</v>
      </c>
      <c r="F1689" s="18" t="s">
        <v>24</v>
      </c>
      <c r="G1689" s="26">
        <f t="shared" ref="G1689:G1696" si="40">D1689*E1689</f>
        <v>221.44499999999999</v>
      </c>
      <c r="H1689" s="107"/>
    </row>
    <row r="1690" spans="2:8" x14ac:dyDescent="0.25">
      <c r="B1690" s="108" t="s">
        <v>18</v>
      </c>
      <c r="C1690" s="109"/>
      <c r="D1690" s="69">
        <v>70.41</v>
      </c>
      <c r="E1690" s="67">
        <v>1.8</v>
      </c>
      <c r="F1690" s="19" t="s">
        <v>25</v>
      </c>
      <c r="G1690" s="27">
        <f t="shared" si="40"/>
        <v>126.738</v>
      </c>
      <c r="H1690" s="107"/>
    </row>
    <row r="1691" spans="2:8" ht="24" thickBot="1" x14ac:dyDescent="0.3">
      <c r="B1691" s="110" t="s">
        <v>19</v>
      </c>
      <c r="C1691" s="111"/>
      <c r="D1691" s="70">
        <v>222.31</v>
      </c>
      <c r="E1691" s="68">
        <v>1.8</v>
      </c>
      <c r="F1691" s="20" t="s">
        <v>25</v>
      </c>
      <c r="G1691" s="28">
        <f t="shared" si="40"/>
        <v>400.15800000000002</v>
      </c>
      <c r="H1691" s="107"/>
    </row>
    <row r="1692" spans="2:8" ht="24" thickBot="1" x14ac:dyDescent="0.3">
      <c r="B1692" s="112" t="s">
        <v>27</v>
      </c>
      <c r="C1692" s="113"/>
      <c r="D1692" s="37"/>
      <c r="E1692" s="38"/>
      <c r="F1692" s="24" t="s">
        <v>24</v>
      </c>
      <c r="G1692" s="29">
        <f t="shared" si="40"/>
        <v>0</v>
      </c>
      <c r="H1692" s="107"/>
    </row>
    <row r="1693" spans="2:8" x14ac:dyDescent="0.25">
      <c r="B1693" s="108" t="s">
        <v>32</v>
      </c>
      <c r="C1693" s="109"/>
      <c r="D1693" s="34">
        <v>665.33</v>
      </c>
      <c r="E1693" s="35">
        <v>1.5</v>
      </c>
      <c r="F1693" s="19" t="s">
        <v>24</v>
      </c>
      <c r="G1693" s="27">
        <f t="shared" si="40"/>
        <v>997.99500000000012</v>
      </c>
      <c r="H1693" s="107"/>
    </row>
    <row r="1694" spans="2:8" x14ac:dyDescent="0.25">
      <c r="B1694" s="114" t="s">
        <v>26</v>
      </c>
      <c r="C1694" s="115"/>
      <c r="D1694" s="39"/>
      <c r="E1694" s="40"/>
      <c r="F1694" s="21" t="s">
        <v>24</v>
      </c>
      <c r="G1694" s="30">
        <f t="shared" si="40"/>
        <v>0</v>
      </c>
      <c r="H1694" s="107"/>
    </row>
    <row r="1695" spans="2:8" x14ac:dyDescent="0.25">
      <c r="B1695" s="114" t="s">
        <v>28</v>
      </c>
      <c r="C1695" s="115"/>
      <c r="D1695" s="41">
        <v>2425.1</v>
      </c>
      <c r="E1695" s="42">
        <v>1.5</v>
      </c>
      <c r="F1695" s="21" t="s">
        <v>24</v>
      </c>
      <c r="G1695" s="30">
        <f t="shared" si="40"/>
        <v>3637.6499999999996</v>
      </c>
      <c r="H1695" s="107"/>
    </row>
    <row r="1696" spans="2:8" x14ac:dyDescent="0.25">
      <c r="B1696" s="114" t="s">
        <v>29</v>
      </c>
      <c r="C1696" s="115"/>
      <c r="D1696" s="41">
        <v>1718.79</v>
      </c>
      <c r="E1696" s="42">
        <v>1.5</v>
      </c>
      <c r="F1696" s="21" t="s">
        <v>24</v>
      </c>
      <c r="G1696" s="30">
        <f t="shared" si="40"/>
        <v>2578.1849999999999</v>
      </c>
      <c r="H1696" s="107"/>
    </row>
    <row r="1697" spans="2:8" x14ac:dyDescent="0.25">
      <c r="B1697" s="114" t="s">
        <v>31</v>
      </c>
      <c r="C1697" s="115"/>
      <c r="D1697" s="41">
        <v>473.91</v>
      </c>
      <c r="E1697" s="42">
        <v>1.5</v>
      </c>
      <c r="F1697" s="21" t="s">
        <v>24</v>
      </c>
      <c r="G1697" s="30">
        <f>D1697*E1697</f>
        <v>710.86500000000001</v>
      </c>
      <c r="H1697" s="107"/>
    </row>
    <row r="1698" spans="2:8" ht="24" thickBot="1" x14ac:dyDescent="0.3">
      <c r="B1698" s="110" t="s">
        <v>30</v>
      </c>
      <c r="C1698" s="111"/>
      <c r="D1698" s="70">
        <v>320.5</v>
      </c>
      <c r="E1698" s="68">
        <v>6</v>
      </c>
      <c r="F1698" s="20" t="s">
        <v>24</v>
      </c>
      <c r="G1698" s="31">
        <f>D1698*E1698</f>
        <v>1923</v>
      </c>
      <c r="H1698" s="107"/>
    </row>
    <row r="1699" spans="2:8" x14ac:dyDescent="0.25">
      <c r="C1699" s="3"/>
      <c r="D1699" s="3"/>
      <c r="E1699" s="4"/>
      <c r="F1699" s="4"/>
      <c r="H1699" s="62"/>
    </row>
    <row r="1700" spans="2:8" ht="25.5" x14ac:dyDescent="0.25">
      <c r="C1700" s="14" t="s">
        <v>14</v>
      </c>
      <c r="D1700" s="6"/>
    </row>
    <row r="1701" spans="2:8" ht="18.75" x14ac:dyDescent="0.25">
      <c r="C1701" s="86" t="s">
        <v>6</v>
      </c>
      <c r="D1701" s="78" t="s">
        <v>0</v>
      </c>
      <c r="E1701" s="9">
        <f>ROUND((G1689+D1682)/D1682,2)</f>
        <v>1.1000000000000001</v>
      </c>
      <c r="F1701" s="9"/>
      <c r="G1701" s="10"/>
      <c r="H1701" s="7"/>
    </row>
    <row r="1702" spans="2:8" x14ac:dyDescent="0.25">
      <c r="C1702" s="86"/>
      <c r="D1702" s="78" t="s">
        <v>1</v>
      </c>
      <c r="E1702" s="9">
        <f>ROUND((G1690+G1691+D1682)/D1682,2)</f>
        <v>1.24</v>
      </c>
      <c r="F1702" s="9"/>
      <c r="G1702" s="11"/>
      <c r="H1702" s="65"/>
    </row>
    <row r="1703" spans="2:8" x14ac:dyDescent="0.25">
      <c r="C1703" s="86"/>
      <c r="D1703" s="78" t="s">
        <v>2</v>
      </c>
      <c r="E1703" s="9">
        <f>ROUND((G1692+D1682)/D1682,2)</f>
        <v>1</v>
      </c>
      <c r="F1703" s="12"/>
      <c r="G1703" s="11"/>
    </row>
    <row r="1704" spans="2:8" x14ac:dyDescent="0.25">
      <c r="C1704" s="86"/>
      <c r="D1704" s="13" t="s">
        <v>3</v>
      </c>
      <c r="E1704" s="44">
        <f>ROUND((SUM(G1693:G1698)+D1682)/D1682,2)</f>
        <v>5.51</v>
      </c>
      <c r="F1704" s="10"/>
      <c r="G1704" s="11"/>
    </row>
    <row r="1705" spans="2:8" ht="25.5" x14ac:dyDescent="0.25">
      <c r="D1705" s="45" t="s">
        <v>4</v>
      </c>
      <c r="E1705" s="46">
        <f>SUM(E1701:E1704)-IF(D1686="сплошная",3,2)</f>
        <v>5.85</v>
      </c>
      <c r="F1705" s="25"/>
    </row>
    <row r="1706" spans="2:8" x14ac:dyDescent="0.25">
      <c r="E1706" s="15"/>
    </row>
    <row r="1707" spans="2:8" ht="25.5" x14ac:dyDescent="0.35">
      <c r="B1707" s="22"/>
      <c r="C1707" s="16" t="s">
        <v>23</v>
      </c>
      <c r="D1707" s="87">
        <f>E1705*D1682</f>
        <v>12780.260999999999</v>
      </c>
      <c r="E1707" s="87"/>
    </row>
    <row r="1708" spans="2:8" ht="18.75" x14ac:dyDescent="0.3">
      <c r="C1708" s="17" t="s">
        <v>8</v>
      </c>
      <c r="D1708" s="88">
        <f>D1707/D1681</f>
        <v>40.57225714285714</v>
      </c>
      <c r="E1708" s="88"/>
      <c r="G1708" s="7"/>
      <c r="H1708" s="66"/>
    </row>
    <row r="1721" spans="2:8" ht="60.75" x14ac:dyDescent="0.8">
      <c r="B1721" s="89" t="s">
        <v>186</v>
      </c>
      <c r="C1721" s="89"/>
      <c r="D1721" s="89"/>
      <c r="E1721" s="89"/>
      <c r="F1721" s="89"/>
      <c r="G1721" s="89"/>
      <c r="H1721" s="89"/>
    </row>
    <row r="1722" spans="2:8" ht="46.5" customHeight="1" x14ac:dyDescent="0.25">
      <c r="B1722" s="90" t="s">
        <v>36</v>
      </c>
      <c r="C1722" s="90"/>
      <c r="D1722" s="90"/>
      <c r="E1722" s="90"/>
      <c r="F1722" s="90"/>
      <c r="G1722" s="90"/>
    </row>
    <row r="1723" spans="2:8" x14ac:dyDescent="0.25">
      <c r="C1723" s="79"/>
      <c r="G1723" s="7"/>
    </row>
    <row r="1724" spans="2:8" ht="25.5" x14ac:dyDescent="0.25">
      <c r="C1724" s="14" t="s">
        <v>5</v>
      </c>
      <c r="D1724" s="6"/>
    </row>
    <row r="1725" spans="2:8" ht="20.25" customHeight="1" x14ac:dyDescent="0.25">
      <c r="B1725" s="10"/>
      <c r="C1725" s="91" t="s">
        <v>15</v>
      </c>
      <c r="D1725" s="94" t="s">
        <v>39</v>
      </c>
      <c r="E1725" s="94"/>
      <c r="F1725" s="94"/>
      <c r="G1725" s="94"/>
      <c r="H1725" s="57"/>
    </row>
    <row r="1726" spans="2:8" ht="20.25" customHeight="1" x14ac:dyDescent="0.25">
      <c r="B1726" s="10"/>
      <c r="C1726" s="92"/>
      <c r="D1726" s="94" t="s">
        <v>88</v>
      </c>
      <c r="E1726" s="94"/>
      <c r="F1726" s="94"/>
      <c r="G1726" s="94"/>
      <c r="H1726" s="57"/>
    </row>
    <row r="1727" spans="2:8" ht="20.25" customHeight="1" x14ac:dyDescent="0.25">
      <c r="B1727" s="10"/>
      <c r="C1727" s="93"/>
      <c r="D1727" s="94" t="s">
        <v>105</v>
      </c>
      <c r="E1727" s="94"/>
      <c r="F1727" s="94"/>
      <c r="G1727" s="94"/>
      <c r="H1727" s="57"/>
    </row>
    <row r="1728" spans="2:8" x14ac:dyDescent="0.25">
      <c r="C1728" s="47" t="s">
        <v>12</v>
      </c>
      <c r="D1728" s="48">
        <v>2.5</v>
      </c>
      <c r="E1728" s="49"/>
      <c r="F1728" s="10"/>
    </row>
    <row r="1729" spans="2:8" x14ac:dyDescent="0.25">
      <c r="C1729" s="1" t="s">
        <v>9</v>
      </c>
      <c r="D1729" s="43">
        <v>525</v>
      </c>
      <c r="E1729" s="95" t="s">
        <v>16</v>
      </c>
      <c r="F1729" s="96"/>
      <c r="G1729" s="99">
        <f>D1730/D1729</f>
        <v>6.9450857142857148</v>
      </c>
    </row>
    <row r="1730" spans="2:8" x14ac:dyDescent="0.25">
      <c r="C1730" s="1" t="s">
        <v>10</v>
      </c>
      <c r="D1730" s="43">
        <v>3646.17</v>
      </c>
      <c r="E1730" s="97"/>
      <c r="F1730" s="98"/>
      <c r="G1730" s="100"/>
    </row>
    <row r="1731" spans="2:8" x14ac:dyDescent="0.25">
      <c r="C1731" s="53"/>
      <c r="D1731" s="54"/>
      <c r="E1731" s="55"/>
    </row>
    <row r="1732" spans="2:8" x14ac:dyDescent="0.3">
      <c r="C1732" s="52" t="s">
        <v>7</v>
      </c>
      <c r="D1732" s="50" t="s">
        <v>104</v>
      </c>
      <c r="E1732" s="58"/>
    </row>
    <row r="1733" spans="2:8" x14ac:dyDescent="0.3">
      <c r="C1733" s="52" t="s">
        <v>11</v>
      </c>
      <c r="D1733" s="50">
        <v>45</v>
      </c>
      <c r="E1733" s="58"/>
    </row>
    <row r="1734" spans="2:8" x14ac:dyDescent="0.3">
      <c r="C1734" s="52" t="s">
        <v>13</v>
      </c>
      <c r="D1734" s="51" t="s">
        <v>33</v>
      </c>
      <c r="E1734" s="58"/>
    </row>
    <row r="1735" spans="2:8" ht="24" thickBot="1" x14ac:dyDescent="0.3">
      <c r="C1735" s="59"/>
      <c r="D1735" s="59"/>
    </row>
    <row r="1736" spans="2:8" ht="48" thickBot="1" x14ac:dyDescent="0.3">
      <c r="B1736" s="101" t="s">
        <v>17</v>
      </c>
      <c r="C1736" s="102"/>
      <c r="D1736" s="23" t="s">
        <v>20</v>
      </c>
      <c r="E1736" s="103" t="s">
        <v>22</v>
      </c>
      <c r="F1736" s="104"/>
      <c r="G1736" s="2" t="s">
        <v>21</v>
      </c>
    </row>
    <row r="1737" spans="2:8" ht="24" thickBot="1" x14ac:dyDescent="0.3">
      <c r="B1737" s="105" t="s">
        <v>35</v>
      </c>
      <c r="C1737" s="106"/>
      <c r="D1737" s="32">
        <v>147.63</v>
      </c>
      <c r="E1737" s="33">
        <v>2.5</v>
      </c>
      <c r="F1737" s="18" t="s">
        <v>24</v>
      </c>
      <c r="G1737" s="26">
        <f t="shared" ref="G1737:G1744" si="41">D1737*E1737</f>
        <v>369.07499999999999</v>
      </c>
      <c r="H1737" s="107"/>
    </row>
    <row r="1738" spans="2:8" x14ac:dyDescent="0.25">
      <c r="B1738" s="108" t="s">
        <v>18</v>
      </c>
      <c r="C1738" s="109"/>
      <c r="D1738" s="69">
        <v>70.41</v>
      </c>
      <c r="E1738" s="67">
        <v>1.6</v>
      </c>
      <c r="F1738" s="19" t="s">
        <v>25</v>
      </c>
      <c r="G1738" s="27">
        <f t="shared" si="41"/>
        <v>112.65600000000001</v>
      </c>
      <c r="H1738" s="107"/>
    </row>
    <row r="1739" spans="2:8" ht="24" thickBot="1" x14ac:dyDescent="0.3">
      <c r="B1739" s="110" t="s">
        <v>19</v>
      </c>
      <c r="C1739" s="111"/>
      <c r="D1739" s="70">
        <v>222.31</v>
      </c>
      <c r="E1739" s="68">
        <v>1.6</v>
      </c>
      <c r="F1739" s="20" t="s">
        <v>25</v>
      </c>
      <c r="G1739" s="28">
        <f t="shared" si="41"/>
        <v>355.69600000000003</v>
      </c>
      <c r="H1739" s="107"/>
    </row>
    <row r="1740" spans="2:8" ht="24" thickBot="1" x14ac:dyDescent="0.3">
      <c r="B1740" s="112" t="s">
        <v>27</v>
      </c>
      <c r="C1740" s="113"/>
      <c r="D1740" s="37"/>
      <c r="E1740" s="38"/>
      <c r="F1740" s="24" t="s">
        <v>24</v>
      </c>
      <c r="G1740" s="29">
        <f t="shared" si="41"/>
        <v>0</v>
      </c>
      <c r="H1740" s="107"/>
    </row>
    <row r="1741" spans="2:8" x14ac:dyDescent="0.25">
      <c r="B1741" s="108" t="s">
        <v>32</v>
      </c>
      <c r="C1741" s="109"/>
      <c r="D1741" s="34">
        <v>665.33</v>
      </c>
      <c r="E1741" s="35">
        <v>2.5</v>
      </c>
      <c r="F1741" s="19" t="s">
        <v>24</v>
      </c>
      <c r="G1741" s="27">
        <f t="shared" si="41"/>
        <v>1663.325</v>
      </c>
      <c r="H1741" s="107"/>
    </row>
    <row r="1742" spans="2:8" x14ac:dyDescent="0.25">
      <c r="B1742" s="114" t="s">
        <v>26</v>
      </c>
      <c r="C1742" s="115"/>
      <c r="D1742" s="39"/>
      <c r="E1742" s="40"/>
      <c r="F1742" s="21" t="s">
        <v>24</v>
      </c>
      <c r="G1742" s="30">
        <f t="shared" si="41"/>
        <v>0</v>
      </c>
      <c r="H1742" s="107"/>
    </row>
    <row r="1743" spans="2:8" x14ac:dyDescent="0.25">
      <c r="B1743" s="114" t="s">
        <v>28</v>
      </c>
      <c r="C1743" s="115"/>
      <c r="D1743" s="41">
        <v>2425.1</v>
      </c>
      <c r="E1743" s="42">
        <v>2.5</v>
      </c>
      <c r="F1743" s="21" t="s">
        <v>24</v>
      </c>
      <c r="G1743" s="30">
        <f t="shared" si="41"/>
        <v>6062.75</v>
      </c>
      <c r="H1743" s="107"/>
    </row>
    <row r="1744" spans="2:8" x14ac:dyDescent="0.25">
      <c r="B1744" s="114" t="s">
        <v>29</v>
      </c>
      <c r="C1744" s="115"/>
      <c r="D1744" s="41">
        <v>1718.79</v>
      </c>
      <c r="E1744" s="42">
        <v>2.5</v>
      </c>
      <c r="F1744" s="21" t="s">
        <v>24</v>
      </c>
      <c r="G1744" s="30">
        <f t="shared" si="41"/>
        <v>4296.9750000000004</v>
      </c>
      <c r="H1744" s="107"/>
    </row>
    <row r="1745" spans="2:8" x14ac:dyDescent="0.25">
      <c r="B1745" s="114" t="s">
        <v>31</v>
      </c>
      <c r="C1745" s="115"/>
      <c r="D1745" s="41">
        <v>473.91</v>
      </c>
      <c r="E1745" s="42">
        <v>2.5</v>
      </c>
      <c r="F1745" s="21" t="s">
        <v>24</v>
      </c>
      <c r="G1745" s="30">
        <f>D1745*E1745</f>
        <v>1184.7750000000001</v>
      </c>
      <c r="H1745" s="107"/>
    </row>
    <row r="1746" spans="2:8" ht="24" thickBot="1" x14ac:dyDescent="0.3">
      <c r="B1746" s="110" t="s">
        <v>30</v>
      </c>
      <c r="C1746" s="111"/>
      <c r="D1746" s="70">
        <v>320.5</v>
      </c>
      <c r="E1746" s="68">
        <v>10</v>
      </c>
      <c r="F1746" s="20" t="s">
        <v>24</v>
      </c>
      <c r="G1746" s="31">
        <f>D1746*E1746</f>
        <v>3205</v>
      </c>
      <c r="H1746" s="107"/>
    </row>
    <row r="1747" spans="2:8" x14ac:dyDescent="0.25">
      <c r="C1747" s="3"/>
      <c r="D1747" s="3"/>
      <c r="E1747" s="4"/>
      <c r="F1747" s="4"/>
      <c r="H1747" s="62"/>
    </row>
    <row r="1748" spans="2:8" ht="25.5" x14ac:dyDescent="0.25">
      <c r="C1748" s="14" t="s">
        <v>14</v>
      </c>
      <c r="D1748" s="6"/>
    </row>
    <row r="1749" spans="2:8" ht="18.75" x14ac:dyDescent="0.25">
      <c r="C1749" s="86" t="s">
        <v>6</v>
      </c>
      <c r="D1749" s="78" t="s">
        <v>0</v>
      </c>
      <c r="E1749" s="9">
        <f>ROUND((G1737+D1730)/D1730,2)</f>
        <v>1.1000000000000001</v>
      </c>
      <c r="F1749" s="9"/>
      <c r="G1749" s="10"/>
      <c r="H1749" s="7"/>
    </row>
    <row r="1750" spans="2:8" x14ac:dyDescent="0.25">
      <c r="C1750" s="86"/>
      <c r="D1750" s="78" t="s">
        <v>1</v>
      </c>
      <c r="E1750" s="9">
        <f>ROUND((G1738+G1739+D1730)/D1730,2)</f>
        <v>1.1299999999999999</v>
      </c>
      <c r="F1750" s="9"/>
      <c r="G1750" s="11"/>
      <c r="H1750" s="65"/>
    </row>
    <row r="1751" spans="2:8" x14ac:dyDescent="0.25">
      <c r="C1751" s="86"/>
      <c r="D1751" s="78" t="s">
        <v>2</v>
      </c>
      <c r="E1751" s="9">
        <f>ROUND((G1740+D1730)/D1730,2)</f>
        <v>1</v>
      </c>
      <c r="F1751" s="12"/>
      <c r="G1751" s="11"/>
    </row>
    <row r="1752" spans="2:8" x14ac:dyDescent="0.25">
      <c r="C1752" s="86"/>
      <c r="D1752" s="13" t="s">
        <v>3</v>
      </c>
      <c r="E1752" s="44">
        <f>ROUND((SUM(G1741:G1746)+D1730)/D1730,2)</f>
        <v>5.5</v>
      </c>
      <c r="F1752" s="10"/>
      <c r="G1752" s="11"/>
    </row>
    <row r="1753" spans="2:8" ht="25.5" x14ac:dyDescent="0.25">
      <c r="D1753" s="45" t="s">
        <v>4</v>
      </c>
      <c r="E1753" s="46">
        <f>SUM(E1749:E1752)-IF(D1734="сплошная",3,2)</f>
        <v>5.73</v>
      </c>
      <c r="F1753" s="25"/>
    </row>
    <row r="1754" spans="2:8" x14ac:dyDescent="0.25">
      <c r="E1754" s="15"/>
    </row>
    <row r="1755" spans="2:8" ht="25.5" x14ac:dyDescent="0.35">
      <c r="B1755" s="22"/>
      <c r="C1755" s="16" t="s">
        <v>23</v>
      </c>
      <c r="D1755" s="87">
        <f>E1753*D1730</f>
        <v>20892.554100000001</v>
      </c>
      <c r="E1755" s="87"/>
    </row>
    <row r="1756" spans="2:8" ht="18.75" x14ac:dyDescent="0.3">
      <c r="C1756" s="17" t="s">
        <v>8</v>
      </c>
      <c r="D1756" s="88">
        <f>D1755/D1729</f>
        <v>39.795341142857147</v>
      </c>
      <c r="E1756" s="88"/>
      <c r="G1756" s="7"/>
      <c r="H1756" s="66"/>
    </row>
    <row r="1768" spans="2:8" ht="60.75" x14ac:dyDescent="0.8">
      <c r="B1768" s="89" t="s">
        <v>187</v>
      </c>
      <c r="C1768" s="89"/>
      <c r="D1768" s="89"/>
      <c r="E1768" s="89"/>
      <c r="F1768" s="89"/>
      <c r="G1768" s="89"/>
      <c r="H1768" s="89"/>
    </row>
    <row r="1769" spans="2:8" x14ac:dyDescent="0.25">
      <c r="B1769" s="90" t="s">
        <v>36</v>
      </c>
      <c r="C1769" s="90"/>
      <c r="D1769" s="90"/>
      <c r="E1769" s="90"/>
      <c r="F1769" s="90"/>
      <c r="G1769" s="90"/>
    </row>
    <row r="1770" spans="2:8" x14ac:dyDescent="0.25">
      <c r="C1770" s="79"/>
      <c r="G1770" s="7"/>
    </row>
    <row r="1771" spans="2:8" ht="25.5" x14ac:dyDescent="0.25">
      <c r="C1771" s="14" t="s">
        <v>5</v>
      </c>
      <c r="D1771" s="6"/>
    </row>
    <row r="1772" spans="2:8" ht="20.25" x14ac:dyDescent="0.25">
      <c r="B1772" s="10"/>
      <c r="C1772" s="91" t="s">
        <v>15</v>
      </c>
      <c r="D1772" s="94" t="s">
        <v>39</v>
      </c>
      <c r="E1772" s="94"/>
      <c r="F1772" s="94"/>
      <c r="G1772" s="94"/>
      <c r="H1772" s="57"/>
    </row>
    <row r="1773" spans="2:8" ht="20.25" x14ac:dyDescent="0.25">
      <c r="B1773" s="10"/>
      <c r="C1773" s="92"/>
      <c r="D1773" s="94" t="s">
        <v>88</v>
      </c>
      <c r="E1773" s="94"/>
      <c r="F1773" s="94"/>
      <c r="G1773" s="94"/>
      <c r="H1773" s="57"/>
    </row>
    <row r="1774" spans="2:8" ht="20.25" x14ac:dyDescent="0.25">
      <c r="B1774" s="10"/>
      <c r="C1774" s="93"/>
      <c r="D1774" s="94" t="s">
        <v>106</v>
      </c>
      <c r="E1774" s="94"/>
      <c r="F1774" s="94"/>
      <c r="G1774" s="94"/>
      <c r="H1774" s="57"/>
    </row>
    <row r="1775" spans="2:8" x14ac:dyDescent="0.25">
      <c r="C1775" s="47" t="s">
        <v>12</v>
      </c>
      <c r="D1775" s="48">
        <v>3.3</v>
      </c>
      <c r="E1775" s="49"/>
      <c r="F1775" s="10"/>
    </row>
    <row r="1776" spans="2:8" x14ac:dyDescent="0.25">
      <c r="C1776" s="1" t="s">
        <v>9</v>
      </c>
      <c r="D1776" s="43">
        <v>693</v>
      </c>
      <c r="E1776" s="95" t="s">
        <v>16</v>
      </c>
      <c r="F1776" s="96"/>
      <c r="G1776" s="99">
        <f>D1777/D1776</f>
        <v>6.5911544011544017</v>
      </c>
    </row>
    <row r="1777" spans="2:8" x14ac:dyDescent="0.25">
      <c r="C1777" s="1" t="s">
        <v>10</v>
      </c>
      <c r="D1777" s="43">
        <v>4567.67</v>
      </c>
      <c r="E1777" s="97"/>
      <c r="F1777" s="98"/>
      <c r="G1777" s="100"/>
    </row>
    <row r="1778" spans="2:8" x14ac:dyDescent="0.25">
      <c r="C1778" s="53"/>
      <c r="D1778" s="54"/>
      <c r="E1778" s="55"/>
    </row>
    <row r="1779" spans="2:8" x14ac:dyDescent="0.3">
      <c r="C1779" s="52" t="s">
        <v>7</v>
      </c>
      <c r="D1779" s="50" t="s">
        <v>104</v>
      </c>
      <c r="E1779" s="58"/>
    </row>
    <row r="1780" spans="2:8" x14ac:dyDescent="0.3">
      <c r="C1780" s="52" t="s">
        <v>11</v>
      </c>
      <c r="D1780" s="50">
        <v>45</v>
      </c>
      <c r="E1780" s="58"/>
    </row>
    <row r="1781" spans="2:8" x14ac:dyDescent="0.3">
      <c r="C1781" s="52" t="s">
        <v>13</v>
      </c>
      <c r="D1781" s="51" t="s">
        <v>33</v>
      </c>
      <c r="E1781" s="58"/>
    </row>
    <row r="1782" spans="2:8" ht="24" thickBot="1" x14ac:dyDescent="0.3">
      <c r="C1782" s="59"/>
      <c r="D1782" s="59"/>
    </row>
    <row r="1783" spans="2:8" ht="48" thickBot="1" x14ac:dyDescent="0.3">
      <c r="B1783" s="101" t="s">
        <v>17</v>
      </c>
      <c r="C1783" s="102"/>
      <c r="D1783" s="23" t="s">
        <v>20</v>
      </c>
      <c r="E1783" s="103" t="s">
        <v>22</v>
      </c>
      <c r="F1783" s="104"/>
      <c r="G1783" s="2" t="s">
        <v>21</v>
      </c>
    </row>
    <row r="1784" spans="2:8" ht="24" thickBot="1" x14ac:dyDescent="0.3">
      <c r="B1784" s="105" t="s">
        <v>35</v>
      </c>
      <c r="C1784" s="106"/>
      <c r="D1784" s="32">
        <v>147.63</v>
      </c>
      <c r="E1784" s="33">
        <v>3.3</v>
      </c>
      <c r="F1784" s="18" t="s">
        <v>24</v>
      </c>
      <c r="G1784" s="26">
        <f t="shared" ref="G1784:G1791" si="42">D1784*E1784</f>
        <v>487.17899999999997</v>
      </c>
      <c r="H1784" s="107"/>
    </row>
    <row r="1785" spans="2:8" x14ac:dyDescent="0.25">
      <c r="B1785" s="108" t="s">
        <v>18</v>
      </c>
      <c r="C1785" s="109"/>
      <c r="D1785" s="69">
        <v>70.41</v>
      </c>
      <c r="E1785" s="67">
        <v>0.9</v>
      </c>
      <c r="F1785" s="19" t="s">
        <v>25</v>
      </c>
      <c r="G1785" s="27">
        <f t="shared" si="42"/>
        <v>63.369</v>
      </c>
      <c r="H1785" s="107"/>
    </row>
    <row r="1786" spans="2:8" ht="24" thickBot="1" x14ac:dyDescent="0.3">
      <c r="B1786" s="110" t="s">
        <v>19</v>
      </c>
      <c r="C1786" s="111"/>
      <c r="D1786" s="70">
        <v>222.31</v>
      </c>
      <c r="E1786" s="68">
        <v>0.9</v>
      </c>
      <c r="F1786" s="20" t="s">
        <v>25</v>
      </c>
      <c r="G1786" s="28">
        <f t="shared" si="42"/>
        <v>200.07900000000001</v>
      </c>
      <c r="H1786" s="107"/>
    </row>
    <row r="1787" spans="2:8" ht="24" thickBot="1" x14ac:dyDescent="0.3">
      <c r="B1787" s="112" t="s">
        <v>27</v>
      </c>
      <c r="C1787" s="113"/>
      <c r="D1787" s="37"/>
      <c r="E1787" s="38"/>
      <c r="F1787" s="24" t="s">
        <v>24</v>
      </c>
      <c r="G1787" s="29">
        <f t="shared" si="42"/>
        <v>0</v>
      </c>
      <c r="H1787" s="107"/>
    </row>
    <row r="1788" spans="2:8" x14ac:dyDescent="0.25">
      <c r="B1788" s="108" t="s">
        <v>32</v>
      </c>
      <c r="C1788" s="109"/>
      <c r="D1788" s="34">
        <v>665.33</v>
      </c>
      <c r="E1788" s="35">
        <v>3.3</v>
      </c>
      <c r="F1788" s="19" t="s">
        <v>24</v>
      </c>
      <c r="G1788" s="27">
        <f t="shared" si="42"/>
        <v>2195.5889999999999</v>
      </c>
      <c r="H1788" s="107"/>
    </row>
    <row r="1789" spans="2:8" x14ac:dyDescent="0.25">
      <c r="B1789" s="114" t="s">
        <v>26</v>
      </c>
      <c r="C1789" s="115"/>
      <c r="D1789" s="39"/>
      <c r="E1789" s="40"/>
      <c r="F1789" s="21" t="s">
        <v>24</v>
      </c>
      <c r="G1789" s="30">
        <f t="shared" si="42"/>
        <v>0</v>
      </c>
      <c r="H1789" s="107"/>
    </row>
    <row r="1790" spans="2:8" x14ac:dyDescent="0.25">
      <c r="B1790" s="114" t="s">
        <v>28</v>
      </c>
      <c r="C1790" s="115"/>
      <c r="D1790" s="41">
        <v>2425.1</v>
      </c>
      <c r="E1790" s="42">
        <v>3.3</v>
      </c>
      <c r="F1790" s="21" t="s">
        <v>24</v>
      </c>
      <c r="G1790" s="30">
        <f t="shared" si="42"/>
        <v>8002.829999999999</v>
      </c>
      <c r="H1790" s="107"/>
    </row>
    <row r="1791" spans="2:8" x14ac:dyDescent="0.25">
      <c r="B1791" s="114" t="s">
        <v>29</v>
      </c>
      <c r="C1791" s="115"/>
      <c r="D1791" s="41">
        <v>1718.79</v>
      </c>
      <c r="E1791" s="42">
        <v>3.3</v>
      </c>
      <c r="F1791" s="21" t="s">
        <v>24</v>
      </c>
      <c r="G1791" s="30">
        <f t="shared" si="42"/>
        <v>5672.0069999999996</v>
      </c>
      <c r="H1791" s="107"/>
    </row>
    <row r="1792" spans="2:8" x14ac:dyDescent="0.25">
      <c r="B1792" s="114" t="s">
        <v>31</v>
      </c>
      <c r="C1792" s="115"/>
      <c r="D1792" s="41">
        <v>473.91</v>
      </c>
      <c r="E1792" s="42">
        <v>3.3</v>
      </c>
      <c r="F1792" s="21" t="s">
        <v>24</v>
      </c>
      <c r="G1792" s="30">
        <f>D1792*E1792</f>
        <v>1563.903</v>
      </c>
      <c r="H1792" s="107"/>
    </row>
    <row r="1793" spans="2:8" ht="24" thickBot="1" x14ac:dyDescent="0.3">
      <c r="B1793" s="110" t="s">
        <v>30</v>
      </c>
      <c r="C1793" s="111"/>
      <c r="D1793" s="70">
        <v>320.5</v>
      </c>
      <c r="E1793" s="68">
        <v>13.2</v>
      </c>
      <c r="F1793" s="20" t="s">
        <v>24</v>
      </c>
      <c r="G1793" s="31">
        <f>D1793*E1793</f>
        <v>4230.5999999999995</v>
      </c>
      <c r="H1793" s="107"/>
    </row>
    <row r="1794" spans="2:8" x14ac:dyDescent="0.25">
      <c r="C1794" s="3"/>
      <c r="D1794" s="3"/>
      <c r="E1794" s="4"/>
      <c r="F1794" s="4"/>
      <c r="H1794" s="62"/>
    </row>
    <row r="1795" spans="2:8" ht="25.5" x14ac:dyDescent="0.25">
      <c r="C1795" s="14" t="s">
        <v>14</v>
      </c>
      <c r="D1795" s="6"/>
    </row>
    <row r="1796" spans="2:8" ht="18.75" x14ac:dyDescent="0.25">
      <c r="C1796" s="86" t="s">
        <v>6</v>
      </c>
      <c r="D1796" s="78" t="s">
        <v>0</v>
      </c>
      <c r="E1796" s="9">
        <f>ROUND((G1784+D1777)/D1777,2)</f>
        <v>1.1100000000000001</v>
      </c>
      <c r="F1796" s="9"/>
      <c r="G1796" s="10"/>
      <c r="H1796" s="7"/>
    </row>
    <row r="1797" spans="2:8" x14ac:dyDescent="0.25">
      <c r="C1797" s="86"/>
      <c r="D1797" s="78" t="s">
        <v>1</v>
      </c>
      <c r="E1797" s="9">
        <f>ROUND((G1785+G1786+D1777)/D1777,2)</f>
        <v>1.06</v>
      </c>
      <c r="F1797" s="9"/>
      <c r="G1797" s="11"/>
      <c r="H1797" s="65"/>
    </row>
    <row r="1798" spans="2:8" x14ac:dyDescent="0.25">
      <c r="C1798" s="86"/>
      <c r="D1798" s="78" t="s">
        <v>2</v>
      </c>
      <c r="E1798" s="9">
        <f>ROUND((G1787+D1777)/D1777,2)</f>
        <v>1</v>
      </c>
      <c r="F1798" s="12"/>
      <c r="G1798" s="11"/>
    </row>
    <row r="1799" spans="2:8" x14ac:dyDescent="0.25">
      <c r="C1799" s="86"/>
      <c r="D1799" s="13" t="s">
        <v>3</v>
      </c>
      <c r="E1799" s="44">
        <f>ROUND((SUM(G1788:G1793)+D1777)/D1777,2)</f>
        <v>5.74</v>
      </c>
      <c r="F1799" s="10"/>
      <c r="G1799" s="11"/>
    </row>
    <row r="1800" spans="2:8" ht="25.5" x14ac:dyDescent="0.25">
      <c r="D1800" s="45" t="s">
        <v>4</v>
      </c>
      <c r="E1800" s="46">
        <f>SUM(E1796:E1799)-IF(D1781="сплошная",3,2)</f>
        <v>5.91</v>
      </c>
      <c r="F1800" s="25"/>
    </row>
    <row r="1801" spans="2:8" x14ac:dyDescent="0.25">
      <c r="E1801" s="15"/>
    </row>
    <row r="1802" spans="2:8" ht="25.5" x14ac:dyDescent="0.35">
      <c r="B1802" s="22"/>
      <c r="C1802" s="16" t="s">
        <v>23</v>
      </c>
      <c r="D1802" s="87">
        <f>E1800*D1777</f>
        <v>26994.929700000001</v>
      </c>
      <c r="E1802" s="87"/>
    </row>
    <row r="1803" spans="2:8" ht="18.75" x14ac:dyDescent="0.3">
      <c r="C1803" s="17" t="s">
        <v>8</v>
      </c>
      <c r="D1803" s="88">
        <f>D1802/D1776</f>
        <v>38.953722510822509</v>
      </c>
      <c r="E1803" s="88"/>
      <c r="G1803" s="7"/>
      <c r="H1803" s="66"/>
    </row>
    <row r="1816" spans="2:8" ht="60.75" x14ac:dyDescent="0.8">
      <c r="B1816" s="89" t="s">
        <v>188</v>
      </c>
      <c r="C1816" s="89"/>
      <c r="D1816" s="89"/>
      <c r="E1816" s="89"/>
      <c r="F1816" s="89"/>
      <c r="G1816" s="89"/>
      <c r="H1816" s="89"/>
    </row>
    <row r="1817" spans="2:8" x14ac:dyDescent="0.25">
      <c r="B1817" s="90" t="s">
        <v>36</v>
      </c>
      <c r="C1817" s="90"/>
      <c r="D1817" s="90"/>
      <c r="E1817" s="90"/>
      <c r="F1817" s="90"/>
      <c r="G1817" s="90"/>
    </row>
    <row r="1818" spans="2:8" x14ac:dyDescent="0.25">
      <c r="C1818" s="79"/>
      <c r="G1818" s="7"/>
    </row>
    <row r="1819" spans="2:8" ht="25.5" x14ac:dyDescent="0.25">
      <c r="C1819" s="14" t="s">
        <v>5</v>
      </c>
      <c r="D1819" s="6"/>
    </row>
    <row r="1820" spans="2:8" ht="20.25" x14ac:dyDescent="0.25">
      <c r="B1820" s="10"/>
      <c r="C1820" s="91" t="s">
        <v>15</v>
      </c>
      <c r="D1820" s="94" t="s">
        <v>39</v>
      </c>
      <c r="E1820" s="94"/>
      <c r="F1820" s="94"/>
      <c r="G1820" s="94"/>
      <c r="H1820" s="57"/>
    </row>
    <row r="1821" spans="2:8" ht="20.25" x14ac:dyDescent="0.25">
      <c r="B1821" s="10"/>
      <c r="C1821" s="92"/>
      <c r="D1821" s="94" t="s">
        <v>88</v>
      </c>
      <c r="E1821" s="94"/>
      <c r="F1821" s="94"/>
      <c r="G1821" s="94"/>
      <c r="H1821" s="57"/>
    </row>
    <row r="1822" spans="2:8" ht="20.25" x14ac:dyDescent="0.25">
      <c r="B1822" s="10"/>
      <c r="C1822" s="93"/>
      <c r="D1822" s="94" t="s">
        <v>107</v>
      </c>
      <c r="E1822" s="94"/>
      <c r="F1822" s="94"/>
      <c r="G1822" s="94"/>
      <c r="H1822" s="57"/>
    </row>
    <row r="1823" spans="2:8" x14ac:dyDescent="0.25">
      <c r="C1823" s="47" t="s">
        <v>12</v>
      </c>
      <c r="D1823" s="48">
        <v>2.2999999999999998</v>
      </c>
      <c r="E1823" s="49"/>
      <c r="F1823" s="10"/>
    </row>
    <row r="1824" spans="2:8" x14ac:dyDescent="0.25">
      <c r="C1824" s="1" t="s">
        <v>9</v>
      </c>
      <c r="D1824" s="43">
        <v>461</v>
      </c>
      <c r="E1824" s="95" t="s">
        <v>16</v>
      </c>
      <c r="F1824" s="96"/>
      <c r="G1824" s="99">
        <f>D1825/D1824</f>
        <v>6.8647722342733184</v>
      </c>
    </row>
    <row r="1825" spans="2:8" x14ac:dyDescent="0.25">
      <c r="C1825" s="1" t="s">
        <v>10</v>
      </c>
      <c r="D1825" s="43">
        <v>3164.66</v>
      </c>
      <c r="E1825" s="97"/>
      <c r="F1825" s="98"/>
      <c r="G1825" s="100"/>
    </row>
    <row r="1826" spans="2:8" x14ac:dyDescent="0.25">
      <c r="C1826" s="53"/>
      <c r="D1826" s="54"/>
      <c r="E1826" s="55"/>
    </row>
    <row r="1827" spans="2:8" x14ac:dyDescent="0.3">
      <c r="C1827" s="52" t="s">
        <v>7</v>
      </c>
      <c r="D1827" s="50" t="s">
        <v>108</v>
      </c>
      <c r="E1827" s="58"/>
    </row>
    <row r="1828" spans="2:8" x14ac:dyDescent="0.3">
      <c r="C1828" s="52" t="s">
        <v>11</v>
      </c>
      <c r="D1828" s="50">
        <v>45</v>
      </c>
      <c r="E1828" s="58"/>
    </row>
    <row r="1829" spans="2:8" x14ac:dyDescent="0.3">
      <c r="C1829" s="52" t="s">
        <v>13</v>
      </c>
      <c r="D1829" s="51" t="s">
        <v>33</v>
      </c>
      <c r="E1829" s="58"/>
    </row>
    <row r="1830" spans="2:8" ht="24" thickBot="1" x14ac:dyDescent="0.3">
      <c r="C1830" s="59"/>
      <c r="D1830" s="59"/>
    </row>
    <row r="1831" spans="2:8" ht="48" thickBot="1" x14ac:dyDescent="0.3">
      <c r="B1831" s="101" t="s">
        <v>17</v>
      </c>
      <c r="C1831" s="102"/>
      <c r="D1831" s="23" t="s">
        <v>20</v>
      </c>
      <c r="E1831" s="103" t="s">
        <v>22</v>
      </c>
      <c r="F1831" s="104"/>
      <c r="G1831" s="2" t="s">
        <v>21</v>
      </c>
    </row>
    <row r="1832" spans="2:8" ht="24" thickBot="1" x14ac:dyDescent="0.3">
      <c r="B1832" s="105" t="s">
        <v>35</v>
      </c>
      <c r="C1832" s="106"/>
      <c r="D1832" s="32">
        <v>147.63</v>
      </c>
      <c r="E1832" s="33">
        <v>2.2999999999999998</v>
      </c>
      <c r="F1832" s="18" t="s">
        <v>24</v>
      </c>
      <c r="G1832" s="26">
        <f t="shared" ref="G1832:G1839" si="43">D1832*E1832</f>
        <v>339.54899999999998</v>
      </c>
      <c r="H1832" s="107"/>
    </row>
    <row r="1833" spans="2:8" x14ac:dyDescent="0.25">
      <c r="B1833" s="108" t="s">
        <v>18</v>
      </c>
      <c r="C1833" s="109"/>
      <c r="D1833" s="69">
        <v>70.41</v>
      </c>
      <c r="E1833" s="67">
        <v>0.9</v>
      </c>
      <c r="F1833" s="19" t="s">
        <v>25</v>
      </c>
      <c r="G1833" s="27">
        <f t="shared" si="43"/>
        <v>63.369</v>
      </c>
      <c r="H1833" s="107"/>
    </row>
    <row r="1834" spans="2:8" ht="24" thickBot="1" x14ac:dyDescent="0.3">
      <c r="B1834" s="110" t="s">
        <v>19</v>
      </c>
      <c r="C1834" s="111"/>
      <c r="D1834" s="70">
        <v>222.31</v>
      </c>
      <c r="E1834" s="68">
        <v>0.9</v>
      </c>
      <c r="F1834" s="20" t="s">
        <v>25</v>
      </c>
      <c r="G1834" s="28">
        <f t="shared" si="43"/>
        <v>200.07900000000001</v>
      </c>
      <c r="H1834" s="107"/>
    </row>
    <row r="1835" spans="2:8" ht="24" thickBot="1" x14ac:dyDescent="0.3">
      <c r="B1835" s="112" t="s">
        <v>27</v>
      </c>
      <c r="C1835" s="113"/>
      <c r="D1835" s="37"/>
      <c r="E1835" s="38"/>
      <c r="F1835" s="24" t="s">
        <v>24</v>
      </c>
      <c r="G1835" s="29">
        <f t="shared" si="43"/>
        <v>0</v>
      </c>
      <c r="H1835" s="107"/>
    </row>
    <row r="1836" spans="2:8" x14ac:dyDescent="0.25">
      <c r="B1836" s="108" t="s">
        <v>32</v>
      </c>
      <c r="C1836" s="109"/>
      <c r="D1836" s="34">
        <v>665.33</v>
      </c>
      <c r="E1836" s="35">
        <v>2.2999999999999998</v>
      </c>
      <c r="F1836" s="19" t="s">
        <v>24</v>
      </c>
      <c r="G1836" s="27">
        <f t="shared" si="43"/>
        <v>1530.259</v>
      </c>
      <c r="H1836" s="107"/>
    </row>
    <row r="1837" spans="2:8" x14ac:dyDescent="0.25">
      <c r="B1837" s="114" t="s">
        <v>26</v>
      </c>
      <c r="C1837" s="115"/>
      <c r="D1837" s="39"/>
      <c r="E1837" s="40"/>
      <c r="F1837" s="21" t="s">
        <v>24</v>
      </c>
      <c r="G1837" s="30">
        <f t="shared" si="43"/>
        <v>0</v>
      </c>
      <c r="H1837" s="107"/>
    </row>
    <row r="1838" spans="2:8" x14ac:dyDescent="0.25">
      <c r="B1838" s="114" t="s">
        <v>28</v>
      </c>
      <c r="C1838" s="115"/>
      <c r="D1838" s="41">
        <v>2425.1</v>
      </c>
      <c r="E1838" s="42">
        <v>2.2999999999999998</v>
      </c>
      <c r="F1838" s="21" t="s">
        <v>24</v>
      </c>
      <c r="G1838" s="30">
        <f t="shared" si="43"/>
        <v>5577.73</v>
      </c>
      <c r="H1838" s="107"/>
    </row>
    <row r="1839" spans="2:8" x14ac:dyDescent="0.25">
      <c r="B1839" s="114" t="s">
        <v>29</v>
      </c>
      <c r="C1839" s="115"/>
      <c r="D1839" s="41">
        <v>1718.79</v>
      </c>
      <c r="E1839" s="42">
        <v>2.2999999999999998</v>
      </c>
      <c r="F1839" s="21" t="s">
        <v>24</v>
      </c>
      <c r="G1839" s="30">
        <f t="shared" si="43"/>
        <v>3953.2169999999996</v>
      </c>
      <c r="H1839" s="107"/>
    </row>
    <row r="1840" spans="2:8" x14ac:dyDescent="0.25">
      <c r="B1840" s="114" t="s">
        <v>31</v>
      </c>
      <c r="C1840" s="115"/>
      <c r="D1840" s="41">
        <v>473.91</v>
      </c>
      <c r="E1840" s="42">
        <v>2.2999999999999998</v>
      </c>
      <c r="F1840" s="21" t="s">
        <v>24</v>
      </c>
      <c r="G1840" s="30">
        <f>D1840*E1840</f>
        <v>1089.9929999999999</v>
      </c>
      <c r="H1840" s="107"/>
    </row>
    <row r="1841" spans="2:8" ht="24" thickBot="1" x14ac:dyDescent="0.3">
      <c r="B1841" s="110" t="s">
        <v>30</v>
      </c>
      <c r="C1841" s="111"/>
      <c r="D1841" s="70">
        <v>320.5</v>
      </c>
      <c r="E1841" s="68">
        <v>9.1999999999999993</v>
      </c>
      <c r="F1841" s="20" t="s">
        <v>24</v>
      </c>
      <c r="G1841" s="31">
        <f>D1841*E1841</f>
        <v>2948.6</v>
      </c>
      <c r="H1841" s="107"/>
    </row>
    <row r="1842" spans="2:8" x14ac:dyDescent="0.25">
      <c r="C1842" s="3"/>
      <c r="D1842" s="3"/>
      <c r="E1842" s="4"/>
      <c r="F1842" s="4"/>
      <c r="H1842" s="62"/>
    </row>
    <row r="1843" spans="2:8" ht="25.5" x14ac:dyDescent="0.25">
      <c r="C1843" s="14" t="s">
        <v>14</v>
      </c>
      <c r="D1843" s="6"/>
    </row>
    <row r="1844" spans="2:8" ht="18.75" x14ac:dyDescent="0.25">
      <c r="C1844" s="86" t="s">
        <v>6</v>
      </c>
      <c r="D1844" s="78" t="s">
        <v>0</v>
      </c>
      <c r="E1844" s="9">
        <f>ROUND((G1832+D1825)/D1825,2)</f>
        <v>1.1100000000000001</v>
      </c>
      <c r="F1844" s="9"/>
      <c r="G1844" s="10"/>
      <c r="H1844" s="7"/>
    </row>
    <row r="1845" spans="2:8" x14ac:dyDescent="0.25">
      <c r="C1845" s="86"/>
      <c r="D1845" s="78" t="s">
        <v>1</v>
      </c>
      <c r="E1845" s="9">
        <f>ROUND((G1833+G1834+D1825)/D1825,2)</f>
        <v>1.08</v>
      </c>
      <c r="F1845" s="9"/>
      <c r="G1845" s="11"/>
      <c r="H1845" s="65"/>
    </row>
    <row r="1846" spans="2:8" x14ac:dyDescent="0.25">
      <c r="C1846" s="86"/>
      <c r="D1846" s="78" t="s">
        <v>2</v>
      </c>
      <c r="E1846" s="9">
        <f>ROUND((G1835+D1825)/D1825,2)</f>
        <v>1</v>
      </c>
      <c r="F1846" s="12"/>
      <c r="G1846" s="11"/>
    </row>
    <row r="1847" spans="2:8" x14ac:dyDescent="0.25">
      <c r="C1847" s="86"/>
      <c r="D1847" s="13" t="s">
        <v>3</v>
      </c>
      <c r="E1847" s="44">
        <f>ROUND((SUM(G1836:G1841)+D1825)/D1825,2)</f>
        <v>5.77</v>
      </c>
      <c r="F1847" s="10"/>
      <c r="G1847" s="11"/>
    </row>
    <row r="1848" spans="2:8" ht="25.5" x14ac:dyDescent="0.25">
      <c r="D1848" s="45" t="s">
        <v>4</v>
      </c>
      <c r="E1848" s="46">
        <f>SUM(E1844:E1847)-IF(D1829="сплошная",3,2)</f>
        <v>5.9600000000000009</v>
      </c>
      <c r="F1848" s="25"/>
    </row>
    <row r="1849" spans="2:8" x14ac:dyDescent="0.25">
      <c r="E1849" s="15"/>
    </row>
    <row r="1850" spans="2:8" ht="25.5" x14ac:dyDescent="0.35">
      <c r="B1850" s="22"/>
      <c r="C1850" s="16" t="s">
        <v>23</v>
      </c>
      <c r="D1850" s="87">
        <f>E1848*D1825</f>
        <v>18861.373600000003</v>
      </c>
      <c r="E1850" s="87"/>
    </row>
    <row r="1851" spans="2:8" ht="18.75" x14ac:dyDescent="0.3">
      <c r="C1851" s="17" t="s">
        <v>8</v>
      </c>
      <c r="D1851" s="88">
        <f>D1850/D1824</f>
        <v>40.914042516268985</v>
      </c>
      <c r="E1851" s="88"/>
      <c r="G1851" s="7"/>
      <c r="H1851" s="66"/>
    </row>
    <row r="1864" spans="2:8" ht="60.75" x14ac:dyDescent="0.8">
      <c r="B1864" s="89" t="s">
        <v>189</v>
      </c>
      <c r="C1864" s="89"/>
      <c r="D1864" s="89"/>
      <c r="E1864" s="89"/>
      <c r="F1864" s="89"/>
      <c r="G1864" s="89"/>
      <c r="H1864" s="89"/>
    </row>
    <row r="1865" spans="2:8" x14ac:dyDescent="0.25">
      <c r="B1865" s="90" t="s">
        <v>36</v>
      </c>
      <c r="C1865" s="90"/>
      <c r="D1865" s="90"/>
      <c r="E1865" s="90"/>
      <c r="F1865" s="90"/>
      <c r="G1865" s="90"/>
    </row>
    <row r="1866" spans="2:8" x14ac:dyDescent="0.25">
      <c r="C1866" s="79"/>
      <c r="G1866" s="7"/>
    </row>
    <row r="1867" spans="2:8" ht="25.5" x14ac:dyDescent="0.25">
      <c r="C1867" s="14" t="s">
        <v>5</v>
      </c>
      <c r="D1867" s="6"/>
    </row>
    <row r="1868" spans="2:8" ht="20.25" x14ac:dyDescent="0.25">
      <c r="B1868" s="10"/>
      <c r="C1868" s="91" t="s">
        <v>15</v>
      </c>
      <c r="D1868" s="94" t="s">
        <v>39</v>
      </c>
      <c r="E1868" s="94"/>
      <c r="F1868" s="94"/>
      <c r="G1868" s="94"/>
      <c r="H1868" s="57"/>
    </row>
    <row r="1869" spans="2:8" ht="20.25" x14ac:dyDescent="0.25">
      <c r="B1869" s="10"/>
      <c r="C1869" s="92"/>
      <c r="D1869" s="94" t="s">
        <v>88</v>
      </c>
      <c r="E1869" s="94"/>
      <c r="F1869" s="94"/>
      <c r="G1869" s="94"/>
      <c r="H1869" s="57"/>
    </row>
    <row r="1870" spans="2:8" ht="20.25" x14ac:dyDescent="0.25">
      <c r="B1870" s="10"/>
      <c r="C1870" s="93"/>
      <c r="D1870" s="94" t="s">
        <v>109</v>
      </c>
      <c r="E1870" s="94"/>
      <c r="F1870" s="94"/>
      <c r="G1870" s="94"/>
      <c r="H1870" s="57"/>
    </row>
    <row r="1871" spans="2:8" x14ac:dyDescent="0.25">
      <c r="C1871" s="47" t="s">
        <v>12</v>
      </c>
      <c r="D1871" s="48">
        <v>2.4</v>
      </c>
      <c r="E1871" s="49"/>
      <c r="F1871" s="10"/>
    </row>
    <row r="1872" spans="2:8" x14ac:dyDescent="0.25">
      <c r="C1872" s="1" t="s">
        <v>9</v>
      </c>
      <c r="D1872" s="43">
        <v>479</v>
      </c>
      <c r="E1872" s="95" t="s">
        <v>16</v>
      </c>
      <c r="F1872" s="96"/>
      <c r="G1872" s="99">
        <f>D1873/D1872</f>
        <v>6.3565553235908139</v>
      </c>
    </row>
    <row r="1873" spans="2:8" x14ac:dyDescent="0.25">
      <c r="C1873" s="1" t="s">
        <v>10</v>
      </c>
      <c r="D1873" s="43">
        <v>3044.79</v>
      </c>
      <c r="E1873" s="97"/>
      <c r="F1873" s="98"/>
      <c r="G1873" s="100"/>
    </row>
    <row r="1874" spans="2:8" x14ac:dyDescent="0.25">
      <c r="C1874" s="53"/>
      <c r="D1874" s="54"/>
      <c r="E1874" s="55"/>
    </row>
    <row r="1875" spans="2:8" x14ac:dyDescent="0.3">
      <c r="C1875" s="52" t="s">
        <v>7</v>
      </c>
      <c r="D1875" s="50" t="s">
        <v>108</v>
      </c>
      <c r="E1875" s="58"/>
    </row>
    <row r="1876" spans="2:8" x14ac:dyDescent="0.3">
      <c r="C1876" s="52" t="s">
        <v>11</v>
      </c>
      <c r="D1876" s="50">
        <v>45</v>
      </c>
      <c r="E1876" s="58"/>
    </row>
    <row r="1877" spans="2:8" x14ac:dyDescent="0.3">
      <c r="C1877" s="52" t="s">
        <v>13</v>
      </c>
      <c r="D1877" s="51" t="s">
        <v>33</v>
      </c>
      <c r="E1877" s="58"/>
    </row>
    <row r="1878" spans="2:8" ht="24" thickBot="1" x14ac:dyDescent="0.3">
      <c r="C1878" s="59"/>
      <c r="D1878" s="59"/>
    </row>
    <row r="1879" spans="2:8" ht="48" thickBot="1" x14ac:dyDescent="0.3">
      <c r="B1879" s="101" t="s">
        <v>17</v>
      </c>
      <c r="C1879" s="102"/>
      <c r="D1879" s="23" t="s">
        <v>20</v>
      </c>
      <c r="E1879" s="103" t="s">
        <v>22</v>
      </c>
      <c r="F1879" s="104"/>
      <c r="G1879" s="2" t="s">
        <v>21</v>
      </c>
    </row>
    <row r="1880" spans="2:8" ht="24" thickBot="1" x14ac:dyDescent="0.3">
      <c r="B1880" s="105" t="s">
        <v>35</v>
      </c>
      <c r="C1880" s="106"/>
      <c r="D1880" s="32">
        <v>147.63</v>
      </c>
      <c r="E1880" s="33">
        <v>2.4</v>
      </c>
      <c r="F1880" s="18" t="s">
        <v>24</v>
      </c>
      <c r="G1880" s="26">
        <f t="shared" ref="G1880:G1887" si="44">D1880*E1880</f>
        <v>354.31199999999995</v>
      </c>
      <c r="H1880" s="107"/>
    </row>
    <row r="1881" spans="2:8" x14ac:dyDescent="0.25">
      <c r="B1881" s="108" t="s">
        <v>18</v>
      </c>
      <c r="C1881" s="109"/>
      <c r="D1881" s="69">
        <v>70.41</v>
      </c>
      <c r="E1881" s="67">
        <v>1.1000000000000001</v>
      </c>
      <c r="F1881" s="19" t="s">
        <v>25</v>
      </c>
      <c r="G1881" s="27">
        <f t="shared" si="44"/>
        <v>77.451000000000008</v>
      </c>
      <c r="H1881" s="107"/>
    </row>
    <row r="1882" spans="2:8" ht="24" thickBot="1" x14ac:dyDescent="0.3">
      <c r="B1882" s="110" t="s">
        <v>19</v>
      </c>
      <c r="C1882" s="111"/>
      <c r="D1882" s="70">
        <v>222.31</v>
      </c>
      <c r="E1882" s="68">
        <v>1.1000000000000001</v>
      </c>
      <c r="F1882" s="20" t="s">
        <v>25</v>
      </c>
      <c r="G1882" s="28">
        <f t="shared" si="44"/>
        <v>244.54100000000003</v>
      </c>
      <c r="H1882" s="107"/>
    </row>
    <row r="1883" spans="2:8" ht="24" thickBot="1" x14ac:dyDescent="0.3">
      <c r="B1883" s="112" t="s">
        <v>27</v>
      </c>
      <c r="C1883" s="113"/>
      <c r="D1883" s="37"/>
      <c r="E1883" s="38"/>
      <c r="F1883" s="24" t="s">
        <v>24</v>
      </c>
      <c r="G1883" s="29">
        <f t="shared" si="44"/>
        <v>0</v>
      </c>
      <c r="H1883" s="107"/>
    </row>
    <row r="1884" spans="2:8" x14ac:dyDescent="0.25">
      <c r="B1884" s="108" t="s">
        <v>32</v>
      </c>
      <c r="C1884" s="109"/>
      <c r="D1884" s="34">
        <v>665.33</v>
      </c>
      <c r="E1884" s="35">
        <v>2.4</v>
      </c>
      <c r="F1884" s="19" t="s">
        <v>24</v>
      </c>
      <c r="G1884" s="27">
        <f t="shared" si="44"/>
        <v>1596.7920000000001</v>
      </c>
      <c r="H1884" s="107"/>
    </row>
    <row r="1885" spans="2:8" x14ac:dyDescent="0.25">
      <c r="B1885" s="114" t="s">
        <v>26</v>
      </c>
      <c r="C1885" s="115"/>
      <c r="D1885" s="39"/>
      <c r="E1885" s="40"/>
      <c r="F1885" s="21" t="s">
        <v>24</v>
      </c>
      <c r="G1885" s="30">
        <f t="shared" si="44"/>
        <v>0</v>
      </c>
      <c r="H1885" s="107"/>
    </row>
    <row r="1886" spans="2:8" x14ac:dyDescent="0.25">
      <c r="B1886" s="114" t="s">
        <v>28</v>
      </c>
      <c r="C1886" s="115"/>
      <c r="D1886" s="41">
        <v>2425.1</v>
      </c>
      <c r="E1886" s="42">
        <v>2.4</v>
      </c>
      <c r="F1886" s="21" t="s">
        <v>24</v>
      </c>
      <c r="G1886" s="30">
        <f t="shared" si="44"/>
        <v>5820.24</v>
      </c>
      <c r="H1886" s="107"/>
    </row>
    <row r="1887" spans="2:8" x14ac:dyDescent="0.25">
      <c r="B1887" s="114" t="s">
        <v>29</v>
      </c>
      <c r="C1887" s="115"/>
      <c r="D1887" s="41">
        <v>1718.79</v>
      </c>
      <c r="E1887" s="42">
        <v>2.4</v>
      </c>
      <c r="F1887" s="21" t="s">
        <v>24</v>
      </c>
      <c r="G1887" s="30">
        <f t="shared" si="44"/>
        <v>4125.0959999999995</v>
      </c>
      <c r="H1887" s="107"/>
    </row>
    <row r="1888" spans="2:8" x14ac:dyDescent="0.25">
      <c r="B1888" s="114" t="s">
        <v>31</v>
      </c>
      <c r="C1888" s="115"/>
      <c r="D1888" s="41">
        <v>473.91</v>
      </c>
      <c r="E1888" s="42">
        <v>2.4</v>
      </c>
      <c r="F1888" s="21" t="s">
        <v>24</v>
      </c>
      <c r="G1888" s="30">
        <f>D1888*E1888</f>
        <v>1137.384</v>
      </c>
      <c r="H1888" s="107"/>
    </row>
    <row r="1889" spans="2:8" ht="24" thickBot="1" x14ac:dyDescent="0.3">
      <c r="B1889" s="110" t="s">
        <v>30</v>
      </c>
      <c r="C1889" s="111"/>
      <c r="D1889" s="70">
        <v>320.5</v>
      </c>
      <c r="E1889" s="68">
        <v>9.6</v>
      </c>
      <c r="F1889" s="20" t="s">
        <v>24</v>
      </c>
      <c r="G1889" s="31">
        <f>D1889*E1889</f>
        <v>3076.7999999999997</v>
      </c>
      <c r="H1889" s="107"/>
    </row>
    <row r="1890" spans="2:8" x14ac:dyDescent="0.25">
      <c r="C1890" s="3"/>
      <c r="D1890" s="3"/>
      <c r="E1890" s="4"/>
      <c r="F1890" s="4"/>
      <c r="H1890" s="62"/>
    </row>
    <row r="1891" spans="2:8" ht="25.5" x14ac:dyDescent="0.25">
      <c r="C1891" s="14" t="s">
        <v>14</v>
      </c>
      <c r="D1891" s="6"/>
    </row>
    <row r="1892" spans="2:8" ht="18.75" x14ac:dyDescent="0.25">
      <c r="C1892" s="86" t="s">
        <v>6</v>
      </c>
      <c r="D1892" s="78" t="s">
        <v>0</v>
      </c>
      <c r="E1892" s="9">
        <f>ROUND((G1880+D1873)/D1873,2)</f>
        <v>1.1200000000000001</v>
      </c>
      <c r="F1892" s="9"/>
      <c r="G1892" s="10"/>
      <c r="H1892" s="7"/>
    </row>
    <row r="1893" spans="2:8" x14ac:dyDescent="0.25">
      <c r="C1893" s="86"/>
      <c r="D1893" s="78" t="s">
        <v>1</v>
      </c>
      <c r="E1893" s="9">
        <f>ROUND((G1881+G1882+D1873)/D1873,2)</f>
        <v>1.1100000000000001</v>
      </c>
      <c r="F1893" s="9"/>
      <c r="G1893" s="11"/>
      <c r="H1893" s="65"/>
    </row>
    <row r="1894" spans="2:8" x14ac:dyDescent="0.25">
      <c r="C1894" s="86"/>
      <c r="D1894" s="78" t="s">
        <v>2</v>
      </c>
      <c r="E1894" s="9">
        <f>ROUND((G1883+D1873)/D1873,2)</f>
        <v>1</v>
      </c>
      <c r="F1894" s="12"/>
      <c r="G1894" s="11"/>
    </row>
    <row r="1895" spans="2:8" x14ac:dyDescent="0.25">
      <c r="C1895" s="86"/>
      <c r="D1895" s="13" t="s">
        <v>3</v>
      </c>
      <c r="E1895" s="44">
        <f>ROUND((SUM(G1884:G1889)+D1873)/D1873,2)</f>
        <v>6.17</v>
      </c>
      <c r="F1895" s="10"/>
      <c r="G1895" s="11"/>
    </row>
    <row r="1896" spans="2:8" ht="25.5" x14ac:dyDescent="0.25">
      <c r="D1896" s="45" t="s">
        <v>4</v>
      </c>
      <c r="E1896" s="46">
        <f>SUM(E1892:E1895)-IF(D1877="сплошная",3,2)</f>
        <v>6.4</v>
      </c>
      <c r="F1896" s="25"/>
    </row>
    <row r="1897" spans="2:8" x14ac:dyDescent="0.25">
      <c r="E1897" s="15"/>
    </row>
    <row r="1898" spans="2:8" ht="25.5" x14ac:dyDescent="0.35">
      <c r="B1898" s="22"/>
      <c r="C1898" s="16" t="s">
        <v>23</v>
      </c>
      <c r="D1898" s="87">
        <f>E1896*D1873</f>
        <v>19486.655999999999</v>
      </c>
      <c r="E1898" s="87"/>
    </row>
    <row r="1899" spans="2:8" ht="18.75" x14ac:dyDescent="0.3">
      <c r="C1899" s="17" t="s">
        <v>8</v>
      </c>
      <c r="D1899" s="88">
        <f>D1898/D1872</f>
        <v>40.681954070981206</v>
      </c>
      <c r="E1899" s="88"/>
      <c r="G1899" s="7"/>
      <c r="H1899" s="66"/>
    </row>
    <row r="1912" spans="2:8" ht="60.75" x14ac:dyDescent="0.8">
      <c r="B1912" s="89" t="s">
        <v>190</v>
      </c>
      <c r="C1912" s="89"/>
      <c r="D1912" s="89"/>
      <c r="E1912" s="89"/>
      <c r="F1912" s="89"/>
      <c r="G1912" s="89"/>
      <c r="H1912" s="89"/>
    </row>
    <row r="1913" spans="2:8" x14ac:dyDescent="0.25">
      <c r="B1913" s="90" t="s">
        <v>36</v>
      </c>
      <c r="C1913" s="90"/>
      <c r="D1913" s="90"/>
      <c r="E1913" s="90"/>
      <c r="F1913" s="90"/>
      <c r="G1913" s="90"/>
    </row>
    <row r="1914" spans="2:8" x14ac:dyDescent="0.25">
      <c r="C1914" s="79"/>
      <c r="G1914" s="7"/>
    </row>
    <row r="1915" spans="2:8" ht="25.5" x14ac:dyDescent="0.25">
      <c r="C1915" s="14" t="s">
        <v>5</v>
      </c>
      <c r="D1915" s="6"/>
    </row>
    <row r="1916" spans="2:8" ht="20.25" x14ac:dyDescent="0.25">
      <c r="B1916" s="10"/>
      <c r="C1916" s="91" t="s">
        <v>15</v>
      </c>
      <c r="D1916" s="94" t="s">
        <v>39</v>
      </c>
      <c r="E1916" s="94"/>
      <c r="F1916" s="94"/>
      <c r="G1916" s="94"/>
      <c r="H1916" s="57"/>
    </row>
    <row r="1917" spans="2:8" ht="20.25" x14ac:dyDescent="0.25">
      <c r="B1917" s="10"/>
      <c r="C1917" s="92"/>
      <c r="D1917" s="94" t="s">
        <v>88</v>
      </c>
      <c r="E1917" s="94"/>
      <c r="F1917" s="94"/>
      <c r="G1917" s="94"/>
      <c r="H1917" s="57"/>
    </row>
    <row r="1918" spans="2:8" ht="20.25" x14ac:dyDescent="0.25">
      <c r="B1918" s="10"/>
      <c r="C1918" s="93"/>
      <c r="D1918" s="94" t="s">
        <v>110</v>
      </c>
      <c r="E1918" s="94"/>
      <c r="F1918" s="94"/>
      <c r="G1918" s="94"/>
      <c r="H1918" s="57"/>
    </row>
    <row r="1919" spans="2:8" x14ac:dyDescent="0.25">
      <c r="C1919" s="47" t="s">
        <v>12</v>
      </c>
      <c r="D1919" s="48">
        <v>3.4</v>
      </c>
      <c r="E1919" s="49"/>
      <c r="F1919" s="10"/>
    </row>
    <row r="1920" spans="2:8" x14ac:dyDescent="0.25">
      <c r="C1920" s="1" t="s">
        <v>9</v>
      </c>
      <c r="D1920" s="43">
        <v>680</v>
      </c>
      <c r="E1920" s="95" t="s">
        <v>16</v>
      </c>
      <c r="F1920" s="96"/>
      <c r="G1920" s="99">
        <f>D1921/D1920</f>
        <v>6.428264705882353</v>
      </c>
    </row>
    <row r="1921" spans="2:8" x14ac:dyDescent="0.25">
      <c r="C1921" s="1" t="s">
        <v>10</v>
      </c>
      <c r="D1921" s="43">
        <v>4371.22</v>
      </c>
      <c r="E1921" s="97"/>
      <c r="F1921" s="98"/>
      <c r="G1921" s="100"/>
    </row>
    <row r="1922" spans="2:8" x14ac:dyDescent="0.25">
      <c r="C1922" s="53"/>
      <c r="D1922" s="54"/>
      <c r="E1922" s="55"/>
    </row>
    <row r="1923" spans="2:8" x14ac:dyDescent="0.3">
      <c r="C1923" s="52" t="s">
        <v>7</v>
      </c>
      <c r="D1923" s="50" t="s">
        <v>108</v>
      </c>
      <c r="E1923" s="58"/>
    </row>
    <row r="1924" spans="2:8" x14ac:dyDescent="0.3">
      <c r="C1924" s="52" t="s">
        <v>11</v>
      </c>
      <c r="D1924" s="50">
        <v>45</v>
      </c>
      <c r="E1924" s="58"/>
    </row>
    <row r="1925" spans="2:8" x14ac:dyDescent="0.3">
      <c r="C1925" s="52" t="s">
        <v>13</v>
      </c>
      <c r="D1925" s="51" t="s">
        <v>33</v>
      </c>
      <c r="E1925" s="58"/>
    </row>
    <row r="1926" spans="2:8" ht="24" thickBot="1" x14ac:dyDescent="0.3">
      <c r="C1926" s="59"/>
      <c r="D1926" s="59"/>
    </row>
    <row r="1927" spans="2:8" ht="48" thickBot="1" x14ac:dyDescent="0.3">
      <c r="B1927" s="101" t="s">
        <v>17</v>
      </c>
      <c r="C1927" s="102"/>
      <c r="D1927" s="23" t="s">
        <v>20</v>
      </c>
      <c r="E1927" s="103" t="s">
        <v>22</v>
      </c>
      <c r="F1927" s="104"/>
      <c r="G1927" s="2" t="s">
        <v>21</v>
      </c>
    </row>
    <row r="1928" spans="2:8" ht="24" thickBot="1" x14ac:dyDescent="0.3">
      <c r="B1928" s="105" t="s">
        <v>35</v>
      </c>
      <c r="C1928" s="106"/>
      <c r="D1928" s="32">
        <v>147.63</v>
      </c>
      <c r="E1928" s="33">
        <v>3.4</v>
      </c>
      <c r="F1928" s="18" t="s">
        <v>24</v>
      </c>
      <c r="G1928" s="26">
        <f t="shared" ref="G1928:G1935" si="45">D1928*E1928</f>
        <v>501.94199999999995</v>
      </c>
      <c r="H1928" s="107"/>
    </row>
    <row r="1929" spans="2:8" x14ac:dyDescent="0.25">
      <c r="B1929" s="108" t="s">
        <v>18</v>
      </c>
      <c r="C1929" s="109"/>
      <c r="D1929" s="69">
        <v>70.41</v>
      </c>
      <c r="E1929" s="67">
        <v>1.5</v>
      </c>
      <c r="F1929" s="19" t="s">
        <v>25</v>
      </c>
      <c r="G1929" s="27">
        <f t="shared" si="45"/>
        <v>105.61499999999999</v>
      </c>
      <c r="H1929" s="107"/>
    </row>
    <row r="1930" spans="2:8" ht="24" thickBot="1" x14ac:dyDescent="0.3">
      <c r="B1930" s="110" t="s">
        <v>19</v>
      </c>
      <c r="C1930" s="111"/>
      <c r="D1930" s="70">
        <v>222.31</v>
      </c>
      <c r="E1930" s="68">
        <v>1.5</v>
      </c>
      <c r="F1930" s="20" t="s">
        <v>25</v>
      </c>
      <c r="G1930" s="28">
        <f t="shared" si="45"/>
        <v>333.46500000000003</v>
      </c>
      <c r="H1930" s="107"/>
    </row>
    <row r="1931" spans="2:8" ht="24" thickBot="1" x14ac:dyDescent="0.3">
      <c r="B1931" s="112" t="s">
        <v>27</v>
      </c>
      <c r="C1931" s="113"/>
      <c r="D1931" s="37"/>
      <c r="E1931" s="38"/>
      <c r="F1931" s="24" t="s">
        <v>24</v>
      </c>
      <c r="G1931" s="29">
        <f t="shared" si="45"/>
        <v>0</v>
      </c>
      <c r="H1931" s="107"/>
    </row>
    <row r="1932" spans="2:8" x14ac:dyDescent="0.25">
      <c r="B1932" s="108" t="s">
        <v>32</v>
      </c>
      <c r="C1932" s="109"/>
      <c r="D1932" s="34">
        <v>665.33</v>
      </c>
      <c r="E1932" s="35">
        <v>3.4</v>
      </c>
      <c r="F1932" s="19" t="s">
        <v>24</v>
      </c>
      <c r="G1932" s="27">
        <f t="shared" si="45"/>
        <v>2262.1220000000003</v>
      </c>
      <c r="H1932" s="107"/>
    </row>
    <row r="1933" spans="2:8" x14ac:dyDescent="0.25">
      <c r="B1933" s="114" t="s">
        <v>26</v>
      </c>
      <c r="C1933" s="115"/>
      <c r="D1933" s="39"/>
      <c r="E1933" s="40"/>
      <c r="F1933" s="21" t="s">
        <v>24</v>
      </c>
      <c r="G1933" s="30">
        <f t="shared" si="45"/>
        <v>0</v>
      </c>
      <c r="H1933" s="107"/>
    </row>
    <row r="1934" spans="2:8" x14ac:dyDescent="0.25">
      <c r="B1934" s="114" t="s">
        <v>28</v>
      </c>
      <c r="C1934" s="115"/>
      <c r="D1934" s="41">
        <v>2425.1</v>
      </c>
      <c r="E1934" s="42">
        <v>3.4</v>
      </c>
      <c r="F1934" s="21" t="s">
        <v>24</v>
      </c>
      <c r="G1934" s="30">
        <f t="shared" si="45"/>
        <v>8245.34</v>
      </c>
      <c r="H1934" s="107"/>
    </row>
    <row r="1935" spans="2:8" x14ac:dyDescent="0.25">
      <c r="B1935" s="114" t="s">
        <v>29</v>
      </c>
      <c r="C1935" s="115"/>
      <c r="D1935" s="41">
        <v>1718.79</v>
      </c>
      <c r="E1935" s="42">
        <v>3.4</v>
      </c>
      <c r="F1935" s="21" t="s">
        <v>24</v>
      </c>
      <c r="G1935" s="30">
        <f t="shared" si="45"/>
        <v>5843.8859999999995</v>
      </c>
      <c r="H1935" s="107"/>
    </row>
    <row r="1936" spans="2:8" x14ac:dyDescent="0.25">
      <c r="B1936" s="114" t="s">
        <v>31</v>
      </c>
      <c r="C1936" s="115"/>
      <c r="D1936" s="41">
        <v>473.91</v>
      </c>
      <c r="E1936" s="42">
        <v>3.4</v>
      </c>
      <c r="F1936" s="21" t="s">
        <v>24</v>
      </c>
      <c r="G1936" s="30">
        <f>D1936*E1936</f>
        <v>1611.2940000000001</v>
      </c>
      <c r="H1936" s="107"/>
    </row>
    <row r="1937" spans="2:8" ht="24" thickBot="1" x14ac:dyDescent="0.3">
      <c r="B1937" s="110" t="s">
        <v>30</v>
      </c>
      <c r="C1937" s="111"/>
      <c r="D1937" s="70">
        <v>320.5</v>
      </c>
      <c r="E1937" s="68">
        <v>13.6</v>
      </c>
      <c r="F1937" s="20" t="s">
        <v>24</v>
      </c>
      <c r="G1937" s="31">
        <f>D1937*E1937</f>
        <v>4358.8</v>
      </c>
      <c r="H1937" s="107"/>
    </row>
    <row r="1938" spans="2:8" x14ac:dyDescent="0.25">
      <c r="C1938" s="3"/>
      <c r="D1938" s="3"/>
      <c r="E1938" s="4"/>
      <c r="F1938" s="4"/>
      <c r="H1938" s="62"/>
    </row>
    <row r="1939" spans="2:8" ht="25.5" x14ac:dyDescent="0.25">
      <c r="C1939" s="14" t="s">
        <v>14</v>
      </c>
      <c r="D1939" s="6"/>
    </row>
    <row r="1940" spans="2:8" ht="18.75" x14ac:dyDescent="0.25">
      <c r="C1940" s="86" t="s">
        <v>6</v>
      </c>
      <c r="D1940" s="78" t="s">
        <v>0</v>
      </c>
      <c r="E1940" s="9">
        <f>ROUND((G1928+D1921)/D1921,2)</f>
        <v>1.1100000000000001</v>
      </c>
      <c r="F1940" s="9"/>
      <c r="G1940" s="10"/>
      <c r="H1940" s="7"/>
    </row>
    <row r="1941" spans="2:8" x14ac:dyDescent="0.25">
      <c r="C1941" s="86"/>
      <c r="D1941" s="78" t="s">
        <v>1</v>
      </c>
      <c r="E1941" s="9">
        <f>ROUND((G1929+G1930+D1921)/D1921,2)</f>
        <v>1.1000000000000001</v>
      </c>
      <c r="F1941" s="9"/>
      <c r="G1941" s="11"/>
      <c r="H1941" s="65"/>
    </row>
    <row r="1942" spans="2:8" x14ac:dyDescent="0.25">
      <c r="C1942" s="86"/>
      <c r="D1942" s="78" t="s">
        <v>2</v>
      </c>
      <c r="E1942" s="9">
        <f>ROUND((G1931+D1921)/D1921,2)</f>
        <v>1</v>
      </c>
      <c r="F1942" s="12"/>
      <c r="G1942" s="11"/>
    </row>
    <row r="1943" spans="2:8" x14ac:dyDescent="0.25">
      <c r="C1943" s="86"/>
      <c r="D1943" s="13" t="s">
        <v>3</v>
      </c>
      <c r="E1943" s="44">
        <f>ROUND((SUM(G1932:G1937)+D1921)/D1921,2)</f>
        <v>6.11</v>
      </c>
      <c r="F1943" s="10"/>
      <c r="G1943" s="11"/>
    </row>
    <row r="1944" spans="2:8" ht="25.5" x14ac:dyDescent="0.25">
      <c r="D1944" s="45" t="s">
        <v>4</v>
      </c>
      <c r="E1944" s="46">
        <f>SUM(E1940:E1943)-IF(D1925="сплошная",3,2)</f>
        <v>6.32</v>
      </c>
      <c r="F1944" s="25"/>
    </row>
    <row r="1945" spans="2:8" x14ac:dyDescent="0.25">
      <c r="E1945" s="15"/>
    </row>
    <row r="1946" spans="2:8" ht="25.5" x14ac:dyDescent="0.35">
      <c r="B1946" s="22"/>
      <c r="C1946" s="16" t="s">
        <v>23</v>
      </c>
      <c r="D1946" s="87">
        <f>E1944*D1921</f>
        <v>27626.110400000001</v>
      </c>
      <c r="E1946" s="87"/>
    </row>
    <row r="1947" spans="2:8" ht="18.75" x14ac:dyDescent="0.3">
      <c r="C1947" s="17" t="s">
        <v>8</v>
      </c>
      <c r="D1947" s="88">
        <f>D1946/D1920</f>
        <v>40.626632941176474</v>
      </c>
      <c r="E1947" s="88"/>
      <c r="G1947" s="7"/>
      <c r="H1947" s="66"/>
    </row>
    <row r="1960" spans="2:8" ht="60.75" x14ac:dyDescent="0.8">
      <c r="B1960" s="89" t="s">
        <v>191</v>
      </c>
      <c r="C1960" s="89"/>
      <c r="D1960" s="89"/>
      <c r="E1960" s="89"/>
      <c r="F1960" s="89"/>
      <c r="G1960" s="89"/>
      <c r="H1960" s="89"/>
    </row>
    <row r="1961" spans="2:8" x14ac:dyDescent="0.25">
      <c r="B1961" s="90" t="s">
        <v>36</v>
      </c>
      <c r="C1961" s="90"/>
      <c r="D1961" s="90"/>
      <c r="E1961" s="90"/>
      <c r="F1961" s="90"/>
      <c r="G1961" s="90"/>
    </row>
    <row r="1962" spans="2:8" x14ac:dyDescent="0.25">
      <c r="C1962" s="79"/>
      <c r="G1962" s="7"/>
    </row>
    <row r="1963" spans="2:8" ht="25.5" x14ac:dyDescent="0.25">
      <c r="C1963" s="14" t="s">
        <v>5</v>
      </c>
      <c r="D1963" s="6"/>
    </row>
    <row r="1964" spans="2:8" ht="20.25" x14ac:dyDescent="0.25">
      <c r="B1964" s="10"/>
      <c r="C1964" s="91" t="s">
        <v>15</v>
      </c>
      <c r="D1964" s="94" t="s">
        <v>39</v>
      </c>
      <c r="E1964" s="94"/>
      <c r="F1964" s="94"/>
      <c r="G1964" s="94"/>
      <c r="H1964" s="57"/>
    </row>
    <row r="1965" spans="2:8" ht="20.25" x14ac:dyDescent="0.25">
      <c r="B1965" s="10"/>
      <c r="C1965" s="92"/>
      <c r="D1965" s="94" t="s">
        <v>88</v>
      </c>
      <c r="E1965" s="94"/>
      <c r="F1965" s="94"/>
      <c r="G1965" s="94"/>
      <c r="H1965" s="57"/>
    </row>
    <row r="1966" spans="2:8" ht="20.25" x14ac:dyDescent="0.25">
      <c r="B1966" s="10"/>
      <c r="C1966" s="93"/>
      <c r="D1966" s="94" t="s">
        <v>111</v>
      </c>
      <c r="E1966" s="94"/>
      <c r="F1966" s="94"/>
      <c r="G1966" s="94"/>
      <c r="H1966" s="57"/>
    </row>
    <row r="1967" spans="2:8" x14ac:dyDescent="0.25">
      <c r="C1967" s="47" t="s">
        <v>12</v>
      </c>
      <c r="D1967" s="48">
        <v>1.6</v>
      </c>
      <c r="E1967" s="49"/>
      <c r="F1967" s="10"/>
    </row>
    <row r="1968" spans="2:8" x14ac:dyDescent="0.25">
      <c r="C1968" s="1" t="s">
        <v>9</v>
      </c>
      <c r="D1968" s="43">
        <v>99</v>
      </c>
      <c r="E1968" s="95" t="s">
        <v>16</v>
      </c>
      <c r="F1968" s="96"/>
      <c r="G1968" s="99">
        <f>D1969/D1968</f>
        <v>22.824343434343437</v>
      </c>
    </row>
    <row r="1969" spans="2:8" x14ac:dyDescent="0.25">
      <c r="C1969" s="1" t="s">
        <v>10</v>
      </c>
      <c r="D1969" s="43">
        <v>2259.61</v>
      </c>
      <c r="E1969" s="97"/>
      <c r="F1969" s="98"/>
      <c r="G1969" s="100"/>
    </row>
    <row r="1970" spans="2:8" x14ac:dyDescent="0.25">
      <c r="C1970" s="53"/>
      <c r="D1970" s="54"/>
      <c r="E1970" s="55"/>
    </row>
    <row r="1971" spans="2:8" x14ac:dyDescent="0.3">
      <c r="C1971" s="52" t="s">
        <v>7</v>
      </c>
      <c r="D1971" s="50" t="s">
        <v>112</v>
      </c>
      <c r="E1971" s="58"/>
    </row>
    <row r="1972" spans="2:8" x14ac:dyDescent="0.3">
      <c r="C1972" s="52" t="s">
        <v>11</v>
      </c>
      <c r="D1972" s="50">
        <v>70</v>
      </c>
      <c r="E1972" s="58"/>
    </row>
    <row r="1973" spans="2:8" x14ac:dyDescent="0.3">
      <c r="C1973" s="52" t="s">
        <v>13</v>
      </c>
      <c r="D1973" s="51" t="s">
        <v>33</v>
      </c>
      <c r="E1973" s="58"/>
    </row>
    <row r="1974" spans="2:8" ht="24" thickBot="1" x14ac:dyDescent="0.3">
      <c r="C1974" s="59"/>
      <c r="D1974" s="59"/>
    </row>
    <row r="1975" spans="2:8" ht="48" thickBot="1" x14ac:dyDescent="0.3">
      <c r="B1975" s="101" t="s">
        <v>17</v>
      </c>
      <c r="C1975" s="102"/>
      <c r="D1975" s="23" t="s">
        <v>20</v>
      </c>
      <c r="E1975" s="103" t="s">
        <v>22</v>
      </c>
      <c r="F1975" s="104"/>
      <c r="G1975" s="2" t="s">
        <v>21</v>
      </c>
    </row>
    <row r="1976" spans="2:8" ht="24" thickBot="1" x14ac:dyDescent="0.3">
      <c r="B1976" s="105" t="s">
        <v>35</v>
      </c>
      <c r="C1976" s="106"/>
      <c r="D1976" s="32">
        <v>147.63</v>
      </c>
      <c r="E1976" s="33">
        <v>1.6</v>
      </c>
      <c r="F1976" s="18" t="s">
        <v>24</v>
      </c>
      <c r="G1976" s="26">
        <f t="shared" ref="G1976:G1983" si="46">D1976*E1976</f>
        <v>236.208</v>
      </c>
      <c r="H1976" s="107"/>
    </row>
    <row r="1977" spans="2:8" x14ac:dyDescent="0.25">
      <c r="B1977" s="108" t="s">
        <v>18</v>
      </c>
      <c r="C1977" s="109"/>
      <c r="D1977" s="69">
        <v>70.41</v>
      </c>
      <c r="E1977" s="67">
        <v>0.6</v>
      </c>
      <c r="F1977" s="19" t="s">
        <v>25</v>
      </c>
      <c r="G1977" s="27">
        <f t="shared" si="46"/>
        <v>42.245999999999995</v>
      </c>
      <c r="H1977" s="107"/>
    </row>
    <row r="1978" spans="2:8" ht="24" thickBot="1" x14ac:dyDescent="0.3">
      <c r="B1978" s="110" t="s">
        <v>19</v>
      </c>
      <c r="C1978" s="111"/>
      <c r="D1978" s="70">
        <v>222.31</v>
      </c>
      <c r="E1978" s="68">
        <v>0.6</v>
      </c>
      <c r="F1978" s="20" t="s">
        <v>25</v>
      </c>
      <c r="G1978" s="28">
        <f t="shared" si="46"/>
        <v>133.386</v>
      </c>
      <c r="H1978" s="107"/>
    </row>
    <row r="1979" spans="2:8" ht="24" thickBot="1" x14ac:dyDescent="0.3">
      <c r="B1979" s="112" t="s">
        <v>27</v>
      </c>
      <c r="C1979" s="113"/>
      <c r="D1979" s="37"/>
      <c r="E1979" s="38"/>
      <c r="F1979" s="24" t="s">
        <v>24</v>
      </c>
      <c r="G1979" s="29">
        <f t="shared" si="46"/>
        <v>0</v>
      </c>
      <c r="H1979" s="107"/>
    </row>
    <row r="1980" spans="2:8" x14ac:dyDescent="0.25">
      <c r="B1980" s="108" t="s">
        <v>32</v>
      </c>
      <c r="C1980" s="109"/>
      <c r="D1980" s="34">
        <v>665.33</v>
      </c>
      <c r="E1980" s="35">
        <v>3.2</v>
      </c>
      <c r="F1980" s="19" t="s">
        <v>24</v>
      </c>
      <c r="G1980" s="27">
        <f t="shared" si="46"/>
        <v>2129.056</v>
      </c>
      <c r="H1980" s="107"/>
    </row>
    <row r="1981" spans="2:8" x14ac:dyDescent="0.25">
      <c r="B1981" s="114" t="s">
        <v>26</v>
      </c>
      <c r="C1981" s="115"/>
      <c r="D1981" s="39"/>
      <c r="E1981" s="40"/>
      <c r="F1981" s="21" t="s">
        <v>24</v>
      </c>
      <c r="G1981" s="30">
        <f t="shared" si="46"/>
        <v>0</v>
      </c>
      <c r="H1981" s="107"/>
    </row>
    <row r="1982" spans="2:8" x14ac:dyDescent="0.25">
      <c r="B1982" s="114" t="s">
        <v>28</v>
      </c>
      <c r="C1982" s="115"/>
      <c r="D1982" s="41">
        <v>2425.1</v>
      </c>
      <c r="E1982" s="42">
        <v>1.6</v>
      </c>
      <c r="F1982" s="21" t="s">
        <v>24</v>
      </c>
      <c r="G1982" s="30">
        <f t="shared" si="46"/>
        <v>3880.16</v>
      </c>
      <c r="H1982" s="107"/>
    </row>
    <row r="1983" spans="2:8" x14ac:dyDescent="0.25">
      <c r="B1983" s="114" t="s">
        <v>29</v>
      </c>
      <c r="C1983" s="115"/>
      <c r="D1983" s="41">
        <v>1718.79</v>
      </c>
      <c r="E1983" s="42">
        <v>1.6</v>
      </c>
      <c r="F1983" s="21" t="s">
        <v>24</v>
      </c>
      <c r="G1983" s="30">
        <f t="shared" si="46"/>
        <v>2750.0640000000003</v>
      </c>
      <c r="H1983" s="107"/>
    </row>
    <row r="1984" spans="2:8" x14ac:dyDescent="0.25">
      <c r="B1984" s="114" t="s">
        <v>31</v>
      </c>
      <c r="C1984" s="115"/>
      <c r="D1984" s="41">
        <v>473.91</v>
      </c>
      <c r="E1984" s="42">
        <v>1.6</v>
      </c>
      <c r="F1984" s="21" t="s">
        <v>24</v>
      </c>
      <c r="G1984" s="30">
        <f>D1984*E1984</f>
        <v>758.25600000000009</v>
      </c>
      <c r="H1984" s="107"/>
    </row>
    <row r="1985" spans="2:8" ht="24" thickBot="1" x14ac:dyDescent="0.3">
      <c r="B1985" s="110" t="s">
        <v>30</v>
      </c>
      <c r="C1985" s="111"/>
      <c r="D1985" s="70">
        <v>320.5</v>
      </c>
      <c r="E1985" s="68">
        <v>6.4</v>
      </c>
      <c r="F1985" s="20" t="s">
        <v>24</v>
      </c>
      <c r="G1985" s="31">
        <f>D1985*E1985</f>
        <v>2051.2000000000003</v>
      </c>
      <c r="H1985" s="107"/>
    </row>
    <row r="1986" spans="2:8" x14ac:dyDescent="0.25">
      <c r="C1986" s="3"/>
      <c r="D1986" s="3"/>
      <c r="E1986" s="4"/>
      <c r="F1986" s="4"/>
      <c r="H1986" s="62"/>
    </row>
    <row r="1987" spans="2:8" ht="25.5" x14ac:dyDescent="0.25">
      <c r="C1987" s="14" t="s">
        <v>14</v>
      </c>
      <c r="D1987" s="6"/>
    </row>
    <row r="1988" spans="2:8" ht="18.75" x14ac:dyDescent="0.25">
      <c r="C1988" s="86" t="s">
        <v>6</v>
      </c>
      <c r="D1988" s="78" t="s">
        <v>0</v>
      </c>
      <c r="E1988" s="9">
        <f>ROUND((G1976+D1969)/D1969,2)</f>
        <v>1.1000000000000001</v>
      </c>
      <c r="F1988" s="9"/>
      <c r="G1988" s="10"/>
      <c r="H1988" s="7"/>
    </row>
    <row r="1989" spans="2:8" x14ac:dyDescent="0.25">
      <c r="C1989" s="86"/>
      <c r="D1989" s="78" t="s">
        <v>1</v>
      </c>
      <c r="E1989" s="9">
        <f>ROUND((G1977+G1978+D1969)/D1969,2)</f>
        <v>1.08</v>
      </c>
      <c r="F1989" s="9"/>
      <c r="G1989" s="11"/>
      <c r="H1989" s="65"/>
    </row>
    <row r="1990" spans="2:8" x14ac:dyDescent="0.25">
      <c r="C1990" s="86"/>
      <c r="D1990" s="78" t="s">
        <v>2</v>
      </c>
      <c r="E1990" s="9">
        <f>ROUND((G1979+D1969)/D1969,2)</f>
        <v>1</v>
      </c>
      <c r="F1990" s="12"/>
      <c r="G1990" s="11"/>
    </row>
    <row r="1991" spans="2:8" x14ac:dyDescent="0.25">
      <c r="C1991" s="86"/>
      <c r="D1991" s="13" t="s">
        <v>3</v>
      </c>
      <c r="E1991" s="44">
        <f>ROUND((SUM(G1980:G1985)+D1969)/D1969,2)</f>
        <v>6.12</v>
      </c>
      <c r="F1991" s="10"/>
      <c r="G1991" s="11"/>
    </row>
    <row r="1992" spans="2:8" ht="25.5" x14ac:dyDescent="0.25">
      <c r="D1992" s="45" t="s">
        <v>4</v>
      </c>
      <c r="E1992" s="46">
        <f>SUM(E1988:E1991)-IF(D1973="сплошная",3,2)</f>
        <v>6.3000000000000007</v>
      </c>
      <c r="F1992" s="25"/>
    </row>
    <row r="1993" spans="2:8" x14ac:dyDescent="0.25">
      <c r="E1993" s="15"/>
    </row>
    <row r="1994" spans="2:8" ht="25.5" x14ac:dyDescent="0.35">
      <c r="B1994" s="22"/>
      <c r="C1994" s="16" t="s">
        <v>23</v>
      </c>
      <c r="D1994" s="87">
        <f>E1992*D1969</f>
        <v>14235.543000000003</v>
      </c>
      <c r="E1994" s="87"/>
    </row>
    <row r="1995" spans="2:8" ht="18.75" x14ac:dyDescent="0.3">
      <c r="C1995" s="17" t="s">
        <v>8</v>
      </c>
      <c r="D1995" s="88">
        <f>D1994/D1968</f>
        <v>143.79336363636367</v>
      </c>
      <c r="E1995" s="88"/>
      <c r="G1995" s="7"/>
      <c r="H1995" s="66"/>
    </row>
    <row r="2008" spans="2:8" ht="60.75" x14ac:dyDescent="0.8">
      <c r="B2008" s="89" t="s">
        <v>192</v>
      </c>
      <c r="C2008" s="89"/>
      <c r="D2008" s="89"/>
      <c r="E2008" s="89"/>
      <c r="F2008" s="89"/>
      <c r="G2008" s="89"/>
      <c r="H2008" s="89"/>
    </row>
    <row r="2009" spans="2:8" x14ac:dyDescent="0.25">
      <c r="B2009" s="90" t="s">
        <v>36</v>
      </c>
      <c r="C2009" s="90"/>
      <c r="D2009" s="90"/>
      <c r="E2009" s="90"/>
      <c r="F2009" s="90"/>
      <c r="G2009" s="90"/>
    </row>
    <row r="2010" spans="2:8" x14ac:dyDescent="0.25">
      <c r="C2010" s="81"/>
      <c r="G2010" s="7"/>
    </row>
    <row r="2011" spans="2:8" ht="25.5" x14ac:dyDescent="0.25">
      <c r="C2011" s="14" t="s">
        <v>5</v>
      </c>
      <c r="D2011" s="6"/>
    </row>
    <row r="2012" spans="2:8" ht="20.25" x14ac:dyDescent="0.25">
      <c r="B2012" s="10"/>
      <c r="C2012" s="91" t="s">
        <v>15</v>
      </c>
      <c r="D2012" s="94" t="s">
        <v>39</v>
      </c>
      <c r="E2012" s="94"/>
      <c r="F2012" s="94"/>
      <c r="G2012" s="94"/>
      <c r="H2012" s="57"/>
    </row>
    <row r="2013" spans="2:8" ht="20.25" x14ac:dyDescent="0.25">
      <c r="B2013" s="10"/>
      <c r="C2013" s="92"/>
      <c r="D2013" s="94" t="s">
        <v>88</v>
      </c>
      <c r="E2013" s="94"/>
      <c r="F2013" s="94"/>
      <c r="G2013" s="94"/>
      <c r="H2013" s="57"/>
    </row>
    <row r="2014" spans="2:8" ht="20.25" x14ac:dyDescent="0.25">
      <c r="B2014" s="10"/>
      <c r="C2014" s="93"/>
      <c r="D2014" s="94" t="s">
        <v>113</v>
      </c>
      <c r="E2014" s="94"/>
      <c r="F2014" s="94"/>
      <c r="G2014" s="94"/>
      <c r="H2014" s="57"/>
    </row>
    <row r="2015" spans="2:8" x14ac:dyDescent="0.25">
      <c r="C2015" s="47" t="s">
        <v>12</v>
      </c>
      <c r="D2015" s="48">
        <v>1.4</v>
      </c>
      <c r="E2015" s="49"/>
      <c r="F2015" s="10"/>
    </row>
    <row r="2016" spans="2:8" x14ac:dyDescent="0.25">
      <c r="C2016" s="1" t="s">
        <v>9</v>
      </c>
      <c r="D2016" s="43">
        <v>140</v>
      </c>
      <c r="E2016" s="95" t="s">
        <v>16</v>
      </c>
      <c r="F2016" s="96"/>
      <c r="G2016" s="99">
        <f>D2017/D2016</f>
        <v>16.539000000000001</v>
      </c>
    </row>
    <row r="2017" spans="2:8" x14ac:dyDescent="0.25">
      <c r="C2017" s="1" t="s">
        <v>10</v>
      </c>
      <c r="D2017" s="43">
        <v>2315.46</v>
      </c>
      <c r="E2017" s="97"/>
      <c r="F2017" s="98"/>
      <c r="G2017" s="100"/>
    </row>
    <row r="2018" spans="2:8" x14ac:dyDescent="0.25">
      <c r="C2018" s="53"/>
      <c r="D2018" s="54"/>
      <c r="E2018" s="55"/>
    </row>
    <row r="2019" spans="2:8" x14ac:dyDescent="0.3">
      <c r="C2019" s="52" t="s">
        <v>7</v>
      </c>
      <c r="D2019" s="50" t="s">
        <v>114</v>
      </c>
      <c r="E2019" s="58"/>
    </row>
    <row r="2020" spans="2:8" x14ac:dyDescent="0.3">
      <c r="C2020" s="52" t="s">
        <v>11</v>
      </c>
      <c r="D2020" s="50">
        <v>70</v>
      </c>
      <c r="E2020" s="58"/>
    </row>
    <row r="2021" spans="2:8" x14ac:dyDescent="0.3">
      <c r="C2021" s="52" t="s">
        <v>13</v>
      </c>
      <c r="D2021" s="51" t="s">
        <v>33</v>
      </c>
      <c r="E2021" s="58"/>
    </row>
    <row r="2022" spans="2:8" ht="24" thickBot="1" x14ac:dyDescent="0.3">
      <c r="C2022" s="59"/>
      <c r="D2022" s="59"/>
    </row>
    <row r="2023" spans="2:8" ht="48" thickBot="1" x14ac:dyDescent="0.3">
      <c r="B2023" s="101" t="s">
        <v>17</v>
      </c>
      <c r="C2023" s="102"/>
      <c r="D2023" s="23" t="s">
        <v>20</v>
      </c>
      <c r="E2023" s="103" t="s">
        <v>22</v>
      </c>
      <c r="F2023" s="104"/>
      <c r="G2023" s="2" t="s">
        <v>21</v>
      </c>
    </row>
    <row r="2024" spans="2:8" ht="24" thickBot="1" x14ac:dyDescent="0.3">
      <c r="B2024" s="105" t="s">
        <v>35</v>
      </c>
      <c r="C2024" s="106"/>
      <c r="D2024" s="32">
        <v>147.63</v>
      </c>
      <c r="E2024" s="33">
        <v>1.4</v>
      </c>
      <c r="F2024" s="18" t="s">
        <v>24</v>
      </c>
      <c r="G2024" s="26">
        <f t="shared" ref="G2024:G2031" si="47">D2024*E2024</f>
        <v>206.68199999999999</v>
      </c>
      <c r="H2024" s="107"/>
    </row>
    <row r="2025" spans="2:8" x14ac:dyDescent="0.25">
      <c r="B2025" s="108" t="s">
        <v>18</v>
      </c>
      <c r="C2025" s="109"/>
      <c r="D2025" s="69">
        <v>70.41</v>
      </c>
      <c r="E2025" s="67">
        <v>0.7</v>
      </c>
      <c r="F2025" s="19" t="s">
        <v>25</v>
      </c>
      <c r="G2025" s="27">
        <f t="shared" si="47"/>
        <v>49.286999999999992</v>
      </c>
      <c r="H2025" s="107"/>
    </row>
    <row r="2026" spans="2:8" ht="24" thickBot="1" x14ac:dyDescent="0.3">
      <c r="B2026" s="110" t="s">
        <v>19</v>
      </c>
      <c r="C2026" s="111"/>
      <c r="D2026" s="70">
        <v>222.31</v>
      </c>
      <c r="E2026" s="68">
        <v>0.7</v>
      </c>
      <c r="F2026" s="20" t="s">
        <v>25</v>
      </c>
      <c r="G2026" s="28">
        <f t="shared" si="47"/>
        <v>155.61699999999999</v>
      </c>
      <c r="H2026" s="107"/>
    </row>
    <row r="2027" spans="2:8" ht="24" thickBot="1" x14ac:dyDescent="0.3">
      <c r="B2027" s="112" t="s">
        <v>27</v>
      </c>
      <c r="C2027" s="113"/>
      <c r="D2027" s="37"/>
      <c r="E2027" s="38"/>
      <c r="F2027" s="24" t="s">
        <v>24</v>
      </c>
      <c r="G2027" s="29">
        <f t="shared" si="47"/>
        <v>0</v>
      </c>
      <c r="H2027" s="107"/>
    </row>
    <row r="2028" spans="2:8" x14ac:dyDescent="0.25">
      <c r="B2028" s="108" t="s">
        <v>32</v>
      </c>
      <c r="C2028" s="109"/>
      <c r="D2028" s="34">
        <v>665.33</v>
      </c>
      <c r="E2028" s="35">
        <v>1.4</v>
      </c>
      <c r="F2028" s="19" t="s">
        <v>24</v>
      </c>
      <c r="G2028" s="27">
        <f t="shared" si="47"/>
        <v>931.46199999999999</v>
      </c>
      <c r="H2028" s="107"/>
    </row>
    <row r="2029" spans="2:8" x14ac:dyDescent="0.25">
      <c r="B2029" s="114" t="s">
        <v>26</v>
      </c>
      <c r="C2029" s="115"/>
      <c r="D2029" s="39"/>
      <c r="E2029" s="40"/>
      <c r="F2029" s="21" t="s">
        <v>24</v>
      </c>
      <c r="G2029" s="30">
        <f t="shared" si="47"/>
        <v>0</v>
      </c>
      <c r="H2029" s="107"/>
    </row>
    <row r="2030" spans="2:8" x14ac:dyDescent="0.25">
      <c r="B2030" s="114" t="s">
        <v>28</v>
      </c>
      <c r="C2030" s="115"/>
      <c r="D2030" s="41">
        <v>2425.1</v>
      </c>
      <c r="E2030" s="42">
        <v>1.4</v>
      </c>
      <c r="F2030" s="21" t="s">
        <v>24</v>
      </c>
      <c r="G2030" s="30">
        <f t="shared" si="47"/>
        <v>3395.14</v>
      </c>
      <c r="H2030" s="107"/>
    </row>
    <row r="2031" spans="2:8" x14ac:dyDescent="0.25">
      <c r="B2031" s="114" t="s">
        <v>29</v>
      </c>
      <c r="C2031" s="115"/>
      <c r="D2031" s="41">
        <v>1718.79</v>
      </c>
      <c r="E2031" s="42">
        <v>1.4</v>
      </c>
      <c r="F2031" s="21" t="s">
        <v>24</v>
      </c>
      <c r="G2031" s="30">
        <f t="shared" si="47"/>
        <v>2406.3059999999996</v>
      </c>
      <c r="H2031" s="107"/>
    </row>
    <row r="2032" spans="2:8" x14ac:dyDescent="0.25">
      <c r="B2032" s="114" t="s">
        <v>31</v>
      </c>
      <c r="C2032" s="115"/>
      <c r="D2032" s="41">
        <v>473.91</v>
      </c>
      <c r="E2032" s="42">
        <v>1.4</v>
      </c>
      <c r="F2032" s="21" t="s">
        <v>24</v>
      </c>
      <c r="G2032" s="30">
        <f>D2032*E2032</f>
        <v>663.47400000000005</v>
      </c>
      <c r="H2032" s="107"/>
    </row>
    <row r="2033" spans="2:8" ht="24" thickBot="1" x14ac:dyDescent="0.3">
      <c r="B2033" s="110" t="s">
        <v>30</v>
      </c>
      <c r="C2033" s="111"/>
      <c r="D2033" s="70">
        <v>320.5</v>
      </c>
      <c r="E2033" s="68">
        <v>5.6</v>
      </c>
      <c r="F2033" s="20" t="s">
        <v>24</v>
      </c>
      <c r="G2033" s="31">
        <f>D2033*E2033</f>
        <v>1794.8</v>
      </c>
      <c r="H2033" s="107"/>
    </row>
    <row r="2034" spans="2:8" x14ac:dyDescent="0.25">
      <c r="C2034" s="3"/>
      <c r="D2034" s="3"/>
      <c r="E2034" s="4"/>
      <c r="F2034" s="4"/>
      <c r="H2034" s="62"/>
    </row>
    <row r="2035" spans="2:8" ht="25.5" x14ac:dyDescent="0.25">
      <c r="C2035" s="14" t="s">
        <v>14</v>
      </c>
      <c r="D2035" s="6"/>
    </row>
    <row r="2036" spans="2:8" ht="18.75" x14ac:dyDescent="0.25">
      <c r="C2036" s="86" t="s">
        <v>6</v>
      </c>
      <c r="D2036" s="80" t="s">
        <v>0</v>
      </c>
      <c r="E2036" s="9">
        <f>ROUND((G2024+D2017)/D2017,2)</f>
        <v>1.0900000000000001</v>
      </c>
      <c r="F2036" s="9"/>
      <c r="G2036" s="10"/>
      <c r="H2036" s="7"/>
    </row>
    <row r="2037" spans="2:8" x14ac:dyDescent="0.25">
      <c r="C2037" s="86"/>
      <c r="D2037" s="80" t="s">
        <v>1</v>
      </c>
      <c r="E2037" s="9">
        <f>ROUND((G2025+G2026+D2017)/D2017,2)</f>
        <v>1.0900000000000001</v>
      </c>
      <c r="F2037" s="9"/>
      <c r="G2037" s="11"/>
      <c r="H2037" s="65"/>
    </row>
    <row r="2038" spans="2:8" x14ac:dyDescent="0.25">
      <c r="C2038" s="86"/>
      <c r="D2038" s="80" t="s">
        <v>2</v>
      </c>
      <c r="E2038" s="9">
        <f>ROUND((G2027+D2017)/D2017,2)</f>
        <v>1</v>
      </c>
      <c r="F2038" s="12"/>
      <c r="G2038" s="11"/>
    </row>
    <row r="2039" spans="2:8" x14ac:dyDescent="0.25">
      <c r="C2039" s="86"/>
      <c r="D2039" s="13" t="s">
        <v>3</v>
      </c>
      <c r="E2039" s="44">
        <f>ROUND((SUM(G2028:G2033)+D2017)/D2017,2)</f>
        <v>4.97</v>
      </c>
      <c r="F2039" s="10"/>
      <c r="G2039" s="11"/>
    </row>
    <row r="2040" spans="2:8" ht="25.5" x14ac:dyDescent="0.25">
      <c r="D2040" s="45" t="s">
        <v>4</v>
      </c>
      <c r="E2040" s="46">
        <f>SUM(E2036:E2039)-IF(D2021="сплошная",3,2)</f>
        <v>5.15</v>
      </c>
      <c r="F2040" s="25"/>
    </row>
    <row r="2041" spans="2:8" x14ac:dyDescent="0.25">
      <c r="E2041" s="15"/>
    </row>
    <row r="2042" spans="2:8" ht="25.5" x14ac:dyDescent="0.35">
      <c r="B2042" s="22"/>
      <c r="C2042" s="16" t="s">
        <v>23</v>
      </c>
      <c r="D2042" s="87">
        <f>E2040*D2017</f>
        <v>11924.619000000001</v>
      </c>
      <c r="E2042" s="87"/>
    </row>
    <row r="2043" spans="2:8" ht="18.75" x14ac:dyDescent="0.3">
      <c r="C2043" s="17" t="s">
        <v>8</v>
      </c>
      <c r="D2043" s="88">
        <f>D2042/D2016</f>
        <v>85.175850000000011</v>
      </c>
      <c r="E2043" s="88"/>
      <c r="G2043" s="7"/>
      <c r="H2043" s="66"/>
    </row>
    <row r="2056" spans="2:8" ht="60.75" x14ac:dyDescent="0.8">
      <c r="B2056" s="89" t="s">
        <v>193</v>
      </c>
      <c r="C2056" s="89"/>
      <c r="D2056" s="89"/>
      <c r="E2056" s="89"/>
      <c r="F2056" s="89"/>
      <c r="G2056" s="89"/>
      <c r="H2056" s="89"/>
    </row>
    <row r="2057" spans="2:8" x14ac:dyDescent="0.25">
      <c r="B2057" s="90" t="s">
        <v>36</v>
      </c>
      <c r="C2057" s="90"/>
      <c r="D2057" s="90"/>
      <c r="E2057" s="90"/>
      <c r="F2057" s="90"/>
      <c r="G2057" s="90"/>
    </row>
    <row r="2058" spans="2:8" x14ac:dyDescent="0.25">
      <c r="C2058" s="79"/>
      <c r="G2058" s="7"/>
    </row>
    <row r="2059" spans="2:8" ht="25.5" x14ac:dyDescent="0.25">
      <c r="C2059" s="14" t="s">
        <v>5</v>
      </c>
      <c r="D2059" s="6"/>
    </row>
    <row r="2060" spans="2:8" ht="20.25" x14ac:dyDescent="0.25">
      <c r="B2060" s="10"/>
      <c r="C2060" s="91" t="s">
        <v>15</v>
      </c>
      <c r="D2060" s="94" t="s">
        <v>39</v>
      </c>
      <c r="E2060" s="94"/>
      <c r="F2060" s="94"/>
      <c r="G2060" s="94"/>
      <c r="H2060" s="57"/>
    </row>
    <row r="2061" spans="2:8" ht="20.25" x14ac:dyDescent="0.25">
      <c r="B2061" s="10"/>
      <c r="C2061" s="92"/>
      <c r="D2061" s="94" t="s">
        <v>88</v>
      </c>
      <c r="E2061" s="94"/>
      <c r="F2061" s="94"/>
      <c r="G2061" s="94"/>
      <c r="H2061" s="57"/>
    </row>
    <row r="2062" spans="2:8" ht="20.25" x14ac:dyDescent="0.25">
      <c r="B2062" s="10"/>
      <c r="C2062" s="93"/>
      <c r="D2062" s="94" t="s">
        <v>115</v>
      </c>
      <c r="E2062" s="94"/>
      <c r="F2062" s="94"/>
      <c r="G2062" s="94"/>
      <c r="H2062" s="57"/>
    </row>
    <row r="2063" spans="2:8" x14ac:dyDescent="0.25">
      <c r="C2063" s="47" t="s">
        <v>12</v>
      </c>
      <c r="D2063" s="48">
        <v>5.5</v>
      </c>
      <c r="E2063" s="49"/>
      <c r="F2063" s="10"/>
    </row>
    <row r="2064" spans="2:8" x14ac:dyDescent="0.25">
      <c r="C2064" s="1" t="s">
        <v>9</v>
      </c>
      <c r="D2064" s="43">
        <v>440</v>
      </c>
      <c r="E2064" s="95" t="s">
        <v>16</v>
      </c>
      <c r="F2064" s="96"/>
      <c r="G2064" s="99">
        <f>D2065/D2064</f>
        <v>83.737863636363642</v>
      </c>
    </row>
    <row r="2065" spans="2:8" x14ac:dyDescent="0.25">
      <c r="C2065" s="1" t="s">
        <v>10</v>
      </c>
      <c r="D2065" s="43">
        <v>36844.660000000003</v>
      </c>
      <c r="E2065" s="97"/>
      <c r="F2065" s="98"/>
      <c r="G2065" s="100"/>
    </row>
    <row r="2066" spans="2:8" x14ac:dyDescent="0.25">
      <c r="C2066" s="53"/>
      <c r="D2066" s="54"/>
      <c r="E2066" s="55"/>
    </row>
    <row r="2067" spans="2:8" x14ac:dyDescent="0.3">
      <c r="C2067" s="52" t="s">
        <v>7</v>
      </c>
      <c r="D2067" s="50" t="s">
        <v>116</v>
      </c>
      <c r="E2067" s="58"/>
    </row>
    <row r="2068" spans="2:8" x14ac:dyDescent="0.3">
      <c r="C2068" s="52" t="s">
        <v>11</v>
      </c>
      <c r="D2068" s="50">
        <v>70</v>
      </c>
      <c r="E2068" s="58"/>
    </row>
    <row r="2069" spans="2:8" x14ac:dyDescent="0.3">
      <c r="C2069" s="52" t="s">
        <v>13</v>
      </c>
      <c r="D2069" s="51" t="s">
        <v>33</v>
      </c>
      <c r="E2069" s="58"/>
    </row>
    <row r="2070" spans="2:8" ht="24" thickBot="1" x14ac:dyDescent="0.3">
      <c r="C2070" s="59"/>
      <c r="D2070" s="59"/>
    </row>
    <row r="2071" spans="2:8" ht="48" thickBot="1" x14ac:dyDescent="0.3">
      <c r="B2071" s="101" t="s">
        <v>17</v>
      </c>
      <c r="C2071" s="102"/>
      <c r="D2071" s="23" t="s">
        <v>20</v>
      </c>
      <c r="E2071" s="103" t="s">
        <v>22</v>
      </c>
      <c r="F2071" s="104"/>
      <c r="G2071" s="2" t="s">
        <v>21</v>
      </c>
    </row>
    <row r="2072" spans="2:8" ht="24" thickBot="1" x14ac:dyDescent="0.3">
      <c r="B2072" s="105" t="s">
        <v>35</v>
      </c>
      <c r="C2072" s="106"/>
      <c r="D2072" s="32">
        <v>147.63</v>
      </c>
      <c r="E2072" s="33">
        <v>5.5</v>
      </c>
      <c r="F2072" s="18" t="s">
        <v>24</v>
      </c>
      <c r="G2072" s="26">
        <f t="shared" ref="G2072:G2079" si="48">D2072*E2072</f>
        <v>811.96499999999992</v>
      </c>
      <c r="H2072" s="107"/>
    </row>
    <row r="2073" spans="2:8" x14ac:dyDescent="0.25">
      <c r="B2073" s="108" t="s">
        <v>18</v>
      </c>
      <c r="C2073" s="109"/>
      <c r="D2073" s="69">
        <v>70.41</v>
      </c>
      <c r="E2073" s="67">
        <v>0.9</v>
      </c>
      <c r="F2073" s="19" t="s">
        <v>25</v>
      </c>
      <c r="G2073" s="27">
        <f t="shared" si="48"/>
        <v>63.369</v>
      </c>
      <c r="H2073" s="107"/>
    </row>
    <row r="2074" spans="2:8" ht="24" thickBot="1" x14ac:dyDescent="0.3">
      <c r="B2074" s="110" t="s">
        <v>19</v>
      </c>
      <c r="C2074" s="111"/>
      <c r="D2074" s="70">
        <v>222.31</v>
      </c>
      <c r="E2074" s="68">
        <v>0.9</v>
      </c>
      <c r="F2074" s="20" t="s">
        <v>25</v>
      </c>
      <c r="G2074" s="28">
        <f t="shared" si="48"/>
        <v>200.07900000000001</v>
      </c>
      <c r="H2074" s="107"/>
    </row>
    <row r="2075" spans="2:8" ht="24" thickBot="1" x14ac:dyDescent="0.3">
      <c r="B2075" s="112" t="s">
        <v>27</v>
      </c>
      <c r="C2075" s="113"/>
      <c r="D2075" s="37"/>
      <c r="E2075" s="38"/>
      <c r="F2075" s="24" t="s">
        <v>24</v>
      </c>
      <c r="G2075" s="29">
        <f t="shared" si="48"/>
        <v>0</v>
      </c>
      <c r="H2075" s="107"/>
    </row>
    <row r="2076" spans="2:8" x14ac:dyDescent="0.25">
      <c r="B2076" s="108" t="s">
        <v>32</v>
      </c>
      <c r="C2076" s="109"/>
      <c r="D2076" s="34">
        <v>665.33</v>
      </c>
      <c r="E2076" s="35">
        <v>11</v>
      </c>
      <c r="F2076" s="19" t="s">
        <v>24</v>
      </c>
      <c r="G2076" s="27">
        <f t="shared" si="48"/>
        <v>7318.63</v>
      </c>
      <c r="H2076" s="107"/>
    </row>
    <row r="2077" spans="2:8" x14ac:dyDescent="0.25">
      <c r="B2077" s="114" t="s">
        <v>26</v>
      </c>
      <c r="C2077" s="115"/>
      <c r="D2077" s="39"/>
      <c r="E2077" s="40"/>
      <c r="F2077" s="21" t="s">
        <v>24</v>
      </c>
      <c r="G2077" s="30">
        <f t="shared" si="48"/>
        <v>0</v>
      </c>
      <c r="H2077" s="107"/>
    </row>
    <row r="2078" spans="2:8" x14ac:dyDescent="0.25">
      <c r="B2078" s="114" t="s">
        <v>28</v>
      </c>
      <c r="C2078" s="115"/>
      <c r="D2078" s="41">
        <v>2425.1</v>
      </c>
      <c r="E2078" s="42">
        <v>5.5</v>
      </c>
      <c r="F2078" s="21" t="s">
        <v>24</v>
      </c>
      <c r="G2078" s="30">
        <f t="shared" si="48"/>
        <v>13338.05</v>
      </c>
      <c r="H2078" s="107"/>
    </row>
    <row r="2079" spans="2:8" x14ac:dyDescent="0.25">
      <c r="B2079" s="114" t="s">
        <v>29</v>
      </c>
      <c r="C2079" s="115"/>
      <c r="D2079" s="41">
        <v>1718.79</v>
      </c>
      <c r="E2079" s="42">
        <v>5.5</v>
      </c>
      <c r="F2079" s="21" t="s">
        <v>24</v>
      </c>
      <c r="G2079" s="30">
        <f t="shared" si="48"/>
        <v>9453.3449999999993</v>
      </c>
      <c r="H2079" s="107"/>
    </row>
    <row r="2080" spans="2:8" x14ac:dyDescent="0.25">
      <c r="B2080" s="114" t="s">
        <v>31</v>
      </c>
      <c r="C2080" s="115"/>
      <c r="D2080" s="41">
        <v>473.91</v>
      </c>
      <c r="E2080" s="42">
        <v>5.5</v>
      </c>
      <c r="F2080" s="21" t="s">
        <v>24</v>
      </c>
      <c r="G2080" s="30">
        <f>D2080*E2080</f>
        <v>2606.5050000000001</v>
      </c>
      <c r="H2080" s="107"/>
    </row>
    <row r="2081" spans="2:8" ht="24" thickBot="1" x14ac:dyDescent="0.3">
      <c r="B2081" s="110" t="s">
        <v>30</v>
      </c>
      <c r="C2081" s="111"/>
      <c r="D2081" s="70">
        <v>320.5</v>
      </c>
      <c r="E2081" s="68">
        <v>22</v>
      </c>
      <c r="F2081" s="20" t="s">
        <v>24</v>
      </c>
      <c r="G2081" s="31">
        <f>D2081*E2081</f>
        <v>7051</v>
      </c>
      <c r="H2081" s="107"/>
    </row>
    <row r="2082" spans="2:8" x14ac:dyDescent="0.25">
      <c r="C2082" s="3"/>
      <c r="D2082" s="3"/>
      <c r="E2082" s="4"/>
      <c r="F2082" s="4"/>
      <c r="H2082" s="62"/>
    </row>
    <row r="2083" spans="2:8" ht="25.5" x14ac:dyDescent="0.25">
      <c r="C2083" s="14" t="s">
        <v>14</v>
      </c>
      <c r="D2083" s="6"/>
    </row>
    <row r="2084" spans="2:8" ht="18.75" x14ac:dyDescent="0.25">
      <c r="C2084" s="86" t="s">
        <v>6</v>
      </c>
      <c r="D2084" s="78" t="s">
        <v>0</v>
      </c>
      <c r="E2084" s="9">
        <f>ROUND((G2072+D2065)/D2065,2)</f>
        <v>1.02</v>
      </c>
      <c r="F2084" s="9"/>
      <c r="G2084" s="10"/>
      <c r="H2084" s="7"/>
    </row>
    <row r="2085" spans="2:8" x14ac:dyDescent="0.25">
      <c r="C2085" s="86"/>
      <c r="D2085" s="78" t="s">
        <v>1</v>
      </c>
      <c r="E2085" s="9">
        <f>ROUND((G2073+G2074+D2065)/D2065,2)</f>
        <v>1.01</v>
      </c>
      <c r="F2085" s="9"/>
      <c r="G2085" s="11"/>
      <c r="H2085" s="65"/>
    </row>
    <row r="2086" spans="2:8" x14ac:dyDescent="0.25">
      <c r="C2086" s="86"/>
      <c r="D2086" s="78" t="s">
        <v>2</v>
      </c>
      <c r="E2086" s="9">
        <f>ROUND((G2075+D2065)/D2065,2)</f>
        <v>1</v>
      </c>
      <c r="F2086" s="12"/>
      <c r="G2086" s="11"/>
    </row>
    <row r="2087" spans="2:8" x14ac:dyDescent="0.25">
      <c r="C2087" s="86"/>
      <c r="D2087" s="13" t="s">
        <v>3</v>
      </c>
      <c r="E2087" s="44">
        <f>ROUND((SUM(G2076:G2081)+D2065)/D2065,2)</f>
        <v>2.08</v>
      </c>
      <c r="F2087" s="10"/>
      <c r="G2087" s="11"/>
    </row>
    <row r="2088" spans="2:8" ht="25.5" x14ac:dyDescent="0.25">
      <c r="D2088" s="45" t="s">
        <v>4</v>
      </c>
      <c r="E2088" s="46">
        <f>SUM(E2084:E2087)-IF(D2069="сплошная",3,2)</f>
        <v>2.1100000000000003</v>
      </c>
      <c r="F2088" s="25"/>
    </row>
    <row r="2089" spans="2:8" x14ac:dyDescent="0.25">
      <c r="E2089" s="15"/>
    </row>
    <row r="2090" spans="2:8" ht="25.5" x14ac:dyDescent="0.35">
      <c r="B2090" s="22"/>
      <c r="C2090" s="16" t="s">
        <v>23</v>
      </c>
      <c r="D2090" s="87">
        <f>E2088*D2065</f>
        <v>77742.232600000018</v>
      </c>
      <c r="E2090" s="87"/>
    </row>
    <row r="2091" spans="2:8" ht="18.75" x14ac:dyDescent="0.3">
      <c r="C2091" s="17" t="s">
        <v>8</v>
      </c>
      <c r="D2091" s="88">
        <f>D2090/D2064</f>
        <v>176.68689227272731</v>
      </c>
      <c r="E2091" s="88"/>
      <c r="G2091" s="7"/>
      <c r="H2091" s="66"/>
    </row>
    <row r="2104" spans="2:8" ht="60.75" x14ac:dyDescent="0.8">
      <c r="B2104" s="89" t="s">
        <v>194</v>
      </c>
      <c r="C2104" s="89"/>
      <c r="D2104" s="89"/>
      <c r="E2104" s="89"/>
      <c r="F2104" s="89"/>
      <c r="G2104" s="89"/>
      <c r="H2104" s="89"/>
    </row>
    <row r="2105" spans="2:8" x14ac:dyDescent="0.25">
      <c r="B2105" s="90" t="s">
        <v>36</v>
      </c>
      <c r="C2105" s="90"/>
      <c r="D2105" s="90"/>
      <c r="E2105" s="90"/>
      <c r="F2105" s="90"/>
      <c r="G2105" s="90"/>
    </row>
    <row r="2106" spans="2:8" x14ac:dyDescent="0.25">
      <c r="C2106" s="79"/>
      <c r="G2106" s="7"/>
    </row>
    <row r="2107" spans="2:8" ht="25.5" x14ac:dyDescent="0.25">
      <c r="C2107" s="14" t="s">
        <v>5</v>
      </c>
      <c r="D2107" s="6"/>
    </row>
    <row r="2108" spans="2:8" ht="20.25" x14ac:dyDescent="0.25">
      <c r="B2108" s="10"/>
      <c r="C2108" s="91" t="s">
        <v>15</v>
      </c>
      <c r="D2108" s="94" t="s">
        <v>39</v>
      </c>
      <c r="E2108" s="94"/>
      <c r="F2108" s="94"/>
      <c r="G2108" s="94"/>
      <c r="H2108" s="57"/>
    </row>
    <row r="2109" spans="2:8" ht="20.25" x14ac:dyDescent="0.25">
      <c r="B2109" s="10"/>
      <c r="C2109" s="92"/>
      <c r="D2109" s="94" t="s">
        <v>88</v>
      </c>
      <c r="E2109" s="94"/>
      <c r="F2109" s="94"/>
      <c r="G2109" s="94"/>
      <c r="H2109" s="57"/>
    </row>
    <row r="2110" spans="2:8" ht="20.25" x14ac:dyDescent="0.25">
      <c r="B2110" s="10"/>
      <c r="C2110" s="93"/>
      <c r="D2110" s="94" t="s">
        <v>117</v>
      </c>
      <c r="E2110" s="94"/>
      <c r="F2110" s="94"/>
      <c r="G2110" s="94"/>
      <c r="H2110" s="57"/>
    </row>
    <row r="2111" spans="2:8" x14ac:dyDescent="0.25">
      <c r="C2111" s="47" t="s">
        <v>12</v>
      </c>
      <c r="D2111" s="48">
        <v>2.2000000000000002</v>
      </c>
      <c r="E2111" s="49"/>
      <c r="F2111" s="10"/>
    </row>
    <row r="2112" spans="2:8" x14ac:dyDescent="0.25">
      <c r="C2112" s="1" t="s">
        <v>9</v>
      </c>
      <c r="D2112" s="43">
        <v>221</v>
      </c>
      <c r="E2112" s="95" t="s">
        <v>16</v>
      </c>
      <c r="F2112" s="96"/>
      <c r="G2112" s="99">
        <f>D2113/D2112</f>
        <v>188.90375565610861</v>
      </c>
    </row>
    <row r="2113" spans="2:8" x14ac:dyDescent="0.25">
      <c r="C2113" s="1" t="s">
        <v>10</v>
      </c>
      <c r="D2113" s="43">
        <v>41747.730000000003</v>
      </c>
      <c r="E2113" s="97"/>
      <c r="F2113" s="98"/>
      <c r="G2113" s="100"/>
    </row>
    <row r="2114" spans="2:8" x14ac:dyDescent="0.25">
      <c r="C2114" s="53"/>
      <c r="D2114" s="54"/>
      <c r="E2114" s="55"/>
    </row>
    <row r="2115" spans="2:8" x14ac:dyDescent="0.3">
      <c r="C2115" s="52" t="s">
        <v>7</v>
      </c>
      <c r="D2115" s="50" t="s">
        <v>116</v>
      </c>
      <c r="E2115" s="58"/>
    </row>
    <row r="2116" spans="2:8" x14ac:dyDescent="0.3">
      <c r="C2116" s="52" t="s">
        <v>11</v>
      </c>
      <c r="D2116" s="50">
        <v>70</v>
      </c>
      <c r="E2116" s="58"/>
    </row>
    <row r="2117" spans="2:8" x14ac:dyDescent="0.3">
      <c r="C2117" s="52" t="s">
        <v>13</v>
      </c>
      <c r="D2117" s="51" t="s">
        <v>33</v>
      </c>
      <c r="E2117" s="58"/>
    </row>
    <row r="2118" spans="2:8" ht="24" thickBot="1" x14ac:dyDescent="0.3">
      <c r="C2118" s="59"/>
      <c r="D2118" s="59"/>
    </row>
    <row r="2119" spans="2:8" ht="48" thickBot="1" x14ac:dyDescent="0.3">
      <c r="B2119" s="101" t="s">
        <v>17</v>
      </c>
      <c r="C2119" s="102"/>
      <c r="D2119" s="23" t="s">
        <v>20</v>
      </c>
      <c r="E2119" s="103" t="s">
        <v>22</v>
      </c>
      <c r="F2119" s="104"/>
      <c r="G2119" s="2" t="s">
        <v>21</v>
      </c>
    </row>
    <row r="2120" spans="2:8" ht="24" thickBot="1" x14ac:dyDescent="0.3">
      <c r="B2120" s="105" t="s">
        <v>35</v>
      </c>
      <c r="C2120" s="106"/>
      <c r="D2120" s="32">
        <v>147.63</v>
      </c>
      <c r="E2120" s="33">
        <v>2.2000000000000002</v>
      </c>
      <c r="F2120" s="18" t="s">
        <v>24</v>
      </c>
      <c r="G2120" s="26">
        <f t="shared" ref="G2120:G2127" si="49">D2120*E2120</f>
        <v>324.786</v>
      </c>
      <c r="H2120" s="107"/>
    </row>
    <row r="2121" spans="2:8" x14ac:dyDescent="0.25">
      <c r="B2121" s="108" t="s">
        <v>18</v>
      </c>
      <c r="C2121" s="109"/>
      <c r="D2121" s="69">
        <v>70.41</v>
      </c>
      <c r="E2121" s="67">
        <v>0.7</v>
      </c>
      <c r="F2121" s="19" t="s">
        <v>25</v>
      </c>
      <c r="G2121" s="27">
        <f t="shared" si="49"/>
        <v>49.286999999999992</v>
      </c>
      <c r="H2121" s="107"/>
    </row>
    <row r="2122" spans="2:8" ht="24" thickBot="1" x14ac:dyDescent="0.3">
      <c r="B2122" s="110" t="s">
        <v>19</v>
      </c>
      <c r="C2122" s="111"/>
      <c r="D2122" s="70">
        <v>222.31</v>
      </c>
      <c r="E2122" s="68">
        <v>0.7</v>
      </c>
      <c r="F2122" s="20" t="s">
        <v>25</v>
      </c>
      <c r="G2122" s="28">
        <f t="shared" si="49"/>
        <v>155.61699999999999</v>
      </c>
      <c r="H2122" s="107"/>
    </row>
    <row r="2123" spans="2:8" ht="24" thickBot="1" x14ac:dyDescent="0.3">
      <c r="B2123" s="112" t="s">
        <v>27</v>
      </c>
      <c r="C2123" s="113"/>
      <c r="D2123" s="37"/>
      <c r="E2123" s="38"/>
      <c r="F2123" s="24" t="s">
        <v>24</v>
      </c>
      <c r="G2123" s="29">
        <f t="shared" si="49"/>
        <v>0</v>
      </c>
      <c r="H2123" s="107"/>
    </row>
    <row r="2124" spans="2:8" x14ac:dyDescent="0.25">
      <c r="B2124" s="108" t="s">
        <v>32</v>
      </c>
      <c r="C2124" s="109"/>
      <c r="D2124" s="34">
        <v>665.33</v>
      </c>
      <c r="E2124" s="35">
        <v>4.4000000000000004</v>
      </c>
      <c r="F2124" s="19" t="s">
        <v>24</v>
      </c>
      <c r="G2124" s="27">
        <f t="shared" si="49"/>
        <v>2927.4520000000002</v>
      </c>
      <c r="H2124" s="107"/>
    </row>
    <row r="2125" spans="2:8" x14ac:dyDescent="0.25">
      <c r="B2125" s="114" t="s">
        <v>26</v>
      </c>
      <c r="C2125" s="115"/>
      <c r="D2125" s="39"/>
      <c r="E2125" s="40"/>
      <c r="F2125" s="21" t="s">
        <v>24</v>
      </c>
      <c r="G2125" s="30">
        <f t="shared" si="49"/>
        <v>0</v>
      </c>
      <c r="H2125" s="107"/>
    </row>
    <row r="2126" spans="2:8" x14ac:dyDescent="0.25">
      <c r="B2126" s="114" t="s">
        <v>28</v>
      </c>
      <c r="C2126" s="115"/>
      <c r="D2126" s="41">
        <v>2425.1</v>
      </c>
      <c r="E2126" s="42">
        <v>2.2000000000000002</v>
      </c>
      <c r="F2126" s="21" t="s">
        <v>24</v>
      </c>
      <c r="G2126" s="30">
        <f t="shared" si="49"/>
        <v>5335.22</v>
      </c>
      <c r="H2126" s="107"/>
    </row>
    <row r="2127" spans="2:8" x14ac:dyDescent="0.25">
      <c r="B2127" s="114" t="s">
        <v>29</v>
      </c>
      <c r="C2127" s="115"/>
      <c r="D2127" s="41">
        <v>1718.79</v>
      </c>
      <c r="E2127" s="42">
        <v>2.2000000000000002</v>
      </c>
      <c r="F2127" s="21" t="s">
        <v>24</v>
      </c>
      <c r="G2127" s="30">
        <f t="shared" si="49"/>
        <v>3781.3380000000002</v>
      </c>
      <c r="H2127" s="107"/>
    </row>
    <row r="2128" spans="2:8" x14ac:dyDescent="0.25">
      <c r="B2128" s="114" t="s">
        <v>31</v>
      </c>
      <c r="C2128" s="115"/>
      <c r="D2128" s="41">
        <v>473.91</v>
      </c>
      <c r="E2128" s="42">
        <v>2.2000000000000002</v>
      </c>
      <c r="F2128" s="21" t="s">
        <v>24</v>
      </c>
      <c r="G2128" s="30">
        <f>D2128*E2128</f>
        <v>1042.6020000000001</v>
      </c>
      <c r="H2128" s="107"/>
    </row>
    <row r="2129" spans="2:8" ht="24" thickBot="1" x14ac:dyDescent="0.3">
      <c r="B2129" s="110" t="s">
        <v>30</v>
      </c>
      <c r="C2129" s="111"/>
      <c r="D2129" s="70">
        <v>320.5</v>
      </c>
      <c r="E2129" s="68">
        <v>8.8000000000000007</v>
      </c>
      <c r="F2129" s="20" t="s">
        <v>24</v>
      </c>
      <c r="G2129" s="31">
        <f>D2129*E2129</f>
        <v>2820.4</v>
      </c>
      <c r="H2129" s="107"/>
    </row>
    <row r="2130" spans="2:8" x14ac:dyDescent="0.25">
      <c r="C2130" s="3"/>
      <c r="D2130" s="3"/>
      <c r="E2130" s="4"/>
      <c r="F2130" s="4"/>
      <c r="H2130" s="62"/>
    </row>
    <row r="2131" spans="2:8" ht="25.5" x14ac:dyDescent="0.25">
      <c r="C2131" s="14" t="s">
        <v>14</v>
      </c>
      <c r="D2131" s="6"/>
    </row>
    <row r="2132" spans="2:8" ht="18.75" x14ac:dyDescent="0.25">
      <c r="C2132" s="86" t="s">
        <v>6</v>
      </c>
      <c r="D2132" s="78" t="s">
        <v>0</v>
      </c>
      <c r="E2132" s="9">
        <f>ROUND((G2120+D2113)/D2113,2)</f>
        <v>1.01</v>
      </c>
      <c r="F2132" s="9"/>
      <c r="G2132" s="10"/>
      <c r="H2132" s="7"/>
    </row>
    <row r="2133" spans="2:8" x14ac:dyDescent="0.25">
      <c r="C2133" s="86"/>
      <c r="D2133" s="78" t="s">
        <v>1</v>
      </c>
      <c r="E2133" s="9">
        <f>ROUND((G2121+G2122+D2113)/D2113,2)</f>
        <v>1</v>
      </c>
      <c r="F2133" s="9"/>
      <c r="G2133" s="11"/>
      <c r="H2133" s="65"/>
    </row>
    <row r="2134" spans="2:8" x14ac:dyDescent="0.25">
      <c r="C2134" s="86"/>
      <c r="D2134" s="78" t="s">
        <v>2</v>
      </c>
      <c r="E2134" s="9">
        <f>ROUND((G2123+D2113)/D2113,2)</f>
        <v>1</v>
      </c>
      <c r="F2134" s="12"/>
      <c r="G2134" s="11"/>
    </row>
    <row r="2135" spans="2:8" x14ac:dyDescent="0.25">
      <c r="C2135" s="86"/>
      <c r="D2135" s="13" t="s">
        <v>3</v>
      </c>
      <c r="E2135" s="44">
        <f>ROUND((SUM(G2124:G2129)+D2113)/D2113,2)</f>
        <v>1.38</v>
      </c>
      <c r="F2135" s="10"/>
      <c r="G2135" s="11"/>
    </row>
    <row r="2136" spans="2:8" ht="25.5" x14ac:dyDescent="0.25">
      <c r="D2136" s="45" t="s">
        <v>4</v>
      </c>
      <c r="E2136" s="46">
        <f>SUM(E2132:E2135)-IF(D2117="сплошная",3,2)</f>
        <v>1.3899999999999997</v>
      </c>
      <c r="F2136" s="25"/>
    </row>
    <row r="2137" spans="2:8" x14ac:dyDescent="0.25">
      <c r="E2137" s="15"/>
    </row>
    <row r="2138" spans="2:8" ht="25.5" x14ac:dyDescent="0.35">
      <c r="B2138" s="22"/>
      <c r="C2138" s="16" t="s">
        <v>23</v>
      </c>
      <c r="D2138" s="87">
        <f>E2136*D2113</f>
        <v>58029.344699999994</v>
      </c>
      <c r="E2138" s="87"/>
    </row>
    <row r="2139" spans="2:8" ht="18.75" x14ac:dyDescent="0.3">
      <c r="C2139" s="17" t="s">
        <v>8</v>
      </c>
      <c r="D2139" s="88">
        <f>D2138/D2112</f>
        <v>262.57622036199092</v>
      </c>
      <c r="E2139" s="88"/>
      <c r="G2139" s="7"/>
      <c r="H2139" s="66"/>
    </row>
    <row r="2152" spans="2:8" ht="60.75" x14ac:dyDescent="0.8">
      <c r="B2152" s="89" t="s">
        <v>195</v>
      </c>
      <c r="C2152" s="89"/>
      <c r="D2152" s="89"/>
      <c r="E2152" s="89"/>
      <c r="F2152" s="89"/>
      <c r="G2152" s="89"/>
      <c r="H2152" s="89"/>
    </row>
    <row r="2153" spans="2:8" x14ac:dyDescent="0.25">
      <c r="B2153" s="90" t="s">
        <v>36</v>
      </c>
      <c r="C2153" s="90"/>
      <c r="D2153" s="90"/>
      <c r="E2153" s="90"/>
      <c r="F2153" s="90"/>
      <c r="G2153" s="90"/>
    </row>
    <row r="2154" spans="2:8" x14ac:dyDescent="0.25">
      <c r="C2154" s="79"/>
      <c r="G2154" s="7"/>
    </row>
    <row r="2155" spans="2:8" ht="25.5" x14ac:dyDescent="0.25">
      <c r="C2155" s="14" t="s">
        <v>5</v>
      </c>
      <c r="D2155" s="6"/>
    </row>
    <row r="2156" spans="2:8" ht="20.25" x14ac:dyDescent="0.25">
      <c r="B2156" s="10"/>
      <c r="C2156" s="91" t="s">
        <v>15</v>
      </c>
      <c r="D2156" s="94" t="s">
        <v>39</v>
      </c>
      <c r="E2156" s="94"/>
      <c r="F2156" s="94"/>
      <c r="G2156" s="94"/>
      <c r="H2156" s="57"/>
    </row>
    <row r="2157" spans="2:8" ht="20.25" x14ac:dyDescent="0.25">
      <c r="B2157" s="10"/>
      <c r="C2157" s="92"/>
      <c r="D2157" s="94" t="s">
        <v>88</v>
      </c>
      <c r="E2157" s="94"/>
      <c r="F2157" s="94"/>
      <c r="G2157" s="94"/>
      <c r="H2157" s="57"/>
    </row>
    <row r="2158" spans="2:8" ht="20.25" x14ac:dyDescent="0.25">
      <c r="B2158" s="10"/>
      <c r="C2158" s="93"/>
      <c r="D2158" s="94" t="s">
        <v>118</v>
      </c>
      <c r="E2158" s="94"/>
      <c r="F2158" s="94"/>
      <c r="G2158" s="94"/>
      <c r="H2158" s="57"/>
    </row>
    <row r="2159" spans="2:8" x14ac:dyDescent="0.25">
      <c r="C2159" s="47" t="s">
        <v>12</v>
      </c>
      <c r="D2159" s="48">
        <v>3.2</v>
      </c>
      <c r="E2159" s="49"/>
      <c r="F2159" s="10"/>
    </row>
    <row r="2160" spans="2:8" x14ac:dyDescent="0.25">
      <c r="C2160" s="1" t="s">
        <v>9</v>
      </c>
      <c r="D2160" s="43">
        <v>218</v>
      </c>
      <c r="E2160" s="95" t="s">
        <v>16</v>
      </c>
      <c r="F2160" s="96"/>
      <c r="G2160" s="99">
        <f>D2161/D2160</f>
        <v>206.42087155963301</v>
      </c>
    </row>
    <row r="2161" spans="2:8" x14ac:dyDescent="0.25">
      <c r="C2161" s="1" t="s">
        <v>10</v>
      </c>
      <c r="D2161" s="43">
        <v>44999.75</v>
      </c>
      <c r="E2161" s="97"/>
      <c r="F2161" s="98"/>
      <c r="G2161" s="100"/>
    </row>
    <row r="2162" spans="2:8" x14ac:dyDescent="0.25">
      <c r="C2162" s="53"/>
      <c r="D2162" s="54"/>
      <c r="E2162" s="55"/>
    </row>
    <row r="2163" spans="2:8" x14ac:dyDescent="0.3">
      <c r="C2163" s="52" t="s">
        <v>7</v>
      </c>
      <c r="D2163" s="50" t="s">
        <v>119</v>
      </c>
      <c r="E2163" s="58"/>
    </row>
    <row r="2164" spans="2:8" x14ac:dyDescent="0.3">
      <c r="C2164" s="52" t="s">
        <v>11</v>
      </c>
      <c r="D2164" s="50">
        <v>70</v>
      </c>
      <c r="E2164" s="58"/>
    </row>
    <row r="2165" spans="2:8" x14ac:dyDescent="0.3">
      <c r="C2165" s="52" t="s">
        <v>13</v>
      </c>
      <c r="D2165" s="51" t="s">
        <v>33</v>
      </c>
      <c r="E2165" s="58"/>
    </row>
    <row r="2166" spans="2:8" ht="24" thickBot="1" x14ac:dyDescent="0.3">
      <c r="C2166" s="59"/>
      <c r="D2166" s="59"/>
    </row>
    <row r="2167" spans="2:8" ht="48" thickBot="1" x14ac:dyDescent="0.3">
      <c r="B2167" s="101" t="s">
        <v>17</v>
      </c>
      <c r="C2167" s="102"/>
      <c r="D2167" s="23" t="s">
        <v>20</v>
      </c>
      <c r="E2167" s="103" t="s">
        <v>22</v>
      </c>
      <c r="F2167" s="104"/>
      <c r="G2167" s="2" t="s">
        <v>21</v>
      </c>
    </row>
    <row r="2168" spans="2:8" ht="24" thickBot="1" x14ac:dyDescent="0.3">
      <c r="B2168" s="105" t="s">
        <v>35</v>
      </c>
      <c r="C2168" s="106"/>
      <c r="D2168" s="32">
        <v>147.63</v>
      </c>
      <c r="E2168" s="33">
        <v>3.2</v>
      </c>
      <c r="F2168" s="18" t="s">
        <v>24</v>
      </c>
      <c r="G2168" s="26">
        <f t="shared" ref="G2168:G2175" si="50">D2168*E2168</f>
        <v>472.416</v>
      </c>
      <c r="H2168" s="107"/>
    </row>
    <row r="2169" spans="2:8" x14ac:dyDescent="0.25">
      <c r="B2169" s="108" t="s">
        <v>18</v>
      </c>
      <c r="C2169" s="109"/>
      <c r="D2169" s="69">
        <v>70.41</v>
      </c>
      <c r="E2169" s="67">
        <v>1.4</v>
      </c>
      <c r="F2169" s="19" t="s">
        <v>25</v>
      </c>
      <c r="G2169" s="27">
        <f t="shared" si="50"/>
        <v>98.573999999999984</v>
      </c>
      <c r="H2169" s="107"/>
    </row>
    <row r="2170" spans="2:8" ht="24" thickBot="1" x14ac:dyDescent="0.3">
      <c r="B2170" s="110" t="s">
        <v>19</v>
      </c>
      <c r="C2170" s="111"/>
      <c r="D2170" s="70">
        <v>222.31</v>
      </c>
      <c r="E2170" s="68">
        <v>1.4</v>
      </c>
      <c r="F2170" s="20" t="s">
        <v>25</v>
      </c>
      <c r="G2170" s="28">
        <f t="shared" si="50"/>
        <v>311.23399999999998</v>
      </c>
      <c r="H2170" s="107"/>
    </row>
    <row r="2171" spans="2:8" ht="24" thickBot="1" x14ac:dyDescent="0.3">
      <c r="B2171" s="112" t="s">
        <v>27</v>
      </c>
      <c r="C2171" s="113"/>
      <c r="D2171" s="37"/>
      <c r="E2171" s="38"/>
      <c r="F2171" s="24" t="s">
        <v>24</v>
      </c>
      <c r="G2171" s="29">
        <f t="shared" si="50"/>
        <v>0</v>
      </c>
      <c r="H2171" s="107"/>
    </row>
    <row r="2172" spans="2:8" x14ac:dyDescent="0.25">
      <c r="B2172" s="108" t="s">
        <v>32</v>
      </c>
      <c r="C2172" s="109"/>
      <c r="D2172" s="34">
        <v>665.33</v>
      </c>
      <c r="E2172" s="35">
        <v>6.4</v>
      </c>
      <c r="F2172" s="19" t="s">
        <v>24</v>
      </c>
      <c r="G2172" s="27">
        <f t="shared" si="50"/>
        <v>4258.1120000000001</v>
      </c>
      <c r="H2172" s="107"/>
    </row>
    <row r="2173" spans="2:8" x14ac:dyDescent="0.25">
      <c r="B2173" s="114" t="s">
        <v>26</v>
      </c>
      <c r="C2173" s="115"/>
      <c r="D2173" s="39"/>
      <c r="E2173" s="40"/>
      <c r="F2173" s="21" t="s">
        <v>24</v>
      </c>
      <c r="G2173" s="30">
        <f t="shared" si="50"/>
        <v>0</v>
      </c>
      <c r="H2173" s="107"/>
    </row>
    <row r="2174" spans="2:8" x14ac:dyDescent="0.25">
      <c r="B2174" s="114" t="s">
        <v>28</v>
      </c>
      <c r="C2174" s="115"/>
      <c r="D2174" s="41">
        <v>2425.1</v>
      </c>
      <c r="E2174" s="42">
        <v>3.2</v>
      </c>
      <c r="F2174" s="21" t="s">
        <v>24</v>
      </c>
      <c r="G2174" s="30">
        <f t="shared" si="50"/>
        <v>7760.32</v>
      </c>
      <c r="H2174" s="107"/>
    </row>
    <row r="2175" spans="2:8" x14ac:dyDescent="0.25">
      <c r="B2175" s="114" t="s">
        <v>29</v>
      </c>
      <c r="C2175" s="115"/>
      <c r="D2175" s="41">
        <v>1718.79</v>
      </c>
      <c r="E2175" s="42">
        <v>3.2</v>
      </c>
      <c r="F2175" s="21" t="s">
        <v>24</v>
      </c>
      <c r="G2175" s="30">
        <f t="shared" si="50"/>
        <v>5500.1280000000006</v>
      </c>
      <c r="H2175" s="107"/>
    </row>
    <row r="2176" spans="2:8" x14ac:dyDescent="0.25">
      <c r="B2176" s="114" t="s">
        <v>31</v>
      </c>
      <c r="C2176" s="115"/>
      <c r="D2176" s="41">
        <v>473.91</v>
      </c>
      <c r="E2176" s="42">
        <v>3.2</v>
      </c>
      <c r="F2176" s="21" t="s">
        <v>24</v>
      </c>
      <c r="G2176" s="30">
        <f>D2176*E2176</f>
        <v>1516.5120000000002</v>
      </c>
      <c r="H2176" s="107"/>
    </row>
    <row r="2177" spans="2:8" ht="24" thickBot="1" x14ac:dyDescent="0.3">
      <c r="B2177" s="110" t="s">
        <v>30</v>
      </c>
      <c r="C2177" s="111"/>
      <c r="D2177" s="70">
        <v>320.5</v>
      </c>
      <c r="E2177" s="68">
        <v>12.8</v>
      </c>
      <c r="F2177" s="20" t="s">
        <v>24</v>
      </c>
      <c r="G2177" s="31">
        <f>D2177*E2177</f>
        <v>4102.4000000000005</v>
      </c>
      <c r="H2177" s="107"/>
    </row>
    <row r="2178" spans="2:8" x14ac:dyDescent="0.25">
      <c r="C2178" s="3"/>
      <c r="D2178" s="3"/>
      <c r="E2178" s="4"/>
      <c r="F2178" s="4"/>
      <c r="H2178" s="62"/>
    </row>
    <row r="2179" spans="2:8" ht="25.5" x14ac:dyDescent="0.25">
      <c r="C2179" s="14" t="s">
        <v>14</v>
      </c>
      <c r="D2179" s="6"/>
    </row>
    <row r="2180" spans="2:8" ht="18.75" x14ac:dyDescent="0.25">
      <c r="C2180" s="86" t="s">
        <v>6</v>
      </c>
      <c r="D2180" s="78" t="s">
        <v>0</v>
      </c>
      <c r="E2180" s="9">
        <f>ROUND((G2168+D2161)/D2161,2)</f>
        <v>1.01</v>
      </c>
      <c r="F2180" s="9"/>
      <c r="G2180" s="10"/>
      <c r="H2180" s="7"/>
    </row>
    <row r="2181" spans="2:8" x14ac:dyDescent="0.25">
      <c r="C2181" s="86"/>
      <c r="D2181" s="78" t="s">
        <v>1</v>
      </c>
      <c r="E2181" s="9">
        <f>ROUND((G2169+G2170+D2161)/D2161,2)</f>
        <v>1.01</v>
      </c>
      <c r="F2181" s="9"/>
      <c r="G2181" s="11"/>
      <c r="H2181" s="65"/>
    </row>
    <row r="2182" spans="2:8" x14ac:dyDescent="0.25">
      <c r="C2182" s="86"/>
      <c r="D2182" s="78" t="s">
        <v>2</v>
      </c>
      <c r="E2182" s="9">
        <f>ROUND((G2171+D2161)/D2161,2)</f>
        <v>1</v>
      </c>
      <c r="F2182" s="12"/>
      <c r="G2182" s="11"/>
    </row>
    <row r="2183" spans="2:8" x14ac:dyDescent="0.25">
      <c r="C2183" s="86"/>
      <c r="D2183" s="13" t="s">
        <v>3</v>
      </c>
      <c r="E2183" s="44">
        <f>ROUND((SUM(G2172:G2177)+D2161)/D2161,2)</f>
        <v>1.51</v>
      </c>
      <c r="F2183" s="10"/>
      <c r="G2183" s="11"/>
    </row>
    <row r="2184" spans="2:8" ht="25.5" x14ac:dyDescent="0.25">
      <c r="D2184" s="45" t="s">
        <v>4</v>
      </c>
      <c r="E2184" s="46">
        <f>SUM(E2180:E2183)-IF(D2165="сплошная",3,2)</f>
        <v>1.5300000000000002</v>
      </c>
      <c r="F2184" s="25"/>
    </row>
    <row r="2185" spans="2:8" x14ac:dyDescent="0.25">
      <c r="E2185" s="15"/>
    </row>
    <row r="2186" spans="2:8" ht="25.5" x14ac:dyDescent="0.35">
      <c r="B2186" s="22"/>
      <c r="C2186" s="16" t="s">
        <v>23</v>
      </c>
      <c r="D2186" s="87">
        <f>E2184*D2161</f>
        <v>68849.617500000008</v>
      </c>
      <c r="E2186" s="87"/>
    </row>
    <row r="2187" spans="2:8" ht="18.75" x14ac:dyDescent="0.3">
      <c r="C2187" s="17" t="s">
        <v>8</v>
      </c>
      <c r="D2187" s="88">
        <f>D2186/D2160</f>
        <v>315.82393348623856</v>
      </c>
      <c r="E2187" s="88"/>
      <c r="G2187" s="7"/>
      <c r="H2187" s="66"/>
    </row>
    <row r="2200" spans="2:8" ht="60.75" x14ac:dyDescent="0.8">
      <c r="B2200" s="89" t="s">
        <v>196</v>
      </c>
      <c r="C2200" s="89"/>
      <c r="D2200" s="89"/>
      <c r="E2200" s="89"/>
      <c r="F2200" s="89"/>
      <c r="G2200" s="89"/>
      <c r="H2200" s="89"/>
    </row>
    <row r="2201" spans="2:8" x14ac:dyDescent="0.25">
      <c r="B2201" s="90" t="s">
        <v>36</v>
      </c>
      <c r="C2201" s="90"/>
      <c r="D2201" s="90"/>
      <c r="E2201" s="90"/>
      <c r="F2201" s="90"/>
      <c r="G2201" s="90"/>
    </row>
    <row r="2202" spans="2:8" x14ac:dyDescent="0.25">
      <c r="C2202" s="79"/>
      <c r="G2202" s="7"/>
    </row>
    <row r="2203" spans="2:8" ht="25.5" x14ac:dyDescent="0.25">
      <c r="C2203" s="14" t="s">
        <v>5</v>
      </c>
      <c r="D2203" s="6"/>
    </row>
    <row r="2204" spans="2:8" ht="20.25" x14ac:dyDescent="0.25">
      <c r="B2204" s="10"/>
      <c r="C2204" s="91" t="s">
        <v>15</v>
      </c>
      <c r="D2204" s="94" t="s">
        <v>39</v>
      </c>
      <c r="E2204" s="94"/>
      <c r="F2204" s="94"/>
      <c r="G2204" s="94"/>
      <c r="H2204" s="57"/>
    </row>
    <row r="2205" spans="2:8" ht="20.25" x14ac:dyDescent="0.25">
      <c r="B2205" s="10"/>
      <c r="C2205" s="92"/>
      <c r="D2205" s="94" t="s">
        <v>88</v>
      </c>
      <c r="E2205" s="94"/>
      <c r="F2205" s="94"/>
      <c r="G2205" s="94"/>
      <c r="H2205" s="57"/>
    </row>
    <row r="2206" spans="2:8" ht="20.25" x14ac:dyDescent="0.25">
      <c r="B2206" s="10"/>
      <c r="C2206" s="93"/>
      <c r="D2206" s="94" t="s">
        <v>120</v>
      </c>
      <c r="E2206" s="94"/>
      <c r="F2206" s="94"/>
      <c r="G2206" s="94"/>
      <c r="H2206" s="57"/>
    </row>
    <row r="2207" spans="2:8" x14ac:dyDescent="0.25">
      <c r="C2207" s="47" t="s">
        <v>12</v>
      </c>
      <c r="D2207" s="48">
        <v>2.1</v>
      </c>
      <c r="E2207" s="49"/>
      <c r="F2207" s="10"/>
    </row>
    <row r="2208" spans="2:8" x14ac:dyDescent="0.25">
      <c r="C2208" s="1" t="s">
        <v>9</v>
      </c>
      <c r="D2208" s="43">
        <v>114</v>
      </c>
      <c r="E2208" s="95" t="s">
        <v>16</v>
      </c>
      <c r="F2208" s="96"/>
      <c r="G2208" s="99">
        <f>D2209/D2208</f>
        <v>201.56833333333333</v>
      </c>
    </row>
    <row r="2209" spans="2:8" x14ac:dyDescent="0.25">
      <c r="C2209" s="1" t="s">
        <v>10</v>
      </c>
      <c r="D2209" s="43">
        <v>22978.79</v>
      </c>
      <c r="E2209" s="97"/>
      <c r="F2209" s="98"/>
      <c r="G2209" s="100"/>
    </row>
    <row r="2210" spans="2:8" x14ac:dyDescent="0.25">
      <c r="C2210" s="53"/>
      <c r="D2210" s="54"/>
      <c r="E2210" s="55"/>
    </row>
    <row r="2211" spans="2:8" x14ac:dyDescent="0.3">
      <c r="C2211" s="52" t="s">
        <v>7</v>
      </c>
      <c r="D2211" s="50" t="s">
        <v>121</v>
      </c>
      <c r="E2211" s="58"/>
    </row>
    <row r="2212" spans="2:8" x14ac:dyDescent="0.3">
      <c r="C2212" s="52" t="s">
        <v>11</v>
      </c>
      <c r="D2212" s="50">
        <v>75</v>
      </c>
      <c r="E2212" s="58"/>
    </row>
    <row r="2213" spans="2:8" x14ac:dyDescent="0.3">
      <c r="C2213" s="52" t="s">
        <v>13</v>
      </c>
      <c r="D2213" s="51" t="s">
        <v>33</v>
      </c>
      <c r="E2213" s="58"/>
    </row>
    <row r="2214" spans="2:8" ht="24" thickBot="1" x14ac:dyDescent="0.3">
      <c r="C2214" s="59"/>
      <c r="D2214" s="59"/>
    </row>
    <row r="2215" spans="2:8" ht="48" thickBot="1" x14ac:dyDescent="0.3">
      <c r="B2215" s="101" t="s">
        <v>17</v>
      </c>
      <c r="C2215" s="102"/>
      <c r="D2215" s="23" t="s">
        <v>20</v>
      </c>
      <c r="E2215" s="103" t="s">
        <v>22</v>
      </c>
      <c r="F2215" s="104"/>
      <c r="G2215" s="2" t="s">
        <v>21</v>
      </c>
    </row>
    <row r="2216" spans="2:8" ht="24" thickBot="1" x14ac:dyDescent="0.3">
      <c r="B2216" s="105" t="s">
        <v>35</v>
      </c>
      <c r="C2216" s="106"/>
      <c r="D2216" s="32">
        <v>147.63</v>
      </c>
      <c r="E2216" s="33">
        <v>2.1</v>
      </c>
      <c r="F2216" s="18" t="s">
        <v>24</v>
      </c>
      <c r="G2216" s="26">
        <f t="shared" ref="G2216:G2223" si="51">D2216*E2216</f>
        <v>310.02300000000002</v>
      </c>
      <c r="H2216" s="107"/>
    </row>
    <row r="2217" spans="2:8" x14ac:dyDescent="0.25">
      <c r="B2217" s="108" t="s">
        <v>18</v>
      </c>
      <c r="C2217" s="109"/>
      <c r="D2217" s="69">
        <v>70.41</v>
      </c>
      <c r="E2217" s="67">
        <v>0.5</v>
      </c>
      <c r="F2217" s="19" t="s">
        <v>25</v>
      </c>
      <c r="G2217" s="27">
        <f t="shared" si="51"/>
        <v>35.204999999999998</v>
      </c>
      <c r="H2217" s="107"/>
    </row>
    <row r="2218" spans="2:8" ht="24" thickBot="1" x14ac:dyDescent="0.3">
      <c r="B2218" s="110" t="s">
        <v>19</v>
      </c>
      <c r="C2218" s="111"/>
      <c r="D2218" s="70">
        <v>222.31</v>
      </c>
      <c r="E2218" s="68">
        <v>0.5</v>
      </c>
      <c r="F2218" s="20" t="s">
        <v>25</v>
      </c>
      <c r="G2218" s="28">
        <f t="shared" si="51"/>
        <v>111.155</v>
      </c>
      <c r="H2218" s="107"/>
    </row>
    <row r="2219" spans="2:8" ht="24" thickBot="1" x14ac:dyDescent="0.3">
      <c r="B2219" s="112" t="s">
        <v>27</v>
      </c>
      <c r="C2219" s="113"/>
      <c r="D2219" s="37"/>
      <c r="E2219" s="38"/>
      <c r="F2219" s="24" t="s">
        <v>24</v>
      </c>
      <c r="G2219" s="29">
        <f t="shared" si="51"/>
        <v>0</v>
      </c>
      <c r="H2219" s="107"/>
    </row>
    <row r="2220" spans="2:8" x14ac:dyDescent="0.25">
      <c r="B2220" s="108" t="s">
        <v>32</v>
      </c>
      <c r="C2220" s="109"/>
      <c r="D2220" s="34">
        <v>665.33</v>
      </c>
      <c r="E2220" s="35">
        <v>4.2</v>
      </c>
      <c r="F2220" s="19" t="s">
        <v>24</v>
      </c>
      <c r="G2220" s="27">
        <f t="shared" si="51"/>
        <v>2794.3860000000004</v>
      </c>
      <c r="H2220" s="107"/>
    </row>
    <row r="2221" spans="2:8" x14ac:dyDescent="0.25">
      <c r="B2221" s="114" t="s">
        <v>26</v>
      </c>
      <c r="C2221" s="115"/>
      <c r="D2221" s="39"/>
      <c r="E2221" s="40"/>
      <c r="F2221" s="21" t="s">
        <v>24</v>
      </c>
      <c r="G2221" s="30">
        <f t="shared" si="51"/>
        <v>0</v>
      </c>
      <c r="H2221" s="107"/>
    </row>
    <row r="2222" spans="2:8" x14ac:dyDescent="0.25">
      <c r="B2222" s="114" t="s">
        <v>28</v>
      </c>
      <c r="C2222" s="115"/>
      <c r="D2222" s="41">
        <v>2425.1</v>
      </c>
      <c r="E2222" s="42">
        <v>2.1</v>
      </c>
      <c r="F2222" s="21" t="s">
        <v>24</v>
      </c>
      <c r="G2222" s="30">
        <f t="shared" si="51"/>
        <v>5092.71</v>
      </c>
      <c r="H2222" s="107"/>
    </row>
    <row r="2223" spans="2:8" x14ac:dyDescent="0.25">
      <c r="B2223" s="114" t="s">
        <v>29</v>
      </c>
      <c r="C2223" s="115"/>
      <c r="D2223" s="41">
        <v>1718.79</v>
      </c>
      <c r="E2223" s="42">
        <v>2.1</v>
      </c>
      <c r="F2223" s="21" t="s">
        <v>24</v>
      </c>
      <c r="G2223" s="30">
        <f t="shared" si="51"/>
        <v>3609.4590000000003</v>
      </c>
      <c r="H2223" s="107"/>
    </row>
    <row r="2224" spans="2:8" x14ac:dyDescent="0.25">
      <c r="B2224" s="114" t="s">
        <v>31</v>
      </c>
      <c r="C2224" s="115"/>
      <c r="D2224" s="41">
        <v>473.91</v>
      </c>
      <c r="E2224" s="42">
        <v>2.1</v>
      </c>
      <c r="F2224" s="21" t="s">
        <v>24</v>
      </c>
      <c r="G2224" s="30">
        <f>D2224*E2224</f>
        <v>995.21100000000013</v>
      </c>
      <c r="H2224" s="107"/>
    </row>
    <row r="2225" spans="2:8" ht="24" thickBot="1" x14ac:dyDescent="0.3">
      <c r="B2225" s="110" t="s">
        <v>30</v>
      </c>
      <c r="C2225" s="111"/>
      <c r="D2225" s="70">
        <v>320.5</v>
      </c>
      <c r="E2225" s="68">
        <v>8.4</v>
      </c>
      <c r="F2225" s="20" t="s">
        <v>24</v>
      </c>
      <c r="G2225" s="31">
        <f>D2225*E2225</f>
        <v>2692.2000000000003</v>
      </c>
      <c r="H2225" s="107"/>
    </row>
    <row r="2226" spans="2:8" x14ac:dyDescent="0.25">
      <c r="C2226" s="3"/>
      <c r="D2226" s="3"/>
      <c r="E2226" s="4"/>
      <c r="F2226" s="4"/>
      <c r="H2226" s="62"/>
    </row>
    <row r="2227" spans="2:8" ht="25.5" x14ac:dyDescent="0.25">
      <c r="C2227" s="14" t="s">
        <v>14</v>
      </c>
      <c r="D2227" s="6"/>
    </row>
    <row r="2228" spans="2:8" ht="18.75" x14ac:dyDescent="0.25">
      <c r="C2228" s="86" t="s">
        <v>6</v>
      </c>
      <c r="D2228" s="78" t="s">
        <v>0</v>
      </c>
      <c r="E2228" s="9">
        <f>ROUND((G2216+D2209)/D2209,2)</f>
        <v>1.01</v>
      </c>
      <c r="F2228" s="9"/>
      <c r="G2228" s="10"/>
      <c r="H2228" s="7"/>
    </row>
    <row r="2229" spans="2:8" x14ac:dyDescent="0.25">
      <c r="C2229" s="86"/>
      <c r="D2229" s="78" t="s">
        <v>1</v>
      </c>
      <c r="E2229" s="9">
        <f>ROUND((G2217+G2218+D2209)/D2209,2)</f>
        <v>1.01</v>
      </c>
      <c r="F2229" s="9"/>
      <c r="G2229" s="11"/>
      <c r="H2229" s="65"/>
    </row>
    <row r="2230" spans="2:8" x14ac:dyDescent="0.25">
      <c r="C2230" s="86"/>
      <c r="D2230" s="78" t="s">
        <v>2</v>
      </c>
      <c r="E2230" s="9">
        <f>ROUND((G2219+D2209)/D2209,2)</f>
        <v>1</v>
      </c>
      <c r="F2230" s="12"/>
      <c r="G2230" s="11"/>
    </row>
    <row r="2231" spans="2:8" x14ac:dyDescent="0.25">
      <c r="C2231" s="86"/>
      <c r="D2231" s="13" t="s">
        <v>3</v>
      </c>
      <c r="E2231" s="44">
        <f>ROUND((SUM(G2220:G2225)+D2209)/D2209,2)</f>
        <v>1.66</v>
      </c>
      <c r="F2231" s="10"/>
      <c r="G2231" s="11"/>
    </row>
    <row r="2232" spans="2:8" ht="25.5" x14ac:dyDescent="0.25">
      <c r="D2232" s="45" t="s">
        <v>4</v>
      </c>
      <c r="E2232" s="46">
        <f>SUM(E2228:E2231)-IF(D2213="сплошная",3,2)</f>
        <v>1.6799999999999997</v>
      </c>
      <c r="F2232" s="25"/>
    </row>
    <row r="2233" spans="2:8" x14ac:dyDescent="0.25">
      <c r="E2233" s="15"/>
    </row>
    <row r="2234" spans="2:8" ht="25.5" x14ac:dyDescent="0.35">
      <c r="B2234" s="22"/>
      <c r="C2234" s="16" t="s">
        <v>23</v>
      </c>
      <c r="D2234" s="87">
        <f>E2232*D2209</f>
        <v>38604.367199999993</v>
      </c>
      <c r="E2234" s="87"/>
    </row>
    <row r="2235" spans="2:8" ht="18.75" x14ac:dyDescent="0.3">
      <c r="C2235" s="17" t="s">
        <v>8</v>
      </c>
      <c r="D2235" s="88">
        <f>D2234/D2208</f>
        <v>338.63479999999993</v>
      </c>
      <c r="E2235" s="88"/>
      <c r="G2235" s="7"/>
      <c r="H2235" s="66"/>
    </row>
    <row r="2248" spans="2:8" ht="60.75" x14ac:dyDescent="0.8">
      <c r="B2248" s="89" t="s">
        <v>197</v>
      </c>
      <c r="C2248" s="89"/>
      <c r="D2248" s="89"/>
      <c r="E2248" s="89"/>
      <c r="F2248" s="89"/>
      <c r="G2248" s="89"/>
      <c r="H2248" s="89"/>
    </row>
    <row r="2249" spans="2:8" x14ac:dyDescent="0.25">
      <c r="B2249" s="90" t="s">
        <v>36</v>
      </c>
      <c r="C2249" s="90"/>
      <c r="D2249" s="90"/>
      <c r="E2249" s="90"/>
      <c r="F2249" s="90"/>
      <c r="G2249" s="90"/>
    </row>
    <row r="2250" spans="2:8" x14ac:dyDescent="0.25">
      <c r="C2250" s="79"/>
      <c r="G2250" s="7"/>
    </row>
    <row r="2251" spans="2:8" ht="25.5" x14ac:dyDescent="0.25">
      <c r="C2251" s="14" t="s">
        <v>5</v>
      </c>
      <c r="D2251" s="6"/>
    </row>
    <row r="2252" spans="2:8" ht="20.25" x14ac:dyDescent="0.25">
      <c r="B2252" s="10"/>
      <c r="C2252" s="91" t="s">
        <v>15</v>
      </c>
      <c r="D2252" s="94" t="s">
        <v>39</v>
      </c>
      <c r="E2252" s="94"/>
      <c r="F2252" s="94"/>
      <c r="G2252" s="94"/>
      <c r="H2252" s="57"/>
    </row>
    <row r="2253" spans="2:8" ht="20.25" x14ac:dyDescent="0.25">
      <c r="B2253" s="10"/>
      <c r="C2253" s="92"/>
      <c r="D2253" s="94" t="s">
        <v>88</v>
      </c>
      <c r="E2253" s="94"/>
      <c r="F2253" s="94"/>
      <c r="G2253" s="94"/>
      <c r="H2253" s="57"/>
    </row>
    <row r="2254" spans="2:8" ht="20.25" x14ac:dyDescent="0.25">
      <c r="B2254" s="10"/>
      <c r="C2254" s="93"/>
      <c r="D2254" s="94" t="s">
        <v>122</v>
      </c>
      <c r="E2254" s="94"/>
      <c r="F2254" s="94"/>
      <c r="G2254" s="94"/>
      <c r="H2254" s="57"/>
    </row>
    <row r="2255" spans="2:8" x14ac:dyDescent="0.25">
      <c r="C2255" s="47" t="s">
        <v>12</v>
      </c>
      <c r="D2255" s="48">
        <v>0.7</v>
      </c>
      <c r="E2255" s="49"/>
      <c r="F2255" s="10"/>
    </row>
    <row r="2256" spans="2:8" x14ac:dyDescent="0.25">
      <c r="C2256" s="1" t="s">
        <v>9</v>
      </c>
      <c r="D2256" s="43">
        <v>41</v>
      </c>
      <c r="E2256" s="95" t="s">
        <v>16</v>
      </c>
      <c r="F2256" s="96"/>
      <c r="G2256" s="99">
        <f>D2257/D2256</f>
        <v>187.42926829268293</v>
      </c>
    </row>
    <row r="2257" spans="2:8" x14ac:dyDescent="0.25">
      <c r="C2257" s="1" t="s">
        <v>10</v>
      </c>
      <c r="D2257" s="43">
        <v>7684.6</v>
      </c>
      <c r="E2257" s="97"/>
      <c r="F2257" s="98"/>
      <c r="G2257" s="100"/>
    </row>
    <row r="2258" spans="2:8" x14ac:dyDescent="0.25">
      <c r="C2258" s="53"/>
      <c r="D2258" s="54"/>
      <c r="E2258" s="55"/>
    </row>
    <row r="2259" spans="2:8" x14ac:dyDescent="0.3">
      <c r="C2259" s="52" t="s">
        <v>7</v>
      </c>
      <c r="D2259" s="50" t="s">
        <v>121</v>
      </c>
      <c r="E2259" s="58"/>
    </row>
    <row r="2260" spans="2:8" x14ac:dyDescent="0.3">
      <c r="C2260" s="52" t="s">
        <v>11</v>
      </c>
      <c r="D2260" s="50">
        <v>75</v>
      </c>
      <c r="E2260" s="58"/>
    </row>
    <row r="2261" spans="2:8" x14ac:dyDescent="0.3">
      <c r="C2261" s="52" t="s">
        <v>13</v>
      </c>
      <c r="D2261" s="51" t="s">
        <v>33</v>
      </c>
      <c r="E2261" s="58"/>
    </row>
    <row r="2262" spans="2:8" ht="24" thickBot="1" x14ac:dyDescent="0.3">
      <c r="C2262" s="59"/>
      <c r="D2262" s="59"/>
    </row>
    <row r="2263" spans="2:8" ht="48" thickBot="1" x14ac:dyDescent="0.3">
      <c r="B2263" s="101" t="s">
        <v>17</v>
      </c>
      <c r="C2263" s="102"/>
      <c r="D2263" s="23" t="s">
        <v>20</v>
      </c>
      <c r="E2263" s="103" t="s">
        <v>22</v>
      </c>
      <c r="F2263" s="104"/>
      <c r="G2263" s="2" t="s">
        <v>21</v>
      </c>
    </row>
    <row r="2264" spans="2:8" ht="24" thickBot="1" x14ac:dyDescent="0.3">
      <c r="B2264" s="105" t="s">
        <v>35</v>
      </c>
      <c r="C2264" s="106"/>
      <c r="D2264" s="32">
        <v>147.63</v>
      </c>
      <c r="E2264" s="33">
        <v>0.7</v>
      </c>
      <c r="F2264" s="18" t="s">
        <v>24</v>
      </c>
      <c r="G2264" s="26">
        <f t="shared" ref="G2264:G2271" si="52">D2264*E2264</f>
        <v>103.34099999999999</v>
      </c>
      <c r="H2264" s="107"/>
    </row>
    <row r="2265" spans="2:8" x14ac:dyDescent="0.25">
      <c r="B2265" s="108" t="s">
        <v>18</v>
      </c>
      <c r="C2265" s="109"/>
      <c r="D2265" s="69">
        <v>70.41</v>
      </c>
      <c r="E2265" s="67">
        <v>0.3</v>
      </c>
      <c r="F2265" s="19" t="s">
        <v>25</v>
      </c>
      <c r="G2265" s="27">
        <f t="shared" si="52"/>
        <v>21.122999999999998</v>
      </c>
      <c r="H2265" s="107"/>
    </row>
    <row r="2266" spans="2:8" ht="24" thickBot="1" x14ac:dyDescent="0.3">
      <c r="B2266" s="110" t="s">
        <v>19</v>
      </c>
      <c r="C2266" s="111"/>
      <c r="D2266" s="70">
        <v>222.31</v>
      </c>
      <c r="E2266" s="68">
        <v>0.3</v>
      </c>
      <c r="F2266" s="20" t="s">
        <v>25</v>
      </c>
      <c r="G2266" s="28">
        <f t="shared" si="52"/>
        <v>66.692999999999998</v>
      </c>
      <c r="H2266" s="107"/>
    </row>
    <row r="2267" spans="2:8" ht="24" thickBot="1" x14ac:dyDescent="0.3">
      <c r="B2267" s="112" t="s">
        <v>27</v>
      </c>
      <c r="C2267" s="113"/>
      <c r="D2267" s="37"/>
      <c r="E2267" s="38"/>
      <c r="F2267" s="24" t="s">
        <v>24</v>
      </c>
      <c r="G2267" s="29">
        <f t="shared" si="52"/>
        <v>0</v>
      </c>
      <c r="H2267" s="107"/>
    </row>
    <row r="2268" spans="2:8" x14ac:dyDescent="0.25">
      <c r="B2268" s="108" t="s">
        <v>32</v>
      </c>
      <c r="C2268" s="109"/>
      <c r="D2268" s="34">
        <v>665.33</v>
      </c>
      <c r="E2268" s="35">
        <v>1.4</v>
      </c>
      <c r="F2268" s="19" t="s">
        <v>24</v>
      </c>
      <c r="G2268" s="27">
        <f t="shared" si="52"/>
        <v>931.46199999999999</v>
      </c>
      <c r="H2268" s="107"/>
    </row>
    <row r="2269" spans="2:8" x14ac:dyDescent="0.25">
      <c r="B2269" s="114" t="s">
        <v>26</v>
      </c>
      <c r="C2269" s="115"/>
      <c r="D2269" s="39"/>
      <c r="E2269" s="40"/>
      <c r="F2269" s="21" t="s">
        <v>24</v>
      </c>
      <c r="G2269" s="30">
        <f t="shared" si="52"/>
        <v>0</v>
      </c>
      <c r="H2269" s="107"/>
    </row>
    <row r="2270" spans="2:8" x14ac:dyDescent="0.25">
      <c r="B2270" s="114" t="s">
        <v>28</v>
      </c>
      <c r="C2270" s="115"/>
      <c r="D2270" s="41">
        <v>2425.1</v>
      </c>
      <c r="E2270" s="42">
        <v>0.7</v>
      </c>
      <c r="F2270" s="21" t="s">
        <v>24</v>
      </c>
      <c r="G2270" s="30">
        <f t="shared" si="52"/>
        <v>1697.57</v>
      </c>
      <c r="H2270" s="107"/>
    </row>
    <row r="2271" spans="2:8" x14ac:dyDescent="0.25">
      <c r="B2271" s="114" t="s">
        <v>29</v>
      </c>
      <c r="C2271" s="115"/>
      <c r="D2271" s="41">
        <v>1718.79</v>
      </c>
      <c r="E2271" s="42">
        <v>0.7</v>
      </c>
      <c r="F2271" s="21" t="s">
        <v>24</v>
      </c>
      <c r="G2271" s="30">
        <f t="shared" si="52"/>
        <v>1203.1529999999998</v>
      </c>
      <c r="H2271" s="107"/>
    </row>
    <row r="2272" spans="2:8" x14ac:dyDescent="0.25">
      <c r="B2272" s="114" t="s">
        <v>31</v>
      </c>
      <c r="C2272" s="115"/>
      <c r="D2272" s="41">
        <v>473.91</v>
      </c>
      <c r="E2272" s="42">
        <v>0.7</v>
      </c>
      <c r="F2272" s="21" t="s">
        <v>24</v>
      </c>
      <c r="G2272" s="30">
        <f>D2272*E2272</f>
        <v>331.73700000000002</v>
      </c>
      <c r="H2272" s="107"/>
    </row>
    <row r="2273" spans="2:8" ht="24" thickBot="1" x14ac:dyDescent="0.3">
      <c r="B2273" s="110" t="s">
        <v>30</v>
      </c>
      <c r="C2273" s="111"/>
      <c r="D2273" s="70">
        <v>320.5</v>
      </c>
      <c r="E2273" s="68">
        <v>2.8</v>
      </c>
      <c r="F2273" s="20" t="s">
        <v>24</v>
      </c>
      <c r="G2273" s="31">
        <f>D2273*E2273</f>
        <v>897.4</v>
      </c>
      <c r="H2273" s="107"/>
    </row>
    <row r="2274" spans="2:8" x14ac:dyDescent="0.25">
      <c r="C2274" s="3"/>
      <c r="D2274" s="3"/>
      <c r="E2274" s="4"/>
      <c r="F2274" s="4"/>
      <c r="H2274" s="62"/>
    </row>
    <row r="2275" spans="2:8" ht="25.5" x14ac:dyDescent="0.25">
      <c r="C2275" s="14" t="s">
        <v>14</v>
      </c>
      <c r="D2275" s="6"/>
    </row>
    <row r="2276" spans="2:8" ht="18.75" x14ac:dyDescent="0.25">
      <c r="C2276" s="86" t="s">
        <v>6</v>
      </c>
      <c r="D2276" s="78" t="s">
        <v>0</v>
      </c>
      <c r="E2276" s="9">
        <f>ROUND((G2264+D2257)/D2257,2)</f>
        <v>1.01</v>
      </c>
      <c r="F2276" s="9"/>
      <c r="G2276" s="10"/>
      <c r="H2276" s="7"/>
    </row>
    <row r="2277" spans="2:8" x14ac:dyDescent="0.25">
      <c r="C2277" s="86"/>
      <c r="D2277" s="78" t="s">
        <v>1</v>
      </c>
      <c r="E2277" s="9">
        <f>ROUND((G2265+G2266+D2257)/D2257,2)</f>
        <v>1.01</v>
      </c>
      <c r="F2277" s="9"/>
      <c r="G2277" s="11"/>
      <c r="H2277" s="65"/>
    </row>
    <row r="2278" spans="2:8" x14ac:dyDescent="0.25">
      <c r="C2278" s="86"/>
      <c r="D2278" s="78" t="s">
        <v>2</v>
      </c>
      <c r="E2278" s="9">
        <f>ROUND((G2267+D2257)/D2257,2)</f>
        <v>1</v>
      </c>
      <c r="F2278" s="12"/>
      <c r="G2278" s="11"/>
    </row>
    <row r="2279" spans="2:8" x14ac:dyDescent="0.25">
      <c r="C2279" s="86"/>
      <c r="D2279" s="13" t="s">
        <v>3</v>
      </c>
      <c r="E2279" s="44">
        <f>ROUND((SUM(G2268:G2273)+D2257)/D2257,2)</f>
        <v>1.66</v>
      </c>
      <c r="F2279" s="10"/>
      <c r="G2279" s="11"/>
    </row>
    <row r="2280" spans="2:8" ht="25.5" x14ac:dyDescent="0.25">
      <c r="D2280" s="45" t="s">
        <v>4</v>
      </c>
      <c r="E2280" s="46">
        <f>SUM(E2276:E2279)-IF(D2261="сплошная",3,2)</f>
        <v>1.6799999999999997</v>
      </c>
      <c r="F2280" s="25"/>
    </row>
    <row r="2281" spans="2:8" x14ac:dyDescent="0.25">
      <c r="E2281" s="15"/>
    </row>
    <row r="2282" spans="2:8" ht="25.5" x14ac:dyDescent="0.35">
      <c r="B2282" s="22"/>
      <c r="C2282" s="16" t="s">
        <v>23</v>
      </c>
      <c r="D2282" s="87">
        <f>E2280*D2257</f>
        <v>12910.127999999999</v>
      </c>
      <c r="E2282" s="87"/>
    </row>
    <row r="2283" spans="2:8" ht="18.75" x14ac:dyDescent="0.3">
      <c r="C2283" s="17" t="s">
        <v>8</v>
      </c>
      <c r="D2283" s="88">
        <f>D2282/D2256</f>
        <v>314.8811707317073</v>
      </c>
      <c r="E2283" s="88"/>
      <c r="G2283" s="7"/>
      <c r="H2283" s="66"/>
    </row>
    <row r="2296" spans="2:8" ht="60.75" x14ac:dyDescent="0.8">
      <c r="B2296" s="89" t="s">
        <v>198</v>
      </c>
      <c r="C2296" s="89"/>
      <c r="D2296" s="89"/>
      <c r="E2296" s="89"/>
      <c r="F2296" s="89"/>
      <c r="G2296" s="89"/>
      <c r="H2296" s="89"/>
    </row>
    <row r="2297" spans="2:8" x14ac:dyDescent="0.25">
      <c r="B2297" s="90" t="s">
        <v>36</v>
      </c>
      <c r="C2297" s="90"/>
      <c r="D2297" s="90"/>
      <c r="E2297" s="90"/>
      <c r="F2297" s="90"/>
      <c r="G2297" s="90"/>
    </row>
    <row r="2298" spans="2:8" x14ac:dyDescent="0.25">
      <c r="C2298" s="79"/>
      <c r="G2298" s="7"/>
    </row>
    <row r="2299" spans="2:8" ht="25.5" x14ac:dyDescent="0.25">
      <c r="C2299" s="14" t="s">
        <v>5</v>
      </c>
      <c r="D2299" s="6"/>
    </row>
    <row r="2300" spans="2:8" ht="20.25" x14ac:dyDescent="0.25">
      <c r="B2300" s="10"/>
      <c r="C2300" s="91" t="s">
        <v>15</v>
      </c>
      <c r="D2300" s="94" t="s">
        <v>39</v>
      </c>
      <c r="E2300" s="94"/>
      <c r="F2300" s="94"/>
      <c r="G2300" s="94"/>
      <c r="H2300" s="57"/>
    </row>
    <row r="2301" spans="2:8" ht="20.25" x14ac:dyDescent="0.25">
      <c r="B2301" s="10"/>
      <c r="C2301" s="92"/>
      <c r="D2301" s="94" t="s">
        <v>88</v>
      </c>
      <c r="E2301" s="94"/>
      <c r="F2301" s="94"/>
      <c r="G2301" s="94"/>
      <c r="H2301" s="57"/>
    </row>
    <row r="2302" spans="2:8" ht="20.25" x14ac:dyDescent="0.25">
      <c r="B2302" s="10"/>
      <c r="C2302" s="93"/>
      <c r="D2302" s="94" t="s">
        <v>123</v>
      </c>
      <c r="E2302" s="94"/>
      <c r="F2302" s="94"/>
      <c r="G2302" s="94"/>
      <c r="H2302" s="57"/>
    </row>
    <row r="2303" spans="2:8" x14ac:dyDescent="0.25">
      <c r="C2303" s="47" t="s">
        <v>12</v>
      </c>
      <c r="D2303" s="48">
        <v>3.3</v>
      </c>
      <c r="E2303" s="49"/>
      <c r="F2303" s="10"/>
    </row>
    <row r="2304" spans="2:8" x14ac:dyDescent="0.25">
      <c r="C2304" s="1" t="s">
        <v>9</v>
      </c>
      <c r="D2304" s="43">
        <v>160</v>
      </c>
      <c r="E2304" s="95" t="s">
        <v>16</v>
      </c>
      <c r="F2304" s="96"/>
      <c r="G2304" s="99">
        <f>D2305/D2304</f>
        <v>126.26981249999999</v>
      </c>
    </row>
    <row r="2305" spans="2:8" x14ac:dyDescent="0.25">
      <c r="C2305" s="1" t="s">
        <v>10</v>
      </c>
      <c r="D2305" s="43">
        <v>20203.169999999998</v>
      </c>
      <c r="E2305" s="97"/>
      <c r="F2305" s="98"/>
      <c r="G2305" s="100"/>
    </row>
    <row r="2306" spans="2:8" x14ac:dyDescent="0.25">
      <c r="C2306" s="53"/>
      <c r="D2306" s="54"/>
      <c r="E2306" s="55"/>
    </row>
    <row r="2307" spans="2:8" x14ac:dyDescent="0.3">
      <c r="C2307" s="52" t="s">
        <v>7</v>
      </c>
      <c r="D2307" s="50" t="s">
        <v>116</v>
      </c>
      <c r="E2307" s="58"/>
    </row>
    <row r="2308" spans="2:8" x14ac:dyDescent="0.3">
      <c r="C2308" s="52" t="s">
        <v>11</v>
      </c>
      <c r="D2308" s="50">
        <v>65</v>
      </c>
      <c r="E2308" s="58"/>
    </row>
    <row r="2309" spans="2:8" x14ac:dyDescent="0.3">
      <c r="C2309" s="52" t="s">
        <v>13</v>
      </c>
      <c r="D2309" s="51" t="s">
        <v>33</v>
      </c>
      <c r="E2309" s="58"/>
    </row>
    <row r="2310" spans="2:8" ht="24" thickBot="1" x14ac:dyDescent="0.3">
      <c r="C2310" s="59"/>
      <c r="D2310" s="59"/>
    </row>
    <row r="2311" spans="2:8" ht="48" thickBot="1" x14ac:dyDescent="0.3">
      <c r="B2311" s="101" t="s">
        <v>17</v>
      </c>
      <c r="C2311" s="102"/>
      <c r="D2311" s="23" t="s">
        <v>20</v>
      </c>
      <c r="E2311" s="103" t="s">
        <v>22</v>
      </c>
      <c r="F2311" s="104"/>
      <c r="G2311" s="2" t="s">
        <v>21</v>
      </c>
    </row>
    <row r="2312" spans="2:8" ht="24" thickBot="1" x14ac:dyDescent="0.3">
      <c r="B2312" s="105" t="s">
        <v>35</v>
      </c>
      <c r="C2312" s="106"/>
      <c r="D2312" s="32">
        <v>147.63</v>
      </c>
      <c r="E2312" s="33">
        <v>3.3</v>
      </c>
      <c r="F2312" s="18" t="s">
        <v>24</v>
      </c>
      <c r="G2312" s="26">
        <f t="shared" ref="G2312:G2319" si="53">D2312*E2312</f>
        <v>487.17899999999997</v>
      </c>
      <c r="H2312" s="107"/>
    </row>
    <row r="2313" spans="2:8" x14ac:dyDescent="0.25">
      <c r="B2313" s="108" t="s">
        <v>18</v>
      </c>
      <c r="C2313" s="109"/>
      <c r="D2313" s="69">
        <v>70.41</v>
      </c>
      <c r="E2313" s="67">
        <v>0.9</v>
      </c>
      <c r="F2313" s="19" t="s">
        <v>25</v>
      </c>
      <c r="G2313" s="27">
        <f t="shared" si="53"/>
        <v>63.369</v>
      </c>
      <c r="H2313" s="107"/>
    </row>
    <row r="2314" spans="2:8" ht="24" thickBot="1" x14ac:dyDescent="0.3">
      <c r="B2314" s="110" t="s">
        <v>19</v>
      </c>
      <c r="C2314" s="111"/>
      <c r="D2314" s="70">
        <v>222.31</v>
      </c>
      <c r="E2314" s="68">
        <v>0.9</v>
      </c>
      <c r="F2314" s="20" t="s">
        <v>25</v>
      </c>
      <c r="G2314" s="28">
        <f t="shared" si="53"/>
        <v>200.07900000000001</v>
      </c>
      <c r="H2314" s="107"/>
    </row>
    <row r="2315" spans="2:8" ht="24" thickBot="1" x14ac:dyDescent="0.3">
      <c r="B2315" s="112" t="s">
        <v>27</v>
      </c>
      <c r="C2315" s="113"/>
      <c r="D2315" s="37"/>
      <c r="E2315" s="38"/>
      <c r="F2315" s="24" t="s">
        <v>24</v>
      </c>
      <c r="G2315" s="29">
        <f t="shared" si="53"/>
        <v>0</v>
      </c>
      <c r="H2315" s="107"/>
    </row>
    <row r="2316" spans="2:8" x14ac:dyDescent="0.25">
      <c r="B2316" s="108" t="s">
        <v>32</v>
      </c>
      <c r="C2316" s="109"/>
      <c r="D2316" s="34">
        <v>665.33</v>
      </c>
      <c r="E2316" s="35">
        <v>6.6</v>
      </c>
      <c r="F2316" s="19" t="s">
        <v>24</v>
      </c>
      <c r="G2316" s="27">
        <f t="shared" si="53"/>
        <v>4391.1779999999999</v>
      </c>
      <c r="H2316" s="107"/>
    </row>
    <row r="2317" spans="2:8" x14ac:dyDescent="0.25">
      <c r="B2317" s="114" t="s">
        <v>26</v>
      </c>
      <c r="C2317" s="115"/>
      <c r="D2317" s="39"/>
      <c r="E2317" s="40"/>
      <c r="F2317" s="21" t="s">
        <v>24</v>
      </c>
      <c r="G2317" s="30">
        <f t="shared" si="53"/>
        <v>0</v>
      </c>
      <c r="H2317" s="107"/>
    </row>
    <row r="2318" spans="2:8" x14ac:dyDescent="0.25">
      <c r="B2318" s="114" t="s">
        <v>28</v>
      </c>
      <c r="C2318" s="115"/>
      <c r="D2318" s="41">
        <v>2425.1</v>
      </c>
      <c r="E2318" s="42">
        <v>3.3</v>
      </c>
      <c r="F2318" s="21" t="s">
        <v>24</v>
      </c>
      <c r="G2318" s="30">
        <f t="shared" si="53"/>
        <v>8002.829999999999</v>
      </c>
      <c r="H2318" s="107"/>
    </row>
    <row r="2319" spans="2:8" x14ac:dyDescent="0.25">
      <c r="B2319" s="114" t="s">
        <v>29</v>
      </c>
      <c r="C2319" s="115"/>
      <c r="D2319" s="41">
        <v>1718.79</v>
      </c>
      <c r="E2319" s="42">
        <v>3.3</v>
      </c>
      <c r="F2319" s="21" t="s">
        <v>24</v>
      </c>
      <c r="G2319" s="30">
        <f t="shared" si="53"/>
        <v>5672.0069999999996</v>
      </c>
      <c r="H2319" s="107"/>
    </row>
    <row r="2320" spans="2:8" x14ac:dyDescent="0.25">
      <c r="B2320" s="114" t="s">
        <v>31</v>
      </c>
      <c r="C2320" s="115"/>
      <c r="D2320" s="41">
        <v>473.91</v>
      </c>
      <c r="E2320" s="42">
        <v>3.3</v>
      </c>
      <c r="F2320" s="21" t="s">
        <v>24</v>
      </c>
      <c r="G2320" s="30">
        <f>D2320*E2320</f>
        <v>1563.903</v>
      </c>
      <c r="H2320" s="107"/>
    </row>
    <row r="2321" spans="2:8" ht="24" thickBot="1" x14ac:dyDescent="0.3">
      <c r="B2321" s="110" t="s">
        <v>30</v>
      </c>
      <c r="C2321" s="111"/>
      <c r="D2321" s="70">
        <v>320.5</v>
      </c>
      <c r="E2321" s="68">
        <v>13.2</v>
      </c>
      <c r="F2321" s="20" t="s">
        <v>24</v>
      </c>
      <c r="G2321" s="31">
        <f>D2321*E2321</f>
        <v>4230.5999999999995</v>
      </c>
      <c r="H2321" s="107"/>
    </row>
    <row r="2322" spans="2:8" x14ac:dyDescent="0.25">
      <c r="C2322" s="3"/>
      <c r="D2322" s="3"/>
      <c r="E2322" s="4"/>
      <c r="F2322" s="4"/>
      <c r="H2322" s="62"/>
    </row>
    <row r="2323" spans="2:8" ht="25.5" x14ac:dyDescent="0.25">
      <c r="C2323" s="14" t="s">
        <v>14</v>
      </c>
      <c r="D2323" s="6"/>
    </row>
    <row r="2324" spans="2:8" ht="18.75" x14ac:dyDescent="0.25">
      <c r="C2324" s="86" t="s">
        <v>6</v>
      </c>
      <c r="D2324" s="78" t="s">
        <v>0</v>
      </c>
      <c r="E2324" s="9">
        <f>ROUND((G2312+D2305)/D2305,2)</f>
        <v>1.02</v>
      </c>
      <c r="F2324" s="9"/>
      <c r="G2324" s="10"/>
      <c r="H2324" s="7"/>
    </row>
    <row r="2325" spans="2:8" x14ac:dyDescent="0.25">
      <c r="C2325" s="86"/>
      <c r="D2325" s="78" t="s">
        <v>1</v>
      </c>
      <c r="E2325" s="9">
        <f>ROUND((G2313+G2314+D2305)/D2305,2)</f>
        <v>1.01</v>
      </c>
      <c r="F2325" s="9"/>
      <c r="G2325" s="11"/>
      <c r="H2325" s="65"/>
    </row>
    <row r="2326" spans="2:8" x14ac:dyDescent="0.25">
      <c r="C2326" s="86"/>
      <c r="D2326" s="78" t="s">
        <v>2</v>
      </c>
      <c r="E2326" s="9">
        <f>ROUND((G2315+D2305)/D2305,2)</f>
        <v>1</v>
      </c>
      <c r="F2326" s="12"/>
      <c r="G2326" s="11"/>
    </row>
    <row r="2327" spans="2:8" x14ac:dyDescent="0.25">
      <c r="C2327" s="86"/>
      <c r="D2327" s="13" t="s">
        <v>3</v>
      </c>
      <c r="E2327" s="44">
        <f>ROUND((SUM(G2316:G2321)+D2305)/D2305,2)</f>
        <v>2.1800000000000002</v>
      </c>
      <c r="F2327" s="10"/>
      <c r="G2327" s="11"/>
    </row>
    <row r="2328" spans="2:8" ht="25.5" x14ac:dyDescent="0.25">
      <c r="D2328" s="45" t="s">
        <v>4</v>
      </c>
      <c r="E2328" s="46">
        <f>SUM(E2324:E2327)-IF(D2309="сплошная",3,2)</f>
        <v>2.2100000000000009</v>
      </c>
      <c r="F2328" s="25"/>
    </row>
    <row r="2329" spans="2:8" x14ac:dyDescent="0.25">
      <c r="E2329" s="15"/>
    </row>
    <row r="2330" spans="2:8" ht="25.5" x14ac:dyDescent="0.35">
      <c r="B2330" s="22"/>
      <c r="C2330" s="16" t="s">
        <v>23</v>
      </c>
      <c r="D2330" s="87">
        <f>E2328*D2305</f>
        <v>44649.005700000016</v>
      </c>
      <c r="E2330" s="87"/>
    </row>
    <row r="2331" spans="2:8" ht="18.75" x14ac:dyDescent="0.3">
      <c r="C2331" s="17" t="s">
        <v>8</v>
      </c>
      <c r="D2331" s="88">
        <f>D2330/D2304</f>
        <v>279.0562856250001</v>
      </c>
      <c r="E2331" s="88"/>
      <c r="G2331" s="7"/>
      <c r="H2331" s="66"/>
    </row>
    <row r="2342" spans="2:11" s="22" customFormat="1" ht="54.75" customHeight="1" x14ac:dyDescent="0.8">
      <c r="B2342" s="89" t="s">
        <v>199</v>
      </c>
      <c r="C2342" s="89"/>
      <c r="D2342" s="89"/>
      <c r="E2342" s="89"/>
      <c r="F2342" s="89"/>
      <c r="G2342" s="89"/>
      <c r="H2342" s="89"/>
      <c r="K2342" s="22" t="s">
        <v>33</v>
      </c>
    </row>
    <row r="2343" spans="2:11" ht="46.5" customHeight="1" x14ac:dyDescent="0.25">
      <c r="B2343" s="90" t="s">
        <v>37</v>
      </c>
      <c r="C2343" s="90"/>
      <c r="D2343" s="90"/>
      <c r="E2343" s="90"/>
      <c r="F2343" s="90"/>
      <c r="G2343" s="90"/>
      <c r="K2343" s="7" t="s">
        <v>34</v>
      </c>
    </row>
    <row r="2344" spans="2:11" x14ac:dyDescent="0.25">
      <c r="C2344" s="83"/>
      <c r="G2344" s="7"/>
    </row>
    <row r="2345" spans="2:11" ht="25.5" x14ac:dyDescent="0.25">
      <c r="C2345" s="14" t="s">
        <v>5</v>
      </c>
      <c r="D2345" s="6"/>
    </row>
    <row r="2346" spans="2:11" s="10" customFormat="1" ht="20.25" x14ac:dyDescent="0.25">
      <c r="C2346" s="91" t="s">
        <v>15</v>
      </c>
      <c r="D2346" s="94" t="s">
        <v>38</v>
      </c>
      <c r="E2346" s="94"/>
      <c r="F2346" s="94"/>
      <c r="G2346" s="94"/>
      <c r="H2346" s="57"/>
    </row>
    <row r="2347" spans="2:11" s="10" customFormat="1" ht="20.25" x14ac:dyDescent="0.25">
      <c r="C2347" s="92"/>
      <c r="D2347" s="94" t="s">
        <v>86</v>
      </c>
      <c r="E2347" s="94"/>
      <c r="F2347" s="94"/>
      <c r="G2347" s="94"/>
      <c r="H2347" s="57"/>
    </row>
    <row r="2348" spans="2:11" s="10" customFormat="1" ht="20.25" x14ac:dyDescent="0.25">
      <c r="C2348" s="93"/>
      <c r="D2348" s="94" t="s">
        <v>124</v>
      </c>
      <c r="E2348" s="94"/>
      <c r="F2348" s="94"/>
      <c r="G2348" s="94"/>
      <c r="H2348" s="57"/>
    </row>
    <row r="2349" spans="2:11" ht="28.5" customHeight="1" x14ac:dyDescent="0.25">
      <c r="C2349" s="47" t="s">
        <v>12</v>
      </c>
      <c r="D2349" s="48">
        <v>3</v>
      </c>
      <c r="E2349" s="49"/>
      <c r="F2349" s="10"/>
    </row>
    <row r="2350" spans="2:11" ht="28.5" customHeight="1" x14ac:dyDescent="0.25">
      <c r="C2350" s="1" t="s">
        <v>9</v>
      </c>
      <c r="D2350" s="43">
        <v>256</v>
      </c>
      <c r="E2350" s="95" t="s">
        <v>16</v>
      </c>
      <c r="F2350" s="96"/>
      <c r="G2350" s="99">
        <f>D2351/D2350</f>
        <v>17.114921875</v>
      </c>
    </row>
    <row r="2351" spans="2:11" ht="28.5" customHeight="1" x14ac:dyDescent="0.25">
      <c r="C2351" s="1" t="s">
        <v>10</v>
      </c>
      <c r="D2351" s="43">
        <v>4381.42</v>
      </c>
      <c r="E2351" s="97"/>
      <c r="F2351" s="98"/>
      <c r="G2351" s="100"/>
    </row>
    <row r="2352" spans="2:11" x14ac:dyDescent="0.25">
      <c r="C2352" s="53"/>
      <c r="D2352" s="54"/>
      <c r="E2352" s="55"/>
    </row>
    <row r="2353" spans="2:11" x14ac:dyDescent="0.3">
      <c r="C2353" s="52" t="s">
        <v>7</v>
      </c>
      <c r="D2353" s="50" t="s">
        <v>125</v>
      </c>
      <c r="E2353" s="58"/>
    </row>
    <row r="2354" spans="2:11" x14ac:dyDescent="0.3">
      <c r="C2354" s="52" t="s">
        <v>11</v>
      </c>
      <c r="D2354" s="50">
        <v>70</v>
      </c>
      <c r="E2354" s="58"/>
    </row>
    <row r="2355" spans="2:11" x14ac:dyDescent="0.3">
      <c r="C2355" s="52" t="s">
        <v>13</v>
      </c>
      <c r="D2355" s="51" t="s">
        <v>33</v>
      </c>
      <c r="E2355" s="58"/>
    </row>
    <row r="2356" spans="2:11" ht="24" thickBot="1" x14ac:dyDescent="0.3">
      <c r="C2356" s="59"/>
      <c r="D2356" s="59"/>
    </row>
    <row r="2357" spans="2:11" ht="48" thickBot="1" x14ac:dyDescent="0.3">
      <c r="B2357" s="101" t="s">
        <v>17</v>
      </c>
      <c r="C2357" s="102"/>
      <c r="D2357" s="23" t="s">
        <v>20</v>
      </c>
      <c r="E2357" s="103" t="s">
        <v>22</v>
      </c>
      <c r="F2357" s="104"/>
      <c r="G2357" s="2" t="s">
        <v>21</v>
      </c>
    </row>
    <row r="2358" spans="2:11" s="60" customFormat="1" ht="24" thickBot="1" x14ac:dyDescent="0.3">
      <c r="B2358" s="105" t="s">
        <v>35</v>
      </c>
      <c r="C2358" s="106"/>
      <c r="D2358" s="32">
        <v>147.63</v>
      </c>
      <c r="E2358" s="33">
        <v>3</v>
      </c>
      <c r="F2358" s="18" t="s">
        <v>24</v>
      </c>
      <c r="G2358" s="26">
        <f t="shared" ref="G2358:G2365" si="54">D2358*E2358</f>
        <v>442.89</v>
      </c>
      <c r="H2358" s="107"/>
    </row>
    <row r="2359" spans="2:11" s="61" customFormat="1" ht="46.5" customHeight="1" x14ac:dyDescent="0.25">
      <c r="B2359" s="108" t="s">
        <v>18</v>
      </c>
      <c r="C2359" s="109"/>
      <c r="D2359" s="34">
        <v>70.41</v>
      </c>
      <c r="E2359" s="67">
        <v>0.7</v>
      </c>
      <c r="F2359" s="19" t="s">
        <v>25</v>
      </c>
      <c r="G2359" s="27">
        <f t="shared" si="54"/>
        <v>49.286999999999992</v>
      </c>
      <c r="H2359" s="107"/>
    </row>
    <row r="2360" spans="2:11" s="61" customFormat="1" ht="24" thickBot="1" x14ac:dyDescent="0.3">
      <c r="B2360" s="110" t="s">
        <v>19</v>
      </c>
      <c r="C2360" s="111"/>
      <c r="D2360" s="36">
        <v>222.31</v>
      </c>
      <c r="E2360" s="68">
        <v>0.7</v>
      </c>
      <c r="F2360" s="20" t="s">
        <v>25</v>
      </c>
      <c r="G2360" s="28">
        <f t="shared" si="54"/>
        <v>155.61699999999999</v>
      </c>
      <c r="H2360" s="107"/>
    </row>
    <row r="2361" spans="2:11" s="61" customFormat="1" ht="24" thickBot="1" x14ac:dyDescent="0.3">
      <c r="B2361" s="112" t="s">
        <v>27</v>
      </c>
      <c r="C2361" s="113"/>
      <c r="D2361" s="37"/>
      <c r="E2361" s="38"/>
      <c r="F2361" s="24" t="s">
        <v>24</v>
      </c>
      <c r="G2361" s="29">
        <f t="shared" si="54"/>
        <v>0</v>
      </c>
      <c r="H2361" s="107"/>
    </row>
    <row r="2362" spans="2:11" s="61" customFormat="1" ht="48" customHeight="1" x14ac:dyDescent="0.25">
      <c r="B2362" s="108" t="s">
        <v>32</v>
      </c>
      <c r="C2362" s="109"/>
      <c r="D2362" s="34">
        <v>665.33</v>
      </c>
      <c r="E2362" s="35">
        <v>3</v>
      </c>
      <c r="F2362" s="19" t="s">
        <v>24</v>
      </c>
      <c r="G2362" s="27">
        <f t="shared" si="54"/>
        <v>1995.9900000000002</v>
      </c>
      <c r="H2362" s="107"/>
    </row>
    <row r="2363" spans="2:11" s="61" customFormat="1" x14ac:dyDescent="0.25">
      <c r="B2363" s="114" t="s">
        <v>26</v>
      </c>
      <c r="C2363" s="115"/>
      <c r="D2363" s="39"/>
      <c r="E2363" s="40"/>
      <c r="F2363" s="21" t="s">
        <v>24</v>
      </c>
      <c r="G2363" s="30">
        <f t="shared" si="54"/>
        <v>0</v>
      </c>
      <c r="H2363" s="107"/>
    </row>
    <row r="2364" spans="2:11" s="61" customFormat="1" x14ac:dyDescent="0.25">
      <c r="B2364" s="114" t="s">
        <v>28</v>
      </c>
      <c r="C2364" s="115"/>
      <c r="D2364" s="41">
        <v>2425.1</v>
      </c>
      <c r="E2364" s="42">
        <v>3</v>
      </c>
      <c r="F2364" s="21" t="s">
        <v>24</v>
      </c>
      <c r="G2364" s="30">
        <f t="shared" si="54"/>
        <v>7275.2999999999993</v>
      </c>
      <c r="H2364" s="107"/>
    </row>
    <row r="2365" spans="2:11" s="61" customFormat="1" x14ac:dyDescent="0.25">
      <c r="B2365" s="114" t="s">
        <v>29</v>
      </c>
      <c r="C2365" s="115"/>
      <c r="D2365" s="41">
        <v>1718.79</v>
      </c>
      <c r="E2365" s="42">
        <v>3</v>
      </c>
      <c r="F2365" s="21" t="s">
        <v>24</v>
      </c>
      <c r="G2365" s="30">
        <f t="shared" si="54"/>
        <v>5156.37</v>
      </c>
      <c r="H2365" s="107"/>
    </row>
    <row r="2366" spans="2:11" s="61" customFormat="1" x14ac:dyDescent="0.25">
      <c r="B2366" s="114" t="s">
        <v>31</v>
      </c>
      <c r="C2366" s="115"/>
      <c r="D2366" s="41">
        <v>473.91</v>
      </c>
      <c r="E2366" s="42">
        <v>3</v>
      </c>
      <c r="F2366" s="21" t="s">
        <v>24</v>
      </c>
      <c r="G2366" s="30">
        <f>D2366*E2366</f>
        <v>1421.73</v>
      </c>
      <c r="H2366" s="107"/>
    </row>
    <row r="2367" spans="2:11" s="61" customFormat="1" ht="24" thickBot="1" x14ac:dyDescent="0.3">
      <c r="B2367" s="110" t="s">
        <v>30</v>
      </c>
      <c r="C2367" s="111"/>
      <c r="D2367" s="70">
        <v>320.5</v>
      </c>
      <c r="E2367" s="68">
        <v>12</v>
      </c>
      <c r="F2367" s="20" t="s">
        <v>24</v>
      </c>
      <c r="G2367" s="31">
        <f>D2367*E2367</f>
        <v>3846</v>
      </c>
      <c r="H2367" s="107"/>
    </row>
    <row r="2368" spans="2:11" ht="11.25" customHeight="1" x14ac:dyDescent="0.25">
      <c r="C2368" s="3"/>
      <c r="D2368" s="3"/>
      <c r="E2368" s="4"/>
      <c r="F2368" s="4"/>
      <c r="H2368" s="62"/>
      <c r="I2368" s="63"/>
      <c r="J2368" s="64"/>
      <c r="K2368" s="64"/>
    </row>
    <row r="2369" spans="3:8" ht="25.5" x14ac:dyDescent="0.25">
      <c r="C2369" s="14" t="s">
        <v>14</v>
      </c>
      <c r="D2369" s="6"/>
    </row>
    <row r="2370" spans="3:8" ht="18.75" x14ac:dyDescent="0.25">
      <c r="C2370" s="86" t="s">
        <v>6</v>
      </c>
      <c r="D2370" s="82" t="s">
        <v>0</v>
      </c>
      <c r="E2370" s="9">
        <f>ROUND((G2358+D2351)/D2351,2)</f>
        <v>1.1000000000000001</v>
      </c>
      <c r="F2370" s="9"/>
      <c r="G2370" s="10"/>
      <c r="H2370" s="7"/>
    </row>
    <row r="2371" spans="3:8" x14ac:dyDescent="0.25">
      <c r="C2371" s="86"/>
      <c r="D2371" s="82" t="s">
        <v>1</v>
      </c>
      <c r="E2371" s="9">
        <f>ROUND((G2359+G2360+D2351)/D2351,2)</f>
        <v>1.05</v>
      </c>
      <c r="F2371" s="9"/>
      <c r="G2371" s="11"/>
      <c r="H2371" s="65"/>
    </row>
    <row r="2372" spans="3:8" x14ac:dyDescent="0.25">
      <c r="C2372" s="86"/>
      <c r="D2372" s="82" t="s">
        <v>2</v>
      </c>
      <c r="E2372" s="9">
        <f>ROUND((G2361+D2351)/D2351,2)</f>
        <v>1</v>
      </c>
      <c r="F2372" s="12"/>
      <c r="G2372" s="11"/>
    </row>
    <row r="2373" spans="3:8" x14ac:dyDescent="0.25">
      <c r="C2373" s="86"/>
      <c r="D2373" s="13" t="s">
        <v>3</v>
      </c>
      <c r="E2373" s="44">
        <f>ROUND((SUM(G2362:G2367)+D2351)/D2351,2)</f>
        <v>5.5</v>
      </c>
      <c r="F2373" s="10"/>
      <c r="G2373" s="11"/>
    </row>
    <row r="2374" spans="3:8" ht="25.5" x14ac:dyDescent="0.25">
      <c r="D2374" s="45" t="s">
        <v>4</v>
      </c>
      <c r="E2374" s="46">
        <f>SUM(E2370:E2373)-IF(D2355="сплошная",3,2)</f>
        <v>5.65</v>
      </c>
      <c r="F2374" s="25"/>
    </row>
    <row r="2375" spans="3:8" ht="14.25" customHeight="1" x14ac:dyDescent="0.25">
      <c r="E2375" s="15"/>
    </row>
    <row r="2376" spans="3:8" s="22" customFormat="1" ht="26.25" customHeight="1" x14ac:dyDescent="0.35">
      <c r="C2376" s="16" t="s">
        <v>23</v>
      </c>
      <c r="D2376" s="87">
        <f>E2374*D2351</f>
        <v>24755.023000000001</v>
      </c>
      <c r="E2376" s="87"/>
      <c r="F2376" s="7"/>
      <c r="G2376" s="5"/>
      <c r="H2376" s="5"/>
    </row>
    <row r="2377" spans="3:8" ht="18.75" x14ac:dyDescent="0.3">
      <c r="C2377" s="17" t="s">
        <v>8</v>
      </c>
      <c r="D2377" s="88">
        <f>D2376/D2350</f>
        <v>96.699308593750004</v>
      </c>
      <c r="E2377" s="88"/>
      <c r="G2377" s="7"/>
      <c r="H2377" s="66"/>
    </row>
    <row r="2388" spans="2:8" ht="60.75" x14ac:dyDescent="0.8">
      <c r="B2388" s="89" t="s">
        <v>200</v>
      </c>
      <c r="C2388" s="89"/>
      <c r="D2388" s="89"/>
      <c r="E2388" s="89"/>
      <c r="F2388" s="89"/>
      <c r="G2388" s="89"/>
      <c r="H2388" s="89"/>
    </row>
    <row r="2389" spans="2:8" ht="46.5" customHeight="1" x14ac:dyDescent="0.25">
      <c r="B2389" s="90" t="s">
        <v>36</v>
      </c>
      <c r="C2389" s="90"/>
      <c r="D2389" s="90"/>
      <c r="E2389" s="90"/>
      <c r="F2389" s="90"/>
      <c r="G2389" s="90"/>
    </row>
    <row r="2390" spans="2:8" x14ac:dyDescent="0.25">
      <c r="C2390" s="83"/>
      <c r="G2390" s="7"/>
    </row>
    <row r="2391" spans="2:8" ht="25.5" x14ac:dyDescent="0.25">
      <c r="C2391" s="14" t="s">
        <v>5</v>
      </c>
      <c r="D2391" s="6"/>
    </row>
    <row r="2392" spans="2:8" ht="20.25" customHeight="1" x14ac:dyDescent="0.25">
      <c r="B2392" s="10"/>
      <c r="C2392" s="91" t="s">
        <v>15</v>
      </c>
      <c r="D2392" s="94" t="s">
        <v>39</v>
      </c>
      <c r="E2392" s="94"/>
      <c r="F2392" s="94"/>
      <c r="G2392" s="94"/>
      <c r="H2392" s="57"/>
    </row>
    <row r="2393" spans="2:8" ht="20.25" x14ac:dyDescent="0.25">
      <c r="B2393" s="10"/>
      <c r="C2393" s="92"/>
      <c r="D2393" s="94" t="s">
        <v>88</v>
      </c>
      <c r="E2393" s="94"/>
      <c r="F2393" s="94"/>
      <c r="G2393" s="94"/>
      <c r="H2393" s="57"/>
    </row>
    <row r="2394" spans="2:8" ht="20.25" x14ac:dyDescent="0.25">
      <c r="B2394" s="10"/>
      <c r="C2394" s="93"/>
      <c r="D2394" s="94" t="s">
        <v>126</v>
      </c>
      <c r="E2394" s="94"/>
      <c r="F2394" s="94"/>
      <c r="G2394" s="94"/>
      <c r="H2394" s="57"/>
    </row>
    <row r="2395" spans="2:8" x14ac:dyDescent="0.25">
      <c r="C2395" s="47" t="s">
        <v>12</v>
      </c>
      <c r="D2395" s="48">
        <v>2.4</v>
      </c>
      <c r="E2395" s="49"/>
      <c r="F2395" s="10"/>
    </row>
    <row r="2396" spans="2:8" x14ac:dyDescent="0.25">
      <c r="C2396" s="1" t="s">
        <v>9</v>
      </c>
      <c r="D2396" s="43">
        <v>257</v>
      </c>
      <c r="E2396" s="95" t="s">
        <v>16</v>
      </c>
      <c r="F2396" s="96"/>
      <c r="G2396" s="99">
        <f>D2397/D2396</f>
        <v>27.216420233463033</v>
      </c>
    </row>
    <row r="2397" spans="2:8" x14ac:dyDescent="0.25">
      <c r="C2397" s="1" t="s">
        <v>10</v>
      </c>
      <c r="D2397" s="43">
        <v>6994.62</v>
      </c>
      <c r="E2397" s="97"/>
      <c r="F2397" s="98"/>
      <c r="G2397" s="100"/>
    </row>
    <row r="2398" spans="2:8" x14ac:dyDescent="0.25">
      <c r="C2398" s="53"/>
      <c r="D2398" s="54"/>
      <c r="E2398" s="55"/>
    </row>
    <row r="2399" spans="2:8" x14ac:dyDescent="0.3">
      <c r="C2399" s="52" t="s">
        <v>7</v>
      </c>
      <c r="D2399" s="50" t="s">
        <v>44</v>
      </c>
      <c r="E2399" s="58"/>
    </row>
    <row r="2400" spans="2:8" x14ac:dyDescent="0.3">
      <c r="C2400" s="52" t="s">
        <v>11</v>
      </c>
      <c r="D2400" s="50">
        <v>70</v>
      </c>
      <c r="E2400" s="58"/>
    </row>
    <row r="2401" spans="2:8" x14ac:dyDescent="0.3">
      <c r="C2401" s="52" t="s">
        <v>13</v>
      </c>
      <c r="D2401" s="51" t="s">
        <v>33</v>
      </c>
      <c r="E2401" s="58"/>
    </row>
    <row r="2402" spans="2:8" ht="24" thickBot="1" x14ac:dyDescent="0.3">
      <c r="C2402" s="59"/>
      <c r="D2402" s="59"/>
    </row>
    <row r="2403" spans="2:8" ht="48" thickBot="1" x14ac:dyDescent="0.3">
      <c r="B2403" s="101" t="s">
        <v>17</v>
      </c>
      <c r="C2403" s="102"/>
      <c r="D2403" s="23" t="s">
        <v>20</v>
      </c>
      <c r="E2403" s="103" t="s">
        <v>22</v>
      </c>
      <c r="F2403" s="104"/>
      <c r="G2403" s="2" t="s">
        <v>21</v>
      </c>
    </row>
    <row r="2404" spans="2:8" ht="24" thickBot="1" x14ac:dyDescent="0.3">
      <c r="B2404" s="105" t="s">
        <v>35</v>
      </c>
      <c r="C2404" s="106"/>
      <c r="D2404" s="32">
        <v>147.63</v>
      </c>
      <c r="E2404" s="33">
        <v>2.4</v>
      </c>
      <c r="F2404" s="18" t="s">
        <v>24</v>
      </c>
      <c r="G2404" s="26">
        <f t="shared" ref="G2404:G2411" si="55">D2404*E2404</f>
        <v>354.31199999999995</v>
      </c>
      <c r="H2404" s="107"/>
    </row>
    <row r="2405" spans="2:8" x14ac:dyDescent="0.25">
      <c r="B2405" s="108" t="s">
        <v>18</v>
      </c>
      <c r="C2405" s="109"/>
      <c r="D2405" s="69">
        <v>70.41</v>
      </c>
      <c r="E2405" s="67">
        <v>0.8</v>
      </c>
      <c r="F2405" s="19" t="s">
        <v>25</v>
      </c>
      <c r="G2405" s="27">
        <f t="shared" si="55"/>
        <v>56.328000000000003</v>
      </c>
      <c r="H2405" s="107"/>
    </row>
    <row r="2406" spans="2:8" ht="24" thickBot="1" x14ac:dyDescent="0.3">
      <c r="B2406" s="110" t="s">
        <v>19</v>
      </c>
      <c r="C2406" s="111"/>
      <c r="D2406" s="70">
        <v>222.31</v>
      </c>
      <c r="E2406" s="68">
        <v>0.8</v>
      </c>
      <c r="F2406" s="20" t="s">
        <v>25</v>
      </c>
      <c r="G2406" s="28">
        <f t="shared" si="55"/>
        <v>177.84800000000001</v>
      </c>
      <c r="H2406" s="107"/>
    </row>
    <row r="2407" spans="2:8" ht="24" thickBot="1" x14ac:dyDescent="0.3">
      <c r="B2407" s="112" t="s">
        <v>27</v>
      </c>
      <c r="C2407" s="113"/>
      <c r="D2407" s="37"/>
      <c r="E2407" s="38"/>
      <c r="F2407" s="24" t="s">
        <v>24</v>
      </c>
      <c r="G2407" s="29">
        <f t="shared" si="55"/>
        <v>0</v>
      </c>
      <c r="H2407" s="107"/>
    </row>
    <row r="2408" spans="2:8" x14ac:dyDescent="0.25">
      <c r="B2408" s="108" t="s">
        <v>32</v>
      </c>
      <c r="C2408" s="109"/>
      <c r="D2408" s="34">
        <v>665.33</v>
      </c>
      <c r="E2408" s="35">
        <v>2.4</v>
      </c>
      <c r="F2408" s="19" t="s">
        <v>24</v>
      </c>
      <c r="G2408" s="27">
        <f t="shared" si="55"/>
        <v>1596.7920000000001</v>
      </c>
      <c r="H2408" s="107"/>
    </row>
    <row r="2409" spans="2:8" x14ac:dyDescent="0.25">
      <c r="B2409" s="114" t="s">
        <v>26</v>
      </c>
      <c r="C2409" s="115"/>
      <c r="D2409" s="39"/>
      <c r="E2409" s="40"/>
      <c r="F2409" s="21" t="s">
        <v>24</v>
      </c>
      <c r="G2409" s="30">
        <f t="shared" si="55"/>
        <v>0</v>
      </c>
      <c r="H2409" s="107"/>
    </row>
    <row r="2410" spans="2:8" x14ac:dyDescent="0.25">
      <c r="B2410" s="114" t="s">
        <v>28</v>
      </c>
      <c r="C2410" s="115"/>
      <c r="D2410" s="41">
        <v>2425.1</v>
      </c>
      <c r="E2410" s="42">
        <v>2.4</v>
      </c>
      <c r="F2410" s="21" t="s">
        <v>24</v>
      </c>
      <c r="G2410" s="30">
        <f t="shared" si="55"/>
        <v>5820.24</v>
      </c>
      <c r="H2410" s="107"/>
    </row>
    <row r="2411" spans="2:8" x14ac:dyDescent="0.25">
      <c r="B2411" s="114" t="s">
        <v>29</v>
      </c>
      <c r="C2411" s="115"/>
      <c r="D2411" s="41">
        <v>1718.79</v>
      </c>
      <c r="E2411" s="42">
        <v>2.4</v>
      </c>
      <c r="F2411" s="21" t="s">
        <v>24</v>
      </c>
      <c r="G2411" s="30">
        <f t="shared" si="55"/>
        <v>4125.0959999999995</v>
      </c>
      <c r="H2411" s="107"/>
    </row>
    <row r="2412" spans="2:8" x14ac:dyDescent="0.25">
      <c r="B2412" s="114" t="s">
        <v>31</v>
      </c>
      <c r="C2412" s="115"/>
      <c r="D2412" s="41">
        <v>473.91</v>
      </c>
      <c r="E2412" s="42">
        <v>2.4</v>
      </c>
      <c r="F2412" s="21" t="s">
        <v>24</v>
      </c>
      <c r="G2412" s="30">
        <f>D2412*E2412</f>
        <v>1137.384</v>
      </c>
      <c r="H2412" s="107"/>
    </row>
    <row r="2413" spans="2:8" ht="24" thickBot="1" x14ac:dyDescent="0.3">
      <c r="B2413" s="110" t="s">
        <v>30</v>
      </c>
      <c r="C2413" s="111"/>
      <c r="D2413" s="70">
        <v>320.5</v>
      </c>
      <c r="E2413" s="68">
        <v>9.6</v>
      </c>
      <c r="F2413" s="20" t="s">
        <v>24</v>
      </c>
      <c r="G2413" s="31">
        <f>D2413*E2413</f>
        <v>3076.7999999999997</v>
      </c>
      <c r="H2413" s="107"/>
    </row>
    <row r="2414" spans="2:8" x14ac:dyDescent="0.25">
      <c r="C2414" s="3"/>
      <c r="D2414" s="3"/>
      <c r="E2414" s="4"/>
      <c r="F2414" s="4"/>
      <c r="H2414" s="62"/>
    </row>
    <row r="2415" spans="2:8" ht="25.5" x14ac:dyDescent="0.25">
      <c r="C2415" s="14" t="s">
        <v>14</v>
      </c>
      <c r="D2415" s="6"/>
    </row>
    <row r="2416" spans="2:8" ht="18.75" x14ac:dyDescent="0.25">
      <c r="C2416" s="86" t="s">
        <v>6</v>
      </c>
      <c r="D2416" s="82" t="s">
        <v>0</v>
      </c>
      <c r="E2416" s="9">
        <f>ROUND((G2404+D2397)/D2397,2)</f>
        <v>1.05</v>
      </c>
      <c r="F2416" s="9"/>
      <c r="G2416" s="10"/>
      <c r="H2416" s="7"/>
    </row>
    <row r="2417" spans="2:8" x14ac:dyDescent="0.25">
      <c r="C2417" s="86"/>
      <c r="D2417" s="82" t="s">
        <v>1</v>
      </c>
      <c r="E2417" s="9">
        <f>ROUND((G2405+G2406+D2397)/D2397,2)</f>
        <v>1.03</v>
      </c>
      <c r="F2417" s="9"/>
      <c r="G2417" s="11"/>
      <c r="H2417" s="65"/>
    </row>
    <row r="2418" spans="2:8" x14ac:dyDescent="0.25">
      <c r="C2418" s="86"/>
      <c r="D2418" s="82" t="s">
        <v>2</v>
      </c>
      <c r="E2418" s="9">
        <f>ROUND((G2407+D2397)/D2397,2)</f>
        <v>1</v>
      </c>
      <c r="F2418" s="12"/>
      <c r="G2418" s="11"/>
    </row>
    <row r="2419" spans="2:8" x14ac:dyDescent="0.25">
      <c r="C2419" s="86"/>
      <c r="D2419" s="13" t="s">
        <v>3</v>
      </c>
      <c r="E2419" s="44">
        <f>ROUND((SUM(G2408:G2413)+D2397)/D2397,2)</f>
        <v>3.25</v>
      </c>
      <c r="F2419" s="10"/>
      <c r="G2419" s="11"/>
    </row>
    <row r="2420" spans="2:8" ht="25.5" x14ac:dyDescent="0.25">
      <c r="D2420" s="45" t="s">
        <v>4</v>
      </c>
      <c r="E2420" s="46">
        <f>SUM(E2416:E2419)-IF(D2401="сплошная",3,2)</f>
        <v>3.33</v>
      </c>
      <c r="F2420" s="25"/>
    </row>
    <row r="2421" spans="2:8" x14ac:dyDescent="0.25">
      <c r="E2421" s="15"/>
    </row>
    <row r="2422" spans="2:8" ht="25.5" x14ac:dyDescent="0.35">
      <c r="B2422" s="22"/>
      <c r="C2422" s="16" t="s">
        <v>23</v>
      </c>
      <c r="D2422" s="87">
        <f>E2420*D2397</f>
        <v>23292.084599999998</v>
      </c>
      <c r="E2422" s="87"/>
    </row>
    <row r="2423" spans="2:8" ht="18.75" x14ac:dyDescent="0.3">
      <c r="C2423" s="17" t="s">
        <v>8</v>
      </c>
      <c r="D2423" s="88">
        <f>D2422/D2396</f>
        <v>90.630679377431903</v>
      </c>
      <c r="E2423" s="88"/>
      <c r="G2423" s="7"/>
      <c r="H2423" s="66"/>
    </row>
    <row r="2436" spans="2:8" ht="60.75" x14ac:dyDescent="0.8">
      <c r="B2436" s="89" t="s">
        <v>201</v>
      </c>
      <c r="C2436" s="89"/>
      <c r="D2436" s="89"/>
      <c r="E2436" s="89"/>
      <c r="F2436" s="89"/>
      <c r="G2436" s="89"/>
      <c r="H2436" s="89"/>
    </row>
    <row r="2437" spans="2:8" ht="46.5" customHeight="1" x14ac:dyDescent="0.25">
      <c r="B2437" s="90" t="s">
        <v>36</v>
      </c>
      <c r="C2437" s="90"/>
      <c r="D2437" s="90"/>
      <c r="E2437" s="90"/>
      <c r="F2437" s="90"/>
      <c r="G2437" s="90"/>
    </row>
    <row r="2438" spans="2:8" x14ac:dyDescent="0.25">
      <c r="C2438" s="83"/>
      <c r="G2438" s="7"/>
    </row>
    <row r="2439" spans="2:8" ht="25.5" x14ac:dyDescent="0.25">
      <c r="C2439" s="14" t="s">
        <v>5</v>
      </c>
      <c r="D2439" s="6"/>
    </row>
    <row r="2440" spans="2:8" ht="20.25" customHeight="1" x14ac:dyDescent="0.25">
      <c r="B2440" s="10"/>
      <c r="C2440" s="91" t="s">
        <v>15</v>
      </c>
      <c r="D2440" s="94" t="s">
        <v>38</v>
      </c>
      <c r="E2440" s="94"/>
      <c r="F2440" s="94"/>
      <c r="G2440" s="94"/>
      <c r="H2440" s="57"/>
    </row>
    <row r="2441" spans="2:8" ht="20.25" x14ac:dyDescent="0.25">
      <c r="B2441" s="10"/>
      <c r="C2441" s="92"/>
      <c r="D2441" s="94" t="s">
        <v>88</v>
      </c>
      <c r="E2441" s="94"/>
      <c r="F2441" s="94"/>
      <c r="G2441" s="94"/>
      <c r="H2441" s="57"/>
    </row>
    <row r="2442" spans="2:8" ht="20.25" x14ac:dyDescent="0.25">
      <c r="B2442" s="10"/>
      <c r="C2442" s="93"/>
      <c r="D2442" s="94" t="s">
        <v>127</v>
      </c>
      <c r="E2442" s="94"/>
      <c r="F2442" s="94"/>
      <c r="G2442" s="94"/>
      <c r="H2442" s="57"/>
    </row>
    <row r="2443" spans="2:8" x14ac:dyDescent="0.25">
      <c r="C2443" s="47" t="s">
        <v>12</v>
      </c>
      <c r="D2443" s="48">
        <v>4.5</v>
      </c>
      <c r="E2443" s="49"/>
      <c r="F2443" s="10"/>
    </row>
    <row r="2444" spans="2:8" x14ac:dyDescent="0.25">
      <c r="C2444" s="1" t="s">
        <v>9</v>
      </c>
      <c r="D2444" s="43">
        <v>458</v>
      </c>
      <c r="E2444" s="95" t="s">
        <v>16</v>
      </c>
      <c r="F2444" s="96"/>
      <c r="G2444" s="99">
        <f>D2445/D2444</f>
        <v>27.925109170305678</v>
      </c>
    </row>
    <row r="2445" spans="2:8" x14ac:dyDescent="0.25">
      <c r="C2445" s="1" t="s">
        <v>10</v>
      </c>
      <c r="D2445" s="43">
        <v>12789.7</v>
      </c>
      <c r="E2445" s="97"/>
      <c r="F2445" s="98"/>
      <c r="G2445" s="100"/>
    </row>
    <row r="2446" spans="2:8" x14ac:dyDescent="0.25">
      <c r="C2446" s="53"/>
      <c r="D2446" s="54"/>
      <c r="E2446" s="55"/>
    </row>
    <row r="2447" spans="2:8" x14ac:dyDescent="0.3">
      <c r="C2447" s="52" t="s">
        <v>7</v>
      </c>
      <c r="D2447" s="50" t="s">
        <v>128</v>
      </c>
      <c r="E2447" s="58"/>
    </row>
    <row r="2448" spans="2:8" x14ac:dyDescent="0.3">
      <c r="C2448" s="52" t="s">
        <v>11</v>
      </c>
      <c r="D2448" s="50">
        <v>70</v>
      </c>
      <c r="E2448" s="58"/>
    </row>
    <row r="2449" spans="2:8" x14ac:dyDescent="0.3">
      <c r="C2449" s="52" t="s">
        <v>13</v>
      </c>
      <c r="D2449" s="51" t="s">
        <v>33</v>
      </c>
      <c r="E2449" s="58"/>
    </row>
    <row r="2450" spans="2:8" ht="24" thickBot="1" x14ac:dyDescent="0.3">
      <c r="C2450" s="59"/>
      <c r="D2450" s="59"/>
    </row>
    <row r="2451" spans="2:8" ht="48" thickBot="1" x14ac:dyDescent="0.3">
      <c r="B2451" s="101" t="s">
        <v>17</v>
      </c>
      <c r="C2451" s="102"/>
      <c r="D2451" s="23" t="s">
        <v>20</v>
      </c>
      <c r="E2451" s="103" t="s">
        <v>22</v>
      </c>
      <c r="F2451" s="104"/>
      <c r="G2451" s="2" t="s">
        <v>21</v>
      </c>
    </row>
    <row r="2452" spans="2:8" ht="24" thickBot="1" x14ac:dyDescent="0.3">
      <c r="B2452" s="105" t="s">
        <v>35</v>
      </c>
      <c r="C2452" s="106"/>
      <c r="D2452" s="32">
        <v>147.63</v>
      </c>
      <c r="E2452" s="33">
        <v>4.5</v>
      </c>
      <c r="F2452" s="18" t="s">
        <v>24</v>
      </c>
      <c r="G2452" s="26">
        <f t="shared" ref="G2452:G2459" si="56">D2452*E2452</f>
        <v>664.33500000000004</v>
      </c>
      <c r="H2452" s="107"/>
    </row>
    <row r="2453" spans="2:8" x14ac:dyDescent="0.25">
      <c r="B2453" s="108" t="s">
        <v>18</v>
      </c>
      <c r="C2453" s="109"/>
      <c r="D2453" s="69">
        <v>70.41</v>
      </c>
      <c r="E2453" s="67">
        <v>0.8</v>
      </c>
      <c r="F2453" s="19" t="s">
        <v>25</v>
      </c>
      <c r="G2453" s="27">
        <f t="shared" si="56"/>
        <v>56.328000000000003</v>
      </c>
      <c r="H2453" s="107"/>
    </row>
    <row r="2454" spans="2:8" ht="24" thickBot="1" x14ac:dyDescent="0.3">
      <c r="B2454" s="110" t="s">
        <v>19</v>
      </c>
      <c r="C2454" s="111"/>
      <c r="D2454" s="70">
        <v>222.31</v>
      </c>
      <c r="E2454" s="68">
        <v>0.8</v>
      </c>
      <c r="F2454" s="20" t="s">
        <v>25</v>
      </c>
      <c r="G2454" s="28">
        <f t="shared" si="56"/>
        <v>177.84800000000001</v>
      </c>
      <c r="H2454" s="107"/>
    </row>
    <row r="2455" spans="2:8" ht="24" thickBot="1" x14ac:dyDescent="0.3">
      <c r="B2455" s="112" t="s">
        <v>27</v>
      </c>
      <c r="C2455" s="113"/>
      <c r="D2455" s="37"/>
      <c r="E2455" s="38"/>
      <c r="F2455" s="24" t="s">
        <v>24</v>
      </c>
      <c r="G2455" s="29">
        <f t="shared" si="56"/>
        <v>0</v>
      </c>
      <c r="H2455" s="107"/>
    </row>
    <row r="2456" spans="2:8" x14ac:dyDescent="0.25">
      <c r="B2456" s="108" t="s">
        <v>32</v>
      </c>
      <c r="C2456" s="109"/>
      <c r="D2456" s="34">
        <v>665.33</v>
      </c>
      <c r="E2456" s="35">
        <v>4.5</v>
      </c>
      <c r="F2456" s="19" t="s">
        <v>24</v>
      </c>
      <c r="G2456" s="27">
        <f t="shared" si="56"/>
        <v>2993.9850000000001</v>
      </c>
      <c r="H2456" s="107"/>
    </row>
    <row r="2457" spans="2:8" x14ac:dyDescent="0.25">
      <c r="B2457" s="114" t="s">
        <v>26</v>
      </c>
      <c r="C2457" s="115"/>
      <c r="D2457" s="39"/>
      <c r="E2457" s="40"/>
      <c r="F2457" s="21" t="s">
        <v>24</v>
      </c>
      <c r="G2457" s="30">
        <f t="shared" si="56"/>
        <v>0</v>
      </c>
      <c r="H2457" s="107"/>
    </row>
    <row r="2458" spans="2:8" x14ac:dyDescent="0.25">
      <c r="B2458" s="114" t="s">
        <v>28</v>
      </c>
      <c r="C2458" s="115"/>
      <c r="D2458" s="41">
        <v>2425.1</v>
      </c>
      <c r="E2458" s="42">
        <v>4.5</v>
      </c>
      <c r="F2458" s="21" t="s">
        <v>24</v>
      </c>
      <c r="G2458" s="30">
        <f t="shared" si="56"/>
        <v>10912.949999999999</v>
      </c>
      <c r="H2458" s="107"/>
    </row>
    <row r="2459" spans="2:8" x14ac:dyDescent="0.25">
      <c r="B2459" s="114" t="s">
        <v>29</v>
      </c>
      <c r="C2459" s="115"/>
      <c r="D2459" s="41">
        <v>1718.79</v>
      </c>
      <c r="E2459" s="42">
        <v>4.5</v>
      </c>
      <c r="F2459" s="21" t="s">
        <v>24</v>
      </c>
      <c r="G2459" s="30">
        <f t="shared" si="56"/>
        <v>7734.5550000000003</v>
      </c>
      <c r="H2459" s="107"/>
    </row>
    <row r="2460" spans="2:8" x14ac:dyDescent="0.25">
      <c r="B2460" s="114" t="s">
        <v>31</v>
      </c>
      <c r="C2460" s="115"/>
      <c r="D2460" s="41">
        <v>473.91</v>
      </c>
      <c r="E2460" s="42">
        <v>4.5</v>
      </c>
      <c r="F2460" s="21" t="s">
        <v>24</v>
      </c>
      <c r="G2460" s="30">
        <f>D2460*E2460</f>
        <v>2132.5950000000003</v>
      </c>
      <c r="H2460" s="107"/>
    </row>
    <row r="2461" spans="2:8" ht="24" thickBot="1" x14ac:dyDescent="0.3">
      <c r="B2461" s="110" t="s">
        <v>30</v>
      </c>
      <c r="C2461" s="111"/>
      <c r="D2461" s="70">
        <v>320.5</v>
      </c>
      <c r="E2461" s="68">
        <v>18</v>
      </c>
      <c r="F2461" s="20" t="s">
        <v>24</v>
      </c>
      <c r="G2461" s="31">
        <f>D2461*E2461</f>
        <v>5769</v>
      </c>
      <c r="H2461" s="107"/>
    </row>
    <row r="2462" spans="2:8" x14ac:dyDescent="0.25">
      <c r="C2462" s="3"/>
      <c r="D2462" s="3"/>
      <c r="E2462" s="4"/>
      <c r="F2462" s="4"/>
      <c r="H2462" s="62"/>
    </row>
    <row r="2463" spans="2:8" ht="25.5" x14ac:dyDescent="0.25">
      <c r="C2463" s="14" t="s">
        <v>14</v>
      </c>
      <c r="D2463" s="6"/>
    </row>
    <row r="2464" spans="2:8" ht="18.75" x14ac:dyDescent="0.25">
      <c r="C2464" s="86" t="s">
        <v>6</v>
      </c>
      <c r="D2464" s="82" t="s">
        <v>0</v>
      </c>
      <c r="E2464" s="9">
        <f>ROUND((G2452+D2445)/D2445,2)</f>
        <v>1.05</v>
      </c>
      <c r="F2464" s="9"/>
      <c r="G2464" s="10"/>
      <c r="H2464" s="7"/>
    </row>
    <row r="2465" spans="2:8" x14ac:dyDescent="0.25">
      <c r="C2465" s="86"/>
      <c r="D2465" s="82" t="s">
        <v>1</v>
      </c>
      <c r="E2465" s="9">
        <f>ROUND((G2453+G2454+D2445)/D2445,2)</f>
        <v>1.02</v>
      </c>
      <c r="F2465" s="9"/>
      <c r="G2465" s="11"/>
      <c r="H2465" s="65"/>
    </row>
    <row r="2466" spans="2:8" x14ac:dyDescent="0.25">
      <c r="C2466" s="86"/>
      <c r="D2466" s="82" t="s">
        <v>2</v>
      </c>
      <c r="E2466" s="9">
        <f>ROUND((G2455+D2445)/D2445,2)</f>
        <v>1</v>
      </c>
      <c r="F2466" s="12"/>
      <c r="G2466" s="11"/>
    </row>
    <row r="2467" spans="2:8" x14ac:dyDescent="0.25">
      <c r="C2467" s="86"/>
      <c r="D2467" s="13" t="s">
        <v>3</v>
      </c>
      <c r="E2467" s="44">
        <f>ROUND((SUM(G2456:G2461)+D2445)/D2445,2)</f>
        <v>3.31</v>
      </c>
      <c r="F2467" s="10"/>
      <c r="G2467" s="11"/>
    </row>
    <row r="2468" spans="2:8" ht="25.5" x14ac:dyDescent="0.25">
      <c r="D2468" s="45" t="s">
        <v>4</v>
      </c>
      <c r="E2468" s="46">
        <f>SUM(E2464:E2467)-IF(D2449="сплошная",3,2)</f>
        <v>3.3800000000000008</v>
      </c>
      <c r="F2468" s="25"/>
    </row>
    <row r="2469" spans="2:8" x14ac:dyDescent="0.25">
      <c r="E2469" s="15"/>
    </row>
    <row r="2470" spans="2:8" ht="25.5" x14ac:dyDescent="0.35">
      <c r="B2470" s="22"/>
      <c r="C2470" s="16" t="s">
        <v>23</v>
      </c>
      <c r="D2470" s="87">
        <f>E2468*D2445</f>
        <v>43229.186000000016</v>
      </c>
      <c r="E2470" s="87"/>
    </row>
    <row r="2471" spans="2:8" ht="18.75" x14ac:dyDescent="0.3">
      <c r="C2471" s="17" t="s">
        <v>8</v>
      </c>
      <c r="D2471" s="88">
        <f>D2470/D2444</f>
        <v>94.386868995633222</v>
      </c>
      <c r="E2471" s="88"/>
      <c r="G2471" s="7"/>
      <c r="H2471" s="66"/>
    </row>
    <row r="2484" spans="2:8" ht="60.75" x14ac:dyDescent="0.8">
      <c r="B2484" s="89" t="s">
        <v>202</v>
      </c>
      <c r="C2484" s="89"/>
      <c r="D2484" s="89"/>
      <c r="E2484" s="89"/>
      <c r="F2484" s="89"/>
      <c r="G2484" s="89"/>
      <c r="H2484" s="89"/>
    </row>
    <row r="2485" spans="2:8" ht="46.5" customHeight="1" x14ac:dyDescent="0.25">
      <c r="B2485" s="90" t="s">
        <v>36</v>
      </c>
      <c r="C2485" s="90"/>
      <c r="D2485" s="90"/>
      <c r="E2485" s="90"/>
      <c r="F2485" s="90"/>
      <c r="G2485" s="90"/>
    </row>
    <row r="2486" spans="2:8" x14ac:dyDescent="0.25">
      <c r="C2486" s="83"/>
      <c r="G2486" s="7"/>
    </row>
    <row r="2487" spans="2:8" ht="25.5" x14ac:dyDescent="0.25">
      <c r="C2487" s="14" t="s">
        <v>5</v>
      </c>
      <c r="D2487" s="6"/>
    </row>
    <row r="2488" spans="2:8" ht="20.25" customHeight="1" x14ac:dyDescent="0.25">
      <c r="B2488" s="10"/>
      <c r="C2488" s="91" t="s">
        <v>15</v>
      </c>
      <c r="D2488" s="94" t="s">
        <v>39</v>
      </c>
      <c r="E2488" s="94"/>
      <c r="F2488" s="94"/>
      <c r="G2488" s="94"/>
      <c r="H2488" s="57"/>
    </row>
    <row r="2489" spans="2:8" ht="20.25" x14ac:dyDescent="0.25">
      <c r="B2489" s="10"/>
      <c r="C2489" s="92"/>
      <c r="D2489" s="94" t="s">
        <v>88</v>
      </c>
      <c r="E2489" s="94"/>
      <c r="F2489" s="94"/>
      <c r="G2489" s="94"/>
      <c r="H2489" s="57"/>
    </row>
    <row r="2490" spans="2:8" ht="20.25" x14ac:dyDescent="0.25">
      <c r="B2490" s="10"/>
      <c r="C2490" s="93"/>
      <c r="D2490" s="94" t="s">
        <v>129</v>
      </c>
      <c r="E2490" s="94"/>
      <c r="F2490" s="94"/>
      <c r="G2490" s="94"/>
      <c r="H2490" s="57"/>
    </row>
    <row r="2491" spans="2:8" x14ac:dyDescent="0.25">
      <c r="C2491" s="47" t="s">
        <v>12</v>
      </c>
      <c r="D2491" s="48">
        <v>2.2999999999999998</v>
      </c>
      <c r="E2491" s="49"/>
      <c r="F2491" s="10"/>
    </row>
    <row r="2492" spans="2:8" x14ac:dyDescent="0.25">
      <c r="C2492" s="1" t="s">
        <v>9</v>
      </c>
      <c r="D2492" s="43">
        <v>233</v>
      </c>
      <c r="E2492" s="95" t="s">
        <v>16</v>
      </c>
      <c r="F2492" s="96"/>
      <c r="G2492" s="99">
        <f>D2493/D2492</f>
        <v>28.055536480686694</v>
      </c>
    </row>
    <row r="2493" spans="2:8" x14ac:dyDescent="0.25">
      <c r="C2493" s="1" t="s">
        <v>10</v>
      </c>
      <c r="D2493" s="43">
        <v>6536.94</v>
      </c>
      <c r="E2493" s="97"/>
      <c r="F2493" s="98"/>
      <c r="G2493" s="100"/>
    </row>
    <row r="2494" spans="2:8" x14ac:dyDescent="0.25">
      <c r="C2494" s="53"/>
      <c r="D2494" s="54"/>
      <c r="E2494" s="55"/>
    </row>
    <row r="2495" spans="2:8" x14ac:dyDescent="0.3">
      <c r="C2495" s="52" t="s">
        <v>7</v>
      </c>
      <c r="D2495" s="50" t="s">
        <v>43</v>
      </c>
      <c r="E2495" s="58"/>
    </row>
    <row r="2496" spans="2:8" x14ac:dyDescent="0.3">
      <c r="C2496" s="52" t="s">
        <v>11</v>
      </c>
      <c r="D2496" s="50">
        <v>70</v>
      </c>
      <c r="E2496" s="58"/>
    </row>
    <row r="2497" spans="2:8" x14ac:dyDescent="0.3">
      <c r="C2497" s="52" t="s">
        <v>13</v>
      </c>
      <c r="D2497" s="51" t="s">
        <v>33</v>
      </c>
      <c r="E2497" s="58"/>
    </row>
    <row r="2498" spans="2:8" ht="24" thickBot="1" x14ac:dyDescent="0.3">
      <c r="C2498" s="59"/>
      <c r="D2498" s="59"/>
    </row>
    <row r="2499" spans="2:8" ht="48" thickBot="1" x14ac:dyDescent="0.3">
      <c r="B2499" s="101" t="s">
        <v>17</v>
      </c>
      <c r="C2499" s="102"/>
      <c r="D2499" s="23" t="s">
        <v>20</v>
      </c>
      <c r="E2499" s="103" t="s">
        <v>22</v>
      </c>
      <c r="F2499" s="104"/>
      <c r="G2499" s="2" t="s">
        <v>21</v>
      </c>
    </row>
    <row r="2500" spans="2:8" ht="24" thickBot="1" x14ac:dyDescent="0.3">
      <c r="B2500" s="105" t="s">
        <v>35</v>
      </c>
      <c r="C2500" s="106"/>
      <c r="D2500" s="32">
        <v>147.63</v>
      </c>
      <c r="E2500" s="33">
        <v>2.2999999999999998</v>
      </c>
      <c r="F2500" s="18" t="s">
        <v>24</v>
      </c>
      <c r="G2500" s="26">
        <f t="shared" ref="G2500:G2507" si="57">D2500*E2500</f>
        <v>339.54899999999998</v>
      </c>
      <c r="H2500" s="107"/>
    </row>
    <row r="2501" spans="2:8" x14ac:dyDescent="0.25">
      <c r="B2501" s="108" t="s">
        <v>18</v>
      </c>
      <c r="C2501" s="109"/>
      <c r="D2501" s="69">
        <v>70.41</v>
      </c>
      <c r="E2501" s="67">
        <v>0.9</v>
      </c>
      <c r="F2501" s="19" t="s">
        <v>25</v>
      </c>
      <c r="G2501" s="27">
        <f t="shared" si="57"/>
        <v>63.369</v>
      </c>
      <c r="H2501" s="107"/>
    </row>
    <row r="2502" spans="2:8" ht="24" thickBot="1" x14ac:dyDescent="0.3">
      <c r="B2502" s="110" t="s">
        <v>19</v>
      </c>
      <c r="C2502" s="111"/>
      <c r="D2502" s="70">
        <v>222.31</v>
      </c>
      <c r="E2502" s="68">
        <v>0.9</v>
      </c>
      <c r="F2502" s="20" t="s">
        <v>25</v>
      </c>
      <c r="G2502" s="28">
        <f t="shared" si="57"/>
        <v>200.07900000000001</v>
      </c>
      <c r="H2502" s="107"/>
    </row>
    <row r="2503" spans="2:8" ht="24" thickBot="1" x14ac:dyDescent="0.3">
      <c r="B2503" s="112" t="s">
        <v>27</v>
      </c>
      <c r="C2503" s="113"/>
      <c r="D2503" s="37"/>
      <c r="E2503" s="38"/>
      <c r="F2503" s="24" t="s">
        <v>24</v>
      </c>
      <c r="G2503" s="29">
        <f t="shared" si="57"/>
        <v>0</v>
      </c>
      <c r="H2503" s="107"/>
    </row>
    <row r="2504" spans="2:8" x14ac:dyDescent="0.25">
      <c r="B2504" s="108" t="s">
        <v>32</v>
      </c>
      <c r="C2504" s="109"/>
      <c r="D2504" s="34">
        <v>665.33</v>
      </c>
      <c r="E2504" s="35">
        <v>2.2999999999999998</v>
      </c>
      <c r="F2504" s="19" t="s">
        <v>24</v>
      </c>
      <c r="G2504" s="27">
        <f t="shared" si="57"/>
        <v>1530.259</v>
      </c>
      <c r="H2504" s="107"/>
    </row>
    <row r="2505" spans="2:8" x14ac:dyDescent="0.25">
      <c r="B2505" s="114" t="s">
        <v>26</v>
      </c>
      <c r="C2505" s="115"/>
      <c r="D2505" s="39"/>
      <c r="E2505" s="40"/>
      <c r="F2505" s="21" t="s">
        <v>24</v>
      </c>
      <c r="G2505" s="30">
        <f t="shared" si="57"/>
        <v>0</v>
      </c>
      <c r="H2505" s="107"/>
    </row>
    <row r="2506" spans="2:8" x14ac:dyDescent="0.25">
      <c r="B2506" s="114" t="s">
        <v>28</v>
      </c>
      <c r="C2506" s="115"/>
      <c r="D2506" s="41">
        <v>2425.1</v>
      </c>
      <c r="E2506" s="42">
        <v>2.2999999999999998</v>
      </c>
      <c r="F2506" s="21" t="s">
        <v>24</v>
      </c>
      <c r="G2506" s="30">
        <f t="shared" si="57"/>
        <v>5577.73</v>
      </c>
      <c r="H2506" s="107"/>
    </row>
    <row r="2507" spans="2:8" x14ac:dyDescent="0.25">
      <c r="B2507" s="114" t="s">
        <v>29</v>
      </c>
      <c r="C2507" s="115"/>
      <c r="D2507" s="41">
        <v>1718.79</v>
      </c>
      <c r="E2507" s="42">
        <v>2.2999999999999998</v>
      </c>
      <c r="F2507" s="21" t="s">
        <v>24</v>
      </c>
      <c r="G2507" s="30">
        <f t="shared" si="57"/>
        <v>3953.2169999999996</v>
      </c>
      <c r="H2507" s="107"/>
    </row>
    <row r="2508" spans="2:8" x14ac:dyDescent="0.25">
      <c r="B2508" s="114" t="s">
        <v>31</v>
      </c>
      <c r="C2508" s="115"/>
      <c r="D2508" s="41">
        <v>473.91</v>
      </c>
      <c r="E2508" s="42">
        <v>2.2999999999999998</v>
      </c>
      <c r="F2508" s="21" t="s">
        <v>24</v>
      </c>
      <c r="G2508" s="30">
        <f>D2508*E2508</f>
        <v>1089.9929999999999</v>
      </c>
      <c r="H2508" s="107"/>
    </row>
    <row r="2509" spans="2:8" ht="24" thickBot="1" x14ac:dyDescent="0.3">
      <c r="B2509" s="110" t="s">
        <v>30</v>
      </c>
      <c r="C2509" s="111"/>
      <c r="D2509" s="70">
        <v>320.5</v>
      </c>
      <c r="E2509" s="68">
        <v>9.1999999999999993</v>
      </c>
      <c r="F2509" s="20" t="s">
        <v>24</v>
      </c>
      <c r="G2509" s="31">
        <f>D2509*E2509</f>
        <v>2948.6</v>
      </c>
      <c r="H2509" s="107"/>
    </row>
    <row r="2510" spans="2:8" x14ac:dyDescent="0.25">
      <c r="C2510" s="3"/>
      <c r="D2510" s="3"/>
      <c r="E2510" s="4"/>
      <c r="F2510" s="4"/>
      <c r="H2510" s="62"/>
    </row>
    <row r="2511" spans="2:8" ht="25.5" x14ac:dyDescent="0.25">
      <c r="C2511" s="14" t="s">
        <v>14</v>
      </c>
      <c r="D2511" s="6"/>
    </row>
    <row r="2512" spans="2:8" ht="18.75" x14ac:dyDescent="0.25">
      <c r="C2512" s="86" t="s">
        <v>6</v>
      </c>
      <c r="D2512" s="82" t="s">
        <v>0</v>
      </c>
      <c r="E2512" s="9">
        <f>ROUND((G2500+D2493)/D2493,2)</f>
        <v>1.05</v>
      </c>
      <c r="F2512" s="9"/>
      <c r="G2512" s="10"/>
      <c r="H2512" s="7"/>
    </row>
    <row r="2513" spans="2:8" x14ac:dyDescent="0.25">
      <c r="C2513" s="86"/>
      <c r="D2513" s="82" t="s">
        <v>1</v>
      </c>
      <c r="E2513" s="9">
        <f>ROUND((G2501+G2502+D2493)/D2493,2)</f>
        <v>1.04</v>
      </c>
      <c r="F2513" s="9"/>
      <c r="G2513" s="11"/>
      <c r="H2513" s="65"/>
    </row>
    <row r="2514" spans="2:8" x14ac:dyDescent="0.25">
      <c r="C2514" s="86"/>
      <c r="D2514" s="82" t="s">
        <v>2</v>
      </c>
      <c r="E2514" s="9">
        <f>ROUND((G2503+D2493)/D2493,2)</f>
        <v>1</v>
      </c>
      <c r="F2514" s="12"/>
      <c r="G2514" s="11"/>
    </row>
    <row r="2515" spans="2:8" x14ac:dyDescent="0.25">
      <c r="C2515" s="86"/>
      <c r="D2515" s="13" t="s">
        <v>3</v>
      </c>
      <c r="E2515" s="44">
        <f>ROUND((SUM(G2504:G2509)+D2493)/D2493,2)</f>
        <v>3.31</v>
      </c>
      <c r="F2515" s="10"/>
      <c r="G2515" s="11"/>
    </row>
    <row r="2516" spans="2:8" ht="25.5" x14ac:dyDescent="0.25">
      <c r="D2516" s="45" t="s">
        <v>4</v>
      </c>
      <c r="E2516" s="46">
        <f>SUM(E2512:E2515)-IF(D2497="сплошная",3,2)</f>
        <v>3.4000000000000004</v>
      </c>
      <c r="F2516" s="25"/>
    </row>
    <row r="2517" spans="2:8" x14ac:dyDescent="0.25">
      <c r="E2517" s="15"/>
    </row>
    <row r="2518" spans="2:8" ht="25.5" x14ac:dyDescent="0.35">
      <c r="B2518" s="22"/>
      <c r="C2518" s="16" t="s">
        <v>23</v>
      </c>
      <c r="D2518" s="87">
        <f>E2516*D2493</f>
        <v>22225.596000000001</v>
      </c>
      <c r="E2518" s="87"/>
    </row>
    <row r="2519" spans="2:8" ht="18.75" x14ac:dyDescent="0.3">
      <c r="C2519" s="17" t="s">
        <v>8</v>
      </c>
      <c r="D2519" s="88">
        <f>D2518/D2492</f>
        <v>95.388824034334775</v>
      </c>
      <c r="E2519" s="88"/>
      <c r="G2519" s="7"/>
      <c r="H2519" s="66"/>
    </row>
    <row r="2529" spans="2:11" s="22" customFormat="1" ht="54.75" customHeight="1" x14ac:dyDescent="0.8">
      <c r="B2529" s="89" t="s">
        <v>203</v>
      </c>
      <c r="C2529" s="89"/>
      <c r="D2529" s="89"/>
      <c r="E2529" s="89"/>
      <c r="F2529" s="89"/>
      <c r="G2529" s="89"/>
      <c r="H2529" s="89"/>
      <c r="K2529" s="22" t="s">
        <v>33</v>
      </c>
    </row>
    <row r="2530" spans="2:11" ht="46.5" customHeight="1" x14ac:dyDescent="0.25">
      <c r="B2530" s="90" t="s">
        <v>37</v>
      </c>
      <c r="C2530" s="90"/>
      <c r="D2530" s="90"/>
      <c r="E2530" s="90"/>
      <c r="F2530" s="90"/>
      <c r="G2530" s="90"/>
      <c r="K2530" s="7" t="s">
        <v>34</v>
      </c>
    </row>
    <row r="2531" spans="2:11" x14ac:dyDescent="0.25">
      <c r="C2531" s="85"/>
      <c r="G2531" s="7"/>
    </row>
    <row r="2532" spans="2:11" ht="25.5" x14ac:dyDescent="0.25">
      <c r="C2532" s="14" t="s">
        <v>5</v>
      </c>
      <c r="D2532" s="6"/>
    </row>
    <row r="2533" spans="2:11" s="10" customFormat="1" ht="20.25" x14ac:dyDescent="0.25">
      <c r="C2533" s="91" t="s">
        <v>15</v>
      </c>
      <c r="D2533" s="94" t="s">
        <v>38</v>
      </c>
      <c r="E2533" s="94"/>
      <c r="F2533" s="94"/>
      <c r="G2533" s="94"/>
      <c r="H2533" s="57"/>
    </row>
    <row r="2534" spans="2:11" s="10" customFormat="1" ht="20.25" x14ac:dyDescent="0.25">
      <c r="C2534" s="92"/>
      <c r="D2534" s="94" t="s">
        <v>40</v>
      </c>
      <c r="E2534" s="94"/>
      <c r="F2534" s="94"/>
      <c r="G2534" s="94"/>
      <c r="H2534" s="57"/>
    </row>
    <row r="2535" spans="2:11" s="10" customFormat="1" ht="20.25" x14ac:dyDescent="0.25">
      <c r="C2535" s="93"/>
      <c r="D2535" s="94" t="s">
        <v>130</v>
      </c>
      <c r="E2535" s="94"/>
      <c r="F2535" s="94"/>
      <c r="G2535" s="94"/>
      <c r="H2535" s="57"/>
    </row>
    <row r="2536" spans="2:11" ht="28.5" customHeight="1" x14ac:dyDescent="0.25">
      <c r="C2536" s="47" t="s">
        <v>12</v>
      </c>
      <c r="D2536" s="48">
        <v>3.6</v>
      </c>
      <c r="E2536" s="49"/>
      <c r="F2536" s="10"/>
    </row>
    <row r="2537" spans="2:11" ht="28.5" customHeight="1" x14ac:dyDescent="0.25">
      <c r="C2537" s="1" t="s">
        <v>9</v>
      </c>
      <c r="D2537" s="43">
        <v>503</v>
      </c>
      <c r="E2537" s="95" t="s">
        <v>16</v>
      </c>
      <c r="F2537" s="96"/>
      <c r="G2537" s="99">
        <f>D2538/D2537</f>
        <v>32.228151093439365</v>
      </c>
    </row>
    <row r="2538" spans="2:11" ht="28.5" customHeight="1" x14ac:dyDescent="0.25">
      <c r="C2538" s="1" t="s">
        <v>10</v>
      </c>
      <c r="D2538" s="43">
        <v>16210.76</v>
      </c>
      <c r="E2538" s="97"/>
      <c r="F2538" s="98"/>
      <c r="G2538" s="100"/>
    </row>
    <row r="2539" spans="2:11" x14ac:dyDescent="0.25">
      <c r="C2539" s="53"/>
      <c r="D2539" s="54"/>
      <c r="E2539" s="55"/>
    </row>
    <row r="2540" spans="2:11" x14ac:dyDescent="0.3">
      <c r="C2540" s="52" t="s">
        <v>7</v>
      </c>
      <c r="D2540" s="50" t="s">
        <v>131</v>
      </c>
      <c r="E2540" s="58"/>
    </row>
    <row r="2541" spans="2:11" x14ac:dyDescent="0.3">
      <c r="C2541" s="52" t="s">
        <v>11</v>
      </c>
      <c r="D2541" s="50">
        <v>65</v>
      </c>
      <c r="E2541" s="58"/>
    </row>
    <row r="2542" spans="2:11" x14ac:dyDescent="0.3">
      <c r="C2542" s="52" t="s">
        <v>13</v>
      </c>
      <c r="D2542" s="51" t="s">
        <v>33</v>
      </c>
      <c r="E2542" s="58"/>
    </row>
    <row r="2543" spans="2:11" ht="24" thickBot="1" x14ac:dyDescent="0.3">
      <c r="C2543" s="59"/>
      <c r="D2543" s="59"/>
    </row>
    <row r="2544" spans="2:11" ht="48" thickBot="1" x14ac:dyDescent="0.3">
      <c r="B2544" s="101" t="s">
        <v>17</v>
      </c>
      <c r="C2544" s="102"/>
      <c r="D2544" s="23" t="s">
        <v>20</v>
      </c>
      <c r="E2544" s="103" t="s">
        <v>22</v>
      </c>
      <c r="F2544" s="104"/>
      <c r="G2544" s="2" t="s">
        <v>21</v>
      </c>
    </row>
    <row r="2545" spans="2:11" s="60" customFormat="1" ht="24" thickBot="1" x14ac:dyDescent="0.3">
      <c r="B2545" s="105" t="s">
        <v>35</v>
      </c>
      <c r="C2545" s="106"/>
      <c r="D2545" s="32">
        <v>147.63</v>
      </c>
      <c r="E2545" s="33">
        <v>3.6</v>
      </c>
      <c r="F2545" s="18" t="s">
        <v>24</v>
      </c>
      <c r="G2545" s="26">
        <f t="shared" ref="G2545:G2552" si="58">D2545*E2545</f>
        <v>531.46799999999996</v>
      </c>
      <c r="H2545" s="107"/>
    </row>
    <row r="2546" spans="2:11" s="61" customFormat="1" ht="46.5" customHeight="1" x14ac:dyDescent="0.25">
      <c r="B2546" s="108" t="s">
        <v>18</v>
      </c>
      <c r="C2546" s="109"/>
      <c r="D2546" s="34">
        <v>70.41</v>
      </c>
      <c r="E2546" s="67">
        <v>1.3</v>
      </c>
      <c r="F2546" s="19" t="s">
        <v>25</v>
      </c>
      <c r="G2546" s="27">
        <f t="shared" si="58"/>
        <v>91.533000000000001</v>
      </c>
      <c r="H2546" s="107"/>
    </row>
    <row r="2547" spans="2:11" s="61" customFormat="1" ht="24" thickBot="1" x14ac:dyDescent="0.3">
      <c r="B2547" s="110" t="s">
        <v>19</v>
      </c>
      <c r="C2547" s="111"/>
      <c r="D2547" s="36">
        <v>222.31</v>
      </c>
      <c r="E2547" s="68">
        <v>1.3</v>
      </c>
      <c r="F2547" s="20" t="s">
        <v>25</v>
      </c>
      <c r="G2547" s="28">
        <f t="shared" si="58"/>
        <v>289.00299999999999</v>
      </c>
      <c r="H2547" s="107"/>
    </row>
    <row r="2548" spans="2:11" s="61" customFormat="1" ht="24" thickBot="1" x14ac:dyDescent="0.3">
      <c r="B2548" s="112" t="s">
        <v>27</v>
      </c>
      <c r="C2548" s="113"/>
      <c r="D2548" s="37"/>
      <c r="E2548" s="38">
        <v>3.6</v>
      </c>
      <c r="F2548" s="24" t="s">
        <v>24</v>
      </c>
      <c r="G2548" s="29">
        <f t="shared" si="58"/>
        <v>0</v>
      </c>
      <c r="H2548" s="107"/>
    </row>
    <row r="2549" spans="2:11" s="61" customFormat="1" ht="48" customHeight="1" x14ac:dyDescent="0.25">
      <c r="B2549" s="108" t="s">
        <v>32</v>
      </c>
      <c r="C2549" s="109"/>
      <c r="D2549" s="34">
        <v>665.33</v>
      </c>
      <c r="E2549" s="35">
        <v>3.6</v>
      </c>
      <c r="F2549" s="19" t="s">
        <v>24</v>
      </c>
      <c r="G2549" s="27">
        <f t="shared" si="58"/>
        <v>2395.1880000000001</v>
      </c>
      <c r="H2549" s="107"/>
    </row>
    <row r="2550" spans="2:11" s="61" customFormat="1" x14ac:dyDescent="0.25">
      <c r="B2550" s="114" t="s">
        <v>26</v>
      </c>
      <c r="C2550" s="115"/>
      <c r="D2550" s="39"/>
      <c r="E2550" s="40"/>
      <c r="F2550" s="21" t="s">
        <v>24</v>
      </c>
      <c r="G2550" s="30">
        <f t="shared" si="58"/>
        <v>0</v>
      </c>
      <c r="H2550" s="107"/>
    </row>
    <row r="2551" spans="2:11" s="61" customFormat="1" x14ac:dyDescent="0.25">
      <c r="B2551" s="114" t="s">
        <v>28</v>
      </c>
      <c r="C2551" s="115"/>
      <c r="D2551" s="41">
        <v>2425.1</v>
      </c>
      <c r="E2551" s="42">
        <v>3.6</v>
      </c>
      <c r="F2551" s="21" t="s">
        <v>24</v>
      </c>
      <c r="G2551" s="30">
        <f t="shared" si="58"/>
        <v>8730.36</v>
      </c>
      <c r="H2551" s="107"/>
    </row>
    <row r="2552" spans="2:11" s="61" customFormat="1" x14ac:dyDescent="0.25">
      <c r="B2552" s="114" t="s">
        <v>29</v>
      </c>
      <c r="C2552" s="115"/>
      <c r="D2552" s="41">
        <v>1718.79</v>
      </c>
      <c r="E2552" s="42">
        <v>3.6</v>
      </c>
      <c r="F2552" s="21" t="s">
        <v>24</v>
      </c>
      <c r="G2552" s="30">
        <f t="shared" si="58"/>
        <v>6187.6440000000002</v>
      </c>
      <c r="H2552" s="107"/>
    </row>
    <row r="2553" spans="2:11" s="61" customFormat="1" x14ac:dyDescent="0.25">
      <c r="B2553" s="114" t="s">
        <v>31</v>
      </c>
      <c r="C2553" s="115"/>
      <c r="D2553" s="41">
        <v>473.91</v>
      </c>
      <c r="E2553" s="42">
        <v>3.6</v>
      </c>
      <c r="F2553" s="21" t="s">
        <v>24</v>
      </c>
      <c r="G2553" s="30">
        <f>D2553*E2553</f>
        <v>1706.076</v>
      </c>
      <c r="H2553" s="107"/>
    </row>
    <row r="2554" spans="2:11" s="61" customFormat="1" ht="24" thickBot="1" x14ac:dyDescent="0.3">
      <c r="B2554" s="110" t="s">
        <v>30</v>
      </c>
      <c r="C2554" s="111"/>
      <c r="D2554" s="36">
        <v>320.5</v>
      </c>
      <c r="E2554" s="73">
        <v>14.4</v>
      </c>
      <c r="F2554" s="20" t="s">
        <v>24</v>
      </c>
      <c r="G2554" s="31">
        <f>D2554*E2554</f>
        <v>4615.2</v>
      </c>
      <c r="H2554" s="107"/>
    </row>
    <row r="2555" spans="2:11" ht="11.25" customHeight="1" x14ac:dyDescent="0.25">
      <c r="C2555" s="3"/>
      <c r="D2555" s="3"/>
      <c r="E2555" s="4"/>
      <c r="F2555" s="4"/>
      <c r="H2555" s="62"/>
      <c r="I2555" s="63"/>
      <c r="J2555" s="64"/>
      <c r="K2555" s="64"/>
    </row>
    <row r="2556" spans="2:11" ht="25.5" x14ac:dyDescent="0.25">
      <c r="C2556" s="14" t="s">
        <v>14</v>
      </c>
      <c r="D2556" s="6"/>
    </row>
    <row r="2557" spans="2:11" ht="18.75" x14ac:dyDescent="0.25">
      <c r="C2557" s="86" t="s">
        <v>6</v>
      </c>
      <c r="D2557" s="84" t="s">
        <v>0</v>
      </c>
      <c r="E2557" s="9">
        <f>ROUND((G2545+D2538)/D2538,2)</f>
        <v>1.03</v>
      </c>
      <c r="F2557" s="9"/>
      <c r="G2557" s="10"/>
      <c r="H2557" s="7"/>
    </row>
    <row r="2558" spans="2:11" x14ac:dyDescent="0.25">
      <c r="C2558" s="86"/>
      <c r="D2558" s="84" t="s">
        <v>1</v>
      </c>
      <c r="E2558" s="9">
        <f>ROUND((G2546+G2547+D2538)/D2538,2)</f>
        <v>1.02</v>
      </c>
      <c r="F2558" s="9"/>
      <c r="G2558" s="11"/>
      <c r="H2558" s="65"/>
    </row>
    <row r="2559" spans="2:11" x14ac:dyDescent="0.25">
      <c r="C2559" s="86"/>
      <c r="D2559" s="84" t="s">
        <v>2</v>
      </c>
      <c r="E2559" s="9">
        <f>ROUND((G2548+D2538)/D2538,2)</f>
        <v>1</v>
      </c>
      <c r="F2559" s="12"/>
      <c r="G2559" s="11"/>
    </row>
    <row r="2560" spans="2:11" x14ac:dyDescent="0.25">
      <c r="C2560" s="86"/>
      <c r="D2560" s="13" t="s">
        <v>3</v>
      </c>
      <c r="E2560" s="44">
        <f>ROUND((SUM(G2549:G2554)+D2538)/D2538,2)</f>
        <v>2.46</v>
      </c>
      <c r="F2560" s="10"/>
      <c r="G2560" s="11"/>
    </row>
    <row r="2561" spans="2:8" ht="25.5" x14ac:dyDescent="0.25">
      <c r="D2561" s="45" t="s">
        <v>4</v>
      </c>
      <c r="E2561" s="46">
        <f>SUM(E2557:E2560)-IF(D2542="сплошная",3,2)</f>
        <v>2.5099999999999998</v>
      </c>
      <c r="F2561" s="25"/>
    </row>
    <row r="2562" spans="2:8" ht="14.25" customHeight="1" x14ac:dyDescent="0.25">
      <c r="E2562" s="15"/>
    </row>
    <row r="2563" spans="2:8" s="22" customFormat="1" ht="26.25" customHeight="1" x14ac:dyDescent="0.35">
      <c r="C2563" s="16" t="s">
        <v>23</v>
      </c>
      <c r="D2563" s="87">
        <f>E2561*D2538</f>
        <v>40689.007599999997</v>
      </c>
      <c r="E2563" s="87"/>
      <c r="F2563" s="7"/>
      <c r="G2563" s="5"/>
      <c r="H2563" s="5"/>
    </row>
    <row r="2564" spans="2:8" ht="18.75" x14ac:dyDescent="0.3">
      <c r="C2564" s="17" t="s">
        <v>8</v>
      </c>
      <c r="D2564" s="88">
        <f>D2563/D2537</f>
        <v>80.892659244532794</v>
      </c>
      <c r="E2564" s="88"/>
      <c r="G2564" s="7"/>
      <c r="H2564" s="66"/>
    </row>
    <row r="2575" spans="2:8" ht="60.75" x14ac:dyDescent="0.8">
      <c r="B2575" s="89" t="s">
        <v>204</v>
      </c>
      <c r="C2575" s="89"/>
      <c r="D2575" s="89"/>
      <c r="E2575" s="89"/>
      <c r="F2575" s="89"/>
      <c r="G2575" s="89"/>
      <c r="H2575" s="89"/>
    </row>
    <row r="2576" spans="2:8" ht="46.5" customHeight="1" x14ac:dyDescent="0.25">
      <c r="B2576" s="90" t="s">
        <v>36</v>
      </c>
      <c r="C2576" s="90"/>
      <c r="D2576" s="90"/>
      <c r="E2576" s="90"/>
      <c r="F2576" s="90"/>
      <c r="G2576" s="90"/>
    </row>
    <row r="2577" spans="2:8" x14ac:dyDescent="0.25">
      <c r="C2577" s="85"/>
      <c r="G2577" s="7"/>
    </row>
    <row r="2578" spans="2:8" ht="25.5" x14ac:dyDescent="0.25">
      <c r="C2578" s="14" t="s">
        <v>5</v>
      </c>
      <c r="D2578" s="6"/>
    </row>
    <row r="2579" spans="2:8" ht="20.25" customHeight="1" x14ac:dyDescent="0.25">
      <c r="B2579" s="10"/>
      <c r="C2579" s="91" t="s">
        <v>15</v>
      </c>
      <c r="D2579" s="94" t="s">
        <v>39</v>
      </c>
      <c r="E2579" s="94"/>
      <c r="F2579" s="94"/>
      <c r="G2579" s="94"/>
      <c r="H2579" s="57"/>
    </row>
    <row r="2580" spans="2:8" ht="20.25" x14ac:dyDescent="0.25">
      <c r="B2580" s="10"/>
      <c r="C2580" s="92"/>
      <c r="D2580" s="94" t="s">
        <v>41</v>
      </c>
      <c r="E2580" s="94"/>
      <c r="F2580" s="94"/>
      <c r="G2580" s="94"/>
      <c r="H2580" s="57"/>
    </row>
    <row r="2581" spans="2:8" ht="20.25" x14ac:dyDescent="0.25">
      <c r="B2581" s="10"/>
      <c r="C2581" s="93"/>
      <c r="D2581" s="94" t="s">
        <v>132</v>
      </c>
      <c r="E2581" s="94"/>
      <c r="F2581" s="94"/>
      <c r="G2581" s="94"/>
      <c r="H2581" s="57"/>
    </row>
    <row r="2582" spans="2:8" x14ac:dyDescent="0.25">
      <c r="C2582" s="47" t="s">
        <v>12</v>
      </c>
      <c r="D2582" s="48">
        <v>3.6</v>
      </c>
      <c r="E2582" s="49"/>
      <c r="F2582" s="10"/>
    </row>
    <row r="2583" spans="2:8" x14ac:dyDescent="0.25">
      <c r="C2583" s="1" t="s">
        <v>9</v>
      </c>
      <c r="D2583" s="43">
        <v>1150</v>
      </c>
      <c r="E2583" s="95" t="s">
        <v>16</v>
      </c>
      <c r="F2583" s="96"/>
      <c r="G2583" s="99">
        <f>D2584/D2583</f>
        <v>32.671643478260869</v>
      </c>
    </row>
    <row r="2584" spans="2:8" x14ac:dyDescent="0.25">
      <c r="C2584" s="1" t="s">
        <v>10</v>
      </c>
      <c r="D2584" s="43">
        <v>37572.39</v>
      </c>
      <c r="E2584" s="97"/>
      <c r="F2584" s="98"/>
      <c r="G2584" s="100"/>
    </row>
    <row r="2585" spans="2:8" x14ac:dyDescent="0.25">
      <c r="C2585" s="53"/>
      <c r="D2585" s="54"/>
      <c r="E2585" s="55"/>
    </row>
    <row r="2586" spans="2:8" x14ac:dyDescent="0.3">
      <c r="C2586" s="52" t="s">
        <v>7</v>
      </c>
      <c r="D2586" s="50" t="s">
        <v>133</v>
      </c>
      <c r="E2586" s="58"/>
    </row>
    <row r="2587" spans="2:8" x14ac:dyDescent="0.3">
      <c r="C2587" s="52" t="s">
        <v>11</v>
      </c>
      <c r="D2587" s="50">
        <v>75</v>
      </c>
      <c r="E2587" s="58"/>
    </row>
    <row r="2588" spans="2:8" x14ac:dyDescent="0.3">
      <c r="C2588" s="52" t="s">
        <v>13</v>
      </c>
      <c r="D2588" s="51" t="s">
        <v>33</v>
      </c>
      <c r="E2588" s="58"/>
    </row>
    <row r="2589" spans="2:8" ht="24" thickBot="1" x14ac:dyDescent="0.3">
      <c r="C2589" s="59"/>
      <c r="D2589" s="59"/>
    </row>
    <row r="2590" spans="2:8" ht="48" thickBot="1" x14ac:dyDescent="0.3">
      <c r="B2590" s="101" t="s">
        <v>17</v>
      </c>
      <c r="C2590" s="102"/>
      <c r="D2590" s="23" t="s">
        <v>20</v>
      </c>
      <c r="E2590" s="103" t="s">
        <v>22</v>
      </c>
      <c r="F2590" s="104"/>
      <c r="G2590" s="2" t="s">
        <v>21</v>
      </c>
    </row>
    <row r="2591" spans="2:8" ht="24" thickBot="1" x14ac:dyDescent="0.3">
      <c r="B2591" s="105" t="s">
        <v>35</v>
      </c>
      <c r="C2591" s="106"/>
      <c r="D2591" s="32">
        <v>147.63</v>
      </c>
      <c r="E2591" s="33">
        <v>3.6</v>
      </c>
      <c r="F2591" s="18" t="s">
        <v>24</v>
      </c>
      <c r="G2591" s="26">
        <f t="shared" ref="G2591:G2598" si="59">D2591*E2591</f>
        <v>531.46799999999996</v>
      </c>
      <c r="H2591" s="107"/>
    </row>
    <row r="2592" spans="2:8" x14ac:dyDescent="0.25">
      <c r="B2592" s="108" t="s">
        <v>18</v>
      </c>
      <c r="C2592" s="109"/>
      <c r="D2592" s="69">
        <v>70.41</v>
      </c>
      <c r="E2592" s="67">
        <v>1.6</v>
      </c>
      <c r="F2592" s="19" t="s">
        <v>25</v>
      </c>
      <c r="G2592" s="27">
        <f t="shared" si="59"/>
        <v>112.65600000000001</v>
      </c>
      <c r="H2592" s="107"/>
    </row>
    <row r="2593" spans="2:8" ht="24" thickBot="1" x14ac:dyDescent="0.3">
      <c r="B2593" s="110" t="s">
        <v>19</v>
      </c>
      <c r="C2593" s="111"/>
      <c r="D2593" s="70">
        <v>222.31</v>
      </c>
      <c r="E2593" s="68">
        <v>1.6</v>
      </c>
      <c r="F2593" s="20" t="s">
        <v>25</v>
      </c>
      <c r="G2593" s="28">
        <f t="shared" si="59"/>
        <v>355.69600000000003</v>
      </c>
      <c r="H2593" s="107"/>
    </row>
    <row r="2594" spans="2:8" ht="24" thickBot="1" x14ac:dyDescent="0.3">
      <c r="B2594" s="112" t="s">
        <v>27</v>
      </c>
      <c r="C2594" s="113"/>
      <c r="D2594" s="37"/>
      <c r="E2594" s="38"/>
      <c r="F2594" s="24" t="s">
        <v>24</v>
      </c>
      <c r="G2594" s="29">
        <f t="shared" si="59"/>
        <v>0</v>
      </c>
      <c r="H2594" s="107"/>
    </row>
    <row r="2595" spans="2:8" x14ac:dyDescent="0.25">
      <c r="B2595" s="108" t="s">
        <v>32</v>
      </c>
      <c r="C2595" s="109"/>
      <c r="D2595" s="34">
        <v>665.33</v>
      </c>
      <c r="E2595" s="35">
        <v>3.6</v>
      </c>
      <c r="F2595" s="19" t="s">
        <v>24</v>
      </c>
      <c r="G2595" s="27">
        <f t="shared" si="59"/>
        <v>2395.1880000000001</v>
      </c>
      <c r="H2595" s="107"/>
    </row>
    <row r="2596" spans="2:8" x14ac:dyDescent="0.25">
      <c r="B2596" s="114" t="s">
        <v>26</v>
      </c>
      <c r="C2596" s="115"/>
      <c r="D2596" s="39"/>
      <c r="E2596" s="40"/>
      <c r="F2596" s="21" t="s">
        <v>24</v>
      </c>
      <c r="G2596" s="30">
        <f t="shared" si="59"/>
        <v>0</v>
      </c>
      <c r="H2596" s="107"/>
    </row>
    <row r="2597" spans="2:8" x14ac:dyDescent="0.25">
      <c r="B2597" s="114" t="s">
        <v>28</v>
      </c>
      <c r="C2597" s="115"/>
      <c r="D2597" s="41">
        <v>2425.1</v>
      </c>
      <c r="E2597" s="42">
        <v>3.6</v>
      </c>
      <c r="F2597" s="21" t="s">
        <v>24</v>
      </c>
      <c r="G2597" s="30">
        <f t="shared" si="59"/>
        <v>8730.36</v>
      </c>
      <c r="H2597" s="107"/>
    </row>
    <row r="2598" spans="2:8" x14ac:dyDescent="0.25">
      <c r="B2598" s="114" t="s">
        <v>29</v>
      </c>
      <c r="C2598" s="115"/>
      <c r="D2598" s="41">
        <v>1718.79</v>
      </c>
      <c r="E2598" s="42">
        <v>3.6</v>
      </c>
      <c r="F2598" s="21" t="s">
        <v>24</v>
      </c>
      <c r="G2598" s="30">
        <f t="shared" si="59"/>
        <v>6187.6440000000002</v>
      </c>
      <c r="H2598" s="107"/>
    </row>
    <row r="2599" spans="2:8" x14ac:dyDescent="0.25">
      <c r="B2599" s="114" t="s">
        <v>31</v>
      </c>
      <c r="C2599" s="115"/>
      <c r="D2599" s="41">
        <v>473.91</v>
      </c>
      <c r="E2599" s="42">
        <v>3.6</v>
      </c>
      <c r="F2599" s="21" t="s">
        <v>24</v>
      </c>
      <c r="G2599" s="30">
        <f>D2599*E2599</f>
        <v>1706.076</v>
      </c>
      <c r="H2599" s="107"/>
    </row>
    <row r="2600" spans="2:8" ht="24" thickBot="1" x14ac:dyDescent="0.3">
      <c r="B2600" s="110" t="s">
        <v>30</v>
      </c>
      <c r="C2600" s="111"/>
      <c r="D2600" s="36">
        <v>320.5</v>
      </c>
      <c r="E2600" s="73">
        <v>14.4</v>
      </c>
      <c r="F2600" s="20" t="s">
        <v>24</v>
      </c>
      <c r="G2600" s="31">
        <f>D2600*E2600</f>
        <v>4615.2</v>
      </c>
      <c r="H2600" s="107"/>
    </row>
    <row r="2601" spans="2:8" x14ac:dyDescent="0.25">
      <c r="C2601" s="3"/>
      <c r="D2601" s="3"/>
      <c r="E2601" s="4"/>
      <c r="F2601" s="4"/>
      <c r="H2601" s="62"/>
    </row>
    <row r="2602" spans="2:8" ht="25.5" x14ac:dyDescent="0.25">
      <c r="C2602" s="14" t="s">
        <v>14</v>
      </c>
      <c r="D2602" s="6"/>
    </row>
    <row r="2603" spans="2:8" ht="18.75" x14ac:dyDescent="0.25">
      <c r="C2603" s="86" t="s">
        <v>6</v>
      </c>
      <c r="D2603" s="84" t="s">
        <v>0</v>
      </c>
      <c r="E2603" s="9">
        <f>ROUND((G2591+D2584)/D2584,2)</f>
        <v>1.01</v>
      </c>
      <c r="F2603" s="9"/>
      <c r="G2603" s="10"/>
      <c r="H2603" s="7"/>
    </row>
    <row r="2604" spans="2:8" x14ac:dyDescent="0.25">
      <c r="C2604" s="86"/>
      <c r="D2604" s="84" t="s">
        <v>1</v>
      </c>
      <c r="E2604" s="9">
        <f>ROUND((G2592+G2593+D2584)/D2584,2)</f>
        <v>1.01</v>
      </c>
      <c r="F2604" s="9"/>
      <c r="G2604" s="11"/>
      <c r="H2604" s="65"/>
    </row>
    <row r="2605" spans="2:8" x14ac:dyDescent="0.25">
      <c r="C2605" s="86"/>
      <c r="D2605" s="84" t="s">
        <v>2</v>
      </c>
      <c r="E2605" s="9">
        <f>ROUND((G2594+D2584)/D2584,2)</f>
        <v>1</v>
      </c>
      <c r="F2605" s="12"/>
      <c r="G2605" s="11"/>
    </row>
    <row r="2606" spans="2:8" x14ac:dyDescent="0.25">
      <c r="C2606" s="86"/>
      <c r="D2606" s="13" t="s">
        <v>3</v>
      </c>
      <c r="E2606" s="44">
        <f>ROUND((SUM(G2595:G2600)+D2584)/D2584,2)</f>
        <v>1.63</v>
      </c>
      <c r="F2606" s="10"/>
      <c r="G2606" s="11"/>
    </row>
    <row r="2607" spans="2:8" ht="25.5" x14ac:dyDescent="0.25">
      <c r="D2607" s="45" t="s">
        <v>4</v>
      </c>
      <c r="E2607" s="46">
        <f>SUM(E2603:E2606)-IF(D2588="сплошная",3,2)</f>
        <v>1.6500000000000004</v>
      </c>
      <c r="F2607" s="25"/>
    </row>
    <row r="2608" spans="2:8" x14ac:dyDescent="0.25">
      <c r="E2608" s="15"/>
    </row>
    <row r="2609" spans="2:8" ht="25.5" x14ac:dyDescent="0.35">
      <c r="B2609" s="22"/>
      <c r="C2609" s="16" t="s">
        <v>23</v>
      </c>
      <c r="D2609" s="87">
        <f>E2607*D2584</f>
        <v>61994.443500000016</v>
      </c>
      <c r="E2609" s="87"/>
    </row>
    <row r="2610" spans="2:8" ht="18.75" x14ac:dyDescent="0.3">
      <c r="C2610" s="17" t="s">
        <v>8</v>
      </c>
      <c r="D2610" s="88">
        <f>D2609/D2583</f>
        <v>53.908211739130451</v>
      </c>
      <c r="E2610" s="88"/>
      <c r="G2610" s="7"/>
      <c r="H2610" s="66"/>
    </row>
    <row r="2623" spans="2:8" ht="60.75" x14ac:dyDescent="0.8">
      <c r="B2623" s="89" t="s">
        <v>205</v>
      </c>
      <c r="C2623" s="89"/>
      <c r="D2623" s="89"/>
      <c r="E2623" s="89"/>
      <c r="F2623" s="89"/>
      <c r="G2623" s="89"/>
      <c r="H2623" s="89"/>
    </row>
    <row r="2624" spans="2:8" ht="46.5" customHeight="1" x14ac:dyDescent="0.25">
      <c r="B2624" s="90" t="s">
        <v>36</v>
      </c>
      <c r="C2624" s="90"/>
      <c r="D2624" s="90"/>
      <c r="E2624" s="90"/>
      <c r="F2624" s="90"/>
      <c r="G2624" s="90"/>
    </row>
    <row r="2625" spans="2:8" x14ac:dyDescent="0.25">
      <c r="C2625" s="85"/>
      <c r="G2625" s="7"/>
    </row>
    <row r="2626" spans="2:8" ht="25.5" x14ac:dyDescent="0.25">
      <c r="C2626" s="14" t="s">
        <v>5</v>
      </c>
      <c r="D2626" s="6"/>
    </row>
    <row r="2627" spans="2:8" ht="20.25" customHeight="1" x14ac:dyDescent="0.25">
      <c r="B2627" s="10"/>
      <c r="C2627" s="91" t="s">
        <v>15</v>
      </c>
      <c r="D2627" s="94" t="s">
        <v>38</v>
      </c>
      <c r="E2627" s="94"/>
      <c r="F2627" s="94"/>
      <c r="G2627" s="94"/>
      <c r="H2627" s="57"/>
    </row>
    <row r="2628" spans="2:8" ht="20.25" x14ac:dyDescent="0.25">
      <c r="B2628" s="10"/>
      <c r="C2628" s="92"/>
      <c r="D2628" s="94" t="s">
        <v>41</v>
      </c>
      <c r="E2628" s="94"/>
      <c r="F2628" s="94"/>
      <c r="G2628" s="94"/>
      <c r="H2628" s="57"/>
    </row>
    <row r="2629" spans="2:8" ht="20.25" x14ac:dyDescent="0.25">
      <c r="B2629" s="10"/>
      <c r="C2629" s="93"/>
      <c r="D2629" s="94" t="s">
        <v>134</v>
      </c>
      <c r="E2629" s="94"/>
      <c r="F2629" s="94"/>
      <c r="G2629" s="94"/>
      <c r="H2629" s="57"/>
    </row>
    <row r="2630" spans="2:8" x14ac:dyDescent="0.25">
      <c r="C2630" s="47" t="s">
        <v>12</v>
      </c>
      <c r="D2630" s="48">
        <v>5.3</v>
      </c>
      <c r="E2630" s="49"/>
      <c r="F2630" s="10"/>
    </row>
    <row r="2631" spans="2:8" x14ac:dyDescent="0.25">
      <c r="C2631" s="1" t="s">
        <v>9</v>
      </c>
      <c r="D2631" s="43">
        <v>738</v>
      </c>
      <c r="E2631" s="95" t="s">
        <v>16</v>
      </c>
      <c r="F2631" s="96"/>
      <c r="G2631" s="99">
        <f>D2632/D2631</f>
        <v>30.420569105691058</v>
      </c>
    </row>
    <row r="2632" spans="2:8" x14ac:dyDescent="0.25">
      <c r="C2632" s="1" t="s">
        <v>10</v>
      </c>
      <c r="D2632" s="43">
        <v>22450.38</v>
      </c>
      <c r="E2632" s="97"/>
      <c r="F2632" s="98"/>
      <c r="G2632" s="100"/>
    </row>
    <row r="2633" spans="2:8" x14ac:dyDescent="0.25">
      <c r="C2633" s="53"/>
      <c r="D2633" s="54"/>
      <c r="E2633" s="55"/>
    </row>
    <row r="2634" spans="2:8" x14ac:dyDescent="0.3">
      <c r="C2634" s="52" t="s">
        <v>7</v>
      </c>
      <c r="D2634" s="50" t="s">
        <v>133</v>
      </c>
      <c r="E2634" s="58"/>
    </row>
    <row r="2635" spans="2:8" x14ac:dyDescent="0.3">
      <c r="C2635" s="52" t="s">
        <v>11</v>
      </c>
      <c r="D2635" s="50">
        <v>70</v>
      </c>
      <c r="E2635" s="58"/>
    </row>
    <row r="2636" spans="2:8" x14ac:dyDescent="0.3">
      <c r="C2636" s="52" t="s">
        <v>13</v>
      </c>
      <c r="D2636" s="51" t="s">
        <v>33</v>
      </c>
      <c r="E2636" s="58"/>
    </row>
    <row r="2637" spans="2:8" ht="24" thickBot="1" x14ac:dyDescent="0.3">
      <c r="C2637" s="59"/>
      <c r="D2637" s="59"/>
    </row>
    <row r="2638" spans="2:8" ht="48" thickBot="1" x14ac:dyDescent="0.3">
      <c r="B2638" s="101" t="s">
        <v>17</v>
      </c>
      <c r="C2638" s="102"/>
      <c r="D2638" s="23" t="s">
        <v>20</v>
      </c>
      <c r="E2638" s="103" t="s">
        <v>22</v>
      </c>
      <c r="F2638" s="104"/>
      <c r="G2638" s="2" t="s">
        <v>21</v>
      </c>
    </row>
    <row r="2639" spans="2:8" ht="24" thickBot="1" x14ac:dyDescent="0.3">
      <c r="B2639" s="105" t="s">
        <v>35</v>
      </c>
      <c r="C2639" s="106"/>
      <c r="D2639" s="32">
        <v>147.63</v>
      </c>
      <c r="E2639" s="33">
        <v>5.3</v>
      </c>
      <c r="F2639" s="18" t="s">
        <v>24</v>
      </c>
      <c r="G2639" s="26">
        <f t="shared" ref="G2639:G2646" si="60">D2639*E2639</f>
        <v>782.43899999999996</v>
      </c>
      <c r="H2639" s="107"/>
    </row>
    <row r="2640" spans="2:8" x14ac:dyDescent="0.25">
      <c r="B2640" s="108" t="s">
        <v>18</v>
      </c>
      <c r="C2640" s="109"/>
      <c r="D2640" s="69">
        <v>70.41</v>
      </c>
      <c r="E2640" s="67">
        <v>1.3</v>
      </c>
      <c r="F2640" s="19" t="s">
        <v>25</v>
      </c>
      <c r="G2640" s="27">
        <f t="shared" si="60"/>
        <v>91.533000000000001</v>
      </c>
      <c r="H2640" s="107"/>
    </row>
    <row r="2641" spans="2:8" ht="24" thickBot="1" x14ac:dyDescent="0.3">
      <c r="B2641" s="110" t="s">
        <v>19</v>
      </c>
      <c r="C2641" s="111"/>
      <c r="D2641" s="70">
        <v>222.31</v>
      </c>
      <c r="E2641" s="68">
        <v>1.3</v>
      </c>
      <c r="F2641" s="20" t="s">
        <v>25</v>
      </c>
      <c r="G2641" s="28">
        <f t="shared" si="60"/>
        <v>289.00299999999999</v>
      </c>
      <c r="H2641" s="107"/>
    </row>
    <row r="2642" spans="2:8" ht="24" thickBot="1" x14ac:dyDescent="0.3">
      <c r="B2642" s="112" t="s">
        <v>27</v>
      </c>
      <c r="C2642" s="113"/>
      <c r="D2642" s="37"/>
      <c r="E2642" s="38"/>
      <c r="F2642" s="24" t="s">
        <v>24</v>
      </c>
      <c r="G2642" s="29">
        <f t="shared" si="60"/>
        <v>0</v>
      </c>
      <c r="H2642" s="107"/>
    </row>
    <row r="2643" spans="2:8" x14ac:dyDescent="0.25">
      <c r="B2643" s="108" t="s">
        <v>32</v>
      </c>
      <c r="C2643" s="109"/>
      <c r="D2643" s="34">
        <v>665.33</v>
      </c>
      <c r="E2643" s="35">
        <v>5.3</v>
      </c>
      <c r="F2643" s="19" t="s">
        <v>24</v>
      </c>
      <c r="G2643" s="27">
        <f t="shared" si="60"/>
        <v>3526.2490000000003</v>
      </c>
      <c r="H2643" s="107"/>
    </row>
    <row r="2644" spans="2:8" x14ac:dyDescent="0.25">
      <c r="B2644" s="114" t="s">
        <v>26</v>
      </c>
      <c r="C2644" s="115"/>
      <c r="D2644" s="39"/>
      <c r="E2644" s="40"/>
      <c r="F2644" s="21" t="s">
        <v>24</v>
      </c>
      <c r="G2644" s="30">
        <f t="shared" si="60"/>
        <v>0</v>
      </c>
      <c r="H2644" s="107"/>
    </row>
    <row r="2645" spans="2:8" x14ac:dyDescent="0.25">
      <c r="B2645" s="114" t="s">
        <v>28</v>
      </c>
      <c r="C2645" s="115"/>
      <c r="D2645" s="41">
        <v>2425.1</v>
      </c>
      <c r="E2645" s="42">
        <v>5.3</v>
      </c>
      <c r="F2645" s="21" t="s">
        <v>24</v>
      </c>
      <c r="G2645" s="30">
        <f t="shared" si="60"/>
        <v>12853.029999999999</v>
      </c>
      <c r="H2645" s="107"/>
    </row>
    <row r="2646" spans="2:8" x14ac:dyDescent="0.25">
      <c r="B2646" s="114" t="s">
        <v>29</v>
      </c>
      <c r="C2646" s="115"/>
      <c r="D2646" s="41">
        <v>1718.79</v>
      </c>
      <c r="E2646" s="42">
        <v>5.3</v>
      </c>
      <c r="F2646" s="21" t="s">
        <v>24</v>
      </c>
      <c r="G2646" s="30">
        <f t="shared" si="60"/>
        <v>9109.5869999999995</v>
      </c>
      <c r="H2646" s="107"/>
    </row>
    <row r="2647" spans="2:8" x14ac:dyDescent="0.25">
      <c r="B2647" s="114" t="s">
        <v>31</v>
      </c>
      <c r="C2647" s="115"/>
      <c r="D2647" s="41">
        <v>473.91</v>
      </c>
      <c r="E2647" s="42">
        <v>5.3</v>
      </c>
      <c r="F2647" s="21" t="s">
        <v>24</v>
      </c>
      <c r="G2647" s="30">
        <f>D2647*E2647</f>
        <v>2511.723</v>
      </c>
      <c r="H2647" s="107"/>
    </row>
    <row r="2648" spans="2:8" ht="24" thickBot="1" x14ac:dyDescent="0.3">
      <c r="B2648" s="110" t="s">
        <v>30</v>
      </c>
      <c r="C2648" s="111"/>
      <c r="D2648" s="36">
        <v>320.5</v>
      </c>
      <c r="E2648" s="73">
        <v>21.2</v>
      </c>
      <c r="F2648" s="20" t="s">
        <v>24</v>
      </c>
      <c r="G2648" s="31">
        <f>D2648*E2648</f>
        <v>6794.5999999999995</v>
      </c>
      <c r="H2648" s="107"/>
    </row>
    <row r="2649" spans="2:8" x14ac:dyDescent="0.25">
      <c r="C2649" s="3"/>
      <c r="D2649" s="3"/>
      <c r="E2649" s="4"/>
      <c r="F2649" s="4"/>
      <c r="H2649" s="62"/>
    </row>
    <row r="2650" spans="2:8" ht="25.5" x14ac:dyDescent="0.25">
      <c r="C2650" s="14" t="s">
        <v>14</v>
      </c>
      <c r="D2650" s="6"/>
    </row>
    <row r="2651" spans="2:8" ht="18.75" x14ac:dyDescent="0.25">
      <c r="C2651" s="86" t="s">
        <v>6</v>
      </c>
      <c r="D2651" s="84" t="s">
        <v>0</v>
      </c>
      <c r="E2651" s="9">
        <f>ROUND((G2639+D2632)/D2632,2)</f>
        <v>1.03</v>
      </c>
      <c r="F2651" s="9"/>
      <c r="G2651" s="10"/>
      <c r="H2651" s="7"/>
    </row>
    <row r="2652" spans="2:8" x14ac:dyDescent="0.25">
      <c r="C2652" s="86"/>
      <c r="D2652" s="84" t="s">
        <v>1</v>
      </c>
      <c r="E2652" s="9">
        <f>ROUND((G2640+G2641+D2632)/D2632,2)</f>
        <v>1.02</v>
      </c>
      <c r="F2652" s="9"/>
      <c r="G2652" s="11"/>
      <c r="H2652" s="65"/>
    </row>
    <row r="2653" spans="2:8" x14ac:dyDescent="0.25">
      <c r="C2653" s="86"/>
      <c r="D2653" s="84" t="s">
        <v>2</v>
      </c>
      <c r="E2653" s="9">
        <f>ROUND((G2642+D2632)/D2632,2)</f>
        <v>1</v>
      </c>
      <c r="F2653" s="12"/>
      <c r="G2653" s="11"/>
    </row>
    <row r="2654" spans="2:8" x14ac:dyDescent="0.25">
      <c r="C2654" s="86"/>
      <c r="D2654" s="13" t="s">
        <v>3</v>
      </c>
      <c r="E2654" s="44">
        <f>ROUND((SUM(G2643:G2648)+D2632)/D2632,2)</f>
        <v>2.5499999999999998</v>
      </c>
      <c r="F2654" s="10"/>
      <c r="G2654" s="11"/>
    </row>
    <row r="2655" spans="2:8" ht="25.5" x14ac:dyDescent="0.25">
      <c r="D2655" s="45" t="s">
        <v>4</v>
      </c>
      <c r="E2655" s="46">
        <f>SUM(E2651:E2654)-IF(D2636="сплошная",3,2)</f>
        <v>2.5999999999999996</v>
      </c>
      <c r="F2655" s="25"/>
    </row>
    <row r="2656" spans="2:8" x14ac:dyDescent="0.25">
      <c r="E2656" s="15"/>
    </row>
    <row r="2657" spans="2:8" ht="25.5" x14ac:dyDescent="0.35">
      <c r="B2657" s="22"/>
      <c r="C2657" s="16" t="s">
        <v>23</v>
      </c>
      <c r="D2657" s="87">
        <f>E2655*D2632</f>
        <v>58370.987999999998</v>
      </c>
      <c r="E2657" s="87"/>
    </row>
    <row r="2658" spans="2:8" ht="18.75" x14ac:dyDescent="0.3">
      <c r="C2658" s="17" t="s">
        <v>8</v>
      </c>
      <c r="D2658" s="88">
        <f>D2657/D2631</f>
        <v>79.09347967479674</v>
      </c>
      <c r="E2658" s="88"/>
      <c r="G2658" s="7"/>
      <c r="H2658" s="66"/>
    </row>
    <row r="2671" spans="2:8" ht="60.75" x14ac:dyDescent="0.8">
      <c r="B2671" s="89" t="s">
        <v>206</v>
      </c>
      <c r="C2671" s="89"/>
      <c r="D2671" s="89"/>
      <c r="E2671" s="89"/>
      <c r="F2671" s="89"/>
      <c r="G2671" s="89"/>
      <c r="H2671" s="89"/>
    </row>
    <row r="2672" spans="2:8" ht="46.5" customHeight="1" x14ac:dyDescent="0.25">
      <c r="B2672" s="90" t="s">
        <v>36</v>
      </c>
      <c r="C2672" s="90"/>
      <c r="D2672" s="90"/>
      <c r="E2672" s="90"/>
      <c r="F2672" s="90"/>
      <c r="G2672" s="90"/>
    </row>
    <row r="2673" spans="2:8" x14ac:dyDescent="0.25">
      <c r="C2673" s="85"/>
      <c r="G2673" s="7"/>
    </row>
    <row r="2674" spans="2:8" ht="25.5" x14ac:dyDescent="0.25">
      <c r="C2674" s="14" t="s">
        <v>5</v>
      </c>
      <c r="D2674" s="6"/>
    </row>
    <row r="2675" spans="2:8" ht="20.25" customHeight="1" x14ac:dyDescent="0.25">
      <c r="B2675" s="10"/>
      <c r="C2675" s="91" t="s">
        <v>15</v>
      </c>
      <c r="D2675" s="94" t="s">
        <v>39</v>
      </c>
      <c r="E2675" s="94"/>
      <c r="F2675" s="94"/>
      <c r="G2675" s="94"/>
      <c r="H2675" s="57"/>
    </row>
    <row r="2676" spans="2:8" ht="20.25" x14ac:dyDescent="0.25">
      <c r="B2676" s="10"/>
      <c r="C2676" s="92"/>
      <c r="D2676" s="94" t="s">
        <v>41</v>
      </c>
      <c r="E2676" s="94"/>
      <c r="F2676" s="94"/>
      <c r="G2676" s="94"/>
      <c r="H2676" s="57"/>
    </row>
    <row r="2677" spans="2:8" ht="20.25" x14ac:dyDescent="0.25">
      <c r="B2677" s="10"/>
      <c r="C2677" s="93"/>
      <c r="D2677" s="94" t="s">
        <v>135</v>
      </c>
      <c r="E2677" s="94"/>
      <c r="F2677" s="94"/>
      <c r="G2677" s="94"/>
      <c r="H2677" s="57"/>
    </row>
    <row r="2678" spans="2:8" x14ac:dyDescent="0.25">
      <c r="C2678" s="47" t="s">
        <v>12</v>
      </c>
      <c r="D2678" s="48">
        <v>4.8</v>
      </c>
      <c r="E2678" s="49"/>
      <c r="F2678" s="10"/>
    </row>
    <row r="2679" spans="2:8" x14ac:dyDescent="0.25">
      <c r="C2679" s="1" t="s">
        <v>9</v>
      </c>
      <c r="D2679" s="43">
        <v>675</v>
      </c>
      <c r="E2679" s="95" t="s">
        <v>16</v>
      </c>
      <c r="F2679" s="96"/>
      <c r="G2679" s="99">
        <f>D2680/D2679</f>
        <v>28.864711111111113</v>
      </c>
    </row>
    <row r="2680" spans="2:8" x14ac:dyDescent="0.25">
      <c r="C2680" s="1" t="s">
        <v>10</v>
      </c>
      <c r="D2680" s="43">
        <v>19483.68</v>
      </c>
      <c r="E2680" s="97"/>
      <c r="F2680" s="98"/>
      <c r="G2680" s="100"/>
    </row>
    <row r="2681" spans="2:8" x14ac:dyDescent="0.25">
      <c r="C2681" s="53"/>
      <c r="D2681" s="54"/>
      <c r="E2681" s="55"/>
    </row>
    <row r="2682" spans="2:8" x14ac:dyDescent="0.3">
      <c r="C2682" s="52" t="s">
        <v>7</v>
      </c>
      <c r="D2682" s="50" t="s">
        <v>62</v>
      </c>
      <c r="E2682" s="58"/>
    </row>
    <row r="2683" spans="2:8" x14ac:dyDescent="0.3">
      <c r="C2683" s="52" t="s">
        <v>11</v>
      </c>
      <c r="D2683" s="50">
        <v>70</v>
      </c>
      <c r="E2683" s="58"/>
    </row>
    <row r="2684" spans="2:8" x14ac:dyDescent="0.3">
      <c r="C2684" s="52" t="s">
        <v>13</v>
      </c>
      <c r="D2684" s="51" t="s">
        <v>33</v>
      </c>
      <c r="E2684" s="58"/>
    </row>
    <row r="2685" spans="2:8" ht="24" thickBot="1" x14ac:dyDescent="0.3">
      <c r="C2685" s="59"/>
      <c r="D2685" s="59"/>
    </row>
    <row r="2686" spans="2:8" ht="48" thickBot="1" x14ac:dyDescent="0.3">
      <c r="B2686" s="101" t="s">
        <v>17</v>
      </c>
      <c r="C2686" s="102"/>
      <c r="D2686" s="23" t="s">
        <v>20</v>
      </c>
      <c r="E2686" s="103" t="s">
        <v>22</v>
      </c>
      <c r="F2686" s="104"/>
      <c r="G2686" s="2" t="s">
        <v>21</v>
      </c>
    </row>
    <row r="2687" spans="2:8" ht="24" thickBot="1" x14ac:dyDescent="0.3">
      <c r="B2687" s="105" t="s">
        <v>35</v>
      </c>
      <c r="C2687" s="106"/>
      <c r="D2687" s="32">
        <v>147.63</v>
      </c>
      <c r="E2687" s="33">
        <v>4.8</v>
      </c>
      <c r="F2687" s="18" t="s">
        <v>24</v>
      </c>
      <c r="G2687" s="26">
        <f t="shared" ref="G2687:G2694" si="61">D2687*E2687</f>
        <v>708.62399999999991</v>
      </c>
      <c r="H2687" s="107"/>
    </row>
    <row r="2688" spans="2:8" x14ac:dyDescent="0.25">
      <c r="B2688" s="108" t="s">
        <v>18</v>
      </c>
      <c r="C2688" s="109"/>
      <c r="D2688" s="69">
        <v>70.41</v>
      </c>
      <c r="E2688" s="67">
        <v>0.9</v>
      </c>
      <c r="F2688" s="19" t="s">
        <v>25</v>
      </c>
      <c r="G2688" s="27">
        <f t="shared" si="61"/>
        <v>63.369</v>
      </c>
      <c r="H2688" s="107"/>
    </row>
    <row r="2689" spans="2:8" ht="24" thickBot="1" x14ac:dyDescent="0.3">
      <c r="B2689" s="110" t="s">
        <v>19</v>
      </c>
      <c r="C2689" s="111"/>
      <c r="D2689" s="70">
        <v>222.31</v>
      </c>
      <c r="E2689" s="68">
        <v>0.9</v>
      </c>
      <c r="F2689" s="20" t="s">
        <v>25</v>
      </c>
      <c r="G2689" s="28">
        <f t="shared" si="61"/>
        <v>200.07900000000001</v>
      </c>
      <c r="H2689" s="107"/>
    </row>
    <row r="2690" spans="2:8" ht="24" thickBot="1" x14ac:dyDescent="0.3">
      <c r="B2690" s="112" t="s">
        <v>27</v>
      </c>
      <c r="C2690" s="113"/>
      <c r="D2690" s="37"/>
      <c r="E2690" s="38"/>
      <c r="F2690" s="24" t="s">
        <v>24</v>
      </c>
      <c r="G2690" s="29">
        <f t="shared" si="61"/>
        <v>0</v>
      </c>
      <c r="H2690" s="107"/>
    </row>
    <row r="2691" spans="2:8" x14ac:dyDescent="0.25">
      <c r="B2691" s="108" t="s">
        <v>32</v>
      </c>
      <c r="C2691" s="109"/>
      <c r="D2691" s="34">
        <v>665.33</v>
      </c>
      <c r="E2691" s="35">
        <v>4.8</v>
      </c>
      <c r="F2691" s="19" t="s">
        <v>24</v>
      </c>
      <c r="G2691" s="27">
        <f t="shared" si="61"/>
        <v>3193.5840000000003</v>
      </c>
      <c r="H2691" s="107"/>
    </row>
    <row r="2692" spans="2:8" x14ac:dyDescent="0.25">
      <c r="B2692" s="114" t="s">
        <v>26</v>
      </c>
      <c r="C2692" s="115"/>
      <c r="D2692" s="39"/>
      <c r="E2692" s="40"/>
      <c r="F2692" s="21" t="s">
        <v>24</v>
      </c>
      <c r="G2692" s="30">
        <f t="shared" si="61"/>
        <v>0</v>
      </c>
      <c r="H2692" s="107"/>
    </row>
    <row r="2693" spans="2:8" x14ac:dyDescent="0.25">
      <c r="B2693" s="114" t="s">
        <v>28</v>
      </c>
      <c r="C2693" s="115"/>
      <c r="D2693" s="41">
        <v>2425.1</v>
      </c>
      <c r="E2693" s="42">
        <v>4.8</v>
      </c>
      <c r="F2693" s="21" t="s">
        <v>24</v>
      </c>
      <c r="G2693" s="30">
        <f t="shared" si="61"/>
        <v>11640.48</v>
      </c>
      <c r="H2693" s="107"/>
    </row>
    <row r="2694" spans="2:8" x14ac:dyDescent="0.25">
      <c r="B2694" s="114" t="s">
        <v>29</v>
      </c>
      <c r="C2694" s="115"/>
      <c r="D2694" s="41">
        <v>1718.79</v>
      </c>
      <c r="E2694" s="42">
        <v>4.8</v>
      </c>
      <c r="F2694" s="21" t="s">
        <v>24</v>
      </c>
      <c r="G2694" s="30">
        <f t="shared" si="61"/>
        <v>8250.1919999999991</v>
      </c>
      <c r="H2694" s="107"/>
    </row>
    <row r="2695" spans="2:8" x14ac:dyDescent="0.25">
      <c r="B2695" s="114" t="s">
        <v>31</v>
      </c>
      <c r="C2695" s="115"/>
      <c r="D2695" s="41">
        <v>473.91</v>
      </c>
      <c r="E2695" s="42">
        <v>4.8</v>
      </c>
      <c r="F2695" s="21" t="s">
        <v>24</v>
      </c>
      <c r="G2695" s="30">
        <f>D2695*E2695</f>
        <v>2274.768</v>
      </c>
      <c r="H2695" s="107"/>
    </row>
    <row r="2696" spans="2:8" ht="24" thickBot="1" x14ac:dyDescent="0.3">
      <c r="B2696" s="110" t="s">
        <v>30</v>
      </c>
      <c r="C2696" s="111"/>
      <c r="D2696" s="36">
        <v>320.5</v>
      </c>
      <c r="E2696" s="73">
        <v>19.2</v>
      </c>
      <c r="F2696" s="20" t="s">
        <v>24</v>
      </c>
      <c r="G2696" s="31">
        <f>D2696*E2696</f>
        <v>6153.5999999999995</v>
      </c>
      <c r="H2696" s="107"/>
    </row>
    <row r="2697" spans="2:8" x14ac:dyDescent="0.25">
      <c r="C2697" s="3"/>
      <c r="D2697" s="3"/>
      <c r="E2697" s="4"/>
      <c r="F2697" s="4"/>
      <c r="H2697" s="62"/>
    </row>
    <row r="2698" spans="2:8" ht="25.5" x14ac:dyDescent="0.25">
      <c r="C2698" s="14" t="s">
        <v>14</v>
      </c>
      <c r="D2698" s="6"/>
    </row>
    <row r="2699" spans="2:8" ht="18.75" x14ac:dyDescent="0.25">
      <c r="C2699" s="86" t="s">
        <v>6</v>
      </c>
      <c r="D2699" s="84" t="s">
        <v>0</v>
      </c>
      <c r="E2699" s="9">
        <f>ROUND((G2687+D2680)/D2680,2)</f>
        <v>1.04</v>
      </c>
      <c r="F2699" s="9"/>
      <c r="G2699" s="10"/>
      <c r="H2699" s="7"/>
    </row>
    <row r="2700" spans="2:8" x14ac:dyDescent="0.25">
      <c r="C2700" s="86"/>
      <c r="D2700" s="84" t="s">
        <v>1</v>
      </c>
      <c r="E2700" s="9">
        <f>ROUND((G2688+G2689+D2680)/D2680,2)</f>
        <v>1.01</v>
      </c>
      <c r="F2700" s="9"/>
      <c r="G2700" s="11"/>
      <c r="H2700" s="65"/>
    </row>
    <row r="2701" spans="2:8" x14ac:dyDescent="0.25">
      <c r="C2701" s="86"/>
      <c r="D2701" s="84" t="s">
        <v>2</v>
      </c>
      <c r="E2701" s="9">
        <f>ROUND((G2690+D2680)/D2680,2)</f>
        <v>1</v>
      </c>
      <c r="F2701" s="12"/>
      <c r="G2701" s="11"/>
    </row>
    <row r="2702" spans="2:8" x14ac:dyDescent="0.25">
      <c r="C2702" s="86"/>
      <c r="D2702" s="13" t="s">
        <v>3</v>
      </c>
      <c r="E2702" s="44">
        <f>ROUND((SUM(G2691:G2696)+D2680)/D2680,2)</f>
        <v>2.62</v>
      </c>
      <c r="F2702" s="10"/>
      <c r="G2702" s="11"/>
    </row>
    <row r="2703" spans="2:8" ht="25.5" x14ac:dyDescent="0.25">
      <c r="D2703" s="45" t="s">
        <v>4</v>
      </c>
      <c r="E2703" s="46">
        <f>SUM(E2699:E2702)-IF(D2684="сплошная",3,2)</f>
        <v>2.67</v>
      </c>
      <c r="F2703" s="25"/>
    </row>
    <row r="2704" spans="2:8" x14ac:dyDescent="0.25">
      <c r="E2704" s="15"/>
    </row>
    <row r="2705" spans="2:8" ht="25.5" x14ac:dyDescent="0.35">
      <c r="B2705" s="22"/>
      <c r="C2705" s="16" t="s">
        <v>23</v>
      </c>
      <c r="D2705" s="87">
        <f>E2703*D2680</f>
        <v>52021.425600000002</v>
      </c>
      <c r="E2705" s="87"/>
    </row>
    <row r="2706" spans="2:8" ht="18.75" x14ac:dyDescent="0.3">
      <c r="C2706" s="17" t="s">
        <v>8</v>
      </c>
      <c r="D2706" s="88">
        <f>D2705/D2679</f>
        <v>77.068778666666674</v>
      </c>
      <c r="E2706" s="88"/>
      <c r="G2706" s="7"/>
      <c r="H2706" s="66"/>
    </row>
    <row r="2717" spans="2:8" ht="60.75" x14ac:dyDescent="0.8">
      <c r="B2717" s="89" t="s">
        <v>207</v>
      </c>
      <c r="C2717" s="89"/>
      <c r="D2717" s="89"/>
      <c r="E2717" s="89"/>
      <c r="F2717" s="89"/>
      <c r="G2717" s="89"/>
      <c r="H2717" s="89"/>
    </row>
    <row r="2718" spans="2:8" ht="46.5" customHeight="1" x14ac:dyDescent="0.25">
      <c r="B2718" s="90" t="s">
        <v>36</v>
      </c>
      <c r="C2718" s="90"/>
      <c r="D2718" s="90"/>
      <c r="E2718" s="90"/>
      <c r="F2718" s="90"/>
      <c r="G2718" s="90"/>
    </row>
    <row r="2719" spans="2:8" x14ac:dyDescent="0.25">
      <c r="C2719" s="85"/>
      <c r="G2719" s="7"/>
    </row>
    <row r="2720" spans="2:8" ht="25.5" x14ac:dyDescent="0.25">
      <c r="C2720" s="14" t="s">
        <v>5</v>
      </c>
      <c r="D2720" s="6"/>
    </row>
    <row r="2721" spans="2:8" ht="20.25" customHeight="1" x14ac:dyDescent="0.25">
      <c r="B2721" s="10"/>
      <c r="C2721" s="91" t="s">
        <v>15</v>
      </c>
      <c r="D2721" s="94" t="s">
        <v>38</v>
      </c>
      <c r="E2721" s="94"/>
      <c r="F2721" s="94"/>
      <c r="G2721" s="94"/>
      <c r="H2721" s="57"/>
    </row>
    <row r="2722" spans="2:8" ht="20.25" x14ac:dyDescent="0.25">
      <c r="B2722" s="10"/>
      <c r="C2722" s="92"/>
      <c r="D2722" s="94" t="s">
        <v>136</v>
      </c>
      <c r="E2722" s="94"/>
      <c r="F2722" s="94"/>
      <c r="G2722" s="94"/>
      <c r="H2722" s="57"/>
    </row>
    <row r="2723" spans="2:8" ht="20.25" x14ac:dyDescent="0.25">
      <c r="B2723" s="10"/>
      <c r="C2723" s="93"/>
      <c r="D2723" s="94" t="s">
        <v>137</v>
      </c>
      <c r="E2723" s="94"/>
      <c r="F2723" s="94"/>
      <c r="G2723" s="94"/>
      <c r="H2723" s="57"/>
    </row>
    <row r="2724" spans="2:8" x14ac:dyDescent="0.25">
      <c r="C2724" s="47" t="s">
        <v>12</v>
      </c>
      <c r="D2724" s="48">
        <v>2.2999999999999998</v>
      </c>
      <c r="E2724" s="49"/>
      <c r="F2724" s="10"/>
    </row>
    <row r="2725" spans="2:8" x14ac:dyDescent="0.25">
      <c r="C2725" s="1" t="s">
        <v>9</v>
      </c>
      <c r="D2725" s="43">
        <v>324</v>
      </c>
      <c r="E2725" s="95" t="s">
        <v>16</v>
      </c>
      <c r="F2725" s="96"/>
      <c r="G2725" s="99">
        <f>D2726/D2725</f>
        <v>26.544320987654324</v>
      </c>
    </row>
    <row r="2726" spans="2:8" x14ac:dyDescent="0.25">
      <c r="C2726" s="1" t="s">
        <v>10</v>
      </c>
      <c r="D2726" s="43">
        <v>8600.36</v>
      </c>
      <c r="E2726" s="97"/>
      <c r="F2726" s="98"/>
      <c r="G2726" s="100"/>
    </row>
    <row r="2727" spans="2:8" x14ac:dyDescent="0.25">
      <c r="C2727" s="53"/>
      <c r="D2727" s="54"/>
      <c r="E2727" s="55"/>
    </row>
    <row r="2728" spans="2:8" x14ac:dyDescent="0.3">
      <c r="C2728" s="52" t="s">
        <v>7</v>
      </c>
      <c r="D2728" s="50" t="s">
        <v>69</v>
      </c>
      <c r="E2728" s="58"/>
    </row>
    <row r="2729" spans="2:8" x14ac:dyDescent="0.3">
      <c r="C2729" s="52" t="s">
        <v>11</v>
      </c>
      <c r="D2729" s="50">
        <v>70</v>
      </c>
      <c r="E2729" s="58"/>
    </row>
    <row r="2730" spans="2:8" x14ac:dyDescent="0.3">
      <c r="C2730" s="52" t="s">
        <v>13</v>
      </c>
      <c r="D2730" s="51" t="s">
        <v>33</v>
      </c>
      <c r="E2730" s="58"/>
    </row>
    <row r="2731" spans="2:8" ht="24" thickBot="1" x14ac:dyDescent="0.3">
      <c r="C2731" s="59"/>
      <c r="D2731" s="59"/>
    </row>
    <row r="2732" spans="2:8" ht="48" thickBot="1" x14ac:dyDescent="0.3">
      <c r="B2732" s="101" t="s">
        <v>17</v>
      </c>
      <c r="C2732" s="102"/>
      <c r="D2732" s="23" t="s">
        <v>20</v>
      </c>
      <c r="E2732" s="103" t="s">
        <v>22</v>
      </c>
      <c r="F2732" s="104"/>
      <c r="G2732" s="2" t="s">
        <v>21</v>
      </c>
    </row>
    <row r="2733" spans="2:8" ht="24" thickBot="1" x14ac:dyDescent="0.3">
      <c r="B2733" s="105" t="s">
        <v>35</v>
      </c>
      <c r="C2733" s="106"/>
      <c r="D2733" s="32">
        <v>147.63</v>
      </c>
      <c r="E2733" s="33">
        <v>2.2999999999999998</v>
      </c>
      <c r="F2733" s="18" t="s">
        <v>24</v>
      </c>
      <c r="G2733" s="26">
        <f t="shared" ref="G2733:G2740" si="62">D2733*E2733</f>
        <v>339.54899999999998</v>
      </c>
      <c r="H2733" s="107"/>
    </row>
    <row r="2734" spans="2:8" x14ac:dyDescent="0.25">
      <c r="B2734" s="108" t="s">
        <v>18</v>
      </c>
      <c r="C2734" s="109"/>
      <c r="D2734" s="69">
        <v>70.41</v>
      </c>
      <c r="E2734" s="67">
        <v>1.3</v>
      </c>
      <c r="F2734" s="19" t="s">
        <v>25</v>
      </c>
      <c r="G2734" s="27">
        <f t="shared" si="62"/>
        <v>91.533000000000001</v>
      </c>
      <c r="H2734" s="107"/>
    </row>
    <row r="2735" spans="2:8" ht="24" thickBot="1" x14ac:dyDescent="0.3">
      <c r="B2735" s="110" t="s">
        <v>19</v>
      </c>
      <c r="C2735" s="111"/>
      <c r="D2735" s="70">
        <v>222.31</v>
      </c>
      <c r="E2735" s="68">
        <v>1.3</v>
      </c>
      <c r="F2735" s="20" t="s">
        <v>25</v>
      </c>
      <c r="G2735" s="28">
        <f t="shared" si="62"/>
        <v>289.00299999999999</v>
      </c>
      <c r="H2735" s="107"/>
    </row>
    <row r="2736" spans="2:8" ht="24" thickBot="1" x14ac:dyDescent="0.3">
      <c r="B2736" s="112" t="s">
        <v>27</v>
      </c>
      <c r="C2736" s="113"/>
      <c r="D2736" s="37"/>
      <c r="E2736" s="38"/>
      <c r="F2736" s="24" t="s">
        <v>24</v>
      </c>
      <c r="G2736" s="29">
        <f t="shared" si="62"/>
        <v>0</v>
      </c>
      <c r="H2736" s="107"/>
    </row>
    <row r="2737" spans="2:8" x14ac:dyDescent="0.25">
      <c r="B2737" s="108" t="s">
        <v>32</v>
      </c>
      <c r="C2737" s="109"/>
      <c r="D2737" s="34">
        <v>665.33</v>
      </c>
      <c r="E2737" s="35">
        <v>2.2999999999999998</v>
      </c>
      <c r="F2737" s="19" t="s">
        <v>24</v>
      </c>
      <c r="G2737" s="27">
        <f t="shared" si="62"/>
        <v>1530.259</v>
      </c>
      <c r="H2737" s="107"/>
    </row>
    <row r="2738" spans="2:8" x14ac:dyDescent="0.25">
      <c r="B2738" s="114" t="s">
        <v>26</v>
      </c>
      <c r="C2738" s="115"/>
      <c r="D2738" s="39"/>
      <c r="E2738" s="40"/>
      <c r="F2738" s="21" t="s">
        <v>24</v>
      </c>
      <c r="G2738" s="30">
        <f t="shared" si="62"/>
        <v>0</v>
      </c>
      <c r="H2738" s="107"/>
    </row>
    <row r="2739" spans="2:8" x14ac:dyDescent="0.25">
      <c r="B2739" s="114" t="s">
        <v>28</v>
      </c>
      <c r="C2739" s="115"/>
      <c r="D2739" s="41">
        <v>2425.1</v>
      </c>
      <c r="E2739" s="42">
        <v>2.2999999999999998</v>
      </c>
      <c r="F2739" s="21" t="s">
        <v>24</v>
      </c>
      <c r="G2739" s="30">
        <f t="shared" si="62"/>
        <v>5577.73</v>
      </c>
      <c r="H2739" s="107"/>
    </row>
    <row r="2740" spans="2:8" x14ac:dyDescent="0.25">
      <c r="B2740" s="114" t="s">
        <v>29</v>
      </c>
      <c r="C2740" s="115"/>
      <c r="D2740" s="41">
        <v>1718.79</v>
      </c>
      <c r="E2740" s="42">
        <v>2.2999999999999998</v>
      </c>
      <c r="F2740" s="21" t="s">
        <v>24</v>
      </c>
      <c r="G2740" s="30">
        <f t="shared" si="62"/>
        <v>3953.2169999999996</v>
      </c>
      <c r="H2740" s="107"/>
    </row>
    <row r="2741" spans="2:8" x14ac:dyDescent="0.25">
      <c r="B2741" s="114" t="s">
        <v>31</v>
      </c>
      <c r="C2741" s="115"/>
      <c r="D2741" s="41">
        <v>473.91</v>
      </c>
      <c r="E2741" s="42">
        <v>2.2999999999999998</v>
      </c>
      <c r="F2741" s="21" t="s">
        <v>24</v>
      </c>
      <c r="G2741" s="30">
        <f>D2741*E2741</f>
        <v>1089.9929999999999</v>
      </c>
      <c r="H2741" s="107"/>
    </row>
    <row r="2742" spans="2:8" ht="24" thickBot="1" x14ac:dyDescent="0.3">
      <c r="B2742" s="110" t="s">
        <v>30</v>
      </c>
      <c r="C2742" s="111"/>
      <c r="D2742" s="70">
        <v>320.5</v>
      </c>
      <c r="E2742" s="68">
        <v>9.1999999999999993</v>
      </c>
      <c r="F2742" s="20" t="s">
        <v>24</v>
      </c>
      <c r="G2742" s="31">
        <f>D2742*E2742</f>
        <v>2948.6</v>
      </c>
      <c r="H2742" s="107"/>
    </row>
    <row r="2743" spans="2:8" x14ac:dyDescent="0.25">
      <c r="C2743" s="3"/>
      <c r="D2743" s="3"/>
      <c r="E2743" s="4"/>
      <c r="F2743" s="4"/>
      <c r="H2743" s="62"/>
    </row>
    <row r="2744" spans="2:8" ht="25.5" x14ac:dyDescent="0.25">
      <c r="C2744" s="14" t="s">
        <v>14</v>
      </c>
      <c r="D2744" s="6"/>
    </row>
    <row r="2745" spans="2:8" ht="18.75" x14ac:dyDescent="0.25">
      <c r="C2745" s="86" t="s">
        <v>6</v>
      </c>
      <c r="D2745" s="84" t="s">
        <v>0</v>
      </c>
      <c r="E2745" s="9">
        <f>ROUND((G2733+D2726)/D2726,2)</f>
        <v>1.04</v>
      </c>
      <c r="F2745" s="9"/>
      <c r="G2745" s="10"/>
      <c r="H2745" s="7"/>
    </row>
    <row r="2746" spans="2:8" x14ac:dyDescent="0.25">
      <c r="C2746" s="86"/>
      <c r="D2746" s="84" t="s">
        <v>1</v>
      </c>
      <c r="E2746" s="9">
        <f>ROUND((G2734+G2735+D2726)/D2726,2)</f>
        <v>1.04</v>
      </c>
      <c r="F2746" s="9"/>
      <c r="G2746" s="11"/>
      <c r="H2746" s="65"/>
    </row>
    <row r="2747" spans="2:8" x14ac:dyDescent="0.25">
      <c r="C2747" s="86"/>
      <c r="D2747" s="84" t="s">
        <v>2</v>
      </c>
      <c r="E2747" s="9">
        <f>ROUND((G2736+D2726)/D2726,2)</f>
        <v>1</v>
      </c>
      <c r="F2747" s="12"/>
      <c r="G2747" s="11"/>
    </row>
    <row r="2748" spans="2:8" x14ac:dyDescent="0.25">
      <c r="C2748" s="86"/>
      <c r="D2748" s="13" t="s">
        <v>3</v>
      </c>
      <c r="E2748" s="44">
        <f>ROUND((SUM(G2737:G2742)+D2726)/D2726,2)</f>
        <v>2.76</v>
      </c>
      <c r="F2748" s="10"/>
      <c r="G2748" s="11"/>
    </row>
    <row r="2749" spans="2:8" ht="25.5" x14ac:dyDescent="0.25">
      <c r="D2749" s="45" t="s">
        <v>4</v>
      </c>
      <c r="E2749" s="46">
        <f>SUM(E2745:E2748)-IF(D2730="сплошная",3,2)</f>
        <v>2.84</v>
      </c>
      <c r="F2749" s="25"/>
    </row>
    <row r="2750" spans="2:8" x14ac:dyDescent="0.25">
      <c r="E2750" s="15"/>
    </row>
    <row r="2751" spans="2:8" ht="25.5" x14ac:dyDescent="0.35">
      <c r="B2751" s="22"/>
      <c r="C2751" s="16" t="s">
        <v>23</v>
      </c>
      <c r="D2751" s="87">
        <f>E2749*D2726</f>
        <v>24425.022400000002</v>
      </c>
      <c r="E2751" s="87"/>
    </row>
    <row r="2752" spans="2:8" ht="18.75" x14ac:dyDescent="0.3">
      <c r="C2752" s="17" t="s">
        <v>8</v>
      </c>
      <c r="D2752" s="88">
        <f>D2751/D2725</f>
        <v>75.385871604938274</v>
      </c>
      <c r="E2752" s="88"/>
      <c r="G2752" s="7"/>
      <c r="H2752" s="66"/>
    </row>
    <row r="2765" spans="2:8" ht="60.75" x14ac:dyDescent="0.8">
      <c r="B2765" s="89" t="s">
        <v>208</v>
      </c>
      <c r="C2765" s="89"/>
      <c r="D2765" s="89"/>
      <c r="E2765" s="89"/>
      <c r="F2765" s="89"/>
      <c r="G2765" s="89"/>
      <c r="H2765" s="89"/>
    </row>
    <row r="2766" spans="2:8" ht="46.5" customHeight="1" x14ac:dyDescent="0.25">
      <c r="B2766" s="90" t="s">
        <v>36</v>
      </c>
      <c r="C2766" s="90"/>
      <c r="D2766" s="90"/>
      <c r="E2766" s="90"/>
      <c r="F2766" s="90"/>
      <c r="G2766" s="90"/>
    </row>
    <row r="2767" spans="2:8" x14ac:dyDescent="0.25">
      <c r="C2767" s="85"/>
      <c r="G2767" s="7"/>
    </row>
    <row r="2768" spans="2:8" ht="25.5" x14ac:dyDescent="0.25">
      <c r="C2768" s="14" t="s">
        <v>5</v>
      </c>
      <c r="D2768" s="6"/>
    </row>
    <row r="2769" spans="2:8" ht="20.25" customHeight="1" x14ac:dyDescent="0.25">
      <c r="B2769" s="10"/>
      <c r="C2769" s="91" t="s">
        <v>15</v>
      </c>
      <c r="D2769" s="94" t="s">
        <v>39</v>
      </c>
      <c r="E2769" s="94"/>
      <c r="F2769" s="94"/>
      <c r="G2769" s="94"/>
      <c r="H2769" s="57"/>
    </row>
    <row r="2770" spans="2:8" ht="20.25" x14ac:dyDescent="0.25">
      <c r="B2770" s="10"/>
      <c r="C2770" s="92"/>
      <c r="D2770" s="94" t="s">
        <v>136</v>
      </c>
      <c r="E2770" s="94"/>
      <c r="F2770" s="94"/>
      <c r="G2770" s="94"/>
      <c r="H2770" s="57"/>
    </row>
    <row r="2771" spans="2:8" ht="20.25" x14ac:dyDescent="0.25">
      <c r="B2771" s="10"/>
      <c r="C2771" s="93"/>
      <c r="D2771" s="94" t="s">
        <v>138</v>
      </c>
      <c r="E2771" s="94"/>
      <c r="F2771" s="94"/>
      <c r="G2771" s="94"/>
      <c r="H2771" s="57"/>
    </row>
    <row r="2772" spans="2:8" x14ac:dyDescent="0.25">
      <c r="C2772" s="47" t="s">
        <v>12</v>
      </c>
      <c r="D2772" s="48">
        <v>3.7</v>
      </c>
      <c r="E2772" s="49"/>
      <c r="F2772" s="10"/>
    </row>
    <row r="2773" spans="2:8" x14ac:dyDescent="0.25">
      <c r="C2773" s="1" t="s">
        <v>9</v>
      </c>
      <c r="D2773" s="43">
        <v>536</v>
      </c>
      <c r="E2773" s="95" t="s">
        <v>16</v>
      </c>
      <c r="F2773" s="96"/>
      <c r="G2773" s="99">
        <f>D2774/D2773</f>
        <v>23.449235074626866</v>
      </c>
    </row>
    <row r="2774" spans="2:8" x14ac:dyDescent="0.25">
      <c r="C2774" s="1" t="s">
        <v>10</v>
      </c>
      <c r="D2774" s="43">
        <v>12568.79</v>
      </c>
      <c r="E2774" s="97"/>
      <c r="F2774" s="98"/>
      <c r="G2774" s="100"/>
    </row>
    <row r="2775" spans="2:8" x14ac:dyDescent="0.25">
      <c r="C2775" s="53"/>
      <c r="D2775" s="54"/>
      <c r="E2775" s="55"/>
    </row>
    <row r="2776" spans="2:8" x14ac:dyDescent="0.3">
      <c r="C2776" s="52" t="s">
        <v>7</v>
      </c>
      <c r="D2776" s="50" t="s">
        <v>57</v>
      </c>
      <c r="E2776" s="58"/>
    </row>
    <row r="2777" spans="2:8" x14ac:dyDescent="0.3">
      <c r="C2777" s="52" t="s">
        <v>11</v>
      </c>
      <c r="D2777" s="50">
        <v>75</v>
      </c>
      <c r="E2777" s="58"/>
    </row>
    <row r="2778" spans="2:8" x14ac:dyDescent="0.3">
      <c r="C2778" s="52" t="s">
        <v>13</v>
      </c>
      <c r="D2778" s="51" t="s">
        <v>33</v>
      </c>
      <c r="E2778" s="58"/>
    </row>
    <row r="2779" spans="2:8" ht="24" thickBot="1" x14ac:dyDescent="0.3">
      <c r="C2779" s="59"/>
      <c r="D2779" s="59"/>
    </row>
    <row r="2780" spans="2:8" ht="48" thickBot="1" x14ac:dyDescent="0.3">
      <c r="B2780" s="101" t="s">
        <v>17</v>
      </c>
      <c r="C2780" s="102"/>
      <c r="D2780" s="23" t="s">
        <v>20</v>
      </c>
      <c r="E2780" s="103" t="s">
        <v>22</v>
      </c>
      <c r="F2780" s="104"/>
      <c r="G2780" s="2" t="s">
        <v>21</v>
      </c>
    </row>
    <row r="2781" spans="2:8" ht="24" thickBot="1" x14ac:dyDescent="0.3">
      <c r="B2781" s="105" t="s">
        <v>35</v>
      </c>
      <c r="C2781" s="106"/>
      <c r="D2781" s="32">
        <v>147.63</v>
      </c>
      <c r="E2781" s="33">
        <v>3.7</v>
      </c>
      <c r="F2781" s="18" t="s">
        <v>24</v>
      </c>
      <c r="G2781" s="26">
        <f t="shared" ref="G2781:G2788" si="63">D2781*E2781</f>
        <v>546.23099999999999</v>
      </c>
      <c r="H2781" s="107"/>
    </row>
    <row r="2782" spans="2:8" x14ac:dyDescent="0.25">
      <c r="B2782" s="108" t="s">
        <v>18</v>
      </c>
      <c r="C2782" s="109"/>
      <c r="D2782" s="69">
        <v>70.41</v>
      </c>
      <c r="E2782" s="67">
        <v>1.3</v>
      </c>
      <c r="F2782" s="19" t="s">
        <v>25</v>
      </c>
      <c r="G2782" s="27">
        <f t="shared" si="63"/>
        <v>91.533000000000001</v>
      </c>
      <c r="H2782" s="107"/>
    </row>
    <row r="2783" spans="2:8" ht="24" thickBot="1" x14ac:dyDescent="0.3">
      <c r="B2783" s="110" t="s">
        <v>19</v>
      </c>
      <c r="C2783" s="111"/>
      <c r="D2783" s="70">
        <v>222.31</v>
      </c>
      <c r="E2783" s="68">
        <v>1.3</v>
      </c>
      <c r="F2783" s="20" t="s">
        <v>25</v>
      </c>
      <c r="G2783" s="28">
        <f t="shared" si="63"/>
        <v>289.00299999999999</v>
      </c>
      <c r="H2783" s="107"/>
    </row>
    <row r="2784" spans="2:8" ht="24" thickBot="1" x14ac:dyDescent="0.3">
      <c r="B2784" s="112" t="s">
        <v>27</v>
      </c>
      <c r="C2784" s="113"/>
      <c r="D2784" s="37"/>
      <c r="E2784" s="38"/>
      <c r="F2784" s="24" t="s">
        <v>24</v>
      </c>
      <c r="G2784" s="29">
        <f t="shared" si="63"/>
        <v>0</v>
      </c>
      <c r="H2784" s="107"/>
    </row>
    <row r="2785" spans="2:8" x14ac:dyDescent="0.25">
      <c r="B2785" s="108" t="s">
        <v>32</v>
      </c>
      <c r="C2785" s="109"/>
      <c r="D2785" s="34">
        <v>665.33</v>
      </c>
      <c r="E2785" s="35">
        <v>3.7</v>
      </c>
      <c r="F2785" s="19" t="s">
        <v>24</v>
      </c>
      <c r="G2785" s="27">
        <f t="shared" si="63"/>
        <v>2461.7210000000005</v>
      </c>
      <c r="H2785" s="107"/>
    </row>
    <row r="2786" spans="2:8" x14ac:dyDescent="0.25">
      <c r="B2786" s="114" t="s">
        <v>26</v>
      </c>
      <c r="C2786" s="115"/>
      <c r="D2786" s="39"/>
      <c r="E2786" s="40"/>
      <c r="F2786" s="21" t="s">
        <v>24</v>
      </c>
      <c r="G2786" s="30">
        <f t="shared" si="63"/>
        <v>0</v>
      </c>
      <c r="H2786" s="107"/>
    </row>
    <row r="2787" spans="2:8" x14ac:dyDescent="0.25">
      <c r="B2787" s="114" t="s">
        <v>28</v>
      </c>
      <c r="C2787" s="115"/>
      <c r="D2787" s="41">
        <v>2425.1</v>
      </c>
      <c r="E2787" s="42">
        <v>3.7</v>
      </c>
      <c r="F2787" s="21" t="s">
        <v>24</v>
      </c>
      <c r="G2787" s="30">
        <f t="shared" si="63"/>
        <v>8972.8700000000008</v>
      </c>
      <c r="H2787" s="107"/>
    </row>
    <row r="2788" spans="2:8" x14ac:dyDescent="0.25">
      <c r="B2788" s="114" t="s">
        <v>29</v>
      </c>
      <c r="C2788" s="115"/>
      <c r="D2788" s="41">
        <v>1718.79</v>
      </c>
      <c r="E2788" s="42">
        <v>3.7</v>
      </c>
      <c r="F2788" s="21" t="s">
        <v>24</v>
      </c>
      <c r="G2788" s="30">
        <f t="shared" si="63"/>
        <v>6359.5230000000001</v>
      </c>
      <c r="H2788" s="107"/>
    </row>
    <row r="2789" spans="2:8" x14ac:dyDescent="0.25">
      <c r="B2789" s="114" t="s">
        <v>31</v>
      </c>
      <c r="C2789" s="115"/>
      <c r="D2789" s="41">
        <v>473.91</v>
      </c>
      <c r="E2789" s="42">
        <v>3.7</v>
      </c>
      <c r="F2789" s="21" t="s">
        <v>24</v>
      </c>
      <c r="G2789" s="30">
        <f>D2789*E2789</f>
        <v>1753.4670000000001</v>
      </c>
      <c r="H2789" s="107"/>
    </row>
    <row r="2790" spans="2:8" ht="24" thickBot="1" x14ac:dyDescent="0.3">
      <c r="B2790" s="110" t="s">
        <v>30</v>
      </c>
      <c r="C2790" s="111"/>
      <c r="D2790" s="70">
        <v>320.5</v>
      </c>
      <c r="E2790" s="68">
        <v>14.8</v>
      </c>
      <c r="F2790" s="20" t="s">
        <v>24</v>
      </c>
      <c r="G2790" s="31">
        <f>D2790*E2790</f>
        <v>4743.4000000000005</v>
      </c>
      <c r="H2790" s="107"/>
    </row>
    <row r="2791" spans="2:8" x14ac:dyDescent="0.25">
      <c r="C2791" s="3"/>
      <c r="D2791" s="3"/>
      <c r="E2791" s="4"/>
      <c r="F2791" s="4"/>
      <c r="H2791" s="62"/>
    </row>
    <row r="2792" spans="2:8" ht="25.5" x14ac:dyDescent="0.25">
      <c r="C2792" s="14" t="s">
        <v>14</v>
      </c>
      <c r="D2792" s="6"/>
    </row>
    <row r="2793" spans="2:8" ht="18.75" x14ac:dyDescent="0.25">
      <c r="C2793" s="86" t="s">
        <v>6</v>
      </c>
      <c r="D2793" s="84" t="s">
        <v>0</v>
      </c>
      <c r="E2793" s="9">
        <f>ROUND((G2781+D2774)/D2774,2)</f>
        <v>1.04</v>
      </c>
      <c r="F2793" s="9"/>
      <c r="G2793" s="10"/>
      <c r="H2793" s="7"/>
    </row>
    <row r="2794" spans="2:8" x14ac:dyDescent="0.25">
      <c r="C2794" s="86"/>
      <c r="D2794" s="84" t="s">
        <v>1</v>
      </c>
      <c r="E2794" s="9">
        <f>ROUND((G2782+G2783+D2774)/D2774,2)</f>
        <v>1.03</v>
      </c>
      <c r="F2794" s="9"/>
      <c r="G2794" s="11"/>
      <c r="H2794" s="65"/>
    </row>
    <row r="2795" spans="2:8" x14ac:dyDescent="0.25">
      <c r="C2795" s="86"/>
      <c r="D2795" s="84" t="s">
        <v>2</v>
      </c>
      <c r="E2795" s="9">
        <f>ROUND((G2784+D2774)/D2774,2)</f>
        <v>1</v>
      </c>
      <c r="F2795" s="12"/>
      <c r="G2795" s="11"/>
    </row>
    <row r="2796" spans="2:8" x14ac:dyDescent="0.25">
      <c r="C2796" s="86"/>
      <c r="D2796" s="13" t="s">
        <v>3</v>
      </c>
      <c r="E2796" s="44">
        <f>ROUND((SUM(G2785:G2790)+D2774)/D2774,2)</f>
        <v>2.93</v>
      </c>
      <c r="F2796" s="10"/>
      <c r="G2796" s="11"/>
    </row>
    <row r="2797" spans="2:8" ht="25.5" x14ac:dyDescent="0.25">
      <c r="D2797" s="45" t="s">
        <v>4</v>
      </c>
      <c r="E2797" s="46">
        <f>SUM(E2793:E2796)-IF(D2778="сплошная",3,2)</f>
        <v>3</v>
      </c>
      <c r="F2797" s="25"/>
    </row>
    <row r="2798" spans="2:8" x14ac:dyDescent="0.25">
      <c r="E2798" s="15"/>
    </row>
    <row r="2799" spans="2:8" ht="25.5" x14ac:dyDescent="0.35">
      <c r="B2799" s="22"/>
      <c r="C2799" s="16" t="s">
        <v>23</v>
      </c>
      <c r="D2799" s="87">
        <f>E2797*D2774</f>
        <v>37706.370000000003</v>
      </c>
      <c r="E2799" s="87"/>
    </row>
    <row r="2800" spans="2:8" ht="18.75" x14ac:dyDescent="0.3">
      <c r="C2800" s="17" t="s">
        <v>8</v>
      </c>
      <c r="D2800" s="88">
        <f>D2799/D2773</f>
        <v>70.347705223880595</v>
      </c>
      <c r="E2800" s="88"/>
      <c r="G2800" s="7"/>
      <c r="H2800" s="66"/>
    </row>
    <row r="2812" spans="2:8" ht="60.75" x14ac:dyDescent="0.8">
      <c r="B2812" s="89" t="s">
        <v>209</v>
      </c>
      <c r="C2812" s="89"/>
      <c r="D2812" s="89"/>
      <c r="E2812" s="89"/>
      <c r="F2812" s="89"/>
      <c r="G2812" s="89"/>
      <c r="H2812" s="89"/>
    </row>
    <row r="2813" spans="2:8" ht="46.5" customHeight="1" x14ac:dyDescent="0.25">
      <c r="B2813" s="90" t="s">
        <v>36</v>
      </c>
      <c r="C2813" s="90"/>
      <c r="D2813" s="90"/>
      <c r="E2813" s="90"/>
      <c r="F2813" s="90"/>
      <c r="G2813" s="90"/>
    </row>
    <row r="2814" spans="2:8" x14ac:dyDescent="0.25">
      <c r="C2814" s="85"/>
      <c r="G2814" s="7"/>
    </row>
    <row r="2815" spans="2:8" ht="25.5" x14ac:dyDescent="0.25">
      <c r="C2815" s="14" t="s">
        <v>5</v>
      </c>
      <c r="D2815" s="6"/>
    </row>
    <row r="2816" spans="2:8" ht="20.25" customHeight="1" x14ac:dyDescent="0.25">
      <c r="B2816" s="10"/>
      <c r="C2816" s="91" t="s">
        <v>15</v>
      </c>
      <c r="D2816" s="94" t="s">
        <v>39</v>
      </c>
      <c r="E2816" s="94"/>
      <c r="F2816" s="94"/>
      <c r="G2816" s="94"/>
      <c r="H2816" s="57"/>
    </row>
    <row r="2817" spans="2:8" ht="20.25" x14ac:dyDescent="0.25">
      <c r="B2817" s="10"/>
      <c r="C2817" s="92"/>
      <c r="D2817" s="94" t="s">
        <v>136</v>
      </c>
      <c r="E2817" s="94"/>
      <c r="F2817" s="94"/>
      <c r="G2817" s="94"/>
      <c r="H2817" s="57"/>
    </row>
    <row r="2818" spans="2:8" ht="20.25" x14ac:dyDescent="0.25">
      <c r="B2818" s="10"/>
      <c r="C2818" s="93"/>
      <c r="D2818" s="94" t="s">
        <v>139</v>
      </c>
      <c r="E2818" s="94"/>
      <c r="F2818" s="94"/>
      <c r="G2818" s="94"/>
      <c r="H2818" s="57"/>
    </row>
    <row r="2819" spans="2:8" x14ac:dyDescent="0.25">
      <c r="C2819" s="47" t="s">
        <v>12</v>
      </c>
      <c r="D2819" s="48">
        <v>2.1</v>
      </c>
      <c r="E2819" s="49"/>
      <c r="F2819" s="10"/>
    </row>
    <row r="2820" spans="2:8" x14ac:dyDescent="0.25">
      <c r="C2820" s="1" t="s">
        <v>9</v>
      </c>
      <c r="D2820" s="43">
        <v>283</v>
      </c>
      <c r="E2820" s="95" t="s">
        <v>16</v>
      </c>
      <c r="F2820" s="96"/>
      <c r="G2820" s="99">
        <f>D2821/D2820</f>
        <v>22.959717314487634</v>
      </c>
    </row>
    <row r="2821" spans="2:8" x14ac:dyDescent="0.25">
      <c r="C2821" s="1" t="s">
        <v>10</v>
      </c>
      <c r="D2821" s="43">
        <v>6497.6</v>
      </c>
      <c r="E2821" s="97"/>
      <c r="F2821" s="98"/>
      <c r="G2821" s="100"/>
    </row>
    <row r="2822" spans="2:8" x14ac:dyDescent="0.25">
      <c r="C2822" s="53"/>
      <c r="D2822" s="54"/>
      <c r="E2822" s="55"/>
    </row>
    <row r="2823" spans="2:8" x14ac:dyDescent="0.3">
      <c r="C2823" s="52" t="s">
        <v>7</v>
      </c>
      <c r="D2823" s="50" t="s">
        <v>140</v>
      </c>
      <c r="E2823" s="58"/>
    </row>
    <row r="2824" spans="2:8" x14ac:dyDescent="0.3">
      <c r="C2824" s="52" t="s">
        <v>11</v>
      </c>
      <c r="D2824" s="50">
        <v>75</v>
      </c>
      <c r="E2824" s="58"/>
    </row>
    <row r="2825" spans="2:8" x14ac:dyDescent="0.3">
      <c r="C2825" s="52" t="s">
        <v>13</v>
      </c>
      <c r="D2825" s="51" t="s">
        <v>33</v>
      </c>
      <c r="E2825" s="58"/>
    </row>
    <row r="2826" spans="2:8" ht="24" thickBot="1" x14ac:dyDescent="0.3">
      <c r="C2826" s="59"/>
      <c r="D2826" s="59"/>
    </row>
    <row r="2827" spans="2:8" ht="48" thickBot="1" x14ac:dyDescent="0.3">
      <c r="B2827" s="101" t="s">
        <v>17</v>
      </c>
      <c r="C2827" s="102"/>
      <c r="D2827" s="23" t="s">
        <v>20</v>
      </c>
      <c r="E2827" s="103" t="s">
        <v>22</v>
      </c>
      <c r="F2827" s="104"/>
      <c r="G2827" s="2" t="s">
        <v>21</v>
      </c>
    </row>
    <row r="2828" spans="2:8" ht="24" thickBot="1" x14ac:dyDescent="0.3">
      <c r="B2828" s="105" t="s">
        <v>35</v>
      </c>
      <c r="C2828" s="106"/>
      <c r="D2828" s="32">
        <v>147.63</v>
      </c>
      <c r="E2828" s="33">
        <v>2.1</v>
      </c>
      <c r="F2828" s="18" t="s">
        <v>24</v>
      </c>
      <c r="G2828" s="26">
        <f t="shared" ref="G2828:G2835" si="64">D2828*E2828</f>
        <v>310.02300000000002</v>
      </c>
      <c r="H2828" s="107"/>
    </row>
    <row r="2829" spans="2:8" x14ac:dyDescent="0.25">
      <c r="B2829" s="108" t="s">
        <v>18</v>
      </c>
      <c r="C2829" s="109"/>
      <c r="D2829" s="69">
        <v>70.41</v>
      </c>
      <c r="E2829" s="67">
        <v>1.3</v>
      </c>
      <c r="F2829" s="19" t="s">
        <v>25</v>
      </c>
      <c r="G2829" s="27">
        <f t="shared" si="64"/>
        <v>91.533000000000001</v>
      </c>
      <c r="H2829" s="107"/>
    </row>
    <row r="2830" spans="2:8" ht="24" thickBot="1" x14ac:dyDescent="0.3">
      <c r="B2830" s="110" t="s">
        <v>19</v>
      </c>
      <c r="C2830" s="111"/>
      <c r="D2830" s="70">
        <v>222.31</v>
      </c>
      <c r="E2830" s="68">
        <v>1.3</v>
      </c>
      <c r="F2830" s="20" t="s">
        <v>25</v>
      </c>
      <c r="G2830" s="28">
        <f t="shared" si="64"/>
        <v>289.00299999999999</v>
      </c>
      <c r="H2830" s="107"/>
    </row>
    <row r="2831" spans="2:8" ht="24" thickBot="1" x14ac:dyDescent="0.3">
      <c r="B2831" s="112" t="s">
        <v>27</v>
      </c>
      <c r="C2831" s="113"/>
      <c r="D2831" s="37"/>
      <c r="E2831" s="38"/>
      <c r="F2831" s="24" t="s">
        <v>24</v>
      </c>
      <c r="G2831" s="29">
        <f t="shared" si="64"/>
        <v>0</v>
      </c>
      <c r="H2831" s="107"/>
    </row>
    <row r="2832" spans="2:8" x14ac:dyDescent="0.25">
      <c r="B2832" s="108" t="s">
        <v>32</v>
      </c>
      <c r="C2832" s="109"/>
      <c r="D2832" s="34">
        <v>665.33</v>
      </c>
      <c r="E2832" s="35">
        <v>2.1</v>
      </c>
      <c r="F2832" s="19" t="s">
        <v>24</v>
      </c>
      <c r="G2832" s="27">
        <f t="shared" si="64"/>
        <v>1397.1930000000002</v>
      </c>
      <c r="H2832" s="107"/>
    </row>
    <row r="2833" spans="2:8" x14ac:dyDescent="0.25">
      <c r="B2833" s="114" t="s">
        <v>26</v>
      </c>
      <c r="C2833" s="115"/>
      <c r="D2833" s="39"/>
      <c r="E2833" s="40"/>
      <c r="F2833" s="21" t="s">
        <v>24</v>
      </c>
      <c r="G2833" s="30">
        <f t="shared" si="64"/>
        <v>0</v>
      </c>
      <c r="H2833" s="107"/>
    </row>
    <row r="2834" spans="2:8" x14ac:dyDescent="0.25">
      <c r="B2834" s="114" t="s">
        <v>28</v>
      </c>
      <c r="C2834" s="115"/>
      <c r="D2834" s="41">
        <v>2425.1</v>
      </c>
      <c r="E2834" s="42">
        <v>2.1</v>
      </c>
      <c r="F2834" s="21" t="s">
        <v>24</v>
      </c>
      <c r="G2834" s="30">
        <f t="shared" si="64"/>
        <v>5092.71</v>
      </c>
      <c r="H2834" s="107"/>
    </row>
    <row r="2835" spans="2:8" x14ac:dyDescent="0.25">
      <c r="B2835" s="114" t="s">
        <v>29</v>
      </c>
      <c r="C2835" s="115"/>
      <c r="D2835" s="41">
        <v>1718.79</v>
      </c>
      <c r="E2835" s="42">
        <v>2.1</v>
      </c>
      <c r="F2835" s="21" t="s">
        <v>24</v>
      </c>
      <c r="G2835" s="30">
        <f t="shared" si="64"/>
        <v>3609.4590000000003</v>
      </c>
      <c r="H2835" s="107"/>
    </row>
    <row r="2836" spans="2:8" x14ac:dyDescent="0.25">
      <c r="B2836" s="114" t="s">
        <v>31</v>
      </c>
      <c r="C2836" s="115"/>
      <c r="D2836" s="41">
        <v>473.91</v>
      </c>
      <c r="E2836" s="42">
        <v>2.1</v>
      </c>
      <c r="F2836" s="21" t="s">
        <v>24</v>
      </c>
      <c r="G2836" s="30">
        <f>D2836*E2836</f>
        <v>995.21100000000013</v>
      </c>
      <c r="H2836" s="107"/>
    </row>
    <row r="2837" spans="2:8" ht="24" thickBot="1" x14ac:dyDescent="0.3">
      <c r="B2837" s="110" t="s">
        <v>30</v>
      </c>
      <c r="C2837" s="111"/>
      <c r="D2837" s="70">
        <v>320.5</v>
      </c>
      <c r="E2837" s="68">
        <v>8.4</v>
      </c>
      <c r="F2837" s="20" t="s">
        <v>24</v>
      </c>
      <c r="G2837" s="31">
        <f>D2837*E2837</f>
        <v>2692.2000000000003</v>
      </c>
      <c r="H2837" s="107"/>
    </row>
    <row r="2838" spans="2:8" x14ac:dyDescent="0.25">
      <c r="C2838" s="3"/>
      <c r="D2838" s="3"/>
      <c r="E2838" s="4"/>
      <c r="F2838" s="4"/>
      <c r="H2838" s="62"/>
    </row>
    <row r="2839" spans="2:8" ht="25.5" x14ac:dyDescent="0.25">
      <c r="C2839" s="14" t="s">
        <v>14</v>
      </c>
      <c r="D2839" s="6"/>
    </row>
    <row r="2840" spans="2:8" ht="18.75" x14ac:dyDescent="0.25">
      <c r="C2840" s="86" t="s">
        <v>6</v>
      </c>
      <c r="D2840" s="84" t="s">
        <v>0</v>
      </c>
      <c r="E2840" s="9">
        <f>ROUND((G2828+D2821)/D2821,2)</f>
        <v>1.05</v>
      </c>
      <c r="F2840" s="9"/>
      <c r="G2840" s="10"/>
      <c r="H2840" s="7"/>
    </row>
    <row r="2841" spans="2:8" x14ac:dyDescent="0.25">
      <c r="C2841" s="86"/>
      <c r="D2841" s="84" t="s">
        <v>1</v>
      </c>
      <c r="E2841" s="9">
        <f>ROUND((G2829+G2830+D2821)/D2821,2)</f>
        <v>1.06</v>
      </c>
      <c r="F2841" s="9"/>
      <c r="G2841" s="11"/>
      <c r="H2841" s="65"/>
    </row>
    <row r="2842" spans="2:8" x14ac:dyDescent="0.25">
      <c r="C2842" s="86"/>
      <c r="D2842" s="84" t="s">
        <v>2</v>
      </c>
      <c r="E2842" s="9">
        <f>ROUND((G2831+D2821)/D2821,2)</f>
        <v>1</v>
      </c>
      <c r="F2842" s="12"/>
      <c r="G2842" s="11"/>
    </row>
    <row r="2843" spans="2:8" x14ac:dyDescent="0.25">
      <c r="C2843" s="86"/>
      <c r="D2843" s="13" t="s">
        <v>3</v>
      </c>
      <c r="E2843" s="44">
        <f>ROUND((SUM(G2832:G2837)+D2821)/D2821,2)</f>
        <v>3.12</v>
      </c>
      <c r="F2843" s="10"/>
      <c r="G2843" s="11"/>
    </row>
    <row r="2844" spans="2:8" ht="25.5" x14ac:dyDescent="0.25">
      <c r="D2844" s="45" t="s">
        <v>4</v>
      </c>
      <c r="E2844" s="46">
        <f>SUM(E2840:E2843)-IF(D2825="сплошная",3,2)</f>
        <v>3.2300000000000004</v>
      </c>
      <c r="F2844" s="25"/>
    </row>
    <row r="2845" spans="2:8" x14ac:dyDescent="0.25">
      <c r="E2845" s="15"/>
    </row>
    <row r="2846" spans="2:8" ht="25.5" x14ac:dyDescent="0.35">
      <c r="B2846" s="22"/>
      <c r="C2846" s="16" t="s">
        <v>23</v>
      </c>
      <c r="D2846" s="87">
        <f>E2844*D2821</f>
        <v>20987.248000000003</v>
      </c>
      <c r="E2846" s="87"/>
    </row>
    <row r="2847" spans="2:8" ht="18.75" x14ac:dyDescent="0.3">
      <c r="C2847" s="17" t="s">
        <v>8</v>
      </c>
      <c r="D2847" s="88">
        <f>D2846/D2820</f>
        <v>74.159886925795064</v>
      </c>
      <c r="E2847" s="88"/>
      <c r="G2847" s="7"/>
      <c r="H2847" s="66"/>
    </row>
    <row r="2859" spans="2:8" ht="60.75" x14ac:dyDescent="0.8">
      <c r="B2859" s="89" t="s">
        <v>210</v>
      </c>
      <c r="C2859" s="89"/>
      <c r="D2859" s="89"/>
      <c r="E2859" s="89"/>
      <c r="F2859" s="89"/>
      <c r="G2859" s="89"/>
      <c r="H2859" s="89"/>
    </row>
    <row r="2860" spans="2:8" ht="46.5" customHeight="1" x14ac:dyDescent="0.25">
      <c r="B2860" s="90" t="s">
        <v>36</v>
      </c>
      <c r="C2860" s="90"/>
      <c r="D2860" s="90"/>
      <c r="E2860" s="90"/>
      <c r="F2860" s="90"/>
      <c r="G2860" s="90"/>
    </row>
    <row r="2861" spans="2:8" x14ac:dyDescent="0.25">
      <c r="C2861" s="85"/>
      <c r="G2861" s="7"/>
    </row>
    <row r="2862" spans="2:8" ht="25.5" x14ac:dyDescent="0.25">
      <c r="C2862" s="14" t="s">
        <v>5</v>
      </c>
      <c r="D2862" s="6"/>
    </row>
    <row r="2863" spans="2:8" ht="20.25" customHeight="1" x14ac:dyDescent="0.25">
      <c r="B2863" s="10"/>
      <c r="C2863" s="91" t="s">
        <v>15</v>
      </c>
      <c r="D2863" s="94" t="s">
        <v>39</v>
      </c>
      <c r="E2863" s="94"/>
      <c r="F2863" s="94"/>
      <c r="G2863" s="94"/>
      <c r="H2863" s="57"/>
    </row>
    <row r="2864" spans="2:8" ht="20.25" x14ac:dyDescent="0.25">
      <c r="B2864" s="10"/>
      <c r="C2864" s="92"/>
      <c r="D2864" s="94" t="s">
        <v>136</v>
      </c>
      <c r="E2864" s="94"/>
      <c r="F2864" s="94"/>
      <c r="G2864" s="94"/>
      <c r="H2864" s="57"/>
    </row>
    <row r="2865" spans="2:8" ht="20.25" x14ac:dyDescent="0.25">
      <c r="B2865" s="10"/>
      <c r="C2865" s="93"/>
      <c r="D2865" s="94" t="s">
        <v>141</v>
      </c>
      <c r="E2865" s="94"/>
      <c r="F2865" s="94"/>
      <c r="G2865" s="94"/>
      <c r="H2865" s="57"/>
    </row>
    <row r="2866" spans="2:8" x14ac:dyDescent="0.25">
      <c r="C2866" s="47" t="s">
        <v>12</v>
      </c>
      <c r="D2866" s="48">
        <v>2.1</v>
      </c>
      <c r="E2866" s="49"/>
      <c r="F2866" s="10"/>
    </row>
    <row r="2867" spans="2:8" x14ac:dyDescent="0.25">
      <c r="C2867" s="1" t="s">
        <v>9</v>
      </c>
      <c r="D2867" s="43">
        <v>275</v>
      </c>
      <c r="E2867" s="95" t="s">
        <v>16</v>
      </c>
      <c r="F2867" s="96"/>
      <c r="G2867" s="99">
        <f>D2868/D2867</f>
        <v>24.511418181818183</v>
      </c>
    </row>
    <row r="2868" spans="2:8" x14ac:dyDescent="0.25">
      <c r="C2868" s="1" t="s">
        <v>10</v>
      </c>
      <c r="D2868" s="43">
        <v>6740.64</v>
      </c>
      <c r="E2868" s="97"/>
      <c r="F2868" s="98"/>
      <c r="G2868" s="100"/>
    </row>
    <row r="2869" spans="2:8" x14ac:dyDescent="0.25">
      <c r="C2869" s="53"/>
      <c r="D2869" s="54"/>
      <c r="E2869" s="55"/>
    </row>
    <row r="2870" spans="2:8" x14ac:dyDescent="0.3">
      <c r="C2870" s="52" t="s">
        <v>7</v>
      </c>
      <c r="D2870" s="50" t="s">
        <v>140</v>
      </c>
      <c r="E2870" s="58"/>
    </row>
    <row r="2871" spans="2:8" x14ac:dyDescent="0.3">
      <c r="C2871" s="52" t="s">
        <v>11</v>
      </c>
      <c r="D2871" s="50">
        <v>75</v>
      </c>
      <c r="E2871" s="58"/>
    </row>
    <row r="2872" spans="2:8" x14ac:dyDescent="0.3">
      <c r="C2872" s="52" t="s">
        <v>13</v>
      </c>
      <c r="D2872" s="51" t="s">
        <v>33</v>
      </c>
      <c r="E2872" s="58"/>
    </row>
    <row r="2873" spans="2:8" ht="24" thickBot="1" x14ac:dyDescent="0.3">
      <c r="C2873" s="59"/>
      <c r="D2873" s="59"/>
    </row>
    <row r="2874" spans="2:8" ht="48" thickBot="1" x14ac:dyDescent="0.3">
      <c r="B2874" s="101" t="s">
        <v>17</v>
      </c>
      <c r="C2874" s="102"/>
      <c r="D2874" s="23" t="s">
        <v>20</v>
      </c>
      <c r="E2874" s="103" t="s">
        <v>22</v>
      </c>
      <c r="F2874" s="104"/>
      <c r="G2874" s="2" t="s">
        <v>21</v>
      </c>
    </row>
    <row r="2875" spans="2:8" ht="24" thickBot="1" x14ac:dyDescent="0.3">
      <c r="B2875" s="105" t="s">
        <v>35</v>
      </c>
      <c r="C2875" s="106"/>
      <c r="D2875" s="32">
        <v>147.63</v>
      </c>
      <c r="E2875" s="33">
        <v>2.1</v>
      </c>
      <c r="F2875" s="18" t="s">
        <v>24</v>
      </c>
      <c r="G2875" s="26">
        <f t="shared" ref="G2875:G2882" si="65">D2875*E2875</f>
        <v>310.02300000000002</v>
      </c>
      <c r="H2875" s="107"/>
    </row>
    <row r="2876" spans="2:8" x14ac:dyDescent="0.25">
      <c r="B2876" s="108" t="s">
        <v>18</v>
      </c>
      <c r="C2876" s="109"/>
      <c r="D2876" s="69">
        <v>70.41</v>
      </c>
      <c r="E2876" s="67">
        <v>1.2</v>
      </c>
      <c r="F2876" s="19" t="s">
        <v>25</v>
      </c>
      <c r="G2876" s="27">
        <f t="shared" si="65"/>
        <v>84.49199999999999</v>
      </c>
      <c r="H2876" s="107"/>
    </row>
    <row r="2877" spans="2:8" ht="24" thickBot="1" x14ac:dyDescent="0.3">
      <c r="B2877" s="110" t="s">
        <v>19</v>
      </c>
      <c r="C2877" s="111"/>
      <c r="D2877" s="70">
        <v>222.31</v>
      </c>
      <c r="E2877" s="68">
        <v>1.2</v>
      </c>
      <c r="F2877" s="20" t="s">
        <v>25</v>
      </c>
      <c r="G2877" s="28">
        <f t="shared" si="65"/>
        <v>266.77199999999999</v>
      </c>
      <c r="H2877" s="107"/>
    </row>
    <row r="2878" spans="2:8" ht="24" thickBot="1" x14ac:dyDescent="0.3">
      <c r="B2878" s="112" t="s">
        <v>27</v>
      </c>
      <c r="C2878" s="113"/>
      <c r="D2878" s="37"/>
      <c r="E2878" s="38"/>
      <c r="F2878" s="24" t="s">
        <v>24</v>
      </c>
      <c r="G2878" s="29">
        <f t="shared" si="65"/>
        <v>0</v>
      </c>
      <c r="H2878" s="107"/>
    </row>
    <row r="2879" spans="2:8" x14ac:dyDescent="0.25">
      <c r="B2879" s="108" t="s">
        <v>32</v>
      </c>
      <c r="C2879" s="109"/>
      <c r="D2879" s="34">
        <v>665.33</v>
      </c>
      <c r="E2879" s="35">
        <v>2.1</v>
      </c>
      <c r="F2879" s="19" t="s">
        <v>24</v>
      </c>
      <c r="G2879" s="27">
        <f t="shared" si="65"/>
        <v>1397.1930000000002</v>
      </c>
      <c r="H2879" s="107"/>
    </row>
    <row r="2880" spans="2:8" x14ac:dyDescent="0.25">
      <c r="B2880" s="114" t="s">
        <v>26</v>
      </c>
      <c r="C2880" s="115"/>
      <c r="D2880" s="39"/>
      <c r="E2880" s="40"/>
      <c r="F2880" s="21" t="s">
        <v>24</v>
      </c>
      <c r="G2880" s="30">
        <f t="shared" si="65"/>
        <v>0</v>
      </c>
      <c r="H2880" s="107"/>
    </row>
    <row r="2881" spans="2:8" x14ac:dyDescent="0.25">
      <c r="B2881" s="114" t="s">
        <v>28</v>
      </c>
      <c r="C2881" s="115"/>
      <c r="D2881" s="41">
        <v>2425.1</v>
      </c>
      <c r="E2881" s="42">
        <v>2.1</v>
      </c>
      <c r="F2881" s="21" t="s">
        <v>24</v>
      </c>
      <c r="G2881" s="30">
        <f t="shared" si="65"/>
        <v>5092.71</v>
      </c>
      <c r="H2881" s="107"/>
    </row>
    <row r="2882" spans="2:8" x14ac:dyDescent="0.25">
      <c r="B2882" s="114" t="s">
        <v>29</v>
      </c>
      <c r="C2882" s="115"/>
      <c r="D2882" s="41">
        <v>1718.79</v>
      </c>
      <c r="E2882" s="42">
        <v>2.1</v>
      </c>
      <c r="F2882" s="21" t="s">
        <v>24</v>
      </c>
      <c r="G2882" s="30">
        <f t="shared" si="65"/>
        <v>3609.4590000000003</v>
      </c>
      <c r="H2882" s="107"/>
    </row>
    <row r="2883" spans="2:8" x14ac:dyDescent="0.25">
      <c r="B2883" s="114" t="s">
        <v>31</v>
      </c>
      <c r="C2883" s="115"/>
      <c r="D2883" s="41">
        <v>473.91</v>
      </c>
      <c r="E2883" s="42">
        <v>2.1</v>
      </c>
      <c r="F2883" s="21" t="s">
        <v>24</v>
      </c>
      <c r="G2883" s="30">
        <f>D2883*E2883</f>
        <v>995.21100000000013</v>
      </c>
      <c r="H2883" s="107"/>
    </row>
    <row r="2884" spans="2:8" ht="24" thickBot="1" x14ac:dyDescent="0.3">
      <c r="B2884" s="110" t="s">
        <v>30</v>
      </c>
      <c r="C2884" s="111"/>
      <c r="D2884" s="70">
        <v>320.5</v>
      </c>
      <c r="E2884" s="68">
        <v>8.4</v>
      </c>
      <c r="F2884" s="20" t="s">
        <v>24</v>
      </c>
      <c r="G2884" s="31">
        <f>D2884*E2884</f>
        <v>2692.2000000000003</v>
      </c>
      <c r="H2884" s="107"/>
    </row>
    <row r="2885" spans="2:8" x14ac:dyDescent="0.25">
      <c r="C2885" s="3"/>
      <c r="D2885" s="3"/>
      <c r="E2885" s="4"/>
      <c r="F2885" s="4"/>
      <c r="H2885" s="62"/>
    </row>
    <row r="2886" spans="2:8" ht="25.5" x14ac:dyDescent="0.25">
      <c r="C2886" s="14" t="s">
        <v>14</v>
      </c>
      <c r="D2886" s="6"/>
    </row>
    <row r="2887" spans="2:8" ht="18.75" x14ac:dyDescent="0.25">
      <c r="C2887" s="86" t="s">
        <v>6</v>
      </c>
      <c r="D2887" s="84" t="s">
        <v>0</v>
      </c>
      <c r="E2887" s="9">
        <f>ROUND((G2875+D2868)/D2868,2)</f>
        <v>1.05</v>
      </c>
      <c r="F2887" s="9"/>
      <c r="G2887" s="10"/>
      <c r="H2887" s="7"/>
    </row>
    <row r="2888" spans="2:8" x14ac:dyDescent="0.25">
      <c r="C2888" s="86"/>
      <c r="D2888" s="84" t="s">
        <v>1</v>
      </c>
      <c r="E2888" s="9">
        <f>ROUND((G2876+G2877+D2868)/D2868,2)</f>
        <v>1.05</v>
      </c>
      <c r="F2888" s="9"/>
      <c r="G2888" s="11"/>
      <c r="H2888" s="65"/>
    </row>
    <row r="2889" spans="2:8" x14ac:dyDescent="0.25">
      <c r="C2889" s="86"/>
      <c r="D2889" s="84" t="s">
        <v>2</v>
      </c>
      <c r="E2889" s="9">
        <f>ROUND((G2878+D2868)/D2868,2)</f>
        <v>1</v>
      </c>
      <c r="F2889" s="12"/>
      <c r="G2889" s="11"/>
    </row>
    <row r="2890" spans="2:8" x14ac:dyDescent="0.25">
      <c r="C2890" s="86"/>
      <c r="D2890" s="13" t="s">
        <v>3</v>
      </c>
      <c r="E2890" s="44">
        <f>ROUND((SUM(G2879:G2884)+D2868)/D2868,2)</f>
        <v>3.05</v>
      </c>
      <c r="F2890" s="10"/>
      <c r="G2890" s="11"/>
    </row>
    <row r="2891" spans="2:8" ht="25.5" x14ac:dyDescent="0.25">
      <c r="D2891" s="45" t="s">
        <v>4</v>
      </c>
      <c r="E2891" s="46">
        <f>SUM(E2887:E2890)-IF(D2872="сплошная",3,2)</f>
        <v>3.1500000000000004</v>
      </c>
      <c r="F2891" s="25"/>
    </row>
    <row r="2892" spans="2:8" x14ac:dyDescent="0.25">
      <c r="E2892" s="15"/>
    </row>
    <row r="2893" spans="2:8" ht="25.5" x14ac:dyDescent="0.35">
      <c r="B2893" s="22"/>
      <c r="C2893" s="16" t="s">
        <v>23</v>
      </c>
      <c r="D2893" s="87">
        <f>E2891*D2868</f>
        <v>21233.016000000003</v>
      </c>
      <c r="E2893" s="87"/>
    </row>
    <row r="2894" spans="2:8" ht="18.75" x14ac:dyDescent="0.3">
      <c r="C2894" s="17" t="s">
        <v>8</v>
      </c>
      <c r="D2894" s="88">
        <f>D2893/D2867</f>
        <v>77.210967272727288</v>
      </c>
      <c r="E2894" s="88"/>
      <c r="G2894" s="7"/>
      <c r="H2894" s="66"/>
    </row>
    <row r="2906" spans="2:8" ht="60.75" x14ac:dyDescent="0.8">
      <c r="B2906" s="89" t="s">
        <v>211</v>
      </c>
      <c r="C2906" s="89"/>
      <c r="D2906" s="89"/>
      <c r="E2906" s="89"/>
      <c r="F2906" s="89"/>
      <c r="G2906" s="89"/>
      <c r="H2906" s="89"/>
    </row>
    <row r="2907" spans="2:8" ht="46.5" customHeight="1" x14ac:dyDescent="0.25">
      <c r="B2907" s="90" t="s">
        <v>36</v>
      </c>
      <c r="C2907" s="90"/>
      <c r="D2907" s="90"/>
      <c r="E2907" s="90"/>
      <c r="F2907" s="90"/>
      <c r="G2907" s="90"/>
    </row>
    <row r="2908" spans="2:8" x14ac:dyDescent="0.25">
      <c r="C2908" s="85"/>
      <c r="G2908" s="7"/>
    </row>
    <row r="2909" spans="2:8" ht="25.5" x14ac:dyDescent="0.25">
      <c r="C2909" s="14" t="s">
        <v>5</v>
      </c>
      <c r="D2909" s="6"/>
    </row>
    <row r="2910" spans="2:8" ht="20.25" customHeight="1" x14ac:dyDescent="0.25">
      <c r="B2910" s="10"/>
      <c r="C2910" s="91" t="s">
        <v>15</v>
      </c>
      <c r="D2910" s="94" t="s">
        <v>39</v>
      </c>
      <c r="E2910" s="94"/>
      <c r="F2910" s="94"/>
      <c r="G2910" s="94"/>
      <c r="H2910" s="57"/>
    </row>
    <row r="2911" spans="2:8" ht="20.25" x14ac:dyDescent="0.25">
      <c r="B2911" s="10"/>
      <c r="C2911" s="92"/>
      <c r="D2911" s="94" t="s">
        <v>136</v>
      </c>
      <c r="E2911" s="94"/>
      <c r="F2911" s="94"/>
      <c r="G2911" s="94"/>
      <c r="H2911" s="57"/>
    </row>
    <row r="2912" spans="2:8" ht="20.25" x14ac:dyDescent="0.25">
      <c r="B2912" s="10"/>
      <c r="C2912" s="93"/>
      <c r="D2912" s="94" t="s">
        <v>142</v>
      </c>
      <c r="E2912" s="94"/>
      <c r="F2912" s="94"/>
      <c r="G2912" s="94"/>
      <c r="H2912" s="57"/>
    </row>
    <row r="2913" spans="2:8" x14ac:dyDescent="0.25">
      <c r="C2913" s="47" t="s">
        <v>12</v>
      </c>
      <c r="D2913" s="48">
        <v>2.5</v>
      </c>
      <c r="E2913" s="49"/>
      <c r="F2913" s="10"/>
    </row>
    <row r="2914" spans="2:8" x14ac:dyDescent="0.25">
      <c r="C2914" s="1" t="s">
        <v>9</v>
      </c>
      <c r="D2914" s="43">
        <v>466</v>
      </c>
      <c r="E2914" s="95" t="s">
        <v>16</v>
      </c>
      <c r="F2914" s="96"/>
      <c r="G2914" s="99">
        <f>D2915/D2914</f>
        <v>25.106351931330472</v>
      </c>
    </row>
    <row r="2915" spans="2:8" x14ac:dyDescent="0.25">
      <c r="C2915" s="1" t="s">
        <v>10</v>
      </c>
      <c r="D2915" s="43">
        <v>11699.56</v>
      </c>
      <c r="E2915" s="97"/>
      <c r="F2915" s="98"/>
      <c r="G2915" s="100"/>
    </row>
    <row r="2916" spans="2:8" x14ac:dyDescent="0.25">
      <c r="C2916" s="53"/>
      <c r="D2916" s="54"/>
      <c r="E2916" s="55"/>
    </row>
    <row r="2917" spans="2:8" x14ac:dyDescent="0.3">
      <c r="C2917" s="52" t="s">
        <v>7</v>
      </c>
      <c r="D2917" s="50" t="s">
        <v>143</v>
      </c>
      <c r="E2917" s="58"/>
    </row>
    <row r="2918" spans="2:8" x14ac:dyDescent="0.3">
      <c r="C2918" s="52" t="s">
        <v>11</v>
      </c>
      <c r="D2918" s="50">
        <v>75</v>
      </c>
      <c r="E2918" s="58"/>
    </row>
    <row r="2919" spans="2:8" x14ac:dyDescent="0.3">
      <c r="C2919" s="52" t="s">
        <v>13</v>
      </c>
      <c r="D2919" s="51" t="s">
        <v>33</v>
      </c>
      <c r="E2919" s="58"/>
    </row>
    <row r="2920" spans="2:8" ht="24" thickBot="1" x14ac:dyDescent="0.3">
      <c r="C2920" s="59"/>
      <c r="D2920" s="59"/>
    </row>
    <row r="2921" spans="2:8" ht="48" thickBot="1" x14ac:dyDescent="0.3">
      <c r="B2921" s="101" t="s">
        <v>17</v>
      </c>
      <c r="C2921" s="102"/>
      <c r="D2921" s="23" t="s">
        <v>20</v>
      </c>
      <c r="E2921" s="103" t="s">
        <v>22</v>
      </c>
      <c r="F2921" s="104"/>
      <c r="G2921" s="2" t="s">
        <v>21</v>
      </c>
    </row>
    <row r="2922" spans="2:8" ht="24" thickBot="1" x14ac:dyDescent="0.3">
      <c r="B2922" s="105" t="s">
        <v>35</v>
      </c>
      <c r="C2922" s="106"/>
      <c r="D2922" s="32">
        <v>147.63</v>
      </c>
      <c r="E2922" s="33">
        <v>2.5</v>
      </c>
      <c r="F2922" s="18" t="s">
        <v>24</v>
      </c>
      <c r="G2922" s="26">
        <f t="shared" ref="G2922:G2929" si="66">D2922*E2922</f>
        <v>369.07499999999999</v>
      </c>
      <c r="H2922" s="107"/>
    </row>
    <row r="2923" spans="2:8" x14ac:dyDescent="0.25">
      <c r="B2923" s="108" t="s">
        <v>18</v>
      </c>
      <c r="C2923" s="109"/>
      <c r="D2923" s="69">
        <v>70.41</v>
      </c>
      <c r="E2923" s="67">
        <v>0.8</v>
      </c>
      <c r="F2923" s="19" t="s">
        <v>25</v>
      </c>
      <c r="G2923" s="27">
        <f t="shared" si="66"/>
        <v>56.328000000000003</v>
      </c>
      <c r="H2923" s="107"/>
    </row>
    <row r="2924" spans="2:8" ht="24" thickBot="1" x14ac:dyDescent="0.3">
      <c r="B2924" s="110" t="s">
        <v>19</v>
      </c>
      <c r="C2924" s="111"/>
      <c r="D2924" s="70">
        <v>222.31</v>
      </c>
      <c r="E2924" s="68">
        <v>0.8</v>
      </c>
      <c r="F2924" s="20" t="s">
        <v>25</v>
      </c>
      <c r="G2924" s="28">
        <f t="shared" si="66"/>
        <v>177.84800000000001</v>
      </c>
      <c r="H2924" s="107"/>
    </row>
    <row r="2925" spans="2:8" ht="24" thickBot="1" x14ac:dyDescent="0.3">
      <c r="B2925" s="112" t="s">
        <v>27</v>
      </c>
      <c r="C2925" s="113"/>
      <c r="D2925" s="37"/>
      <c r="E2925" s="38"/>
      <c r="F2925" s="24" t="s">
        <v>24</v>
      </c>
      <c r="G2925" s="29">
        <f t="shared" si="66"/>
        <v>0</v>
      </c>
      <c r="H2925" s="107"/>
    </row>
    <row r="2926" spans="2:8" x14ac:dyDescent="0.25">
      <c r="B2926" s="108" t="s">
        <v>32</v>
      </c>
      <c r="C2926" s="109"/>
      <c r="D2926" s="34">
        <v>665.33</v>
      </c>
      <c r="E2926" s="35">
        <v>2.5</v>
      </c>
      <c r="F2926" s="19" t="s">
        <v>24</v>
      </c>
      <c r="G2926" s="27">
        <f t="shared" si="66"/>
        <v>1663.325</v>
      </c>
      <c r="H2926" s="107"/>
    </row>
    <row r="2927" spans="2:8" x14ac:dyDescent="0.25">
      <c r="B2927" s="114" t="s">
        <v>26</v>
      </c>
      <c r="C2927" s="115"/>
      <c r="D2927" s="39"/>
      <c r="E2927" s="40"/>
      <c r="F2927" s="21" t="s">
        <v>24</v>
      </c>
      <c r="G2927" s="30">
        <f t="shared" si="66"/>
        <v>0</v>
      </c>
      <c r="H2927" s="107"/>
    </row>
    <row r="2928" spans="2:8" x14ac:dyDescent="0.25">
      <c r="B2928" s="114" t="s">
        <v>28</v>
      </c>
      <c r="C2928" s="115"/>
      <c r="D2928" s="41">
        <v>2425.1</v>
      </c>
      <c r="E2928" s="42">
        <v>2.5</v>
      </c>
      <c r="F2928" s="21" t="s">
        <v>24</v>
      </c>
      <c r="G2928" s="30">
        <f t="shared" si="66"/>
        <v>6062.75</v>
      </c>
      <c r="H2928" s="107"/>
    </row>
    <row r="2929" spans="2:8" x14ac:dyDescent="0.25">
      <c r="B2929" s="114" t="s">
        <v>29</v>
      </c>
      <c r="C2929" s="115"/>
      <c r="D2929" s="41">
        <v>1718.79</v>
      </c>
      <c r="E2929" s="42">
        <v>2.5</v>
      </c>
      <c r="F2929" s="21" t="s">
        <v>24</v>
      </c>
      <c r="G2929" s="30">
        <f t="shared" si="66"/>
        <v>4296.9750000000004</v>
      </c>
      <c r="H2929" s="107"/>
    </row>
    <row r="2930" spans="2:8" x14ac:dyDescent="0.25">
      <c r="B2930" s="114" t="s">
        <v>31</v>
      </c>
      <c r="C2930" s="115"/>
      <c r="D2930" s="41">
        <v>473.91</v>
      </c>
      <c r="E2930" s="42">
        <v>2.5</v>
      </c>
      <c r="F2930" s="21" t="s">
        <v>24</v>
      </c>
      <c r="G2930" s="30">
        <f>D2930*E2930</f>
        <v>1184.7750000000001</v>
      </c>
      <c r="H2930" s="107"/>
    </row>
    <row r="2931" spans="2:8" ht="24" thickBot="1" x14ac:dyDescent="0.3">
      <c r="B2931" s="110" t="s">
        <v>30</v>
      </c>
      <c r="C2931" s="111"/>
      <c r="D2931" s="70">
        <v>320.5</v>
      </c>
      <c r="E2931" s="68">
        <v>10</v>
      </c>
      <c r="F2931" s="20" t="s">
        <v>24</v>
      </c>
      <c r="G2931" s="31">
        <f>D2931*E2931</f>
        <v>3205</v>
      </c>
      <c r="H2931" s="107"/>
    </row>
    <row r="2932" spans="2:8" x14ac:dyDescent="0.25">
      <c r="C2932" s="3"/>
      <c r="D2932" s="3"/>
      <c r="E2932" s="4"/>
      <c r="F2932" s="4"/>
      <c r="H2932" s="62"/>
    </row>
    <row r="2933" spans="2:8" ht="25.5" x14ac:dyDescent="0.25">
      <c r="C2933" s="14" t="s">
        <v>14</v>
      </c>
      <c r="D2933" s="6"/>
    </row>
    <row r="2934" spans="2:8" ht="18.75" x14ac:dyDescent="0.25">
      <c r="C2934" s="86" t="s">
        <v>6</v>
      </c>
      <c r="D2934" s="84" t="s">
        <v>0</v>
      </c>
      <c r="E2934" s="9">
        <f>ROUND((G2922+D2915)/D2915,2)</f>
        <v>1.03</v>
      </c>
      <c r="F2934" s="9"/>
      <c r="G2934" s="10"/>
      <c r="H2934" s="7"/>
    </row>
    <row r="2935" spans="2:8" x14ac:dyDescent="0.25">
      <c r="C2935" s="86"/>
      <c r="D2935" s="84" t="s">
        <v>1</v>
      </c>
      <c r="E2935" s="9">
        <f>ROUND((G2923+G2924+D2915)/D2915,2)</f>
        <v>1.02</v>
      </c>
      <c r="F2935" s="9"/>
      <c r="G2935" s="11"/>
      <c r="H2935" s="65"/>
    </row>
    <row r="2936" spans="2:8" x14ac:dyDescent="0.25">
      <c r="C2936" s="86"/>
      <c r="D2936" s="84" t="s">
        <v>2</v>
      </c>
      <c r="E2936" s="9">
        <f>ROUND((G2925+D2915)/D2915,2)</f>
        <v>1</v>
      </c>
      <c r="F2936" s="12"/>
      <c r="G2936" s="11"/>
    </row>
    <row r="2937" spans="2:8" x14ac:dyDescent="0.25">
      <c r="C2937" s="86"/>
      <c r="D2937" s="13" t="s">
        <v>3</v>
      </c>
      <c r="E2937" s="44">
        <f>ROUND((SUM(G2926:G2931)+D2915)/D2915,2)</f>
        <v>2.4</v>
      </c>
      <c r="F2937" s="10"/>
      <c r="G2937" s="11"/>
    </row>
    <row r="2938" spans="2:8" ht="25.5" x14ac:dyDescent="0.25">
      <c r="D2938" s="45" t="s">
        <v>4</v>
      </c>
      <c r="E2938" s="46">
        <f>SUM(E2934:E2937)-IF(D2919="сплошная",3,2)</f>
        <v>2.4499999999999993</v>
      </c>
      <c r="F2938" s="25"/>
    </row>
    <row r="2939" spans="2:8" x14ac:dyDescent="0.25">
      <c r="E2939" s="15"/>
    </row>
    <row r="2940" spans="2:8" ht="25.5" x14ac:dyDescent="0.35">
      <c r="B2940" s="22"/>
      <c r="C2940" s="16" t="s">
        <v>23</v>
      </c>
      <c r="D2940" s="87">
        <f>E2938*D2915</f>
        <v>28663.921999999991</v>
      </c>
      <c r="E2940" s="87"/>
    </row>
    <row r="2941" spans="2:8" ht="18.75" x14ac:dyDescent="0.3">
      <c r="C2941" s="17" t="s">
        <v>8</v>
      </c>
      <c r="D2941" s="88">
        <f>D2940/D2914</f>
        <v>61.510562231759636</v>
      </c>
      <c r="E2941" s="88"/>
      <c r="G2941" s="7"/>
      <c r="H2941" s="66"/>
    </row>
    <row r="2953" spans="2:8" ht="60.75" x14ac:dyDescent="0.8">
      <c r="B2953" s="89" t="s">
        <v>212</v>
      </c>
      <c r="C2953" s="89"/>
      <c r="D2953" s="89"/>
      <c r="E2953" s="89"/>
      <c r="F2953" s="89"/>
      <c r="G2953" s="89"/>
      <c r="H2953" s="89"/>
    </row>
    <row r="2954" spans="2:8" ht="46.5" customHeight="1" x14ac:dyDescent="0.25">
      <c r="B2954" s="90" t="s">
        <v>36</v>
      </c>
      <c r="C2954" s="90"/>
      <c r="D2954" s="90"/>
      <c r="E2954" s="90"/>
      <c r="F2954" s="90"/>
      <c r="G2954" s="90"/>
    </row>
    <row r="2955" spans="2:8" x14ac:dyDescent="0.25">
      <c r="C2955" s="85"/>
      <c r="G2955" s="7"/>
    </row>
    <row r="2956" spans="2:8" ht="25.5" x14ac:dyDescent="0.25">
      <c r="C2956" s="14" t="s">
        <v>5</v>
      </c>
      <c r="D2956" s="6"/>
    </row>
    <row r="2957" spans="2:8" ht="20.25" customHeight="1" x14ac:dyDescent="0.25">
      <c r="B2957" s="10"/>
      <c r="C2957" s="91" t="s">
        <v>15</v>
      </c>
      <c r="D2957" s="94" t="s">
        <v>39</v>
      </c>
      <c r="E2957" s="94"/>
      <c r="F2957" s="94"/>
      <c r="G2957" s="94"/>
      <c r="H2957" s="57"/>
    </row>
    <row r="2958" spans="2:8" ht="20.25" x14ac:dyDescent="0.25">
      <c r="B2958" s="10"/>
      <c r="C2958" s="92"/>
      <c r="D2958" s="94" t="s">
        <v>136</v>
      </c>
      <c r="E2958" s="94"/>
      <c r="F2958" s="94"/>
      <c r="G2958" s="94"/>
      <c r="H2958" s="57"/>
    </row>
    <row r="2959" spans="2:8" ht="20.25" x14ac:dyDescent="0.25">
      <c r="B2959" s="10"/>
      <c r="C2959" s="93"/>
      <c r="D2959" s="94" t="s">
        <v>144</v>
      </c>
      <c r="E2959" s="94"/>
      <c r="F2959" s="94"/>
      <c r="G2959" s="94"/>
      <c r="H2959" s="57"/>
    </row>
    <row r="2960" spans="2:8" x14ac:dyDescent="0.25">
      <c r="C2960" s="47" t="s">
        <v>12</v>
      </c>
      <c r="D2960" s="48">
        <v>3.5</v>
      </c>
      <c r="E2960" s="49"/>
      <c r="F2960" s="10"/>
    </row>
    <row r="2961" spans="2:8" x14ac:dyDescent="0.25">
      <c r="C2961" s="1" t="s">
        <v>9</v>
      </c>
      <c r="D2961" s="43">
        <v>723</v>
      </c>
      <c r="E2961" s="95" t="s">
        <v>16</v>
      </c>
      <c r="F2961" s="96"/>
      <c r="G2961" s="99">
        <f>D2962/D2961</f>
        <v>26.44210235131397</v>
      </c>
    </row>
    <row r="2962" spans="2:8" x14ac:dyDescent="0.25">
      <c r="C2962" s="1" t="s">
        <v>10</v>
      </c>
      <c r="D2962" s="43">
        <v>19117.64</v>
      </c>
      <c r="E2962" s="97"/>
      <c r="F2962" s="98"/>
      <c r="G2962" s="100"/>
    </row>
    <row r="2963" spans="2:8" x14ac:dyDescent="0.25">
      <c r="C2963" s="53"/>
      <c r="D2963" s="54"/>
      <c r="E2963" s="55"/>
    </row>
    <row r="2964" spans="2:8" x14ac:dyDescent="0.3">
      <c r="C2964" s="52" t="s">
        <v>7</v>
      </c>
      <c r="D2964" s="50" t="s">
        <v>131</v>
      </c>
      <c r="E2964" s="58"/>
    </row>
    <row r="2965" spans="2:8" x14ac:dyDescent="0.3">
      <c r="C2965" s="52" t="s">
        <v>11</v>
      </c>
      <c r="D2965" s="50">
        <v>80</v>
      </c>
      <c r="E2965" s="58"/>
    </row>
    <row r="2966" spans="2:8" x14ac:dyDescent="0.3">
      <c r="C2966" s="52" t="s">
        <v>13</v>
      </c>
      <c r="D2966" s="51" t="s">
        <v>33</v>
      </c>
      <c r="E2966" s="58"/>
    </row>
    <row r="2967" spans="2:8" ht="24" thickBot="1" x14ac:dyDescent="0.3">
      <c r="C2967" s="59"/>
      <c r="D2967" s="59"/>
    </row>
    <row r="2968" spans="2:8" ht="48" thickBot="1" x14ac:dyDescent="0.3">
      <c r="B2968" s="101" t="s">
        <v>17</v>
      </c>
      <c r="C2968" s="102"/>
      <c r="D2968" s="23" t="s">
        <v>20</v>
      </c>
      <c r="E2968" s="103" t="s">
        <v>22</v>
      </c>
      <c r="F2968" s="104"/>
      <c r="G2968" s="2" t="s">
        <v>21</v>
      </c>
    </row>
    <row r="2969" spans="2:8" ht="24" thickBot="1" x14ac:dyDescent="0.3">
      <c r="B2969" s="105" t="s">
        <v>35</v>
      </c>
      <c r="C2969" s="106"/>
      <c r="D2969" s="32">
        <v>147.63</v>
      </c>
      <c r="E2969" s="33">
        <v>3.5</v>
      </c>
      <c r="F2969" s="18" t="s">
        <v>24</v>
      </c>
      <c r="G2969" s="26">
        <f t="shared" ref="G2969:G2976" si="67">D2969*E2969</f>
        <v>516.70499999999993</v>
      </c>
      <c r="H2969" s="107"/>
    </row>
    <row r="2970" spans="2:8" x14ac:dyDescent="0.25">
      <c r="B2970" s="108" t="s">
        <v>18</v>
      </c>
      <c r="C2970" s="109"/>
      <c r="D2970" s="69">
        <v>70.41</v>
      </c>
      <c r="E2970" s="67">
        <v>0.9</v>
      </c>
      <c r="F2970" s="19" t="s">
        <v>25</v>
      </c>
      <c r="G2970" s="27">
        <f t="shared" si="67"/>
        <v>63.369</v>
      </c>
      <c r="H2970" s="107"/>
    </row>
    <row r="2971" spans="2:8" ht="24" thickBot="1" x14ac:dyDescent="0.3">
      <c r="B2971" s="110" t="s">
        <v>19</v>
      </c>
      <c r="C2971" s="111"/>
      <c r="D2971" s="70">
        <v>222.31</v>
      </c>
      <c r="E2971" s="68">
        <v>0.9</v>
      </c>
      <c r="F2971" s="20" t="s">
        <v>25</v>
      </c>
      <c r="G2971" s="28">
        <f t="shared" si="67"/>
        <v>200.07900000000001</v>
      </c>
      <c r="H2971" s="107"/>
    </row>
    <row r="2972" spans="2:8" ht="24" thickBot="1" x14ac:dyDescent="0.3">
      <c r="B2972" s="112" t="s">
        <v>27</v>
      </c>
      <c r="C2972" s="113"/>
      <c r="D2972" s="37"/>
      <c r="E2972" s="38"/>
      <c r="F2972" s="24" t="s">
        <v>24</v>
      </c>
      <c r="G2972" s="29">
        <f t="shared" si="67"/>
        <v>0</v>
      </c>
      <c r="H2972" s="107"/>
    </row>
    <row r="2973" spans="2:8" x14ac:dyDescent="0.25">
      <c r="B2973" s="108" t="s">
        <v>32</v>
      </c>
      <c r="C2973" s="109"/>
      <c r="D2973" s="34">
        <v>665.33</v>
      </c>
      <c r="E2973" s="35">
        <v>3.5</v>
      </c>
      <c r="F2973" s="19" t="s">
        <v>24</v>
      </c>
      <c r="G2973" s="27">
        <f t="shared" si="67"/>
        <v>2328.6550000000002</v>
      </c>
      <c r="H2973" s="107"/>
    </row>
    <row r="2974" spans="2:8" x14ac:dyDescent="0.25">
      <c r="B2974" s="114" t="s">
        <v>26</v>
      </c>
      <c r="C2974" s="115"/>
      <c r="D2974" s="39"/>
      <c r="E2974" s="40"/>
      <c r="F2974" s="21" t="s">
        <v>24</v>
      </c>
      <c r="G2974" s="30">
        <f t="shared" si="67"/>
        <v>0</v>
      </c>
      <c r="H2974" s="107"/>
    </row>
    <row r="2975" spans="2:8" x14ac:dyDescent="0.25">
      <c r="B2975" s="114" t="s">
        <v>28</v>
      </c>
      <c r="C2975" s="115"/>
      <c r="D2975" s="41">
        <v>2425.1</v>
      </c>
      <c r="E2975" s="42">
        <v>3.5</v>
      </c>
      <c r="F2975" s="21" t="s">
        <v>24</v>
      </c>
      <c r="G2975" s="30">
        <f t="shared" si="67"/>
        <v>8487.85</v>
      </c>
      <c r="H2975" s="107"/>
    </row>
    <row r="2976" spans="2:8" x14ac:dyDescent="0.25">
      <c r="B2976" s="114" t="s">
        <v>29</v>
      </c>
      <c r="C2976" s="115"/>
      <c r="D2976" s="41">
        <v>1718.79</v>
      </c>
      <c r="E2976" s="42">
        <v>3.5</v>
      </c>
      <c r="F2976" s="21" t="s">
        <v>24</v>
      </c>
      <c r="G2976" s="30">
        <f t="shared" si="67"/>
        <v>6015.7649999999994</v>
      </c>
      <c r="H2976" s="107"/>
    </row>
    <row r="2977" spans="2:8" x14ac:dyDescent="0.25">
      <c r="B2977" s="114" t="s">
        <v>31</v>
      </c>
      <c r="C2977" s="115"/>
      <c r="D2977" s="41">
        <v>473.91</v>
      </c>
      <c r="E2977" s="42">
        <v>3.5</v>
      </c>
      <c r="F2977" s="21" t="s">
        <v>24</v>
      </c>
      <c r="G2977" s="30">
        <f>D2977*E2977</f>
        <v>1658.6850000000002</v>
      </c>
      <c r="H2977" s="107"/>
    </row>
    <row r="2978" spans="2:8" ht="24" thickBot="1" x14ac:dyDescent="0.3">
      <c r="B2978" s="110" t="s">
        <v>30</v>
      </c>
      <c r="C2978" s="111"/>
      <c r="D2978" s="70">
        <v>320.5</v>
      </c>
      <c r="E2978" s="68">
        <v>14</v>
      </c>
      <c r="F2978" s="20" t="s">
        <v>24</v>
      </c>
      <c r="G2978" s="31">
        <f>D2978*E2978</f>
        <v>4487</v>
      </c>
      <c r="H2978" s="107"/>
    </row>
    <row r="2979" spans="2:8" x14ac:dyDescent="0.25">
      <c r="C2979" s="3"/>
      <c r="D2979" s="3"/>
      <c r="E2979" s="4"/>
      <c r="F2979" s="4"/>
      <c r="H2979" s="62"/>
    </row>
    <row r="2980" spans="2:8" ht="25.5" x14ac:dyDescent="0.25">
      <c r="C2980" s="14" t="s">
        <v>14</v>
      </c>
      <c r="D2980" s="6"/>
    </row>
    <row r="2981" spans="2:8" ht="18.75" x14ac:dyDescent="0.25">
      <c r="C2981" s="86" t="s">
        <v>6</v>
      </c>
      <c r="D2981" s="84" t="s">
        <v>0</v>
      </c>
      <c r="E2981" s="9">
        <f>ROUND((G2969+D2962)/D2962,2)</f>
        <v>1.03</v>
      </c>
      <c r="F2981" s="9"/>
      <c r="G2981" s="10"/>
      <c r="H2981" s="7"/>
    </row>
    <row r="2982" spans="2:8" x14ac:dyDescent="0.25">
      <c r="C2982" s="86"/>
      <c r="D2982" s="84" t="s">
        <v>1</v>
      </c>
      <c r="E2982" s="9">
        <f>ROUND((G2970+G2971+D2962)/D2962,2)</f>
        <v>1.01</v>
      </c>
      <c r="F2982" s="9"/>
      <c r="G2982" s="11"/>
      <c r="H2982" s="65"/>
    </row>
    <row r="2983" spans="2:8" x14ac:dyDescent="0.25">
      <c r="C2983" s="86"/>
      <c r="D2983" s="84" t="s">
        <v>2</v>
      </c>
      <c r="E2983" s="9">
        <f>ROUND((G2972+D2962)/D2962,2)</f>
        <v>1</v>
      </c>
      <c r="F2983" s="12"/>
      <c r="G2983" s="11"/>
    </row>
    <row r="2984" spans="2:8" x14ac:dyDescent="0.25">
      <c r="C2984" s="86"/>
      <c r="D2984" s="13" t="s">
        <v>3</v>
      </c>
      <c r="E2984" s="44">
        <f>ROUND((SUM(G2973:G2978)+D2962)/D2962,2)</f>
        <v>2.2000000000000002</v>
      </c>
      <c r="F2984" s="10"/>
      <c r="G2984" s="11"/>
    </row>
    <row r="2985" spans="2:8" ht="25.5" x14ac:dyDescent="0.25">
      <c r="D2985" s="45" t="s">
        <v>4</v>
      </c>
      <c r="E2985" s="46">
        <f>SUM(E2981:E2984)-IF(D2966="сплошная",3,2)</f>
        <v>2.2400000000000002</v>
      </c>
      <c r="F2985" s="25"/>
    </row>
    <row r="2986" spans="2:8" x14ac:dyDescent="0.25">
      <c r="E2986" s="15"/>
    </row>
    <row r="2987" spans="2:8" ht="25.5" x14ac:dyDescent="0.35">
      <c r="B2987" s="22"/>
      <c r="C2987" s="16" t="s">
        <v>23</v>
      </c>
      <c r="D2987" s="87">
        <f>E2985*D2962</f>
        <v>42823.513600000006</v>
      </c>
      <c r="E2987" s="87"/>
    </row>
    <row r="2988" spans="2:8" ht="18.75" x14ac:dyDescent="0.3">
      <c r="C2988" s="17" t="s">
        <v>8</v>
      </c>
      <c r="D2988" s="88">
        <f>D2987/D2961</f>
        <v>59.230309266943301</v>
      </c>
      <c r="E2988" s="88"/>
      <c r="G2988" s="7"/>
      <c r="H2988" s="66"/>
    </row>
    <row r="3000" spans="2:8" ht="60.75" x14ac:dyDescent="0.8">
      <c r="B3000" s="89" t="s">
        <v>213</v>
      </c>
      <c r="C3000" s="89"/>
      <c r="D3000" s="89"/>
      <c r="E3000" s="89"/>
      <c r="F3000" s="89"/>
      <c r="G3000" s="89"/>
      <c r="H3000" s="89"/>
    </row>
    <row r="3001" spans="2:8" ht="46.5" customHeight="1" x14ac:dyDescent="0.25">
      <c r="B3001" s="90" t="s">
        <v>36</v>
      </c>
      <c r="C3001" s="90"/>
      <c r="D3001" s="90"/>
      <c r="E3001" s="90"/>
      <c r="F3001" s="90"/>
      <c r="G3001" s="90"/>
    </row>
    <row r="3002" spans="2:8" x14ac:dyDescent="0.25">
      <c r="C3002" s="85"/>
      <c r="G3002" s="7"/>
    </row>
    <row r="3003" spans="2:8" ht="25.5" x14ac:dyDescent="0.25">
      <c r="C3003" s="14" t="s">
        <v>5</v>
      </c>
      <c r="D3003" s="6"/>
    </row>
    <row r="3004" spans="2:8" ht="20.25" customHeight="1" x14ac:dyDescent="0.25">
      <c r="B3004" s="10"/>
      <c r="C3004" s="91" t="s">
        <v>15</v>
      </c>
      <c r="D3004" s="94" t="s">
        <v>39</v>
      </c>
      <c r="E3004" s="94"/>
      <c r="F3004" s="94"/>
      <c r="G3004" s="94"/>
      <c r="H3004" s="57"/>
    </row>
    <row r="3005" spans="2:8" ht="20.25" x14ac:dyDescent="0.25">
      <c r="B3005" s="10"/>
      <c r="C3005" s="92"/>
      <c r="D3005" s="94" t="s">
        <v>136</v>
      </c>
      <c r="E3005" s="94"/>
      <c r="F3005" s="94"/>
      <c r="G3005" s="94"/>
      <c r="H3005" s="57"/>
    </row>
    <row r="3006" spans="2:8" ht="20.25" x14ac:dyDescent="0.25">
      <c r="B3006" s="10"/>
      <c r="C3006" s="93"/>
      <c r="D3006" s="94" t="s">
        <v>145</v>
      </c>
      <c r="E3006" s="94"/>
      <c r="F3006" s="94"/>
      <c r="G3006" s="94"/>
      <c r="H3006" s="57"/>
    </row>
    <row r="3007" spans="2:8" x14ac:dyDescent="0.25">
      <c r="C3007" s="47" t="s">
        <v>12</v>
      </c>
      <c r="D3007" s="48">
        <v>1.1000000000000001</v>
      </c>
      <c r="E3007" s="49"/>
      <c r="F3007" s="10"/>
    </row>
    <row r="3008" spans="2:8" x14ac:dyDescent="0.25">
      <c r="C3008" s="1" t="s">
        <v>9</v>
      </c>
      <c r="D3008" s="43">
        <v>213</v>
      </c>
      <c r="E3008" s="95" t="s">
        <v>16</v>
      </c>
      <c r="F3008" s="96"/>
      <c r="G3008" s="99">
        <f>D3009/D3008</f>
        <v>25.87342723004695</v>
      </c>
    </row>
    <row r="3009" spans="2:8" x14ac:dyDescent="0.25">
      <c r="C3009" s="1" t="s">
        <v>10</v>
      </c>
      <c r="D3009" s="43">
        <v>5511.04</v>
      </c>
      <c r="E3009" s="97"/>
      <c r="F3009" s="98"/>
      <c r="G3009" s="100"/>
    </row>
    <row r="3010" spans="2:8" x14ac:dyDescent="0.25">
      <c r="C3010" s="53"/>
      <c r="D3010" s="54"/>
      <c r="E3010" s="55"/>
    </row>
    <row r="3011" spans="2:8" x14ac:dyDescent="0.3">
      <c r="C3011" s="52" t="s">
        <v>7</v>
      </c>
      <c r="D3011" s="50" t="s">
        <v>131</v>
      </c>
      <c r="E3011" s="58"/>
    </row>
    <row r="3012" spans="2:8" x14ac:dyDescent="0.3">
      <c r="C3012" s="52" t="s">
        <v>11</v>
      </c>
      <c r="D3012" s="50">
        <v>80</v>
      </c>
      <c r="E3012" s="58"/>
    </row>
    <row r="3013" spans="2:8" x14ac:dyDescent="0.3">
      <c r="C3013" s="52" t="s">
        <v>13</v>
      </c>
      <c r="D3013" s="51" t="s">
        <v>33</v>
      </c>
      <c r="E3013" s="58"/>
    </row>
    <row r="3014" spans="2:8" ht="24" thickBot="1" x14ac:dyDescent="0.3">
      <c r="C3014" s="59"/>
      <c r="D3014" s="59"/>
    </row>
    <row r="3015" spans="2:8" ht="48" thickBot="1" x14ac:dyDescent="0.3">
      <c r="B3015" s="101" t="s">
        <v>17</v>
      </c>
      <c r="C3015" s="102"/>
      <c r="D3015" s="23" t="s">
        <v>20</v>
      </c>
      <c r="E3015" s="103" t="s">
        <v>22</v>
      </c>
      <c r="F3015" s="104"/>
      <c r="G3015" s="2" t="s">
        <v>21</v>
      </c>
    </row>
    <row r="3016" spans="2:8" ht="24" thickBot="1" x14ac:dyDescent="0.3">
      <c r="B3016" s="105" t="s">
        <v>35</v>
      </c>
      <c r="C3016" s="106"/>
      <c r="D3016" s="32">
        <v>147.63</v>
      </c>
      <c r="E3016" s="33">
        <v>1.1000000000000001</v>
      </c>
      <c r="F3016" s="18" t="s">
        <v>24</v>
      </c>
      <c r="G3016" s="26">
        <f t="shared" ref="G3016:G3023" si="68">D3016*E3016</f>
        <v>162.393</v>
      </c>
      <c r="H3016" s="107"/>
    </row>
    <row r="3017" spans="2:8" x14ac:dyDescent="0.25">
      <c r="B3017" s="108" t="s">
        <v>18</v>
      </c>
      <c r="C3017" s="109"/>
      <c r="D3017" s="69">
        <v>70.41</v>
      </c>
      <c r="E3017" s="67">
        <v>1</v>
      </c>
      <c r="F3017" s="19" t="s">
        <v>25</v>
      </c>
      <c r="G3017" s="27">
        <f t="shared" si="68"/>
        <v>70.41</v>
      </c>
      <c r="H3017" s="107"/>
    </row>
    <row r="3018" spans="2:8" ht="24" thickBot="1" x14ac:dyDescent="0.3">
      <c r="B3018" s="110" t="s">
        <v>19</v>
      </c>
      <c r="C3018" s="111"/>
      <c r="D3018" s="70">
        <v>222.31</v>
      </c>
      <c r="E3018" s="68">
        <v>1</v>
      </c>
      <c r="F3018" s="20" t="s">
        <v>25</v>
      </c>
      <c r="G3018" s="28">
        <f t="shared" si="68"/>
        <v>222.31</v>
      </c>
      <c r="H3018" s="107"/>
    </row>
    <row r="3019" spans="2:8" ht="24" thickBot="1" x14ac:dyDescent="0.3">
      <c r="B3019" s="112" t="s">
        <v>27</v>
      </c>
      <c r="C3019" s="113"/>
      <c r="D3019" s="37"/>
      <c r="E3019" s="38"/>
      <c r="F3019" s="24" t="s">
        <v>24</v>
      </c>
      <c r="G3019" s="29">
        <f t="shared" si="68"/>
        <v>0</v>
      </c>
      <c r="H3019" s="107"/>
    </row>
    <row r="3020" spans="2:8" x14ac:dyDescent="0.25">
      <c r="B3020" s="108" t="s">
        <v>32</v>
      </c>
      <c r="C3020" s="109"/>
      <c r="D3020" s="34">
        <v>665.33</v>
      </c>
      <c r="E3020" s="35">
        <v>1.1000000000000001</v>
      </c>
      <c r="F3020" s="19" t="s">
        <v>24</v>
      </c>
      <c r="G3020" s="27">
        <f t="shared" si="68"/>
        <v>731.86300000000006</v>
      </c>
      <c r="H3020" s="107"/>
    </row>
    <row r="3021" spans="2:8" x14ac:dyDescent="0.25">
      <c r="B3021" s="114" t="s">
        <v>26</v>
      </c>
      <c r="C3021" s="115"/>
      <c r="D3021" s="39"/>
      <c r="E3021" s="40"/>
      <c r="F3021" s="21" t="s">
        <v>24</v>
      </c>
      <c r="G3021" s="30">
        <f t="shared" si="68"/>
        <v>0</v>
      </c>
      <c r="H3021" s="107"/>
    </row>
    <row r="3022" spans="2:8" x14ac:dyDescent="0.25">
      <c r="B3022" s="114" t="s">
        <v>28</v>
      </c>
      <c r="C3022" s="115"/>
      <c r="D3022" s="41">
        <v>2425.1</v>
      </c>
      <c r="E3022" s="42">
        <v>1.1000000000000001</v>
      </c>
      <c r="F3022" s="21" t="s">
        <v>24</v>
      </c>
      <c r="G3022" s="30">
        <f t="shared" si="68"/>
        <v>2667.61</v>
      </c>
      <c r="H3022" s="107"/>
    </row>
    <row r="3023" spans="2:8" x14ac:dyDescent="0.25">
      <c r="B3023" s="114" t="s">
        <v>29</v>
      </c>
      <c r="C3023" s="115"/>
      <c r="D3023" s="41">
        <v>1718.79</v>
      </c>
      <c r="E3023" s="42">
        <v>1.1000000000000001</v>
      </c>
      <c r="F3023" s="21" t="s">
        <v>24</v>
      </c>
      <c r="G3023" s="30">
        <f t="shared" si="68"/>
        <v>1890.6690000000001</v>
      </c>
      <c r="H3023" s="107"/>
    </row>
    <row r="3024" spans="2:8" x14ac:dyDescent="0.25">
      <c r="B3024" s="114" t="s">
        <v>31</v>
      </c>
      <c r="C3024" s="115"/>
      <c r="D3024" s="41">
        <v>473.91</v>
      </c>
      <c r="E3024" s="42">
        <v>1.1000000000000001</v>
      </c>
      <c r="F3024" s="21" t="s">
        <v>24</v>
      </c>
      <c r="G3024" s="30">
        <f>D3024*E3024</f>
        <v>521.30100000000004</v>
      </c>
      <c r="H3024" s="107"/>
    </row>
    <row r="3025" spans="2:8" ht="24" thickBot="1" x14ac:dyDescent="0.3">
      <c r="B3025" s="110" t="s">
        <v>30</v>
      </c>
      <c r="C3025" s="111"/>
      <c r="D3025" s="70">
        <v>320.5</v>
      </c>
      <c r="E3025" s="68">
        <v>4.4000000000000004</v>
      </c>
      <c r="F3025" s="20" t="s">
        <v>24</v>
      </c>
      <c r="G3025" s="31">
        <f>D3025*E3025</f>
        <v>1410.2</v>
      </c>
      <c r="H3025" s="107"/>
    </row>
    <row r="3026" spans="2:8" x14ac:dyDescent="0.25">
      <c r="C3026" s="3"/>
      <c r="D3026" s="3"/>
      <c r="E3026" s="4"/>
      <c r="F3026" s="4"/>
      <c r="H3026" s="62"/>
    </row>
    <row r="3027" spans="2:8" ht="25.5" x14ac:dyDescent="0.25">
      <c r="C3027" s="14" t="s">
        <v>14</v>
      </c>
      <c r="D3027" s="6"/>
    </row>
    <row r="3028" spans="2:8" ht="18.75" x14ac:dyDescent="0.25">
      <c r="C3028" s="86" t="s">
        <v>6</v>
      </c>
      <c r="D3028" s="84" t="s">
        <v>0</v>
      </c>
      <c r="E3028" s="9">
        <f>ROUND((G3016+D3009)/D3009,2)</f>
        <v>1.03</v>
      </c>
      <c r="F3028" s="9"/>
      <c r="G3028" s="10"/>
      <c r="H3028" s="7"/>
    </row>
    <row r="3029" spans="2:8" x14ac:dyDescent="0.25">
      <c r="C3029" s="86"/>
      <c r="D3029" s="84" t="s">
        <v>1</v>
      </c>
      <c r="E3029" s="9">
        <f>ROUND((G3017+G3018+D3009)/D3009,2)</f>
        <v>1.05</v>
      </c>
      <c r="F3029" s="9"/>
      <c r="G3029" s="11"/>
      <c r="H3029" s="65"/>
    </row>
    <row r="3030" spans="2:8" x14ac:dyDescent="0.25">
      <c r="C3030" s="86"/>
      <c r="D3030" s="84" t="s">
        <v>2</v>
      </c>
      <c r="E3030" s="9">
        <f>ROUND((G3019+D3009)/D3009,2)</f>
        <v>1</v>
      </c>
      <c r="F3030" s="12"/>
      <c r="G3030" s="11"/>
    </row>
    <row r="3031" spans="2:8" x14ac:dyDescent="0.25">
      <c r="C3031" s="86"/>
      <c r="D3031" s="13" t="s">
        <v>3</v>
      </c>
      <c r="E3031" s="44">
        <f>ROUND((SUM(G3020:G3025)+D3009)/D3009,2)</f>
        <v>2.31</v>
      </c>
      <c r="F3031" s="10"/>
      <c r="G3031" s="11"/>
    </row>
    <row r="3032" spans="2:8" ht="25.5" x14ac:dyDescent="0.25">
      <c r="D3032" s="45" t="s">
        <v>4</v>
      </c>
      <c r="E3032" s="46">
        <f>SUM(E3028:E3031)-IF(D3013="сплошная",3,2)</f>
        <v>2.3900000000000006</v>
      </c>
      <c r="F3032" s="25"/>
    </row>
    <row r="3033" spans="2:8" x14ac:dyDescent="0.25">
      <c r="E3033" s="15"/>
    </row>
    <row r="3034" spans="2:8" ht="25.5" x14ac:dyDescent="0.35">
      <c r="B3034" s="22"/>
      <c r="C3034" s="16" t="s">
        <v>23</v>
      </c>
      <c r="D3034" s="87">
        <f>E3032*D3009</f>
        <v>13171.385600000003</v>
      </c>
      <c r="E3034" s="87"/>
    </row>
    <row r="3035" spans="2:8" ht="18.75" x14ac:dyDescent="0.3">
      <c r="C3035" s="17" t="s">
        <v>8</v>
      </c>
      <c r="D3035" s="88">
        <f>D3034/D3008</f>
        <v>61.837491079812224</v>
      </c>
      <c r="E3035" s="88"/>
      <c r="G3035" s="7"/>
      <c r="H3035" s="66"/>
    </row>
    <row r="3047" spans="2:8" ht="60.75" x14ac:dyDescent="0.8">
      <c r="B3047" s="89" t="s">
        <v>214</v>
      </c>
      <c r="C3047" s="89"/>
      <c r="D3047" s="89"/>
      <c r="E3047" s="89"/>
      <c r="F3047" s="89"/>
      <c r="G3047" s="89"/>
      <c r="H3047" s="89"/>
    </row>
    <row r="3048" spans="2:8" ht="46.5" customHeight="1" x14ac:dyDescent="0.25">
      <c r="B3048" s="90" t="s">
        <v>36</v>
      </c>
      <c r="C3048" s="90"/>
      <c r="D3048" s="90"/>
      <c r="E3048" s="90"/>
      <c r="F3048" s="90"/>
      <c r="G3048" s="90"/>
    </row>
    <row r="3049" spans="2:8" x14ac:dyDescent="0.25">
      <c r="C3049" s="85"/>
      <c r="G3049" s="7"/>
    </row>
    <row r="3050" spans="2:8" ht="25.5" x14ac:dyDescent="0.25">
      <c r="C3050" s="14" t="s">
        <v>5</v>
      </c>
      <c r="D3050" s="6"/>
    </row>
    <row r="3051" spans="2:8" ht="20.25" customHeight="1" x14ac:dyDescent="0.25">
      <c r="B3051" s="10"/>
      <c r="C3051" s="91" t="s">
        <v>15</v>
      </c>
      <c r="D3051" s="94" t="s">
        <v>39</v>
      </c>
      <c r="E3051" s="94"/>
      <c r="F3051" s="94"/>
      <c r="G3051" s="94"/>
      <c r="H3051" s="57"/>
    </row>
    <row r="3052" spans="2:8" ht="20.25" x14ac:dyDescent="0.25">
      <c r="B3052" s="10"/>
      <c r="C3052" s="92"/>
      <c r="D3052" s="94" t="s">
        <v>136</v>
      </c>
      <c r="E3052" s="94"/>
      <c r="F3052" s="94"/>
      <c r="G3052" s="94"/>
      <c r="H3052" s="57"/>
    </row>
    <row r="3053" spans="2:8" ht="20.25" x14ac:dyDescent="0.25">
      <c r="B3053" s="10"/>
      <c r="C3053" s="93"/>
      <c r="D3053" s="94" t="s">
        <v>146</v>
      </c>
      <c r="E3053" s="94"/>
      <c r="F3053" s="94"/>
      <c r="G3053" s="94"/>
      <c r="H3053" s="57"/>
    </row>
    <row r="3054" spans="2:8" x14ac:dyDescent="0.25">
      <c r="C3054" s="47" t="s">
        <v>12</v>
      </c>
      <c r="D3054" s="48">
        <v>2.5</v>
      </c>
      <c r="E3054" s="49"/>
      <c r="F3054" s="10"/>
    </row>
    <row r="3055" spans="2:8" x14ac:dyDescent="0.25">
      <c r="C3055" s="1" t="s">
        <v>9</v>
      </c>
      <c r="D3055" s="43">
        <v>459</v>
      </c>
      <c r="E3055" s="95" t="s">
        <v>16</v>
      </c>
      <c r="F3055" s="96"/>
      <c r="G3055" s="99">
        <f>D3056/D3055</f>
        <v>24.782505446623095</v>
      </c>
    </row>
    <row r="3056" spans="2:8" x14ac:dyDescent="0.25">
      <c r="C3056" s="1" t="s">
        <v>10</v>
      </c>
      <c r="D3056" s="43">
        <v>11375.17</v>
      </c>
      <c r="E3056" s="97"/>
      <c r="F3056" s="98"/>
      <c r="G3056" s="100"/>
    </row>
    <row r="3057" spans="2:8" x14ac:dyDescent="0.25">
      <c r="C3057" s="53"/>
      <c r="D3057" s="54"/>
      <c r="E3057" s="55"/>
    </row>
    <row r="3058" spans="2:8" x14ac:dyDescent="0.3">
      <c r="C3058" s="52" t="s">
        <v>7</v>
      </c>
      <c r="D3058" s="50" t="s">
        <v>131</v>
      </c>
      <c r="E3058" s="58"/>
    </row>
    <row r="3059" spans="2:8" x14ac:dyDescent="0.3">
      <c r="C3059" s="52" t="s">
        <v>11</v>
      </c>
      <c r="D3059" s="50">
        <v>80</v>
      </c>
      <c r="E3059" s="58"/>
    </row>
    <row r="3060" spans="2:8" x14ac:dyDescent="0.3">
      <c r="C3060" s="52" t="s">
        <v>13</v>
      </c>
      <c r="D3060" s="51" t="s">
        <v>33</v>
      </c>
      <c r="E3060" s="58"/>
    </row>
    <row r="3061" spans="2:8" ht="24" thickBot="1" x14ac:dyDescent="0.3">
      <c r="C3061" s="59"/>
      <c r="D3061" s="59"/>
    </row>
    <row r="3062" spans="2:8" ht="48" thickBot="1" x14ac:dyDescent="0.3">
      <c r="B3062" s="101" t="s">
        <v>17</v>
      </c>
      <c r="C3062" s="102"/>
      <c r="D3062" s="23" t="s">
        <v>20</v>
      </c>
      <c r="E3062" s="103" t="s">
        <v>22</v>
      </c>
      <c r="F3062" s="104"/>
      <c r="G3062" s="2" t="s">
        <v>21</v>
      </c>
    </row>
    <row r="3063" spans="2:8" ht="24" thickBot="1" x14ac:dyDescent="0.3">
      <c r="B3063" s="105" t="s">
        <v>35</v>
      </c>
      <c r="C3063" s="106"/>
      <c r="D3063" s="32">
        <v>147.63</v>
      </c>
      <c r="E3063" s="33">
        <v>2.5</v>
      </c>
      <c r="F3063" s="18" t="s">
        <v>24</v>
      </c>
      <c r="G3063" s="26">
        <f t="shared" ref="G3063:G3070" si="69">D3063*E3063</f>
        <v>369.07499999999999</v>
      </c>
      <c r="H3063" s="107"/>
    </row>
    <row r="3064" spans="2:8" x14ac:dyDescent="0.25">
      <c r="B3064" s="108" t="s">
        <v>18</v>
      </c>
      <c r="C3064" s="109"/>
      <c r="D3064" s="69">
        <v>70.41</v>
      </c>
      <c r="E3064" s="67">
        <v>1.3</v>
      </c>
      <c r="F3064" s="19" t="s">
        <v>25</v>
      </c>
      <c r="G3064" s="27">
        <f t="shared" si="69"/>
        <v>91.533000000000001</v>
      </c>
      <c r="H3064" s="107"/>
    </row>
    <row r="3065" spans="2:8" ht="24" thickBot="1" x14ac:dyDescent="0.3">
      <c r="B3065" s="110" t="s">
        <v>19</v>
      </c>
      <c r="C3065" s="111"/>
      <c r="D3065" s="70">
        <v>222.31</v>
      </c>
      <c r="E3065" s="68">
        <v>1.3</v>
      </c>
      <c r="F3065" s="20" t="s">
        <v>25</v>
      </c>
      <c r="G3065" s="28">
        <f t="shared" si="69"/>
        <v>289.00299999999999</v>
      </c>
      <c r="H3065" s="107"/>
    </row>
    <row r="3066" spans="2:8" ht="24" thickBot="1" x14ac:dyDescent="0.3">
      <c r="B3066" s="112" t="s">
        <v>27</v>
      </c>
      <c r="C3066" s="113"/>
      <c r="D3066" s="37"/>
      <c r="E3066" s="38"/>
      <c r="F3066" s="24" t="s">
        <v>24</v>
      </c>
      <c r="G3066" s="29">
        <f t="shared" si="69"/>
        <v>0</v>
      </c>
      <c r="H3066" s="107"/>
    </row>
    <row r="3067" spans="2:8" x14ac:dyDescent="0.25">
      <c r="B3067" s="108" t="s">
        <v>32</v>
      </c>
      <c r="C3067" s="109"/>
      <c r="D3067" s="34">
        <v>665.33</v>
      </c>
      <c r="E3067" s="35">
        <v>2.5</v>
      </c>
      <c r="F3067" s="19" t="s">
        <v>24</v>
      </c>
      <c r="G3067" s="27">
        <f t="shared" si="69"/>
        <v>1663.325</v>
      </c>
      <c r="H3067" s="107"/>
    </row>
    <row r="3068" spans="2:8" x14ac:dyDescent="0.25">
      <c r="B3068" s="114" t="s">
        <v>26</v>
      </c>
      <c r="C3068" s="115"/>
      <c r="D3068" s="39"/>
      <c r="E3068" s="40"/>
      <c r="F3068" s="21" t="s">
        <v>24</v>
      </c>
      <c r="G3068" s="30">
        <f t="shared" si="69"/>
        <v>0</v>
      </c>
      <c r="H3068" s="107"/>
    </row>
    <row r="3069" spans="2:8" x14ac:dyDescent="0.25">
      <c r="B3069" s="114" t="s">
        <v>28</v>
      </c>
      <c r="C3069" s="115"/>
      <c r="D3069" s="41">
        <v>2425.1</v>
      </c>
      <c r="E3069" s="42">
        <v>2.5</v>
      </c>
      <c r="F3069" s="21" t="s">
        <v>24</v>
      </c>
      <c r="G3069" s="30">
        <f t="shared" si="69"/>
        <v>6062.75</v>
      </c>
      <c r="H3069" s="107"/>
    </row>
    <row r="3070" spans="2:8" x14ac:dyDescent="0.25">
      <c r="B3070" s="114" t="s">
        <v>29</v>
      </c>
      <c r="C3070" s="115"/>
      <c r="D3070" s="41">
        <v>1718.79</v>
      </c>
      <c r="E3070" s="42">
        <v>2.5</v>
      </c>
      <c r="F3070" s="21" t="s">
        <v>24</v>
      </c>
      <c r="G3070" s="30">
        <f t="shared" si="69"/>
        <v>4296.9750000000004</v>
      </c>
      <c r="H3070" s="107"/>
    </row>
    <row r="3071" spans="2:8" x14ac:dyDescent="0.25">
      <c r="B3071" s="114" t="s">
        <v>31</v>
      </c>
      <c r="C3071" s="115"/>
      <c r="D3071" s="41">
        <v>473.91</v>
      </c>
      <c r="E3071" s="42">
        <v>2.5</v>
      </c>
      <c r="F3071" s="21" t="s">
        <v>24</v>
      </c>
      <c r="G3071" s="30">
        <f>D3071*E3071</f>
        <v>1184.7750000000001</v>
      </c>
      <c r="H3071" s="107"/>
    </row>
    <row r="3072" spans="2:8" ht="24" thickBot="1" x14ac:dyDescent="0.3">
      <c r="B3072" s="110" t="s">
        <v>30</v>
      </c>
      <c r="C3072" s="111"/>
      <c r="D3072" s="70">
        <v>320.5</v>
      </c>
      <c r="E3072" s="68">
        <v>10</v>
      </c>
      <c r="F3072" s="20" t="s">
        <v>24</v>
      </c>
      <c r="G3072" s="31">
        <f>D3072*E3072</f>
        <v>3205</v>
      </c>
      <c r="H3072" s="107"/>
    </row>
    <row r="3073" spans="2:8" x14ac:dyDescent="0.25">
      <c r="C3073" s="3"/>
      <c r="D3073" s="3"/>
      <c r="E3073" s="4"/>
      <c r="F3073" s="4"/>
      <c r="H3073" s="62"/>
    </row>
    <row r="3074" spans="2:8" ht="25.5" x14ac:dyDescent="0.25">
      <c r="C3074" s="14" t="s">
        <v>14</v>
      </c>
      <c r="D3074" s="6"/>
    </row>
    <row r="3075" spans="2:8" ht="18.75" x14ac:dyDescent="0.25">
      <c r="C3075" s="86" t="s">
        <v>6</v>
      </c>
      <c r="D3075" s="84" t="s">
        <v>0</v>
      </c>
      <c r="E3075" s="9">
        <f>ROUND((G3063+D3056)/D3056,2)</f>
        <v>1.03</v>
      </c>
      <c r="F3075" s="9"/>
      <c r="G3075" s="10"/>
      <c r="H3075" s="7"/>
    </row>
    <row r="3076" spans="2:8" x14ac:dyDescent="0.25">
      <c r="C3076" s="86"/>
      <c r="D3076" s="84" t="s">
        <v>1</v>
      </c>
      <c r="E3076" s="9">
        <f>ROUND((G3064+G3065+D3056)/D3056,2)</f>
        <v>1.03</v>
      </c>
      <c r="F3076" s="9"/>
      <c r="G3076" s="11"/>
      <c r="H3076" s="65"/>
    </row>
    <row r="3077" spans="2:8" x14ac:dyDescent="0.25">
      <c r="C3077" s="86"/>
      <c r="D3077" s="84" t="s">
        <v>2</v>
      </c>
      <c r="E3077" s="9">
        <f>ROUND((G3066+D3056)/D3056,2)</f>
        <v>1</v>
      </c>
      <c r="F3077" s="12"/>
      <c r="G3077" s="11"/>
    </row>
    <row r="3078" spans="2:8" x14ac:dyDescent="0.25">
      <c r="C3078" s="86"/>
      <c r="D3078" s="13" t="s">
        <v>3</v>
      </c>
      <c r="E3078" s="44">
        <f>ROUND((SUM(G3067:G3072)+D3056)/D3056,2)</f>
        <v>2.44</v>
      </c>
      <c r="F3078" s="10"/>
      <c r="G3078" s="11"/>
    </row>
    <row r="3079" spans="2:8" ht="25.5" x14ac:dyDescent="0.25">
      <c r="D3079" s="45" t="s">
        <v>4</v>
      </c>
      <c r="E3079" s="46">
        <f>SUM(E3075:E3078)-IF(D3060="сплошная",3,2)</f>
        <v>2.5</v>
      </c>
      <c r="F3079" s="25"/>
    </row>
    <row r="3080" spans="2:8" x14ac:dyDescent="0.25">
      <c r="E3080" s="15"/>
    </row>
    <row r="3081" spans="2:8" ht="25.5" x14ac:dyDescent="0.35">
      <c r="B3081" s="22"/>
      <c r="C3081" s="16" t="s">
        <v>23</v>
      </c>
      <c r="D3081" s="87">
        <f>E3079*D3056</f>
        <v>28437.924999999999</v>
      </c>
      <c r="E3081" s="87"/>
    </row>
    <row r="3082" spans="2:8" ht="18.75" x14ac:dyDescent="0.3">
      <c r="C3082" s="17" t="s">
        <v>8</v>
      </c>
      <c r="D3082" s="88">
        <f>D3081/D3055</f>
        <v>61.956263616557735</v>
      </c>
      <c r="E3082" s="88"/>
      <c r="G3082" s="7"/>
      <c r="H3082" s="66"/>
    </row>
  </sheetData>
  <mergeCells count="1584">
    <mergeCell ref="C3075:C3078"/>
    <mergeCell ref="D3081:E3081"/>
    <mergeCell ref="D3082:E3082"/>
    <mergeCell ref="C3028:C3031"/>
    <mergeCell ref="D3034:E3034"/>
    <mergeCell ref="D3035:E3035"/>
    <mergeCell ref="B3047:H3047"/>
    <mergeCell ref="B3048:G3048"/>
    <mergeCell ref="C3051:C3053"/>
    <mergeCell ref="D3051:G3051"/>
    <mergeCell ref="D3052:G3052"/>
    <mergeCell ref="D3053:G3053"/>
    <mergeCell ref="E3055:F3056"/>
    <mergeCell ref="G3055:G3056"/>
    <mergeCell ref="B3062:C3062"/>
    <mergeCell ref="E3062:F3062"/>
    <mergeCell ref="B3063:C3063"/>
    <mergeCell ref="H3063:H3072"/>
    <mergeCell ref="B3064:C3064"/>
    <mergeCell ref="B3065:C3065"/>
    <mergeCell ref="B3066:C3066"/>
    <mergeCell ref="B3067:C3067"/>
    <mergeCell ref="B3068:C3068"/>
    <mergeCell ref="B3069:C3069"/>
    <mergeCell ref="B3070:C3070"/>
    <mergeCell ref="B3071:C3071"/>
    <mergeCell ref="B3072:C3072"/>
    <mergeCell ref="C2981:C2984"/>
    <mergeCell ref="D2987:E2987"/>
    <mergeCell ref="D2988:E2988"/>
    <mergeCell ref="B3000:H3000"/>
    <mergeCell ref="B3001:G3001"/>
    <mergeCell ref="C3004:C3006"/>
    <mergeCell ref="D3004:G3004"/>
    <mergeCell ref="D3005:G3005"/>
    <mergeCell ref="D3006:G3006"/>
    <mergeCell ref="E3008:F3009"/>
    <mergeCell ref="G3008:G3009"/>
    <mergeCell ref="B3015:C3015"/>
    <mergeCell ref="E3015:F3015"/>
    <mergeCell ref="B3016:C3016"/>
    <mergeCell ref="H3016:H3025"/>
    <mergeCell ref="B3017:C3017"/>
    <mergeCell ref="B3018:C3018"/>
    <mergeCell ref="B3019:C3019"/>
    <mergeCell ref="B3020:C3020"/>
    <mergeCell ref="B3021:C3021"/>
    <mergeCell ref="B3022:C3022"/>
    <mergeCell ref="B3023:C3023"/>
    <mergeCell ref="B3024:C3024"/>
    <mergeCell ref="B3025:C3025"/>
    <mergeCell ref="C2934:C2937"/>
    <mergeCell ref="D2940:E2940"/>
    <mergeCell ref="D2941:E2941"/>
    <mergeCell ref="B2953:H2953"/>
    <mergeCell ref="B2954:G2954"/>
    <mergeCell ref="C2957:C2959"/>
    <mergeCell ref="D2957:G2957"/>
    <mergeCell ref="D2958:G2958"/>
    <mergeCell ref="D2959:G2959"/>
    <mergeCell ref="E2961:F2962"/>
    <mergeCell ref="G2961:G2962"/>
    <mergeCell ref="B2968:C2968"/>
    <mergeCell ref="E2968:F2968"/>
    <mergeCell ref="B2969:C2969"/>
    <mergeCell ref="H2969:H2978"/>
    <mergeCell ref="B2970:C2970"/>
    <mergeCell ref="B2971:C2971"/>
    <mergeCell ref="B2972:C2972"/>
    <mergeCell ref="B2973:C2973"/>
    <mergeCell ref="B2974:C2974"/>
    <mergeCell ref="B2975:C2975"/>
    <mergeCell ref="B2976:C2976"/>
    <mergeCell ref="B2977:C2977"/>
    <mergeCell ref="B2978:C2978"/>
    <mergeCell ref="B2906:H2906"/>
    <mergeCell ref="B2907:G2907"/>
    <mergeCell ref="C2910:C2912"/>
    <mergeCell ref="D2910:G2910"/>
    <mergeCell ref="D2911:G2911"/>
    <mergeCell ref="D2912:G2912"/>
    <mergeCell ref="E2914:F2915"/>
    <mergeCell ref="G2914:G2915"/>
    <mergeCell ref="B2921:C2921"/>
    <mergeCell ref="E2921:F2921"/>
    <mergeCell ref="B2922:C2922"/>
    <mergeCell ref="H2922:H2931"/>
    <mergeCell ref="B2923:C2923"/>
    <mergeCell ref="B2924:C2924"/>
    <mergeCell ref="B2925:C2925"/>
    <mergeCell ref="B2926:C2926"/>
    <mergeCell ref="B2927:C2927"/>
    <mergeCell ref="B2928:C2928"/>
    <mergeCell ref="B2929:C2929"/>
    <mergeCell ref="B2930:C2930"/>
    <mergeCell ref="B2931:C2931"/>
    <mergeCell ref="C2887:C2890"/>
    <mergeCell ref="D2893:E2893"/>
    <mergeCell ref="D2894:E2894"/>
    <mergeCell ref="C2840:C2843"/>
    <mergeCell ref="D2846:E2846"/>
    <mergeCell ref="D2847:E2847"/>
    <mergeCell ref="B2859:H2859"/>
    <mergeCell ref="B2860:G2860"/>
    <mergeCell ref="C2863:C2865"/>
    <mergeCell ref="D2863:G2863"/>
    <mergeCell ref="D2864:G2864"/>
    <mergeCell ref="D2865:G2865"/>
    <mergeCell ref="E2867:F2868"/>
    <mergeCell ref="G2867:G2868"/>
    <mergeCell ref="B2874:C2874"/>
    <mergeCell ref="E2874:F2874"/>
    <mergeCell ref="B2875:C2875"/>
    <mergeCell ref="H2875:H2884"/>
    <mergeCell ref="B2876:C2876"/>
    <mergeCell ref="B2877:C2877"/>
    <mergeCell ref="B2878:C2878"/>
    <mergeCell ref="B2879:C2879"/>
    <mergeCell ref="B2880:C2880"/>
    <mergeCell ref="B2881:C2881"/>
    <mergeCell ref="B2882:C2882"/>
    <mergeCell ref="B2883:C2883"/>
    <mergeCell ref="B2884:C2884"/>
    <mergeCell ref="C2793:C2796"/>
    <mergeCell ref="D2799:E2799"/>
    <mergeCell ref="D2800:E2800"/>
    <mergeCell ref="B2812:H2812"/>
    <mergeCell ref="B2813:G2813"/>
    <mergeCell ref="C2816:C2818"/>
    <mergeCell ref="D2816:G2816"/>
    <mergeCell ref="D2817:G2817"/>
    <mergeCell ref="D2818:G2818"/>
    <mergeCell ref="E2820:F2821"/>
    <mergeCell ref="G2820:G2821"/>
    <mergeCell ref="B2827:C2827"/>
    <mergeCell ref="E2827:F2827"/>
    <mergeCell ref="B2828:C2828"/>
    <mergeCell ref="H2828:H2837"/>
    <mergeCell ref="B2829:C2829"/>
    <mergeCell ref="B2830:C2830"/>
    <mergeCell ref="B2831:C2831"/>
    <mergeCell ref="B2832:C2832"/>
    <mergeCell ref="B2833:C2833"/>
    <mergeCell ref="B2834:C2834"/>
    <mergeCell ref="B2835:C2835"/>
    <mergeCell ref="B2836:C2836"/>
    <mergeCell ref="B2837:C2837"/>
    <mergeCell ref="C2745:C2748"/>
    <mergeCell ref="D2751:E2751"/>
    <mergeCell ref="D2752:E2752"/>
    <mergeCell ref="B2765:H2765"/>
    <mergeCell ref="B2766:G2766"/>
    <mergeCell ref="C2769:C2771"/>
    <mergeCell ref="D2769:G2769"/>
    <mergeCell ref="D2770:G2770"/>
    <mergeCell ref="D2771:G2771"/>
    <mergeCell ref="E2773:F2774"/>
    <mergeCell ref="G2773:G2774"/>
    <mergeCell ref="B2780:C2780"/>
    <mergeCell ref="E2780:F2780"/>
    <mergeCell ref="B2781:C2781"/>
    <mergeCell ref="H2781:H2790"/>
    <mergeCell ref="B2782:C2782"/>
    <mergeCell ref="B2783:C2783"/>
    <mergeCell ref="B2784:C2784"/>
    <mergeCell ref="B2785:C2785"/>
    <mergeCell ref="B2786:C2786"/>
    <mergeCell ref="B2787:C2787"/>
    <mergeCell ref="B2788:C2788"/>
    <mergeCell ref="B2789:C2789"/>
    <mergeCell ref="B2790:C2790"/>
    <mergeCell ref="B2717:H2717"/>
    <mergeCell ref="B2718:G2718"/>
    <mergeCell ref="C2721:C2723"/>
    <mergeCell ref="D2721:G2721"/>
    <mergeCell ref="D2722:G2722"/>
    <mergeCell ref="D2723:G2723"/>
    <mergeCell ref="E2725:F2726"/>
    <mergeCell ref="G2725:G2726"/>
    <mergeCell ref="B2732:C2732"/>
    <mergeCell ref="E2732:F2732"/>
    <mergeCell ref="B2733:C2733"/>
    <mergeCell ref="H2733:H2742"/>
    <mergeCell ref="B2734:C2734"/>
    <mergeCell ref="B2735:C2735"/>
    <mergeCell ref="B2736:C2736"/>
    <mergeCell ref="B2737:C2737"/>
    <mergeCell ref="B2738:C2738"/>
    <mergeCell ref="B2739:C2739"/>
    <mergeCell ref="B2740:C2740"/>
    <mergeCell ref="B2741:C2741"/>
    <mergeCell ref="B2742:C2742"/>
    <mergeCell ref="C2699:C2702"/>
    <mergeCell ref="D2705:E2705"/>
    <mergeCell ref="D2706:E2706"/>
    <mergeCell ref="C2651:C2654"/>
    <mergeCell ref="D2657:E2657"/>
    <mergeCell ref="D2658:E2658"/>
    <mergeCell ref="B2671:H2671"/>
    <mergeCell ref="B2672:G2672"/>
    <mergeCell ref="C2675:C2677"/>
    <mergeCell ref="D2675:G2675"/>
    <mergeCell ref="D2676:G2676"/>
    <mergeCell ref="D2677:G2677"/>
    <mergeCell ref="E2679:F2680"/>
    <mergeCell ref="G2679:G2680"/>
    <mergeCell ref="B2686:C2686"/>
    <mergeCell ref="E2686:F2686"/>
    <mergeCell ref="B2687:C2687"/>
    <mergeCell ref="H2687:H2696"/>
    <mergeCell ref="B2688:C2688"/>
    <mergeCell ref="B2689:C2689"/>
    <mergeCell ref="B2690:C2690"/>
    <mergeCell ref="B2691:C2691"/>
    <mergeCell ref="B2692:C2692"/>
    <mergeCell ref="B2693:C2693"/>
    <mergeCell ref="B2694:C2694"/>
    <mergeCell ref="B2695:C2695"/>
    <mergeCell ref="B2696:C2696"/>
    <mergeCell ref="C2603:C2606"/>
    <mergeCell ref="D2609:E2609"/>
    <mergeCell ref="D2610:E2610"/>
    <mergeCell ref="B2623:H2623"/>
    <mergeCell ref="B2624:G2624"/>
    <mergeCell ref="C2627:C2629"/>
    <mergeCell ref="D2627:G2627"/>
    <mergeCell ref="D2628:G2628"/>
    <mergeCell ref="D2629:G2629"/>
    <mergeCell ref="E2631:F2632"/>
    <mergeCell ref="G2631:G2632"/>
    <mergeCell ref="B2638:C2638"/>
    <mergeCell ref="E2638:F2638"/>
    <mergeCell ref="B2639:C2639"/>
    <mergeCell ref="H2639:H2648"/>
    <mergeCell ref="B2640:C2640"/>
    <mergeCell ref="B2641:C2641"/>
    <mergeCell ref="B2642:C2642"/>
    <mergeCell ref="B2643:C2643"/>
    <mergeCell ref="B2644:C2644"/>
    <mergeCell ref="B2645:C2645"/>
    <mergeCell ref="B2646:C2646"/>
    <mergeCell ref="B2647:C2647"/>
    <mergeCell ref="B2648:C2648"/>
    <mergeCell ref="C2557:C2560"/>
    <mergeCell ref="D2563:E2563"/>
    <mergeCell ref="D2564:E2564"/>
    <mergeCell ref="B2575:H2575"/>
    <mergeCell ref="B2576:G2576"/>
    <mergeCell ref="C2579:C2581"/>
    <mergeCell ref="D2579:G2579"/>
    <mergeCell ref="D2580:G2580"/>
    <mergeCell ref="D2581:G2581"/>
    <mergeCell ref="E2583:F2584"/>
    <mergeCell ref="G2583:G2584"/>
    <mergeCell ref="B2590:C2590"/>
    <mergeCell ref="E2590:F2590"/>
    <mergeCell ref="B2591:C2591"/>
    <mergeCell ref="H2591:H2600"/>
    <mergeCell ref="B2592:C2592"/>
    <mergeCell ref="B2593:C2593"/>
    <mergeCell ref="B2594:C2594"/>
    <mergeCell ref="B2595:C2595"/>
    <mergeCell ref="B2596:C2596"/>
    <mergeCell ref="B2597:C2597"/>
    <mergeCell ref="B2598:C2598"/>
    <mergeCell ref="B2599:C2599"/>
    <mergeCell ref="B2600:C2600"/>
    <mergeCell ref="B2529:H2529"/>
    <mergeCell ref="B2530:G2530"/>
    <mergeCell ref="C2533:C2535"/>
    <mergeCell ref="D2533:G2533"/>
    <mergeCell ref="D2534:G2534"/>
    <mergeCell ref="D2535:G2535"/>
    <mergeCell ref="E2537:F2538"/>
    <mergeCell ref="G2537:G2538"/>
    <mergeCell ref="B2544:C2544"/>
    <mergeCell ref="E2544:F2544"/>
    <mergeCell ref="B2545:C2545"/>
    <mergeCell ref="H2545:H2554"/>
    <mergeCell ref="B2546:C2546"/>
    <mergeCell ref="B2547:C2547"/>
    <mergeCell ref="B2548:C2548"/>
    <mergeCell ref="B2549:C2549"/>
    <mergeCell ref="B2550:C2550"/>
    <mergeCell ref="B2551:C2551"/>
    <mergeCell ref="B2552:C2552"/>
    <mergeCell ref="B2553:C2553"/>
    <mergeCell ref="B2554:C2554"/>
    <mergeCell ref="C1093:C1096"/>
    <mergeCell ref="D1099:E1099"/>
    <mergeCell ref="D1100:E1100"/>
    <mergeCell ref="B1113:H1113"/>
    <mergeCell ref="B1114:G1114"/>
    <mergeCell ref="C1117:C1119"/>
    <mergeCell ref="D1117:G1117"/>
    <mergeCell ref="D1118:G1118"/>
    <mergeCell ref="D1119:G1119"/>
    <mergeCell ref="C1141:C1144"/>
    <mergeCell ref="D1147:E1147"/>
    <mergeCell ref="D1148:E1148"/>
    <mergeCell ref="E1121:F1122"/>
    <mergeCell ref="G1121:G1122"/>
    <mergeCell ref="B1128:C1128"/>
    <mergeCell ref="E1128:F1128"/>
    <mergeCell ref="B1129:C1129"/>
    <mergeCell ref="H1129:H1138"/>
    <mergeCell ref="B1130:C1130"/>
    <mergeCell ref="B1131:C1131"/>
    <mergeCell ref="B1132:C1132"/>
    <mergeCell ref="B1133:C1133"/>
    <mergeCell ref="B1134:C1134"/>
    <mergeCell ref="B1135:C1135"/>
    <mergeCell ref="B1136:C1136"/>
    <mergeCell ref="B1137:C1137"/>
    <mergeCell ref="B1138:C1138"/>
    <mergeCell ref="C1045:C1048"/>
    <mergeCell ref="D1051:E1051"/>
    <mergeCell ref="D1052:E1052"/>
    <mergeCell ref="B1065:H1065"/>
    <mergeCell ref="B1066:G1066"/>
    <mergeCell ref="C1069:C1071"/>
    <mergeCell ref="D1069:G1069"/>
    <mergeCell ref="D1070:G1070"/>
    <mergeCell ref="D1071:G1071"/>
    <mergeCell ref="E1073:F1074"/>
    <mergeCell ref="G1073:G1074"/>
    <mergeCell ref="B1080:C1080"/>
    <mergeCell ref="E1080:F1080"/>
    <mergeCell ref="B1081:C1081"/>
    <mergeCell ref="H1081:H1090"/>
    <mergeCell ref="B1082:C1082"/>
    <mergeCell ref="B1083:C1083"/>
    <mergeCell ref="B1084:C1084"/>
    <mergeCell ref="B1085:C1085"/>
    <mergeCell ref="B1086:C1086"/>
    <mergeCell ref="B1087:C1087"/>
    <mergeCell ref="B1088:C1088"/>
    <mergeCell ref="B1089:C1089"/>
    <mergeCell ref="B1090:C1090"/>
    <mergeCell ref="C999:C1002"/>
    <mergeCell ref="D1005:E1005"/>
    <mergeCell ref="D1006:E1006"/>
    <mergeCell ref="B1017:H1017"/>
    <mergeCell ref="B1018:G1018"/>
    <mergeCell ref="C1021:C1023"/>
    <mergeCell ref="D1021:G1021"/>
    <mergeCell ref="D1022:G1022"/>
    <mergeCell ref="D1023:G1023"/>
    <mergeCell ref="E1025:F1026"/>
    <mergeCell ref="G1025:G1026"/>
    <mergeCell ref="B1032:C1032"/>
    <mergeCell ref="E1032:F1032"/>
    <mergeCell ref="B1033:C1033"/>
    <mergeCell ref="H1033:H1042"/>
    <mergeCell ref="B1034:C1034"/>
    <mergeCell ref="B1035:C1035"/>
    <mergeCell ref="B1036:C1036"/>
    <mergeCell ref="B1037:C1037"/>
    <mergeCell ref="B1038:C1038"/>
    <mergeCell ref="B1039:C1039"/>
    <mergeCell ref="B1040:C1040"/>
    <mergeCell ref="B1041:C1041"/>
    <mergeCell ref="B1042:C1042"/>
    <mergeCell ref="B971:H971"/>
    <mergeCell ref="B972:G972"/>
    <mergeCell ref="C975:C977"/>
    <mergeCell ref="D975:G975"/>
    <mergeCell ref="D976:G976"/>
    <mergeCell ref="D977:G977"/>
    <mergeCell ref="E979:F980"/>
    <mergeCell ref="G979:G980"/>
    <mergeCell ref="B986:C986"/>
    <mergeCell ref="E986:F986"/>
    <mergeCell ref="B987:C987"/>
    <mergeCell ref="H987:H996"/>
    <mergeCell ref="B988:C988"/>
    <mergeCell ref="B989:C989"/>
    <mergeCell ref="B990:C990"/>
    <mergeCell ref="B991:C991"/>
    <mergeCell ref="B992:C992"/>
    <mergeCell ref="B993:C993"/>
    <mergeCell ref="B994:C994"/>
    <mergeCell ref="B995:C995"/>
    <mergeCell ref="B996:C996"/>
    <mergeCell ref="C907:C910"/>
    <mergeCell ref="D913:E913"/>
    <mergeCell ref="D914:E914"/>
    <mergeCell ref="B925:H925"/>
    <mergeCell ref="B926:G926"/>
    <mergeCell ref="C929:C931"/>
    <mergeCell ref="D929:G929"/>
    <mergeCell ref="D930:G930"/>
    <mergeCell ref="D931:G931"/>
    <mergeCell ref="C953:C956"/>
    <mergeCell ref="D959:E959"/>
    <mergeCell ref="D960:E960"/>
    <mergeCell ref="E933:F934"/>
    <mergeCell ref="G933:G934"/>
    <mergeCell ref="B940:C940"/>
    <mergeCell ref="E940:F940"/>
    <mergeCell ref="B941:C941"/>
    <mergeCell ref="H941:H950"/>
    <mergeCell ref="B942:C942"/>
    <mergeCell ref="B943:C943"/>
    <mergeCell ref="B944:C944"/>
    <mergeCell ref="B945:C945"/>
    <mergeCell ref="B946:C946"/>
    <mergeCell ref="B947:C947"/>
    <mergeCell ref="B948:C948"/>
    <mergeCell ref="B949:C949"/>
    <mergeCell ref="B950:C950"/>
    <mergeCell ref="C861:C864"/>
    <mergeCell ref="D867:E867"/>
    <mergeCell ref="D868:E868"/>
    <mergeCell ref="B879:H879"/>
    <mergeCell ref="B880:G880"/>
    <mergeCell ref="C883:C885"/>
    <mergeCell ref="D883:G883"/>
    <mergeCell ref="D884:G884"/>
    <mergeCell ref="D885:G885"/>
    <mergeCell ref="E887:F888"/>
    <mergeCell ref="G887:G888"/>
    <mergeCell ref="B894:C894"/>
    <mergeCell ref="E894:F894"/>
    <mergeCell ref="B895:C895"/>
    <mergeCell ref="H895:H904"/>
    <mergeCell ref="B896:C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C815:C818"/>
    <mergeCell ref="D821:E821"/>
    <mergeCell ref="D822:E822"/>
    <mergeCell ref="B833:H833"/>
    <mergeCell ref="B834:G834"/>
    <mergeCell ref="C837:C839"/>
    <mergeCell ref="D837:G837"/>
    <mergeCell ref="D838:G838"/>
    <mergeCell ref="D839:G839"/>
    <mergeCell ref="E841:F842"/>
    <mergeCell ref="G841:G842"/>
    <mergeCell ref="B848:C848"/>
    <mergeCell ref="E848:F848"/>
    <mergeCell ref="B849:C849"/>
    <mergeCell ref="H849:H858"/>
    <mergeCell ref="B850:C850"/>
    <mergeCell ref="B851:C851"/>
    <mergeCell ref="B852:C852"/>
    <mergeCell ref="B853:C853"/>
    <mergeCell ref="B854:C854"/>
    <mergeCell ref="B855:C855"/>
    <mergeCell ref="B856:C856"/>
    <mergeCell ref="B857:C857"/>
    <mergeCell ref="B858:C858"/>
    <mergeCell ref="C769:C772"/>
    <mergeCell ref="D775:E775"/>
    <mergeCell ref="D776:E776"/>
    <mergeCell ref="B787:H787"/>
    <mergeCell ref="B788:G788"/>
    <mergeCell ref="C791:C793"/>
    <mergeCell ref="D791:G791"/>
    <mergeCell ref="D792:G792"/>
    <mergeCell ref="D793:G793"/>
    <mergeCell ref="E795:F796"/>
    <mergeCell ref="G795:G796"/>
    <mergeCell ref="B802:C802"/>
    <mergeCell ref="E802:F802"/>
    <mergeCell ref="B803:C803"/>
    <mergeCell ref="H803:H812"/>
    <mergeCell ref="B804:C804"/>
    <mergeCell ref="B805:C805"/>
    <mergeCell ref="B806:C806"/>
    <mergeCell ref="B807:C807"/>
    <mergeCell ref="B808:C808"/>
    <mergeCell ref="B809:C809"/>
    <mergeCell ref="B810:C810"/>
    <mergeCell ref="B811:C811"/>
    <mergeCell ref="B812:C812"/>
    <mergeCell ref="C723:C726"/>
    <mergeCell ref="D729:E729"/>
    <mergeCell ref="D730:E730"/>
    <mergeCell ref="B741:H741"/>
    <mergeCell ref="B742:G742"/>
    <mergeCell ref="C745:C747"/>
    <mergeCell ref="D745:G745"/>
    <mergeCell ref="D746:G746"/>
    <mergeCell ref="D747:G747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C677:C680"/>
    <mergeCell ref="D683:E683"/>
    <mergeCell ref="D684:E684"/>
    <mergeCell ref="B695:H695"/>
    <mergeCell ref="B696:G696"/>
    <mergeCell ref="C699:C701"/>
    <mergeCell ref="D699:G699"/>
    <mergeCell ref="D700:G700"/>
    <mergeCell ref="D701:G701"/>
    <mergeCell ref="E703:F704"/>
    <mergeCell ref="G703:G704"/>
    <mergeCell ref="B710:C710"/>
    <mergeCell ref="E710:F710"/>
    <mergeCell ref="B711:C711"/>
    <mergeCell ref="H711:H720"/>
    <mergeCell ref="B712:C712"/>
    <mergeCell ref="B713:C713"/>
    <mergeCell ref="B714:C714"/>
    <mergeCell ref="B715:C715"/>
    <mergeCell ref="B716:C716"/>
    <mergeCell ref="B717:C717"/>
    <mergeCell ref="B718:C718"/>
    <mergeCell ref="B719:C719"/>
    <mergeCell ref="B720:C720"/>
    <mergeCell ref="C631:C634"/>
    <mergeCell ref="D637:E637"/>
    <mergeCell ref="D638:E638"/>
    <mergeCell ref="B649:H649"/>
    <mergeCell ref="B650:G650"/>
    <mergeCell ref="C653:C655"/>
    <mergeCell ref="D653:G653"/>
    <mergeCell ref="D654:G654"/>
    <mergeCell ref="D655:G655"/>
    <mergeCell ref="E657:F658"/>
    <mergeCell ref="G657:G658"/>
    <mergeCell ref="B664:C664"/>
    <mergeCell ref="E664:F664"/>
    <mergeCell ref="B665:C665"/>
    <mergeCell ref="H665:H674"/>
    <mergeCell ref="B666:C666"/>
    <mergeCell ref="B667:C667"/>
    <mergeCell ref="B668:C668"/>
    <mergeCell ref="B669:C669"/>
    <mergeCell ref="B670:C670"/>
    <mergeCell ref="B671:C671"/>
    <mergeCell ref="B672:C672"/>
    <mergeCell ref="B673:C673"/>
    <mergeCell ref="B674:C674"/>
    <mergeCell ref="B603:H603"/>
    <mergeCell ref="B604:G604"/>
    <mergeCell ref="C607:C609"/>
    <mergeCell ref="D607:G607"/>
    <mergeCell ref="D608:G608"/>
    <mergeCell ref="D609:G609"/>
    <mergeCell ref="E611:F612"/>
    <mergeCell ref="G611:G612"/>
    <mergeCell ref="B618:C618"/>
    <mergeCell ref="E618:F618"/>
    <mergeCell ref="B619:C619"/>
    <mergeCell ref="H619:H628"/>
    <mergeCell ref="B620:C620"/>
    <mergeCell ref="B621:C621"/>
    <mergeCell ref="B622:C622"/>
    <mergeCell ref="B623:C623"/>
    <mergeCell ref="B624:C624"/>
    <mergeCell ref="B625:C625"/>
    <mergeCell ref="B626:C626"/>
    <mergeCell ref="B627:C627"/>
    <mergeCell ref="B628:C628"/>
    <mergeCell ref="C585:C588"/>
    <mergeCell ref="D591:E591"/>
    <mergeCell ref="D592:E592"/>
    <mergeCell ref="C539:C542"/>
    <mergeCell ref="D545:E545"/>
    <mergeCell ref="D546:E546"/>
    <mergeCell ref="B557:H557"/>
    <mergeCell ref="B558:G558"/>
    <mergeCell ref="C561:C563"/>
    <mergeCell ref="D561:G561"/>
    <mergeCell ref="D562:G562"/>
    <mergeCell ref="D563:G563"/>
    <mergeCell ref="E565:F566"/>
    <mergeCell ref="G565:G566"/>
    <mergeCell ref="B572:C572"/>
    <mergeCell ref="E572:F572"/>
    <mergeCell ref="B573:C573"/>
    <mergeCell ref="H573:H582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B582:C582"/>
    <mergeCell ref="C493:C496"/>
    <mergeCell ref="D499:E499"/>
    <mergeCell ref="D500:E500"/>
    <mergeCell ref="B511:H511"/>
    <mergeCell ref="B512:G512"/>
    <mergeCell ref="C515:C517"/>
    <mergeCell ref="D515:G515"/>
    <mergeCell ref="D516:G516"/>
    <mergeCell ref="D517:G517"/>
    <mergeCell ref="E519:F520"/>
    <mergeCell ref="G519:G520"/>
    <mergeCell ref="B526:C526"/>
    <mergeCell ref="E526:F526"/>
    <mergeCell ref="B527:C527"/>
    <mergeCell ref="H527:H536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465:H465"/>
    <mergeCell ref="B466:G466"/>
    <mergeCell ref="C469:C471"/>
    <mergeCell ref="D469:G469"/>
    <mergeCell ref="D470:G470"/>
    <mergeCell ref="D471:G471"/>
    <mergeCell ref="E473:F474"/>
    <mergeCell ref="G473:G474"/>
    <mergeCell ref="B480:C480"/>
    <mergeCell ref="E480:F480"/>
    <mergeCell ref="B481:C481"/>
    <mergeCell ref="H481:H490"/>
    <mergeCell ref="B482:C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C447:C450"/>
    <mergeCell ref="D453:E453"/>
    <mergeCell ref="D454:E454"/>
    <mergeCell ref="B419:H419"/>
    <mergeCell ref="B420:G420"/>
    <mergeCell ref="C423:C425"/>
    <mergeCell ref="D423:G423"/>
    <mergeCell ref="D424:G424"/>
    <mergeCell ref="D425:G425"/>
    <mergeCell ref="E427:F428"/>
    <mergeCell ref="G427:G428"/>
    <mergeCell ref="B434:C434"/>
    <mergeCell ref="E434:F434"/>
    <mergeCell ref="B435:C435"/>
    <mergeCell ref="H435:H444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C401:C404"/>
    <mergeCell ref="D407:E407"/>
    <mergeCell ref="D408:E408"/>
    <mergeCell ref="B373:H373"/>
    <mergeCell ref="B374:G374"/>
    <mergeCell ref="C377:C379"/>
    <mergeCell ref="D377:G377"/>
    <mergeCell ref="D378:G378"/>
    <mergeCell ref="D379:G379"/>
    <mergeCell ref="E381:F382"/>
    <mergeCell ref="G381:G382"/>
    <mergeCell ref="B388:C388"/>
    <mergeCell ref="E388:F388"/>
    <mergeCell ref="B389:C389"/>
    <mergeCell ref="H389:H398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D362:E362"/>
    <mergeCell ref="E335:F336"/>
    <mergeCell ref="G335:G336"/>
    <mergeCell ref="B342:C342"/>
    <mergeCell ref="E342:F342"/>
    <mergeCell ref="B343:C343"/>
    <mergeCell ref="H343:H352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C355:C358"/>
    <mergeCell ref="D361:E361"/>
    <mergeCell ref="C123:C126"/>
    <mergeCell ref="D129:E129"/>
    <mergeCell ref="D130:E130"/>
    <mergeCell ref="B143:H143"/>
    <mergeCell ref="B144:G144"/>
    <mergeCell ref="C147:C149"/>
    <mergeCell ref="D147:G147"/>
    <mergeCell ref="D148:G148"/>
    <mergeCell ref="D149:G149"/>
    <mergeCell ref="C171:C174"/>
    <mergeCell ref="D177:E177"/>
    <mergeCell ref="D178:E178"/>
    <mergeCell ref="B158:C158"/>
    <mergeCell ref="E158:F158"/>
    <mergeCell ref="B159:C159"/>
    <mergeCell ref="E151:F152"/>
    <mergeCell ref="G151:G152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75:C78"/>
    <mergeCell ref="D81:E81"/>
    <mergeCell ref="D82:E82"/>
    <mergeCell ref="B95:H95"/>
    <mergeCell ref="B96:G96"/>
    <mergeCell ref="C99:C101"/>
    <mergeCell ref="D99:G99"/>
    <mergeCell ref="D100:G100"/>
    <mergeCell ref="D101:G101"/>
    <mergeCell ref="E103:F104"/>
    <mergeCell ref="G103:G10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67:C67"/>
    <mergeCell ref="B68:C68"/>
    <mergeCell ref="B69:C69"/>
    <mergeCell ref="B70:C70"/>
    <mergeCell ref="B71:C71"/>
    <mergeCell ref="B72:C72"/>
    <mergeCell ref="B63:C63"/>
    <mergeCell ref="B47:H47"/>
    <mergeCell ref="B48:G48"/>
    <mergeCell ref="C51:C53"/>
    <mergeCell ref="D51:G51"/>
    <mergeCell ref="D52:G52"/>
    <mergeCell ref="D53:G53"/>
    <mergeCell ref="E55:F56"/>
    <mergeCell ref="G55:G56"/>
    <mergeCell ref="B62:C62"/>
    <mergeCell ref="E62:F62"/>
    <mergeCell ref="B1:H1"/>
    <mergeCell ref="C5:C7"/>
    <mergeCell ref="D6:G6"/>
    <mergeCell ref="D7:G7"/>
    <mergeCell ref="H17:H26"/>
    <mergeCell ref="E196:F197"/>
    <mergeCell ref="G196:G197"/>
    <mergeCell ref="B203:C203"/>
    <mergeCell ref="E203:F203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C29:C32"/>
    <mergeCell ref="B16:C16"/>
    <mergeCell ref="B22:C22"/>
    <mergeCell ref="B23:C23"/>
    <mergeCell ref="D35:E35"/>
    <mergeCell ref="B17:C17"/>
    <mergeCell ref="B18:C18"/>
    <mergeCell ref="B19:C19"/>
    <mergeCell ref="B20:C20"/>
    <mergeCell ref="B21:C21"/>
    <mergeCell ref="H63:H72"/>
    <mergeCell ref="B64:C64"/>
    <mergeCell ref="B65:C65"/>
    <mergeCell ref="B66:C66"/>
    <mergeCell ref="C216:C219"/>
    <mergeCell ref="D222:E222"/>
    <mergeCell ref="D223:E223"/>
    <mergeCell ref="B204:C204"/>
    <mergeCell ref="B188:H188"/>
    <mergeCell ref="B189:G189"/>
    <mergeCell ref="C192:C194"/>
    <mergeCell ref="D192:G192"/>
    <mergeCell ref="D193:G193"/>
    <mergeCell ref="D194:G194"/>
    <mergeCell ref="H204:H213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C240:C242"/>
    <mergeCell ref="D240:G240"/>
    <mergeCell ref="D241:G241"/>
    <mergeCell ref="D242:G242"/>
    <mergeCell ref="E244:F245"/>
    <mergeCell ref="G244:G245"/>
    <mergeCell ref="B236:H236"/>
    <mergeCell ref="B237:G237"/>
    <mergeCell ref="C285:C287"/>
    <mergeCell ref="D285:G285"/>
    <mergeCell ref="D286:G286"/>
    <mergeCell ref="D287:G287"/>
    <mergeCell ref="E289:F290"/>
    <mergeCell ref="G289:G290"/>
    <mergeCell ref="C264:C267"/>
    <mergeCell ref="D270:E270"/>
    <mergeCell ref="D271:E271"/>
    <mergeCell ref="B281:H281"/>
    <mergeCell ref="B282:G282"/>
    <mergeCell ref="B251:C251"/>
    <mergeCell ref="E251:F251"/>
    <mergeCell ref="B252:C252"/>
    <mergeCell ref="H252:H261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1158:H1158"/>
    <mergeCell ref="B1159:G1159"/>
    <mergeCell ref="C1162:C1164"/>
    <mergeCell ref="D1162:G1162"/>
    <mergeCell ref="D1163:G1163"/>
    <mergeCell ref="D1164:G1164"/>
    <mergeCell ref="E1166:F1167"/>
    <mergeCell ref="G1166:G1167"/>
    <mergeCell ref="B1173:C1173"/>
    <mergeCell ref="E1173:F1173"/>
    <mergeCell ref="C309:C312"/>
    <mergeCell ref="D315:E315"/>
    <mergeCell ref="D316:E316"/>
    <mergeCell ref="B296:C296"/>
    <mergeCell ref="E296:F296"/>
    <mergeCell ref="B297:C297"/>
    <mergeCell ref="H297:H306"/>
    <mergeCell ref="B298:C298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27:H327"/>
    <mergeCell ref="B328:G328"/>
    <mergeCell ref="C331:C333"/>
    <mergeCell ref="D331:G331"/>
    <mergeCell ref="D332:G332"/>
    <mergeCell ref="D333:G333"/>
    <mergeCell ref="C1186:C1189"/>
    <mergeCell ref="D1192:E1192"/>
    <mergeCell ref="D1193:E1193"/>
    <mergeCell ref="B1204:H1204"/>
    <mergeCell ref="B1205:G1205"/>
    <mergeCell ref="C1208:C1210"/>
    <mergeCell ref="D1208:G1208"/>
    <mergeCell ref="D1209:G1209"/>
    <mergeCell ref="D1210:G1210"/>
    <mergeCell ref="B1174:C1174"/>
    <mergeCell ref="H1174:H1183"/>
    <mergeCell ref="B1175:C1175"/>
    <mergeCell ref="B1176:C1176"/>
    <mergeCell ref="B1177:C1177"/>
    <mergeCell ref="B1178:C1178"/>
    <mergeCell ref="B1179:C1179"/>
    <mergeCell ref="B1180:C1180"/>
    <mergeCell ref="B1181:C1181"/>
    <mergeCell ref="B1182:C1182"/>
    <mergeCell ref="B1183:C1183"/>
    <mergeCell ref="C1232:C1235"/>
    <mergeCell ref="D1238:E1238"/>
    <mergeCell ref="D1239:E1239"/>
    <mergeCell ref="B1252:H1252"/>
    <mergeCell ref="B1253:G1253"/>
    <mergeCell ref="C1256:C1258"/>
    <mergeCell ref="D1256:G1256"/>
    <mergeCell ref="D1257:G1257"/>
    <mergeCell ref="D1258:G1258"/>
    <mergeCell ref="E1212:F1213"/>
    <mergeCell ref="G1212:G1213"/>
    <mergeCell ref="B1219:C1219"/>
    <mergeCell ref="E1219:F1219"/>
    <mergeCell ref="B1220:C1220"/>
    <mergeCell ref="H1220:H1229"/>
    <mergeCell ref="B1221:C1221"/>
    <mergeCell ref="B1222:C1222"/>
    <mergeCell ref="B1223:C1223"/>
    <mergeCell ref="B1224:C1224"/>
    <mergeCell ref="B1225:C1225"/>
    <mergeCell ref="B1226:C1226"/>
    <mergeCell ref="B1227:C1227"/>
    <mergeCell ref="B1228:C1228"/>
    <mergeCell ref="B1229:C1229"/>
    <mergeCell ref="C1280:C1283"/>
    <mergeCell ref="D1286:E1286"/>
    <mergeCell ref="D1287:E1287"/>
    <mergeCell ref="B1300:H1300"/>
    <mergeCell ref="B1301:G1301"/>
    <mergeCell ref="C1304:C1306"/>
    <mergeCell ref="D1304:G1304"/>
    <mergeCell ref="D1305:G1305"/>
    <mergeCell ref="D1306:G1306"/>
    <mergeCell ref="E1260:F1261"/>
    <mergeCell ref="G1260:G1261"/>
    <mergeCell ref="B1267:C1267"/>
    <mergeCell ref="E1267:F1267"/>
    <mergeCell ref="B1268:C1268"/>
    <mergeCell ref="H1268:H1277"/>
    <mergeCell ref="B1269:C1269"/>
    <mergeCell ref="B1270:C1270"/>
    <mergeCell ref="B1271:C1271"/>
    <mergeCell ref="B1272:C1272"/>
    <mergeCell ref="B1273:C1273"/>
    <mergeCell ref="B1274:C1274"/>
    <mergeCell ref="B1275:C1275"/>
    <mergeCell ref="B1276:C1276"/>
    <mergeCell ref="B1277:C1277"/>
    <mergeCell ref="C1328:C1331"/>
    <mergeCell ref="D1334:E1334"/>
    <mergeCell ref="D1335:E1335"/>
    <mergeCell ref="B1345:H1345"/>
    <mergeCell ref="B1346:G1346"/>
    <mergeCell ref="C1349:C1351"/>
    <mergeCell ref="D1349:G1349"/>
    <mergeCell ref="D1350:G1350"/>
    <mergeCell ref="D1351:G1351"/>
    <mergeCell ref="E1308:F1309"/>
    <mergeCell ref="G1308:G1309"/>
    <mergeCell ref="B1315:C1315"/>
    <mergeCell ref="E1315:F1315"/>
    <mergeCell ref="B1316:C1316"/>
    <mergeCell ref="H1316:H1325"/>
    <mergeCell ref="B1317:C1317"/>
    <mergeCell ref="B1318:C1318"/>
    <mergeCell ref="B1319:C1319"/>
    <mergeCell ref="B1320:C1320"/>
    <mergeCell ref="B1321:C1321"/>
    <mergeCell ref="B1322:C1322"/>
    <mergeCell ref="B1323:C1323"/>
    <mergeCell ref="B1324:C1324"/>
    <mergeCell ref="B1325:C1325"/>
    <mergeCell ref="C1373:C1376"/>
    <mergeCell ref="D1379:E1379"/>
    <mergeCell ref="D1380:E1380"/>
    <mergeCell ref="B1391:H1391"/>
    <mergeCell ref="B1392:G1392"/>
    <mergeCell ref="C1395:C1397"/>
    <mergeCell ref="D1395:G1395"/>
    <mergeCell ref="D1396:G1396"/>
    <mergeCell ref="D1397:G1397"/>
    <mergeCell ref="E1353:F1354"/>
    <mergeCell ref="G1353:G1354"/>
    <mergeCell ref="B1360:C1360"/>
    <mergeCell ref="E1360:F1360"/>
    <mergeCell ref="B1361:C1361"/>
    <mergeCell ref="H1361:H1370"/>
    <mergeCell ref="B1362:C1362"/>
    <mergeCell ref="B1363:C1363"/>
    <mergeCell ref="B1364:C1364"/>
    <mergeCell ref="B1365:C1365"/>
    <mergeCell ref="B1366:C1366"/>
    <mergeCell ref="B1367:C1367"/>
    <mergeCell ref="B1368:C1368"/>
    <mergeCell ref="B1369:C1369"/>
    <mergeCell ref="B1370:C1370"/>
    <mergeCell ref="C1419:C1422"/>
    <mergeCell ref="D1425:E1425"/>
    <mergeCell ref="D1426:E1426"/>
    <mergeCell ref="B1439:H1439"/>
    <mergeCell ref="B1440:G1440"/>
    <mergeCell ref="C1443:C1445"/>
    <mergeCell ref="D1443:G1443"/>
    <mergeCell ref="D1444:G1444"/>
    <mergeCell ref="D1445:G1445"/>
    <mergeCell ref="E1399:F1400"/>
    <mergeCell ref="G1399:G1400"/>
    <mergeCell ref="B1406:C1406"/>
    <mergeCell ref="E1406:F1406"/>
    <mergeCell ref="B1407:C1407"/>
    <mergeCell ref="H1407:H1416"/>
    <mergeCell ref="B1408:C1408"/>
    <mergeCell ref="B1409:C1409"/>
    <mergeCell ref="B1410:C1410"/>
    <mergeCell ref="B1411:C1411"/>
    <mergeCell ref="B1412:C1412"/>
    <mergeCell ref="B1413:C1413"/>
    <mergeCell ref="B1414:C1414"/>
    <mergeCell ref="B1415:C1415"/>
    <mergeCell ref="B1416:C1416"/>
    <mergeCell ref="C1467:C1470"/>
    <mergeCell ref="D1473:E1473"/>
    <mergeCell ref="D1474:E1474"/>
    <mergeCell ref="B1487:H1487"/>
    <mergeCell ref="B1488:G1488"/>
    <mergeCell ref="C1491:C1493"/>
    <mergeCell ref="D1491:G1491"/>
    <mergeCell ref="D1492:G1492"/>
    <mergeCell ref="D1493:G1493"/>
    <mergeCell ref="E1447:F1448"/>
    <mergeCell ref="G1447:G1448"/>
    <mergeCell ref="B1454:C1454"/>
    <mergeCell ref="E1454:F1454"/>
    <mergeCell ref="B1455:C1455"/>
    <mergeCell ref="H1455:H1464"/>
    <mergeCell ref="B1456:C1456"/>
    <mergeCell ref="B1457:C1457"/>
    <mergeCell ref="B1458:C1458"/>
    <mergeCell ref="B1459:C1459"/>
    <mergeCell ref="B1460:C1460"/>
    <mergeCell ref="B1461:C1461"/>
    <mergeCell ref="B1462:C1462"/>
    <mergeCell ref="B1463:C1463"/>
    <mergeCell ref="B1464:C1464"/>
    <mergeCell ref="C1515:C1518"/>
    <mergeCell ref="D1521:E1521"/>
    <mergeCell ref="D1522:E1522"/>
    <mergeCell ref="B1534:H1534"/>
    <mergeCell ref="B1535:G1535"/>
    <mergeCell ref="C1538:C1540"/>
    <mergeCell ref="D1538:G1538"/>
    <mergeCell ref="D1539:G1539"/>
    <mergeCell ref="D1540:G1540"/>
    <mergeCell ref="E1495:F1496"/>
    <mergeCell ref="G1495:G1496"/>
    <mergeCell ref="B1502:C1502"/>
    <mergeCell ref="E1502:F1502"/>
    <mergeCell ref="B1503:C1503"/>
    <mergeCell ref="H1503:H1512"/>
    <mergeCell ref="B1504:C1504"/>
    <mergeCell ref="B1505:C1505"/>
    <mergeCell ref="B1506:C1506"/>
    <mergeCell ref="B1507:C1507"/>
    <mergeCell ref="B1508:C1508"/>
    <mergeCell ref="B1509:C1509"/>
    <mergeCell ref="B1510:C1510"/>
    <mergeCell ref="B1511:C1511"/>
    <mergeCell ref="B1512:C1512"/>
    <mergeCell ref="C1562:C1565"/>
    <mergeCell ref="D1568:E1568"/>
    <mergeCell ref="D1569:E1569"/>
    <mergeCell ref="B1579:H1579"/>
    <mergeCell ref="B1580:G1580"/>
    <mergeCell ref="C1583:C1585"/>
    <mergeCell ref="D1583:G1583"/>
    <mergeCell ref="D1584:G1584"/>
    <mergeCell ref="D1585:G1585"/>
    <mergeCell ref="E1542:F1543"/>
    <mergeCell ref="G1542:G1543"/>
    <mergeCell ref="B1549:C1549"/>
    <mergeCell ref="E1549:F1549"/>
    <mergeCell ref="B1550:C1550"/>
    <mergeCell ref="H1550:H1559"/>
    <mergeCell ref="B1551:C1551"/>
    <mergeCell ref="B1552:C1552"/>
    <mergeCell ref="B1553:C1553"/>
    <mergeCell ref="B1554:C1554"/>
    <mergeCell ref="B1555:C1555"/>
    <mergeCell ref="B1556:C1556"/>
    <mergeCell ref="B1557:C1557"/>
    <mergeCell ref="B1558:C1558"/>
    <mergeCell ref="B1559:C1559"/>
    <mergeCell ref="C1607:C1610"/>
    <mergeCell ref="D1613:E1613"/>
    <mergeCell ref="D1614:E1614"/>
    <mergeCell ref="B1625:H1625"/>
    <mergeCell ref="B1626:G1626"/>
    <mergeCell ref="C1629:C1631"/>
    <mergeCell ref="D1629:G1629"/>
    <mergeCell ref="D1630:G1630"/>
    <mergeCell ref="D1631:G1631"/>
    <mergeCell ref="E1587:F1588"/>
    <mergeCell ref="G1587:G1588"/>
    <mergeCell ref="B1594:C1594"/>
    <mergeCell ref="E1594:F1594"/>
    <mergeCell ref="B1595:C1595"/>
    <mergeCell ref="H1595:H1604"/>
    <mergeCell ref="B1596:C1596"/>
    <mergeCell ref="B1597:C1597"/>
    <mergeCell ref="B1598:C1598"/>
    <mergeCell ref="B1599:C1599"/>
    <mergeCell ref="B1600:C1600"/>
    <mergeCell ref="B1601:C1601"/>
    <mergeCell ref="B1602:C1602"/>
    <mergeCell ref="B1603:C1603"/>
    <mergeCell ref="B1604:C1604"/>
    <mergeCell ref="C1653:C1656"/>
    <mergeCell ref="D1659:E1659"/>
    <mergeCell ref="D1660:E1660"/>
    <mergeCell ref="B1673:H1673"/>
    <mergeCell ref="B1674:G1674"/>
    <mergeCell ref="C1677:C1679"/>
    <mergeCell ref="D1677:G1677"/>
    <mergeCell ref="D1678:G1678"/>
    <mergeCell ref="D1679:G1679"/>
    <mergeCell ref="E1633:F1634"/>
    <mergeCell ref="G1633:G1634"/>
    <mergeCell ref="B1640:C1640"/>
    <mergeCell ref="E1640:F1640"/>
    <mergeCell ref="B1641:C1641"/>
    <mergeCell ref="H1641:H1650"/>
    <mergeCell ref="B1642:C1642"/>
    <mergeCell ref="B1643:C1643"/>
    <mergeCell ref="B1644:C1644"/>
    <mergeCell ref="B1645:C1645"/>
    <mergeCell ref="B1646:C1646"/>
    <mergeCell ref="B1647:C1647"/>
    <mergeCell ref="B1648:C1648"/>
    <mergeCell ref="B1649:C1649"/>
    <mergeCell ref="B1650:C1650"/>
    <mergeCell ref="C1701:C1704"/>
    <mergeCell ref="D1707:E1707"/>
    <mergeCell ref="D1708:E1708"/>
    <mergeCell ref="B1721:H1721"/>
    <mergeCell ref="B1722:G1722"/>
    <mergeCell ref="C1725:C1727"/>
    <mergeCell ref="D1725:G1725"/>
    <mergeCell ref="D1726:G1726"/>
    <mergeCell ref="D1727:G1727"/>
    <mergeCell ref="E1681:F1682"/>
    <mergeCell ref="G1681:G1682"/>
    <mergeCell ref="B1688:C1688"/>
    <mergeCell ref="E1688:F1688"/>
    <mergeCell ref="B1689:C1689"/>
    <mergeCell ref="H1689:H1698"/>
    <mergeCell ref="B1690:C1690"/>
    <mergeCell ref="B1691:C1691"/>
    <mergeCell ref="B1692:C1692"/>
    <mergeCell ref="B1693:C1693"/>
    <mergeCell ref="B1694:C1694"/>
    <mergeCell ref="B1695:C1695"/>
    <mergeCell ref="B1696:C1696"/>
    <mergeCell ref="B1697:C1697"/>
    <mergeCell ref="B1698:C1698"/>
    <mergeCell ref="C1749:C1752"/>
    <mergeCell ref="D1755:E1755"/>
    <mergeCell ref="D1756:E1756"/>
    <mergeCell ref="B1768:H1768"/>
    <mergeCell ref="B1769:G1769"/>
    <mergeCell ref="C1772:C1774"/>
    <mergeCell ref="D1772:G1772"/>
    <mergeCell ref="D1773:G1773"/>
    <mergeCell ref="D1774:G1774"/>
    <mergeCell ref="E1729:F1730"/>
    <mergeCell ref="G1729:G1730"/>
    <mergeCell ref="B1736:C1736"/>
    <mergeCell ref="E1736:F1736"/>
    <mergeCell ref="B1737:C1737"/>
    <mergeCell ref="H1737:H1746"/>
    <mergeCell ref="B1738:C1738"/>
    <mergeCell ref="B1739:C1739"/>
    <mergeCell ref="B1740:C1740"/>
    <mergeCell ref="B1741:C1741"/>
    <mergeCell ref="B1742:C1742"/>
    <mergeCell ref="B1743:C1743"/>
    <mergeCell ref="B1744:C1744"/>
    <mergeCell ref="B1745:C1745"/>
    <mergeCell ref="B1746:C1746"/>
    <mergeCell ref="C1796:C1799"/>
    <mergeCell ref="D1802:E1802"/>
    <mergeCell ref="D1803:E1803"/>
    <mergeCell ref="B1816:H1816"/>
    <mergeCell ref="B1817:G1817"/>
    <mergeCell ref="C1820:C1822"/>
    <mergeCell ref="D1820:G1820"/>
    <mergeCell ref="D1821:G1821"/>
    <mergeCell ref="D1822:G1822"/>
    <mergeCell ref="E1776:F1777"/>
    <mergeCell ref="G1776:G1777"/>
    <mergeCell ref="B1783:C1783"/>
    <mergeCell ref="E1783:F1783"/>
    <mergeCell ref="B1784:C1784"/>
    <mergeCell ref="H1784:H1793"/>
    <mergeCell ref="B1785:C1785"/>
    <mergeCell ref="B1786:C1786"/>
    <mergeCell ref="B1787:C1787"/>
    <mergeCell ref="B1788:C1788"/>
    <mergeCell ref="B1789:C1789"/>
    <mergeCell ref="B1790:C1790"/>
    <mergeCell ref="B1791:C1791"/>
    <mergeCell ref="B1792:C1792"/>
    <mergeCell ref="B1793:C1793"/>
    <mergeCell ref="C1844:C1847"/>
    <mergeCell ref="D1850:E1850"/>
    <mergeCell ref="D1851:E1851"/>
    <mergeCell ref="B1864:H1864"/>
    <mergeCell ref="B1865:G1865"/>
    <mergeCell ref="C1868:C1870"/>
    <mergeCell ref="D1868:G1868"/>
    <mergeCell ref="D1869:G1869"/>
    <mergeCell ref="D1870:G1870"/>
    <mergeCell ref="E1824:F1825"/>
    <mergeCell ref="G1824:G1825"/>
    <mergeCell ref="B1831:C1831"/>
    <mergeCell ref="E1831:F1831"/>
    <mergeCell ref="B1832:C1832"/>
    <mergeCell ref="H1832:H1841"/>
    <mergeCell ref="B1833:C1833"/>
    <mergeCell ref="B1834:C1834"/>
    <mergeCell ref="B1835:C1835"/>
    <mergeCell ref="B1836:C1836"/>
    <mergeCell ref="B1837:C1837"/>
    <mergeCell ref="B1838:C1838"/>
    <mergeCell ref="B1839:C1839"/>
    <mergeCell ref="B1840:C1840"/>
    <mergeCell ref="B1841:C1841"/>
    <mergeCell ref="C1892:C1895"/>
    <mergeCell ref="D1898:E1898"/>
    <mergeCell ref="D1899:E1899"/>
    <mergeCell ref="B1912:H1912"/>
    <mergeCell ref="B1913:G1913"/>
    <mergeCell ref="C1916:C1918"/>
    <mergeCell ref="D1916:G1916"/>
    <mergeCell ref="D1917:G1917"/>
    <mergeCell ref="D1918:G1918"/>
    <mergeCell ref="E1872:F1873"/>
    <mergeCell ref="G1872:G1873"/>
    <mergeCell ref="B1879:C1879"/>
    <mergeCell ref="E1879:F1879"/>
    <mergeCell ref="B1880:C1880"/>
    <mergeCell ref="H1880:H1889"/>
    <mergeCell ref="B1881:C1881"/>
    <mergeCell ref="B1882:C1882"/>
    <mergeCell ref="B1883:C1883"/>
    <mergeCell ref="B1884:C1884"/>
    <mergeCell ref="B1885:C1885"/>
    <mergeCell ref="B1886:C1886"/>
    <mergeCell ref="B1887:C1887"/>
    <mergeCell ref="B1888:C1888"/>
    <mergeCell ref="B1889:C1889"/>
    <mergeCell ref="C1940:C1943"/>
    <mergeCell ref="D1946:E1946"/>
    <mergeCell ref="D1947:E1947"/>
    <mergeCell ref="B1960:H1960"/>
    <mergeCell ref="B1961:G1961"/>
    <mergeCell ref="C1964:C1966"/>
    <mergeCell ref="D1964:G1964"/>
    <mergeCell ref="D1965:G1965"/>
    <mergeCell ref="D1966:G1966"/>
    <mergeCell ref="E1920:F1921"/>
    <mergeCell ref="G1920:G1921"/>
    <mergeCell ref="B1927:C1927"/>
    <mergeCell ref="E1927:F1927"/>
    <mergeCell ref="B1928:C1928"/>
    <mergeCell ref="H1928:H1937"/>
    <mergeCell ref="B1929:C1929"/>
    <mergeCell ref="B1930:C1930"/>
    <mergeCell ref="B1931:C1931"/>
    <mergeCell ref="B1932:C1932"/>
    <mergeCell ref="B1933:C1933"/>
    <mergeCell ref="B1934:C1934"/>
    <mergeCell ref="B1935:C1935"/>
    <mergeCell ref="B1936:C1936"/>
    <mergeCell ref="B1937:C1937"/>
    <mergeCell ref="C1988:C1991"/>
    <mergeCell ref="D1994:E1994"/>
    <mergeCell ref="D1995:E1995"/>
    <mergeCell ref="B2008:H2008"/>
    <mergeCell ref="B2009:G2009"/>
    <mergeCell ref="C2012:C2014"/>
    <mergeCell ref="D2012:G2012"/>
    <mergeCell ref="D2013:G2013"/>
    <mergeCell ref="D2014:G2014"/>
    <mergeCell ref="E1968:F1969"/>
    <mergeCell ref="G1968:G1969"/>
    <mergeCell ref="B1975:C1975"/>
    <mergeCell ref="E1975:F1975"/>
    <mergeCell ref="B1976:C1976"/>
    <mergeCell ref="H1976:H1985"/>
    <mergeCell ref="B1977:C1977"/>
    <mergeCell ref="B1978:C1978"/>
    <mergeCell ref="B1979:C1979"/>
    <mergeCell ref="B1980:C1980"/>
    <mergeCell ref="B1981:C1981"/>
    <mergeCell ref="B1982:C1982"/>
    <mergeCell ref="B1983:C1983"/>
    <mergeCell ref="B1984:C1984"/>
    <mergeCell ref="B1985:C1985"/>
    <mergeCell ref="C2036:C2039"/>
    <mergeCell ref="D2042:E2042"/>
    <mergeCell ref="D2043:E2043"/>
    <mergeCell ref="B2056:H2056"/>
    <mergeCell ref="B2057:G2057"/>
    <mergeCell ref="C2060:C2062"/>
    <mergeCell ref="D2060:G2060"/>
    <mergeCell ref="D2061:G2061"/>
    <mergeCell ref="D2062:G2062"/>
    <mergeCell ref="E2016:F2017"/>
    <mergeCell ref="G2016:G2017"/>
    <mergeCell ref="B2023:C2023"/>
    <mergeCell ref="E2023:F2023"/>
    <mergeCell ref="B2024:C2024"/>
    <mergeCell ref="H2024:H2033"/>
    <mergeCell ref="B2025:C2025"/>
    <mergeCell ref="B2026:C2026"/>
    <mergeCell ref="B2027:C2027"/>
    <mergeCell ref="B2028:C2028"/>
    <mergeCell ref="B2029:C2029"/>
    <mergeCell ref="B2030:C2030"/>
    <mergeCell ref="B2031:C2031"/>
    <mergeCell ref="B2032:C2032"/>
    <mergeCell ref="B2033:C2033"/>
    <mergeCell ref="C2084:C2087"/>
    <mergeCell ref="D2090:E2090"/>
    <mergeCell ref="D2091:E2091"/>
    <mergeCell ref="B2104:H2104"/>
    <mergeCell ref="B2105:G2105"/>
    <mergeCell ref="C2108:C2110"/>
    <mergeCell ref="D2108:G2108"/>
    <mergeCell ref="D2109:G2109"/>
    <mergeCell ref="D2110:G2110"/>
    <mergeCell ref="E2064:F2065"/>
    <mergeCell ref="G2064:G2065"/>
    <mergeCell ref="B2071:C2071"/>
    <mergeCell ref="E2071:F2071"/>
    <mergeCell ref="B2072:C2072"/>
    <mergeCell ref="H2072:H2081"/>
    <mergeCell ref="B2073:C2073"/>
    <mergeCell ref="B2074:C2074"/>
    <mergeCell ref="B2075:C2075"/>
    <mergeCell ref="B2076:C2076"/>
    <mergeCell ref="B2077:C2077"/>
    <mergeCell ref="B2078:C2078"/>
    <mergeCell ref="B2079:C2079"/>
    <mergeCell ref="B2080:C2080"/>
    <mergeCell ref="B2081:C2081"/>
    <mergeCell ref="C2132:C2135"/>
    <mergeCell ref="D2138:E2138"/>
    <mergeCell ref="D2139:E2139"/>
    <mergeCell ref="B2152:H2152"/>
    <mergeCell ref="B2153:G2153"/>
    <mergeCell ref="C2156:C2158"/>
    <mergeCell ref="D2156:G2156"/>
    <mergeCell ref="D2157:G2157"/>
    <mergeCell ref="D2158:G2158"/>
    <mergeCell ref="E2112:F2113"/>
    <mergeCell ref="G2112:G2113"/>
    <mergeCell ref="B2119:C2119"/>
    <mergeCell ref="E2119:F2119"/>
    <mergeCell ref="B2120:C2120"/>
    <mergeCell ref="H2120:H2129"/>
    <mergeCell ref="B2121:C2121"/>
    <mergeCell ref="B2122:C2122"/>
    <mergeCell ref="B2123:C2123"/>
    <mergeCell ref="B2124:C2124"/>
    <mergeCell ref="B2125:C2125"/>
    <mergeCell ref="B2126:C2126"/>
    <mergeCell ref="B2127:C2127"/>
    <mergeCell ref="B2128:C2128"/>
    <mergeCell ref="B2129:C2129"/>
    <mergeCell ref="C2180:C2183"/>
    <mergeCell ref="D2186:E2186"/>
    <mergeCell ref="D2187:E2187"/>
    <mergeCell ref="B2200:H2200"/>
    <mergeCell ref="B2201:G2201"/>
    <mergeCell ref="C2204:C2206"/>
    <mergeCell ref="D2204:G2204"/>
    <mergeCell ref="D2205:G2205"/>
    <mergeCell ref="D2206:G2206"/>
    <mergeCell ref="E2160:F2161"/>
    <mergeCell ref="G2160:G2161"/>
    <mergeCell ref="B2167:C2167"/>
    <mergeCell ref="E2167:F2167"/>
    <mergeCell ref="B2168:C2168"/>
    <mergeCell ref="H2168:H2177"/>
    <mergeCell ref="B2169:C2169"/>
    <mergeCell ref="B2170:C2170"/>
    <mergeCell ref="B2171:C2171"/>
    <mergeCell ref="B2172:C2172"/>
    <mergeCell ref="B2173:C2173"/>
    <mergeCell ref="B2174:C2174"/>
    <mergeCell ref="B2175:C2175"/>
    <mergeCell ref="B2176:C2176"/>
    <mergeCell ref="B2177:C2177"/>
    <mergeCell ref="C2228:C2231"/>
    <mergeCell ref="D2234:E2234"/>
    <mergeCell ref="D2235:E2235"/>
    <mergeCell ref="B2248:H2248"/>
    <mergeCell ref="B2249:G2249"/>
    <mergeCell ref="C2252:C2254"/>
    <mergeCell ref="D2252:G2252"/>
    <mergeCell ref="D2253:G2253"/>
    <mergeCell ref="D2254:G2254"/>
    <mergeCell ref="E2208:F2209"/>
    <mergeCell ref="G2208:G2209"/>
    <mergeCell ref="B2215:C2215"/>
    <mergeCell ref="E2215:F2215"/>
    <mergeCell ref="B2216:C2216"/>
    <mergeCell ref="H2216:H2225"/>
    <mergeCell ref="B2217:C2217"/>
    <mergeCell ref="B2218:C2218"/>
    <mergeCell ref="B2219:C2219"/>
    <mergeCell ref="B2220:C2220"/>
    <mergeCell ref="B2221:C2221"/>
    <mergeCell ref="B2222:C2222"/>
    <mergeCell ref="B2223:C2223"/>
    <mergeCell ref="B2224:C2224"/>
    <mergeCell ref="B2225:C2225"/>
    <mergeCell ref="C2276:C2279"/>
    <mergeCell ref="D2282:E2282"/>
    <mergeCell ref="D2283:E2283"/>
    <mergeCell ref="B2296:H2296"/>
    <mergeCell ref="B2297:G2297"/>
    <mergeCell ref="C2300:C2302"/>
    <mergeCell ref="D2300:G2300"/>
    <mergeCell ref="D2301:G2301"/>
    <mergeCell ref="D2302:G2302"/>
    <mergeCell ref="E2256:F2257"/>
    <mergeCell ref="G2256:G2257"/>
    <mergeCell ref="B2263:C2263"/>
    <mergeCell ref="E2263:F2263"/>
    <mergeCell ref="B2264:C2264"/>
    <mergeCell ref="H2264:H2273"/>
    <mergeCell ref="B2265:C2265"/>
    <mergeCell ref="B2266:C2266"/>
    <mergeCell ref="B2267:C2267"/>
    <mergeCell ref="B2268:C2268"/>
    <mergeCell ref="B2269:C2269"/>
    <mergeCell ref="B2270:C2270"/>
    <mergeCell ref="B2271:C2271"/>
    <mergeCell ref="B2272:C2272"/>
    <mergeCell ref="B2273:C2273"/>
    <mergeCell ref="C2324:C2327"/>
    <mergeCell ref="D2330:E2330"/>
    <mergeCell ref="D2331:E2331"/>
    <mergeCell ref="E2304:F2305"/>
    <mergeCell ref="G2304:G2305"/>
    <mergeCell ref="B2311:C2311"/>
    <mergeCell ref="E2311:F2311"/>
    <mergeCell ref="B2312:C2312"/>
    <mergeCell ref="H2312:H2321"/>
    <mergeCell ref="B2313:C2313"/>
    <mergeCell ref="B2314:C2314"/>
    <mergeCell ref="B2315:C2315"/>
    <mergeCell ref="B2316:C2316"/>
    <mergeCell ref="B2317:C2317"/>
    <mergeCell ref="B2318:C2318"/>
    <mergeCell ref="B2319:C2319"/>
    <mergeCell ref="B2320:C2320"/>
    <mergeCell ref="B2321:C2321"/>
    <mergeCell ref="B2342:H2342"/>
    <mergeCell ref="B2343:G2343"/>
    <mergeCell ref="C2346:C2348"/>
    <mergeCell ref="D2346:G2346"/>
    <mergeCell ref="D2347:G2347"/>
    <mergeCell ref="D2348:G2348"/>
    <mergeCell ref="E2350:F2351"/>
    <mergeCell ref="G2350:G2351"/>
    <mergeCell ref="B2357:C2357"/>
    <mergeCell ref="E2357:F2357"/>
    <mergeCell ref="B2358:C2358"/>
    <mergeCell ref="H2358:H2367"/>
    <mergeCell ref="B2359:C2359"/>
    <mergeCell ref="B2360:C2360"/>
    <mergeCell ref="B2361:C2361"/>
    <mergeCell ref="B2362:C2362"/>
    <mergeCell ref="B2363:C2363"/>
    <mergeCell ref="B2364:C2364"/>
    <mergeCell ref="B2365:C2365"/>
    <mergeCell ref="B2366:C2366"/>
    <mergeCell ref="B2367:C2367"/>
    <mergeCell ref="C2370:C2373"/>
    <mergeCell ref="D2376:E2376"/>
    <mergeCell ref="D2377:E2377"/>
    <mergeCell ref="B2388:H2388"/>
    <mergeCell ref="B2389:G2389"/>
    <mergeCell ref="C2392:C2394"/>
    <mergeCell ref="D2392:G2392"/>
    <mergeCell ref="D2393:G2393"/>
    <mergeCell ref="D2394:G2394"/>
    <mergeCell ref="E2396:F2397"/>
    <mergeCell ref="G2396:G2397"/>
    <mergeCell ref="B2403:C2403"/>
    <mergeCell ref="E2403:F2403"/>
    <mergeCell ref="B2404:C2404"/>
    <mergeCell ref="H2404:H2413"/>
    <mergeCell ref="B2405:C2405"/>
    <mergeCell ref="B2406:C2406"/>
    <mergeCell ref="B2407:C2407"/>
    <mergeCell ref="B2408:C2408"/>
    <mergeCell ref="B2409:C2409"/>
    <mergeCell ref="B2410:C2410"/>
    <mergeCell ref="B2411:C2411"/>
    <mergeCell ref="B2412:C2412"/>
    <mergeCell ref="B2413:C2413"/>
    <mergeCell ref="C2416:C2419"/>
    <mergeCell ref="D2422:E2422"/>
    <mergeCell ref="D2423:E2423"/>
    <mergeCell ref="B2436:H2436"/>
    <mergeCell ref="B2437:G2437"/>
    <mergeCell ref="C2440:C2442"/>
    <mergeCell ref="D2440:G2440"/>
    <mergeCell ref="D2441:G2441"/>
    <mergeCell ref="D2442:G2442"/>
    <mergeCell ref="E2444:F2445"/>
    <mergeCell ref="G2444:G2445"/>
    <mergeCell ref="B2451:C2451"/>
    <mergeCell ref="E2451:F2451"/>
    <mergeCell ref="B2452:C2452"/>
    <mergeCell ref="H2452:H2461"/>
    <mergeCell ref="B2453:C2453"/>
    <mergeCell ref="B2454:C2454"/>
    <mergeCell ref="B2455:C2455"/>
    <mergeCell ref="B2456:C2456"/>
    <mergeCell ref="B2457:C2457"/>
    <mergeCell ref="B2458:C2458"/>
    <mergeCell ref="B2459:C2459"/>
    <mergeCell ref="B2460:C2460"/>
    <mergeCell ref="B2461:C2461"/>
    <mergeCell ref="C2512:C2515"/>
    <mergeCell ref="D2518:E2518"/>
    <mergeCell ref="D2519:E2519"/>
    <mergeCell ref="C2464:C2467"/>
    <mergeCell ref="D2470:E2470"/>
    <mergeCell ref="D2471:E2471"/>
    <mergeCell ref="B2484:H2484"/>
    <mergeCell ref="B2485:G2485"/>
    <mergeCell ref="C2488:C2490"/>
    <mergeCell ref="D2488:G2488"/>
    <mergeCell ref="D2489:G2489"/>
    <mergeCell ref="D2490:G2490"/>
    <mergeCell ref="E2492:F2493"/>
    <mergeCell ref="G2492:G2493"/>
    <mergeCell ref="B2499:C2499"/>
    <mergeCell ref="E2499:F2499"/>
    <mergeCell ref="B2500:C2500"/>
    <mergeCell ref="H2500:H2509"/>
    <mergeCell ref="B2501:C2501"/>
    <mergeCell ref="B2502:C2502"/>
    <mergeCell ref="B2503:C2503"/>
    <mergeCell ref="B2504:C2504"/>
    <mergeCell ref="B2505:C2505"/>
    <mergeCell ref="B2506:C2506"/>
    <mergeCell ref="B2507:C2507"/>
    <mergeCell ref="B2508:C2508"/>
    <mergeCell ref="B2509:C2509"/>
  </mergeCells>
  <dataValidations disablePrompts="1" count="1">
    <dataValidation type="list" allowBlank="1" showInputMessage="1" showErrorMessage="1" sqref="K1:K2 D14 D60 D156 D108 K188:K189 D201 D249 K281:K282 D294 K327:K328 D340 K373:K374 D386 K419:K420 D432 K465:K466 D478 K511:K512 D524 K557:K558 D570 K603:K604 D616 K649:K650 D662 K695:K696 D708 K741:K742 D754 K787:K788 D800 K833:K834 D846 K879:K880 D892 K925:K926 D938 K971:K972 D984 D1030 D1078 D1126 K1158:K1159 D1171 D1217 D1313 D1265 K1345:K1346 D1358 D1404 D1500 D1452 D1547 K1579:K1580 D1592 D1638 D1734 D1686 D1781 D1829 D1877 D1925 D1973 D2309 D2069 D2117 D2165 D2213 D2261 D2021 K2342:K2343 D2355 D2401 D2497 D2449 K2529:K2530 D2542 D2588 D2684 D2636 D2778 D2730 D2825 D2872 D2919 D2966 D3013 D3060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2017-04-07T13:55:30Z</cp:lastPrinted>
  <dcterms:created xsi:type="dcterms:W3CDTF">2016-01-18T14:22:10Z</dcterms:created>
  <dcterms:modified xsi:type="dcterms:W3CDTF">2017-07-18T14:38:44Z</dcterms:modified>
</cp:coreProperties>
</file>