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3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Лист1!$A$4:$T$220</definedName>
    <definedName name="_xlnm.Print_Area" localSheetId="0">Лист1!$4:$241</definedName>
  </definedNames>
  <calcPr calcId="144525"/>
</workbook>
</file>

<file path=xl/calcChain.xml><?xml version="1.0" encoding="utf-8"?>
<calcChain xmlns="http://schemas.openxmlformats.org/spreadsheetml/2006/main">
  <c r="R236" i="1" l="1"/>
  <c r="F236" i="1"/>
  <c r="Q235" i="1" l="1"/>
  <c r="P235" i="1"/>
  <c r="N235" i="1"/>
  <c r="M235" i="1"/>
  <c r="L235" i="1"/>
  <c r="K235" i="1"/>
  <c r="J235" i="1"/>
  <c r="Q231" i="1"/>
  <c r="P231" i="1"/>
  <c r="N231" i="1"/>
  <c r="M231" i="1"/>
  <c r="L231" i="1"/>
  <c r="K231" i="1"/>
  <c r="J231" i="1"/>
  <c r="Q228" i="1"/>
  <c r="P228" i="1"/>
  <c r="N228" i="1"/>
  <c r="M228" i="1"/>
  <c r="L228" i="1"/>
  <c r="K228" i="1"/>
  <c r="J228" i="1"/>
  <c r="Q223" i="1"/>
  <c r="P223" i="1"/>
  <c r="N223" i="1"/>
  <c r="M223" i="1"/>
  <c r="L223" i="1"/>
  <c r="K223" i="1"/>
  <c r="J223" i="1"/>
  <c r="Q219" i="1"/>
  <c r="P219" i="1"/>
  <c r="N219" i="1"/>
  <c r="M219" i="1"/>
  <c r="L219" i="1"/>
  <c r="K219" i="1"/>
  <c r="J219" i="1"/>
  <c r="Q216" i="1"/>
  <c r="P216" i="1"/>
  <c r="N216" i="1"/>
  <c r="M216" i="1"/>
  <c r="L216" i="1"/>
  <c r="K216" i="1"/>
  <c r="J216" i="1"/>
  <c r="Q213" i="1"/>
  <c r="P213" i="1"/>
  <c r="N213" i="1"/>
  <c r="M213" i="1"/>
  <c r="L213" i="1"/>
  <c r="K213" i="1"/>
  <c r="J213" i="1"/>
  <c r="Q209" i="1"/>
  <c r="P209" i="1"/>
  <c r="N209" i="1"/>
  <c r="M209" i="1"/>
  <c r="L209" i="1"/>
  <c r="K209" i="1"/>
  <c r="J209" i="1"/>
  <c r="Q206" i="1" l="1"/>
  <c r="P206" i="1"/>
  <c r="N206" i="1"/>
  <c r="M206" i="1"/>
  <c r="L206" i="1"/>
  <c r="K206" i="1"/>
  <c r="J206" i="1"/>
  <c r="Q203" i="1"/>
  <c r="P203" i="1"/>
  <c r="N203" i="1"/>
  <c r="M203" i="1"/>
  <c r="L203" i="1"/>
  <c r="K203" i="1"/>
  <c r="J203" i="1"/>
  <c r="Q198" i="1"/>
  <c r="P198" i="1"/>
  <c r="N198" i="1"/>
  <c r="M198" i="1"/>
  <c r="L198" i="1"/>
  <c r="K198" i="1"/>
  <c r="J198" i="1"/>
  <c r="Q193" i="1"/>
  <c r="P193" i="1"/>
  <c r="N193" i="1"/>
  <c r="M193" i="1"/>
  <c r="L193" i="1"/>
  <c r="K193" i="1"/>
  <c r="J193" i="1"/>
  <c r="Q190" i="1" l="1"/>
  <c r="P190" i="1"/>
  <c r="N190" i="1"/>
  <c r="M190" i="1"/>
  <c r="L190" i="1"/>
  <c r="K190" i="1"/>
  <c r="J190" i="1"/>
  <c r="Q187" i="1"/>
  <c r="P187" i="1"/>
  <c r="N187" i="1"/>
  <c r="M187" i="1"/>
  <c r="L187" i="1"/>
  <c r="K187" i="1"/>
  <c r="J187" i="1"/>
  <c r="Q184" i="1"/>
  <c r="P184" i="1"/>
  <c r="N184" i="1"/>
  <c r="M184" i="1"/>
  <c r="L184" i="1"/>
  <c r="K184" i="1"/>
  <c r="J184" i="1"/>
  <c r="Q181" i="1"/>
  <c r="P181" i="1"/>
  <c r="N181" i="1"/>
  <c r="M181" i="1"/>
  <c r="L181" i="1"/>
  <c r="K181" i="1"/>
  <c r="J181" i="1"/>
  <c r="P104" i="1" l="1"/>
  <c r="Q177" i="1" l="1"/>
  <c r="P177" i="1"/>
  <c r="N177" i="1"/>
  <c r="M177" i="1"/>
  <c r="L177" i="1"/>
  <c r="K177" i="1"/>
  <c r="J177" i="1"/>
  <c r="Q174" i="1"/>
  <c r="P174" i="1"/>
  <c r="N174" i="1"/>
  <c r="M174" i="1"/>
  <c r="L174" i="1"/>
  <c r="K174" i="1"/>
  <c r="J174" i="1"/>
  <c r="Q171" i="1"/>
  <c r="P171" i="1"/>
  <c r="N171" i="1"/>
  <c r="M171" i="1"/>
  <c r="L171" i="1"/>
  <c r="K171" i="1"/>
  <c r="J171" i="1"/>
  <c r="Q168" i="1"/>
  <c r="P168" i="1"/>
  <c r="N168" i="1"/>
  <c r="M168" i="1"/>
  <c r="L168" i="1"/>
  <c r="K168" i="1"/>
  <c r="J168" i="1"/>
  <c r="Q165" i="1"/>
  <c r="P165" i="1"/>
  <c r="N165" i="1"/>
  <c r="M165" i="1"/>
  <c r="L165" i="1"/>
  <c r="K165" i="1"/>
  <c r="J165" i="1"/>
  <c r="Q162" i="1"/>
  <c r="P162" i="1"/>
  <c r="N162" i="1"/>
  <c r="M162" i="1"/>
  <c r="L162" i="1"/>
  <c r="K162" i="1"/>
  <c r="J162" i="1"/>
  <c r="Q159" i="1"/>
  <c r="P159" i="1"/>
  <c r="N159" i="1"/>
  <c r="M159" i="1"/>
  <c r="L159" i="1"/>
  <c r="K159" i="1"/>
  <c r="J159" i="1"/>
  <c r="Q156" i="1"/>
  <c r="P156" i="1"/>
  <c r="N156" i="1"/>
  <c r="M156" i="1"/>
  <c r="L156" i="1"/>
  <c r="K156" i="1"/>
  <c r="J156" i="1"/>
  <c r="Q152" i="1"/>
  <c r="P152" i="1"/>
  <c r="N152" i="1"/>
  <c r="M152" i="1"/>
  <c r="L152" i="1"/>
  <c r="K152" i="1"/>
  <c r="J152" i="1"/>
  <c r="Q149" i="1"/>
  <c r="P149" i="1"/>
  <c r="N149" i="1"/>
  <c r="M149" i="1"/>
  <c r="L149" i="1"/>
  <c r="K149" i="1"/>
  <c r="J149" i="1"/>
  <c r="Q146" i="1"/>
  <c r="P146" i="1"/>
  <c r="N146" i="1"/>
  <c r="M146" i="1"/>
  <c r="L146" i="1"/>
  <c r="K146" i="1"/>
  <c r="J146" i="1"/>
  <c r="Q143" i="1"/>
  <c r="P143" i="1"/>
  <c r="N143" i="1"/>
  <c r="M143" i="1"/>
  <c r="L143" i="1"/>
  <c r="K143" i="1"/>
  <c r="J143" i="1"/>
  <c r="Q140" i="1"/>
  <c r="P140" i="1"/>
  <c r="N140" i="1"/>
  <c r="M140" i="1"/>
  <c r="L140" i="1"/>
  <c r="K140" i="1"/>
  <c r="J140" i="1"/>
  <c r="Q137" i="1"/>
  <c r="P137" i="1"/>
  <c r="N137" i="1"/>
  <c r="M137" i="1"/>
  <c r="L137" i="1"/>
  <c r="K137" i="1"/>
  <c r="J137" i="1"/>
  <c r="Q134" i="1"/>
  <c r="P134" i="1"/>
  <c r="N134" i="1"/>
  <c r="M134" i="1"/>
  <c r="L134" i="1"/>
  <c r="K134" i="1"/>
  <c r="J134" i="1"/>
  <c r="Q131" i="1"/>
  <c r="P131" i="1"/>
  <c r="N131" i="1"/>
  <c r="M131" i="1"/>
  <c r="L131" i="1"/>
  <c r="K131" i="1"/>
  <c r="J131" i="1"/>
  <c r="Q128" i="1"/>
  <c r="P128" i="1"/>
  <c r="N128" i="1"/>
  <c r="M128" i="1"/>
  <c r="L128" i="1"/>
  <c r="K128" i="1"/>
  <c r="J128" i="1"/>
  <c r="Q125" i="1"/>
  <c r="P125" i="1"/>
  <c r="N125" i="1"/>
  <c r="M125" i="1"/>
  <c r="L125" i="1"/>
  <c r="K125" i="1"/>
  <c r="J125" i="1"/>
  <c r="Q122" i="1"/>
  <c r="P122" i="1"/>
  <c r="N122" i="1"/>
  <c r="M122" i="1"/>
  <c r="L122" i="1"/>
  <c r="K122" i="1"/>
  <c r="J122" i="1"/>
  <c r="Q119" i="1"/>
  <c r="P119" i="1"/>
  <c r="N119" i="1"/>
  <c r="M119" i="1"/>
  <c r="L119" i="1"/>
  <c r="K119" i="1"/>
  <c r="J119" i="1"/>
  <c r="Q116" i="1"/>
  <c r="P116" i="1"/>
  <c r="N116" i="1"/>
  <c r="M116" i="1"/>
  <c r="L116" i="1"/>
  <c r="K116" i="1"/>
  <c r="J116" i="1"/>
  <c r="Q113" i="1"/>
  <c r="P113" i="1"/>
  <c r="N113" i="1"/>
  <c r="M113" i="1"/>
  <c r="L113" i="1"/>
  <c r="K113" i="1"/>
  <c r="J113" i="1"/>
  <c r="Q110" i="1"/>
  <c r="P110" i="1"/>
  <c r="N110" i="1"/>
  <c r="M110" i="1"/>
  <c r="L110" i="1"/>
  <c r="K110" i="1"/>
  <c r="J110" i="1"/>
  <c r="Q107" i="1"/>
  <c r="P107" i="1"/>
  <c r="N107" i="1"/>
  <c r="M107" i="1"/>
  <c r="L107" i="1"/>
  <c r="K107" i="1"/>
  <c r="J107" i="1"/>
  <c r="Q104" i="1"/>
  <c r="N104" i="1"/>
  <c r="M104" i="1"/>
  <c r="L104" i="1"/>
  <c r="K104" i="1"/>
  <c r="J104" i="1"/>
  <c r="J101" i="1" l="1"/>
  <c r="K101" i="1"/>
  <c r="L101" i="1"/>
  <c r="M101" i="1"/>
  <c r="N101" i="1"/>
  <c r="P101" i="1"/>
  <c r="Q101" i="1"/>
  <c r="Q98" i="1"/>
  <c r="P98" i="1"/>
  <c r="N98" i="1"/>
  <c r="M98" i="1"/>
  <c r="L98" i="1"/>
  <c r="K98" i="1"/>
  <c r="J98" i="1"/>
  <c r="Q93" i="1"/>
  <c r="P93" i="1"/>
  <c r="N93" i="1"/>
  <c r="M93" i="1"/>
  <c r="L93" i="1"/>
  <c r="K93" i="1"/>
  <c r="J93" i="1"/>
  <c r="Q88" i="1"/>
  <c r="P88" i="1"/>
  <c r="N88" i="1"/>
  <c r="M88" i="1"/>
  <c r="L88" i="1"/>
  <c r="K88" i="1"/>
  <c r="J88" i="1"/>
  <c r="Q83" i="1" l="1"/>
  <c r="P83" i="1"/>
  <c r="N83" i="1"/>
  <c r="M83" i="1"/>
  <c r="L83" i="1"/>
  <c r="K83" i="1"/>
  <c r="J83" i="1"/>
  <c r="Q79" i="1"/>
  <c r="P79" i="1"/>
  <c r="N79" i="1"/>
  <c r="M79" i="1"/>
  <c r="L79" i="1"/>
  <c r="K79" i="1"/>
  <c r="J79" i="1"/>
  <c r="Q72" i="1"/>
  <c r="P72" i="1"/>
  <c r="N72" i="1"/>
  <c r="M72" i="1"/>
  <c r="L72" i="1"/>
  <c r="K72" i="1"/>
  <c r="J72" i="1"/>
  <c r="Q61" i="1"/>
  <c r="P61" i="1"/>
  <c r="N61" i="1"/>
  <c r="M61" i="1"/>
  <c r="L61" i="1"/>
  <c r="K61" i="1"/>
  <c r="J61" i="1"/>
  <c r="Q75" i="1"/>
  <c r="P75" i="1"/>
  <c r="N75" i="1"/>
  <c r="M75" i="1"/>
  <c r="L75" i="1"/>
  <c r="K75" i="1"/>
  <c r="J75" i="1"/>
  <c r="Q68" i="1"/>
  <c r="P68" i="1"/>
  <c r="N68" i="1"/>
  <c r="M68" i="1"/>
  <c r="L68" i="1"/>
  <c r="K68" i="1"/>
  <c r="J68" i="1"/>
  <c r="Q64" i="1"/>
  <c r="P64" i="1"/>
  <c r="N64" i="1"/>
  <c r="M64" i="1"/>
  <c r="L64" i="1"/>
  <c r="K64" i="1"/>
  <c r="J64" i="1"/>
  <c r="Q57" i="1"/>
  <c r="P57" i="1"/>
  <c r="N57" i="1"/>
  <c r="M57" i="1"/>
  <c r="L57" i="1"/>
  <c r="K57" i="1"/>
  <c r="J57" i="1"/>
  <c r="Q54" i="1"/>
  <c r="P54" i="1"/>
  <c r="N54" i="1"/>
  <c r="M54" i="1"/>
  <c r="L54" i="1"/>
  <c r="K54" i="1"/>
  <c r="J54" i="1"/>
  <c r="Q50" i="1"/>
  <c r="P50" i="1"/>
  <c r="N50" i="1"/>
  <c r="M50" i="1"/>
  <c r="L50" i="1"/>
  <c r="K50" i="1"/>
  <c r="J50" i="1"/>
  <c r="Q46" i="1"/>
  <c r="P46" i="1"/>
  <c r="N46" i="1"/>
  <c r="M46" i="1"/>
  <c r="L46" i="1"/>
  <c r="K46" i="1"/>
  <c r="J46" i="1"/>
  <c r="Q43" i="1"/>
  <c r="P43" i="1"/>
  <c r="N43" i="1"/>
  <c r="M43" i="1"/>
  <c r="L43" i="1"/>
  <c r="K43" i="1"/>
  <c r="J43" i="1"/>
  <c r="Q40" i="1"/>
  <c r="P40" i="1"/>
  <c r="N40" i="1"/>
  <c r="Q36" i="1"/>
  <c r="P36" i="1"/>
  <c r="N36" i="1"/>
  <c r="M36" i="1"/>
  <c r="L36" i="1"/>
  <c r="K36" i="1"/>
  <c r="J36" i="1"/>
  <c r="Q25" i="1"/>
  <c r="M25" i="1"/>
  <c r="N25" i="1"/>
  <c r="P25" i="1"/>
  <c r="N9" i="1"/>
  <c r="M9" i="1"/>
  <c r="L9" i="1"/>
  <c r="K9" i="1"/>
  <c r="J9" i="1"/>
  <c r="Q9" i="1"/>
  <c r="P9" i="1"/>
  <c r="J13" i="1"/>
  <c r="K13" i="1"/>
  <c r="L13" i="1"/>
  <c r="M13" i="1"/>
  <c r="N13" i="1"/>
  <c r="P13" i="1"/>
  <c r="Q13" i="1"/>
  <c r="M40" i="1" l="1"/>
  <c r="L40" i="1"/>
  <c r="K40" i="1"/>
  <c r="J40" i="1"/>
  <c r="Q32" i="1"/>
  <c r="P32" i="1"/>
  <c r="N32" i="1"/>
  <c r="M32" i="1"/>
  <c r="L32" i="1"/>
  <c r="K32" i="1"/>
  <c r="J32" i="1"/>
  <c r="Q28" i="1" l="1"/>
  <c r="P28" i="1"/>
  <c r="N28" i="1"/>
  <c r="M28" i="1"/>
  <c r="L28" i="1"/>
  <c r="K28" i="1"/>
  <c r="J28" i="1"/>
  <c r="L25" i="1"/>
  <c r="K25" i="1"/>
  <c r="J25" i="1"/>
  <c r="M236" i="1" l="1"/>
  <c r="Q21" i="1"/>
  <c r="P21" i="1"/>
  <c r="P236" i="1" s="1"/>
  <c r="N21" i="1"/>
  <c r="N236" i="1" s="1"/>
  <c r="M21" i="1"/>
  <c r="L21" i="1"/>
  <c r="K21" i="1"/>
  <c r="K236" i="1" s="1"/>
  <c r="J21" i="1"/>
  <c r="J236" i="1" s="1"/>
  <c r="Q17" i="1"/>
  <c r="Q236" i="1" s="1"/>
  <c r="P17" i="1"/>
  <c r="N17" i="1"/>
  <c r="M17" i="1"/>
  <c r="L17" i="1"/>
  <c r="L236" i="1" s="1"/>
  <c r="K17" i="1"/>
  <c r="J17" i="1"/>
</calcChain>
</file>

<file path=xl/sharedStrings.xml><?xml version="1.0" encoding="utf-8"?>
<sst xmlns="http://schemas.openxmlformats.org/spreadsheetml/2006/main" count="648" uniqueCount="121">
  <si>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</si>
  <si>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</si>
  <si>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</si>
  <si>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</si>
  <si>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</si>
  <si>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</si>
  <si>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</si>
  <si>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</si>
  <si>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</si>
  <si>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</si>
  <si>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</si>
  <si>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хворост, неликвид</t>
  </si>
  <si>
    <t>Всего</t>
  </si>
  <si>
    <t>Таксовая стоимость, руб</t>
  </si>
  <si>
    <t>Аукционная цена, руб</t>
  </si>
  <si>
    <t>Коэффициент</t>
  </si>
  <si>
    <t>Кадастровый номер участка</t>
  </si>
  <si>
    <t>всего</t>
  </si>
  <si>
    <t>Крупная</t>
  </si>
  <si>
    <t>Средняя</t>
  </si>
  <si>
    <t>Мелкая</t>
  </si>
  <si>
    <t>Итого</t>
  </si>
  <si>
    <t>мягколиственное</t>
  </si>
  <si>
    <t>Дуб</t>
  </si>
  <si>
    <t>Береза</t>
  </si>
  <si>
    <t>Осина</t>
  </si>
  <si>
    <t>10Б</t>
  </si>
  <si>
    <t>65 лет</t>
  </si>
  <si>
    <t>Азнакаевское</t>
  </si>
  <si>
    <t>СПР</t>
  </si>
  <si>
    <t>70 л</t>
  </si>
  <si>
    <t>Липа</t>
  </si>
  <si>
    <t>СР</t>
  </si>
  <si>
    <t>7Б3Дн+Ос</t>
  </si>
  <si>
    <t>8Б2Дн</t>
  </si>
  <si>
    <t>75лет</t>
  </si>
  <si>
    <t>70 лет</t>
  </si>
  <si>
    <t>7Б3Дн</t>
  </si>
  <si>
    <t>70лет</t>
  </si>
  <si>
    <t>45 л</t>
  </si>
  <si>
    <t>7Ос2Б1Лпн</t>
  </si>
  <si>
    <t>45 лет</t>
  </si>
  <si>
    <t>7Ос2Б1Дн</t>
  </si>
  <si>
    <t>50 л</t>
  </si>
  <si>
    <t>9Ос2Б+Дн</t>
  </si>
  <si>
    <t>75 лет</t>
  </si>
  <si>
    <t>Джалильское</t>
  </si>
  <si>
    <t>7Б2Ос1Дн</t>
  </si>
  <si>
    <t>5Дн5Б+Ос+Б</t>
  </si>
  <si>
    <t>65лет</t>
  </si>
  <si>
    <t>10Дн+Б+Ос</t>
  </si>
  <si>
    <t>9Б1Дн</t>
  </si>
  <si>
    <t>5Б3Дн2Ос</t>
  </si>
  <si>
    <t>8Б1Дн1Ос</t>
  </si>
  <si>
    <t>10Б+Дн</t>
  </si>
  <si>
    <t>4Б3Ос3Дн</t>
  </si>
  <si>
    <t>90 лет</t>
  </si>
  <si>
    <t>7Дн2Б1Ос</t>
  </si>
  <si>
    <t>Сармановское</t>
  </si>
  <si>
    <t>10Ос+В</t>
  </si>
  <si>
    <t>50лет</t>
  </si>
  <si>
    <t>Клен</t>
  </si>
  <si>
    <t>10Ос+Б+Лпн</t>
  </si>
  <si>
    <t>45лет</t>
  </si>
  <si>
    <t>Чатыртауское</t>
  </si>
  <si>
    <t>10Б+Ос</t>
  </si>
  <si>
    <t>7Ос3Б</t>
  </si>
  <si>
    <t>55лет</t>
  </si>
  <si>
    <t>9Б1Лпн</t>
  </si>
  <si>
    <t>9Б1Лпн+Ос</t>
  </si>
  <si>
    <t>8Ос2Б</t>
  </si>
  <si>
    <t>8Ос2Б+Лпн</t>
  </si>
  <si>
    <t>6Б3Дн1Ос</t>
  </si>
  <si>
    <t>7Б3Ос</t>
  </si>
  <si>
    <t>6Дн4Б</t>
  </si>
  <si>
    <t>10Дн+Б</t>
  </si>
  <si>
    <t>10Дн</t>
  </si>
  <si>
    <t>6дн4Б</t>
  </si>
  <si>
    <t>16:02:000000:3248</t>
  </si>
  <si>
    <t>16:02:000000:3077</t>
  </si>
  <si>
    <t>16:02:000000:2528</t>
  </si>
  <si>
    <t>16:02:000000:2547</t>
  </si>
  <si>
    <t>16:02:000000:2204</t>
  </si>
  <si>
    <t>16:02:000000:2673</t>
  </si>
  <si>
    <t>16:29:000000:9658</t>
  </si>
  <si>
    <t>16:02:000000:2640</t>
  </si>
  <si>
    <t>16:02:000000:2327</t>
  </si>
  <si>
    <t>16:02:000000:2377</t>
  </si>
  <si>
    <t>16:36:000000:996</t>
  </si>
  <si>
    <t>16:02:000000:2636</t>
  </si>
  <si>
    <t>16:02:000000:2645</t>
  </si>
  <si>
    <t>16:02:000000:2433</t>
  </si>
  <si>
    <t>16:02:000000:2460</t>
  </si>
  <si>
    <t>16:02:000000:2510</t>
  </si>
  <si>
    <t>16:36:000000:1041</t>
  </si>
  <si>
    <t>16:02:000000:3006</t>
  </si>
  <si>
    <t>16:02:000000:2464</t>
  </si>
  <si>
    <t>6Б4Ос</t>
  </si>
  <si>
    <t>16:02:000000:2483</t>
  </si>
  <si>
    <t>6Б2Дн1Лпн1Кл</t>
  </si>
  <si>
    <t>16:02:000000:2459</t>
  </si>
  <si>
    <t>9Б1ОС+ДН+ЛПН</t>
  </si>
  <si>
    <t>16:02:000000:2497</t>
  </si>
  <si>
    <t>5Б2ОС2ДН1ЛПН</t>
  </si>
  <si>
    <t>75 л</t>
  </si>
  <si>
    <t>16:02:000000:2698</t>
  </si>
  <si>
    <t>5Б3ОС1ДН1КЛ</t>
  </si>
  <si>
    <t>16:02:000000:2492</t>
  </si>
  <si>
    <t>Мальбагушское</t>
  </si>
  <si>
    <t>16:02:000000:2883</t>
  </si>
  <si>
    <t>16:02:000000:3168</t>
  </si>
  <si>
    <t>754 лет</t>
  </si>
  <si>
    <t>16:02:000000:3204</t>
  </si>
  <si>
    <t>6Б4Б+Лпн</t>
  </si>
  <si>
    <t>16:02:000000:2768</t>
  </si>
  <si>
    <t>8Б1Лпн1Дн</t>
  </si>
  <si>
    <t>9Б1Ос+Дн+Лпн</t>
  </si>
  <si>
    <t>80 лет</t>
  </si>
  <si>
    <t>Руководитель-лесничий</t>
  </si>
  <si>
    <t>И.Р.Иксанов</t>
  </si>
  <si>
    <t>ГКУ "Азнакаевское лесничество"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</si>
</sst>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0.0"/>
    <numFmt numFmtId="166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166" fontId="8" fillId="0" borderId="0" applyFont="0" applyFill="0" applyBorder="0" applyAlignment="0" applyProtection="0"/>
  </cellStyleXfs>
  <cellXfs count="85">
    <xf numFmtId="0" fontId="0" fillId="0" borderId="0" xfId="0"/>
    <xf numFmtId="164" fontId="2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/>
    <xf numFmtId="2" fontId="3" fillId="0" borderId="0" xfId="1" applyNumberFormat="1" applyFont="1" applyFill="1" applyBorder="1" applyAlignment="1"/>
    <xf numFmtId="1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164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left" wrapText="1"/>
    </xf>
    <xf numFmtId="1" fontId="2" fillId="2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left" wrapText="1"/>
    </xf>
    <xf numFmtId="1" fontId="2" fillId="2" borderId="1" xfId="1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2" fontId="3" fillId="2" borderId="1" xfId="1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wrapText="1"/>
    </xf>
    <xf numFmtId="2" fontId="3" fillId="2" borderId="1" xfId="1" applyNumberFormat="1" applyFont="1" applyFill="1" applyBorder="1" applyAlignment="1">
      <alignment horizontal="center" wrapText="1"/>
    </xf>
    <xf numFmtId="2" fontId="3" fillId="2" borderId="1" xfId="1" applyNumberFormat="1" applyFont="1" applyFill="1" applyBorder="1" applyAlignment="1">
      <alignment horizontal="left" wrapText="1"/>
    </xf>
    <xf numFmtId="164" fontId="3" fillId="2" borderId="1" xfId="1" applyNumberFormat="1" applyFont="1" applyFill="1" applyBorder="1" applyAlignment="1">
      <alignment horizontal="center" wrapText="1"/>
    </xf>
    <xf numFmtId="165" fontId="2" fillId="2" borderId="1" xfId="1" applyNumberFormat="1" applyFont="1" applyFill="1" applyBorder="1" applyAlignment="1">
      <alignment horizontal="center" wrapText="1"/>
    </xf>
    <xf numFmtId="2" fontId="2" fillId="2" borderId="1" xfId="1" applyNumberFormat="1" applyFont="1" applyFill="1" applyBorder="1" applyAlignment="1">
      <alignment horizont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" fontId="0" fillId="2" borderId="0" xfId="0" applyNumberFormat="1" applyFill="1"/>
    <xf numFmtId="0" fontId="3" fillId="2" borderId="1" xfId="1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left"/>
    </xf>
    <xf numFmtId="0" fontId="7" fillId="0" borderId="0" xfId="0" applyFont="1"/>
    <xf numFmtId="2" fontId="3" fillId="2" borderId="0" xfId="0" applyNumberFormat="1" applyFont="1" applyFill="1" applyBorder="1" applyAlignment="1">
      <alignment horizontal="center"/>
    </xf>
    <xf numFmtId="1" fontId="3" fillId="2" borderId="0" xfId="1" applyNumberFormat="1" applyFont="1" applyFill="1" applyBorder="1" applyAlignment="1">
      <alignment horizontal="center" wrapText="1"/>
    </xf>
    <xf numFmtId="2" fontId="3" fillId="2" borderId="0" xfId="1" applyNumberFormat="1" applyFont="1" applyFill="1" applyBorder="1" applyAlignment="1">
      <alignment horizontal="center" vertical="center" wrapText="1"/>
    </xf>
    <xf numFmtId="2" fontId="2" fillId="2" borderId="0" xfId="1" applyNumberFormat="1" applyFont="1" applyFill="1" applyBorder="1" applyAlignment="1">
      <alignment horizontal="left" wrapText="1"/>
    </xf>
    <xf numFmtId="1" fontId="2" fillId="2" borderId="0" xfId="1" applyNumberFormat="1" applyFont="1" applyFill="1" applyBorder="1" applyAlignment="1">
      <alignment horizontal="center" vertical="center" wrapText="1"/>
    </xf>
    <xf numFmtId="2" fontId="2" fillId="2" borderId="0" xfId="1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" fontId="9" fillId="0" borderId="1" xfId="2" applyNumberFormat="1" applyFont="1" applyFill="1" applyBorder="1" applyAlignment="1">
      <alignment horizontal="center"/>
    </xf>
    <xf numFmtId="1" fontId="2" fillId="2" borderId="0" xfId="1" applyNumberFormat="1" applyFont="1" applyFill="1" applyBorder="1" applyAlignment="1">
      <alignment horizontal="center" wrapText="1"/>
    </xf>
    <xf numFmtId="165" fontId="2" fillId="2" borderId="0" xfId="1" applyNumberFormat="1" applyFont="1" applyFill="1" applyBorder="1" applyAlignment="1">
      <alignment horizontal="center" wrapText="1"/>
    </xf>
    <xf numFmtId="2" fontId="2" fillId="2" borderId="0" xfId="1" applyNumberFormat="1" applyFont="1" applyFill="1" applyBorder="1" applyAlignment="1">
      <alignment horizontal="center" wrapText="1"/>
    </xf>
    <xf numFmtId="2" fontId="2" fillId="2" borderId="0" xfId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1" fillId="0" borderId="1" xfId="1" applyNumberFormat="1" applyFill="1" applyBorder="1" applyAlignment="1">
      <alignment horizontal="center" wrapText="1"/>
    </xf>
    <xf numFmtId="2" fontId="3" fillId="0" borderId="1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 wrapText="1"/>
    </xf>
    <xf numFmtId="164" fontId="3" fillId="0" borderId="3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 wrapText="1"/>
    </xf>
    <xf numFmtId="2" fontId="2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2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wrapText="1"/>
    </xf>
    <xf numFmtId="2" fontId="3" fillId="0" borderId="1" xfId="1" applyNumberFormat="1" applyFont="1" applyFill="1" applyBorder="1" applyAlignment="1">
      <alignment horizontal="left" wrapText="1"/>
    </xf>
    <xf numFmtId="0" fontId="7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1"/>
  <sheetViews>
    <sheetView tabSelected="1" zoomScale="175" zoomScaleNormal="175" workbookViewId="0">
      <selection activeCell="E7" sqref="E7"/>
    </sheetView>
  </sheetViews>
  <sheetFormatPr defaultRowHeight="15" x14ac:dyDescent="0.25"/>
  <cols>
    <col min="1" max="1" width="7.140625" customWidth="1"/>
    <col min="3" max="3" width="7.7109375" customWidth="1"/>
    <col min="4" max="4" width="8.28515625" customWidth="1"/>
    <col min="5" max="6" width="8.140625" customWidth="1"/>
    <col min="7" max="7" width="15.85546875" customWidth="1"/>
    <col min="8" max="8" width="7.7109375" customWidth="1"/>
    <col min="10" max="10" width="8" customWidth="1"/>
    <col min="12" max="12" width="7.28515625" customWidth="1"/>
    <col min="13" max="13" width="7.7109375" customWidth="1"/>
    <col min="16" max="16" width="7.7109375" customWidth="1"/>
    <col min="17" max="17" width="11.28515625" customWidth="1"/>
    <col min="18" max="18" width="10.85546875" customWidth="1"/>
    <col min="19" max="19" width="11.28515625" customWidth="1"/>
    <col min="20" max="20" width="16.28515625" customWidth="1"/>
  </cols>
  <sheetData>
    <row r="1" spans="1:2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1"/>
      <c r="R1" s="2"/>
      <c r="S1" s="3"/>
    </row>
    <row r="2" spans="1:2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80"/>
      <c r="R2" s="2"/>
      <c r="S2" s="3"/>
    </row>
    <row r="3" spans="1:21" x14ac:dyDescent="0.25">
      <c r="A3" s="4"/>
      <c r="B3" s="5"/>
      <c r="C3" s="4"/>
      <c r="D3" s="4"/>
      <c r="E3" s="4"/>
      <c r="F3" s="5"/>
      <c r="G3" s="5"/>
      <c r="H3" s="5"/>
      <c r="I3" s="6"/>
      <c r="J3" s="4"/>
      <c r="K3" s="4"/>
      <c r="L3" s="4"/>
      <c r="M3" s="4"/>
      <c r="N3" s="4"/>
      <c r="O3" s="4"/>
      <c r="P3" s="4"/>
      <c r="Q3" s="7"/>
      <c r="R3" s="2"/>
      <c r="S3" s="3"/>
    </row>
    <row r="4" spans="1:21" ht="15" customHeight="1" x14ac:dyDescent="0.25">
      <c r="A4" s="78" t="s">
        <v>0</v>
      </c>
      <c r="B4" s="81" t="s">
        <v>1</v>
      </c>
      <c r="C4" s="78" t="s">
        <v>2</v>
      </c>
      <c r="D4" s="78" t="s">
        <v>3</v>
      </c>
      <c r="E4" s="78" t="s">
        <v>4</v>
      </c>
      <c r="F4" s="82" t="s">
        <v>5</v>
      </c>
      <c r="G4" s="82" t="s">
        <v>6</v>
      </c>
      <c r="H4" s="82" t="s">
        <v>7</v>
      </c>
      <c r="I4" s="83" t="s">
        <v>8</v>
      </c>
      <c r="J4" s="78" t="s">
        <v>9</v>
      </c>
      <c r="K4" s="78"/>
      <c r="L4" s="78"/>
      <c r="M4" s="78"/>
      <c r="N4" s="78" t="s">
        <v>10</v>
      </c>
      <c r="O4" s="78" t="s">
        <v>11</v>
      </c>
      <c r="P4" s="78" t="s">
        <v>12</v>
      </c>
      <c r="Q4" s="73" t="s">
        <v>13</v>
      </c>
      <c r="R4" s="73" t="s">
        <v>14</v>
      </c>
      <c r="S4" s="75" t="s">
        <v>15</v>
      </c>
      <c r="T4" s="76" t="s">
        <v>16</v>
      </c>
    </row>
    <row r="5" spans="1:21" ht="69" customHeight="1" x14ac:dyDescent="0.25">
      <c r="A5" s="78"/>
      <c r="B5" s="81"/>
      <c r="C5" s="78"/>
      <c r="D5" s="78"/>
      <c r="E5" s="78"/>
      <c r="F5" s="82"/>
      <c r="G5" s="82"/>
      <c r="H5" s="82"/>
      <c r="I5" s="83"/>
      <c r="J5" s="8" t="s">
        <v>18</v>
      </c>
      <c r="K5" s="8" t="s">
        <v>19</v>
      </c>
      <c r="L5" s="8" t="s">
        <v>20</v>
      </c>
      <c r="M5" s="8" t="s">
        <v>21</v>
      </c>
      <c r="N5" s="78"/>
      <c r="O5" s="78"/>
      <c r="P5" s="78"/>
      <c r="Q5" s="73"/>
      <c r="R5" s="74"/>
      <c r="S5" s="75"/>
      <c r="T5" s="77"/>
    </row>
    <row r="6" spans="1:21" s="11" customFormat="1" ht="25.5" x14ac:dyDescent="0.25">
      <c r="A6" s="15">
        <v>1</v>
      </c>
      <c r="B6" s="16" t="s">
        <v>28</v>
      </c>
      <c r="C6" s="15">
        <v>86</v>
      </c>
      <c r="D6" s="15">
        <v>14</v>
      </c>
      <c r="E6" s="15">
        <v>1</v>
      </c>
      <c r="F6" s="16">
        <v>10</v>
      </c>
      <c r="G6" s="17" t="s">
        <v>22</v>
      </c>
      <c r="H6" s="18" t="s">
        <v>29</v>
      </c>
      <c r="I6" s="19" t="s">
        <v>24</v>
      </c>
      <c r="J6" s="15">
        <v>1</v>
      </c>
      <c r="K6" s="15">
        <v>77</v>
      </c>
      <c r="L6" s="15">
        <v>9</v>
      </c>
      <c r="M6" s="15">
        <v>87</v>
      </c>
      <c r="N6" s="15">
        <v>205</v>
      </c>
      <c r="O6" s="15"/>
      <c r="P6" s="15">
        <v>292</v>
      </c>
      <c r="Q6" s="20">
        <v>8096.46</v>
      </c>
      <c r="R6" s="9"/>
      <c r="S6" s="10"/>
      <c r="T6" s="70" t="s">
        <v>78</v>
      </c>
    </row>
    <row r="7" spans="1:21" s="11" customFormat="1" ht="15.75" x14ac:dyDescent="0.25">
      <c r="A7" s="15"/>
      <c r="B7" s="21"/>
      <c r="C7" s="22"/>
      <c r="D7" s="22"/>
      <c r="E7" s="22"/>
      <c r="F7" s="21"/>
      <c r="G7" s="23" t="s">
        <v>40</v>
      </c>
      <c r="H7" s="18"/>
      <c r="I7" s="19" t="s">
        <v>25</v>
      </c>
      <c r="J7" s="15">
        <v>13</v>
      </c>
      <c r="K7" s="15">
        <v>355</v>
      </c>
      <c r="L7" s="15">
        <v>13</v>
      </c>
      <c r="M7" s="15">
        <v>381</v>
      </c>
      <c r="N7" s="15">
        <v>670</v>
      </c>
      <c r="O7" s="15"/>
      <c r="P7" s="15">
        <v>1051</v>
      </c>
      <c r="Q7" s="20">
        <v>6693.83</v>
      </c>
      <c r="R7" s="9"/>
      <c r="S7" s="10"/>
      <c r="T7" s="71"/>
    </row>
    <row r="8" spans="1:21" s="11" customFormat="1" ht="15.75" x14ac:dyDescent="0.25">
      <c r="A8" s="15"/>
      <c r="B8" s="21"/>
      <c r="C8" s="22"/>
      <c r="D8" s="22"/>
      <c r="E8" s="22"/>
      <c r="F8" s="21"/>
      <c r="G8" s="17" t="s">
        <v>41</v>
      </c>
      <c r="H8" s="18"/>
      <c r="I8" s="19" t="s">
        <v>31</v>
      </c>
      <c r="J8" s="15">
        <v>0</v>
      </c>
      <c r="K8" s="15">
        <v>52</v>
      </c>
      <c r="L8" s="15">
        <v>4</v>
      </c>
      <c r="M8" s="15">
        <v>56</v>
      </c>
      <c r="N8" s="15">
        <v>82</v>
      </c>
      <c r="O8" s="15"/>
      <c r="P8" s="15">
        <v>138</v>
      </c>
      <c r="Q8" s="20">
        <v>2787.77</v>
      </c>
      <c r="R8" s="9"/>
      <c r="S8" s="10"/>
      <c r="T8" s="71"/>
    </row>
    <row r="9" spans="1:21" s="11" customFormat="1" x14ac:dyDescent="0.25">
      <c r="A9" s="24"/>
      <c r="B9" s="17"/>
      <c r="C9" s="24"/>
      <c r="D9" s="24"/>
      <c r="E9" s="24"/>
      <c r="F9" s="17"/>
      <c r="G9" s="17"/>
      <c r="H9" s="17"/>
      <c r="I9" s="25" t="s">
        <v>21</v>
      </c>
      <c r="J9" s="26">
        <f>SUM(J6:J8)</f>
        <v>14</v>
      </c>
      <c r="K9" s="26">
        <f>SUM(K6:K8)</f>
        <v>484</v>
      </c>
      <c r="L9" s="26">
        <f>SUM(L6:L8)</f>
        <v>26</v>
      </c>
      <c r="M9" s="26">
        <f>SUM(M6:M8)</f>
        <v>524</v>
      </c>
      <c r="N9" s="26">
        <f>SUM(N6:N8)</f>
        <v>957</v>
      </c>
      <c r="O9" s="26"/>
      <c r="P9" s="26">
        <f>SUM(P6:P8)</f>
        <v>1481</v>
      </c>
      <c r="Q9" s="27">
        <f>SUM(Q6:Q8)</f>
        <v>17578.060000000001</v>
      </c>
      <c r="R9" s="12">
        <v>84902.03</v>
      </c>
      <c r="S9" s="13">
        <v>4.83</v>
      </c>
      <c r="T9" s="72"/>
      <c r="U9" s="52"/>
    </row>
    <row r="10" spans="1:21" s="11" customFormat="1" ht="25.5" x14ac:dyDescent="0.25">
      <c r="A10" s="24">
        <v>2</v>
      </c>
      <c r="B10" s="16" t="s">
        <v>28</v>
      </c>
      <c r="C10" s="15">
        <v>86</v>
      </c>
      <c r="D10" s="15">
        <v>14</v>
      </c>
      <c r="E10" s="15">
        <v>2</v>
      </c>
      <c r="F10" s="16">
        <v>8</v>
      </c>
      <c r="G10" s="17" t="s">
        <v>22</v>
      </c>
      <c r="H10" s="18" t="s">
        <v>29</v>
      </c>
      <c r="I10" s="19" t="s">
        <v>24</v>
      </c>
      <c r="J10" s="15">
        <v>1</v>
      </c>
      <c r="K10" s="15">
        <v>66</v>
      </c>
      <c r="L10" s="15">
        <v>8</v>
      </c>
      <c r="M10" s="15">
        <v>75</v>
      </c>
      <c r="N10" s="15">
        <v>169</v>
      </c>
      <c r="O10" s="15"/>
      <c r="P10" s="15">
        <v>244</v>
      </c>
      <c r="Q10" s="20">
        <v>6924.41</v>
      </c>
      <c r="R10" s="12"/>
      <c r="S10" s="13"/>
      <c r="T10" s="70" t="s">
        <v>78</v>
      </c>
    </row>
    <row r="11" spans="1:21" s="11" customFormat="1" ht="15.75" x14ac:dyDescent="0.25">
      <c r="A11" s="24"/>
      <c r="B11" s="21"/>
      <c r="C11" s="28"/>
      <c r="D11" s="28"/>
      <c r="E11" s="28"/>
      <c r="F11" s="29"/>
      <c r="G11" s="23" t="s">
        <v>40</v>
      </c>
      <c r="H11" s="30"/>
      <c r="I11" s="19" t="s">
        <v>25</v>
      </c>
      <c r="J11" s="15">
        <v>13</v>
      </c>
      <c r="K11" s="15">
        <v>328</v>
      </c>
      <c r="L11" s="15">
        <v>11</v>
      </c>
      <c r="M11" s="15">
        <v>352</v>
      </c>
      <c r="N11" s="15">
        <v>487</v>
      </c>
      <c r="O11" s="15"/>
      <c r="P11" s="15">
        <v>839</v>
      </c>
      <c r="Q11" s="20">
        <v>6117.92</v>
      </c>
      <c r="R11" s="12"/>
      <c r="S11" s="13"/>
      <c r="T11" s="71"/>
    </row>
    <row r="12" spans="1:21" s="11" customFormat="1" ht="15.75" x14ac:dyDescent="0.25">
      <c r="A12" s="24"/>
      <c r="B12" s="21"/>
      <c r="C12" s="28"/>
      <c r="D12" s="28"/>
      <c r="E12" s="28"/>
      <c r="F12" s="29"/>
      <c r="G12" s="16" t="s">
        <v>39</v>
      </c>
      <c r="H12" s="30"/>
      <c r="I12" s="31" t="s">
        <v>31</v>
      </c>
      <c r="J12" s="15">
        <v>0</v>
      </c>
      <c r="K12" s="15">
        <v>45</v>
      </c>
      <c r="L12" s="15">
        <v>4</v>
      </c>
      <c r="M12" s="15">
        <v>49</v>
      </c>
      <c r="N12" s="15">
        <v>75</v>
      </c>
      <c r="O12" s="15"/>
      <c r="P12" s="15">
        <v>124</v>
      </c>
      <c r="Q12" s="20">
        <v>2431.5500000000002</v>
      </c>
      <c r="R12" s="12"/>
      <c r="S12" s="13"/>
      <c r="T12" s="71"/>
    </row>
    <row r="13" spans="1:21" s="11" customFormat="1" ht="15.75" x14ac:dyDescent="0.25">
      <c r="A13" s="32"/>
      <c r="B13" s="21"/>
      <c r="C13" s="28"/>
      <c r="D13" s="28"/>
      <c r="E13" s="28"/>
      <c r="F13" s="29"/>
      <c r="G13" s="21"/>
      <c r="H13" s="29"/>
      <c r="I13" s="33" t="s">
        <v>21</v>
      </c>
      <c r="J13" s="34">
        <f>SUM(J10:J12)</f>
        <v>14</v>
      </c>
      <c r="K13" s="34">
        <f>SUM(K10:K12)</f>
        <v>439</v>
      </c>
      <c r="L13" s="34">
        <f>SUM(L10:L12)</f>
        <v>23</v>
      </c>
      <c r="M13" s="34">
        <f>SUM(M10:M12)</f>
        <v>476</v>
      </c>
      <c r="N13" s="34">
        <f>SUM(N10:N12)</f>
        <v>731</v>
      </c>
      <c r="O13" s="34"/>
      <c r="P13" s="34">
        <f>SUM(P10:P12)</f>
        <v>1207</v>
      </c>
      <c r="Q13" s="35">
        <f>SUM(Q10:Q12)</f>
        <v>15473.880000000001</v>
      </c>
      <c r="R13" s="12">
        <v>69477.72</v>
      </c>
      <c r="S13" s="13">
        <v>4.49</v>
      </c>
      <c r="T13" s="72"/>
      <c r="U13" s="52"/>
    </row>
    <row r="14" spans="1:21" s="11" customFormat="1" ht="25.5" x14ac:dyDescent="0.25">
      <c r="A14" s="14">
        <v>3</v>
      </c>
      <c r="B14" s="16" t="s">
        <v>28</v>
      </c>
      <c r="C14" s="36">
        <v>129</v>
      </c>
      <c r="D14" s="36">
        <v>20</v>
      </c>
      <c r="E14" s="36">
        <v>1</v>
      </c>
      <c r="F14" s="37">
        <v>5.6</v>
      </c>
      <c r="G14" s="17" t="s">
        <v>22</v>
      </c>
      <c r="H14" s="16" t="s">
        <v>29</v>
      </c>
      <c r="I14" s="19" t="s">
        <v>24</v>
      </c>
      <c r="J14" s="15">
        <v>1</v>
      </c>
      <c r="K14" s="15">
        <v>45</v>
      </c>
      <c r="L14" s="15">
        <v>6</v>
      </c>
      <c r="M14" s="15">
        <v>52</v>
      </c>
      <c r="N14" s="15">
        <v>121</v>
      </c>
      <c r="O14" s="15"/>
      <c r="P14" s="15">
        <v>173</v>
      </c>
      <c r="Q14" s="20">
        <v>4817.6499999999996</v>
      </c>
      <c r="R14" s="12"/>
      <c r="S14" s="13"/>
      <c r="T14" s="70" t="s">
        <v>79</v>
      </c>
    </row>
    <row r="15" spans="1:21" s="11" customFormat="1" x14ac:dyDescent="0.25">
      <c r="A15" s="14"/>
      <c r="B15" s="16"/>
      <c r="C15" s="36"/>
      <c r="D15" s="36"/>
      <c r="E15" s="36"/>
      <c r="F15" s="37"/>
      <c r="G15" s="23" t="s">
        <v>42</v>
      </c>
      <c r="H15" s="37"/>
      <c r="I15" s="19" t="s">
        <v>23</v>
      </c>
      <c r="J15" s="15">
        <v>0</v>
      </c>
      <c r="K15" s="15">
        <v>3</v>
      </c>
      <c r="L15" s="15">
        <v>1</v>
      </c>
      <c r="M15" s="15">
        <v>4</v>
      </c>
      <c r="N15" s="15">
        <v>38</v>
      </c>
      <c r="O15" s="15"/>
      <c r="P15" s="15">
        <v>42</v>
      </c>
      <c r="Q15" s="20">
        <v>3152.28</v>
      </c>
      <c r="R15" s="12"/>
      <c r="S15" s="13"/>
      <c r="T15" s="71"/>
    </row>
    <row r="16" spans="1:21" s="11" customFormat="1" x14ac:dyDescent="0.25">
      <c r="A16" s="14"/>
      <c r="B16" s="16"/>
      <c r="C16" s="36"/>
      <c r="D16" s="36"/>
      <c r="E16" s="36"/>
      <c r="F16" s="37"/>
      <c r="G16" s="16" t="s">
        <v>43</v>
      </c>
      <c r="H16" s="37"/>
      <c r="I16" s="19" t="s">
        <v>25</v>
      </c>
      <c r="J16" s="15">
        <v>34</v>
      </c>
      <c r="K16" s="15">
        <v>117</v>
      </c>
      <c r="L16" s="15">
        <v>3</v>
      </c>
      <c r="M16" s="15">
        <v>154</v>
      </c>
      <c r="N16" s="15">
        <v>413</v>
      </c>
      <c r="O16" s="15"/>
      <c r="P16" s="15">
        <v>567</v>
      </c>
      <c r="Q16" s="20">
        <v>2957.49</v>
      </c>
      <c r="R16" s="12"/>
      <c r="S16" s="13"/>
      <c r="T16" s="71"/>
    </row>
    <row r="17" spans="1:21" s="11" customFormat="1" x14ac:dyDescent="0.25">
      <c r="A17" s="14"/>
      <c r="B17" s="16"/>
      <c r="C17" s="36"/>
      <c r="D17" s="36"/>
      <c r="E17" s="36"/>
      <c r="F17" s="37"/>
      <c r="G17" s="16"/>
      <c r="H17" s="37"/>
      <c r="I17" s="33" t="s">
        <v>21</v>
      </c>
      <c r="J17" s="34">
        <f>SUM(J14:J16)</f>
        <v>35</v>
      </c>
      <c r="K17" s="34">
        <f>SUM(K14:K16)</f>
        <v>165</v>
      </c>
      <c r="L17" s="34">
        <f>SUM(L14:L16)</f>
        <v>10</v>
      </c>
      <c r="M17" s="34">
        <f>SUM(M14:M16)</f>
        <v>210</v>
      </c>
      <c r="N17" s="34">
        <f>SUM(N14:N16)</f>
        <v>572</v>
      </c>
      <c r="O17" s="34"/>
      <c r="P17" s="34">
        <f>SUM(P14:P16)</f>
        <v>782</v>
      </c>
      <c r="Q17" s="38">
        <f>SUM(Q14:Q16)</f>
        <v>10927.42</v>
      </c>
      <c r="R17" s="12">
        <v>49064.12</v>
      </c>
      <c r="S17" s="13">
        <v>4.49</v>
      </c>
      <c r="T17" s="72"/>
      <c r="U17" s="52"/>
    </row>
    <row r="18" spans="1:21" s="11" customFormat="1" ht="25.5" x14ac:dyDescent="0.25">
      <c r="A18" s="14">
        <v>4</v>
      </c>
      <c r="B18" s="16" t="s">
        <v>28</v>
      </c>
      <c r="C18" s="36">
        <v>145</v>
      </c>
      <c r="D18" s="36">
        <v>44</v>
      </c>
      <c r="E18" s="36">
        <v>1</v>
      </c>
      <c r="F18" s="37">
        <v>4.2</v>
      </c>
      <c r="G18" s="17" t="s">
        <v>22</v>
      </c>
      <c r="H18" s="16" t="s">
        <v>29</v>
      </c>
      <c r="I18" s="19" t="s">
        <v>24</v>
      </c>
      <c r="J18" s="15">
        <v>1</v>
      </c>
      <c r="K18" s="15">
        <v>19</v>
      </c>
      <c r="L18" s="15">
        <v>1</v>
      </c>
      <c r="M18" s="15">
        <v>21</v>
      </c>
      <c r="N18" s="15">
        <v>48</v>
      </c>
      <c r="O18" s="15"/>
      <c r="P18" s="15">
        <v>69</v>
      </c>
      <c r="Q18" s="20">
        <v>2016.75</v>
      </c>
      <c r="R18" s="12"/>
      <c r="S18" s="13"/>
      <c r="T18" s="70" t="s">
        <v>80</v>
      </c>
    </row>
    <row r="19" spans="1:21" s="11" customFormat="1" x14ac:dyDescent="0.25">
      <c r="A19" s="14"/>
      <c r="B19" s="16"/>
      <c r="C19" s="36"/>
      <c r="D19" s="36"/>
      <c r="E19" s="36"/>
      <c r="F19" s="37"/>
      <c r="G19" s="23" t="s">
        <v>44</v>
      </c>
      <c r="H19" s="16"/>
      <c r="I19" s="19" t="s">
        <v>25</v>
      </c>
      <c r="J19" s="15">
        <v>33</v>
      </c>
      <c r="K19" s="15">
        <v>161</v>
      </c>
      <c r="L19" s="15">
        <v>3</v>
      </c>
      <c r="M19" s="15">
        <v>197</v>
      </c>
      <c r="N19" s="15">
        <v>351</v>
      </c>
      <c r="O19" s="15"/>
      <c r="P19" s="15">
        <v>548</v>
      </c>
      <c r="Q19" s="20">
        <v>3629.14</v>
      </c>
      <c r="R19" s="12"/>
      <c r="S19" s="13"/>
      <c r="T19" s="71"/>
    </row>
    <row r="20" spans="1:21" s="11" customFormat="1" x14ac:dyDescent="0.25">
      <c r="A20" s="14"/>
      <c r="B20" s="16"/>
      <c r="C20" s="36"/>
      <c r="D20" s="36"/>
      <c r="E20" s="36"/>
      <c r="F20" s="37"/>
      <c r="G20" s="16" t="s">
        <v>30</v>
      </c>
      <c r="H20" s="37"/>
      <c r="I20" s="19" t="s">
        <v>23</v>
      </c>
      <c r="J20" s="15">
        <v>0</v>
      </c>
      <c r="K20" s="15">
        <v>1</v>
      </c>
      <c r="L20" s="15">
        <v>0</v>
      </c>
      <c r="M20" s="15">
        <v>1</v>
      </c>
      <c r="N20" s="15">
        <v>5</v>
      </c>
      <c r="O20" s="15"/>
      <c r="P20" s="15">
        <v>6</v>
      </c>
      <c r="Q20" s="20">
        <v>744.43</v>
      </c>
      <c r="R20" s="12"/>
      <c r="S20" s="13"/>
      <c r="T20" s="71"/>
    </row>
    <row r="21" spans="1:21" s="11" customFormat="1" x14ac:dyDescent="0.25">
      <c r="A21" s="14"/>
      <c r="B21" s="16"/>
      <c r="C21" s="36"/>
      <c r="D21" s="36"/>
      <c r="E21" s="36"/>
      <c r="F21" s="37"/>
      <c r="G21" s="16"/>
      <c r="H21" s="37"/>
      <c r="I21" s="33" t="s">
        <v>21</v>
      </c>
      <c r="J21" s="34">
        <f>SUM(J18:J20)</f>
        <v>34</v>
      </c>
      <c r="K21" s="34">
        <f>SUM(K18:K20)</f>
        <v>181</v>
      </c>
      <c r="L21" s="34">
        <f>SUM(L18:L20)</f>
        <v>4</v>
      </c>
      <c r="M21" s="34">
        <f>SUM(M18:M20)</f>
        <v>219</v>
      </c>
      <c r="N21" s="39">
        <f>SUM(N18:N20)</f>
        <v>404</v>
      </c>
      <c r="O21" s="39"/>
      <c r="P21" s="39">
        <f>SUM(P18:P20)</f>
        <v>623</v>
      </c>
      <c r="Q21" s="40">
        <f>SUM(Q18:Q20)</f>
        <v>6390.32</v>
      </c>
      <c r="R21" s="12">
        <v>34891.15</v>
      </c>
      <c r="S21" s="13">
        <v>5.46</v>
      </c>
      <c r="T21" s="72"/>
      <c r="U21" s="52"/>
    </row>
    <row r="22" spans="1:21" s="11" customFormat="1" ht="25.5" x14ac:dyDescent="0.25">
      <c r="A22" s="24">
        <v>5</v>
      </c>
      <c r="B22" s="16" t="s">
        <v>28</v>
      </c>
      <c r="C22" s="24">
        <v>152</v>
      </c>
      <c r="D22" s="24">
        <v>18</v>
      </c>
      <c r="E22" s="24">
        <v>1</v>
      </c>
      <c r="F22" s="17">
        <v>9.6999999999999993</v>
      </c>
      <c r="G22" s="17" t="s">
        <v>22</v>
      </c>
      <c r="H22" s="17" t="s">
        <v>32</v>
      </c>
      <c r="I22" s="41" t="s">
        <v>24</v>
      </c>
      <c r="J22" s="24">
        <v>22</v>
      </c>
      <c r="K22" s="24">
        <v>289</v>
      </c>
      <c r="L22" s="24">
        <v>18</v>
      </c>
      <c r="M22" s="24">
        <v>329</v>
      </c>
      <c r="N22" s="24">
        <v>656</v>
      </c>
      <c r="O22" s="24"/>
      <c r="P22" s="24">
        <v>985</v>
      </c>
      <c r="Q22" s="42">
        <v>31087.279999999999</v>
      </c>
      <c r="R22" s="9"/>
      <c r="S22" s="10"/>
      <c r="T22" s="70" t="s">
        <v>95</v>
      </c>
    </row>
    <row r="23" spans="1:21" s="11" customFormat="1" x14ac:dyDescent="0.25">
      <c r="A23" s="24"/>
      <c r="B23" s="17"/>
      <c r="C23" s="24"/>
      <c r="D23" s="24"/>
      <c r="E23" s="24"/>
      <c r="F23" s="17"/>
      <c r="G23" s="17" t="s">
        <v>33</v>
      </c>
      <c r="H23" s="17"/>
      <c r="I23" s="41" t="s">
        <v>23</v>
      </c>
      <c r="J23" s="24">
        <v>0</v>
      </c>
      <c r="K23" s="24">
        <v>67</v>
      </c>
      <c r="L23" s="24">
        <v>9</v>
      </c>
      <c r="M23" s="24">
        <v>76</v>
      </c>
      <c r="N23" s="24">
        <v>298</v>
      </c>
      <c r="O23" s="24"/>
      <c r="P23" s="24">
        <v>374</v>
      </c>
      <c r="Q23" s="42">
        <v>51663.14</v>
      </c>
      <c r="R23" s="9"/>
      <c r="S23" s="10"/>
      <c r="T23" s="71"/>
    </row>
    <row r="24" spans="1:21" s="11" customFormat="1" x14ac:dyDescent="0.25">
      <c r="A24" s="24"/>
      <c r="B24" s="17"/>
      <c r="C24" s="24"/>
      <c r="D24" s="24"/>
      <c r="E24" s="24"/>
      <c r="F24" s="17"/>
      <c r="G24" s="17" t="s">
        <v>45</v>
      </c>
      <c r="H24" s="17"/>
      <c r="I24" s="41" t="s">
        <v>25</v>
      </c>
      <c r="J24" s="24">
        <v>0</v>
      </c>
      <c r="K24" s="24">
        <v>0</v>
      </c>
      <c r="L24" s="24">
        <v>0</v>
      </c>
      <c r="M24" s="24">
        <v>0</v>
      </c>
      <c r="N24" s="24">
        <v>28</v>
      </c>
      <c r="O24" s="24"/>
      <c r="P24" s="24">
        <v>28</v>
      </c>
      <c r="Q24" s="42">
        <v>16.91</v>
      </c>
      <c r="R24" s="9"/>
      <c r="S24" s="10"/>
      <c r="T24" s="71"/>
    </row>
    <row r="25" spans="1:21" s="11" customFormat="1" x14ac:dyDescent="0.25">
      <c r="A25" s="24"/>
      <c r="B25" s="17"/>
      <c r="C25" s="24"/>
      <c r="D25" s="24"/>
      <c r="E25" s="24"/>
      <c r="F25" s="17"/>
      <c r="G25" s="17"/>
      <c r="H25" s="17"/>
      <c r="I25" s="25" t="s">
        <v>21</v>
      </c>
      <c r="J25" s="26">
        <f>J22+J23</f>
        <v>22</v>
      </c>
      <c r="K25" s="26">
        <f>K22+K23</f>
        <v>356</v>
      </c>
      <c r="L25" s="26">
        <f>L22+L23</f>
        <v>27</v>
      </c>
      <c r="M25" s="26">
        <f>SUM(M22:M24)</f>
        <v>405</v>
      </c>
      <c r="N25" s="26">
        <f>SUM(N22:N24)</f>
        <v>982</v>
      </c>
      <c r="O25" s="26"/>
      <c r="P25" s="26">
        <f>SUM(P22:P24)</f>
        <v>1387</v>
      </c>
      <c r="Q25" s="27">
        <f>SUM(Q22:Q24)</f>
        <v>82767.33</v>
      </c>
      <c r="R25" s="12">
        <v>148981.19</v>
      </c>
      <c r="S25" s="13">
        <v>1.8</v>
      </c>
      <c r="T25" s="72"/>
      <c r="U25" s="52"/>
    </row>
    <row r="26" spans="1:21" s="11" customFormat="1" ht="25.5" x14ac:dyDescent="0.25">
      <c r="A26" s="14">
        <v>6</v>
      </c>
      <c r="B26" s="16" t="s">
        <v>28</v>
      </c>
      <c r="C26" s="14">
        <v>67</v>
      </c>
      <c r="D26" s="14">
        <v>24</v>
      </c>
      <c r="E26" s="14">
        <v>1</v>
      </c>
      <c r="F26" s="45">
        <v>5.3</v>
      </c>
      <c r="G26" s="46" t="s">
        <v>22</v>
      </c>
      <c r="H26" s="17" t="s">
        <v>32</v>
      </c>
      <c r="I26" s="47" t="s">
        <v>23</v>
      </c>
      <c r="J26" s="24">
        <v>0</v>
      </c>
      <c r="K26" s="24">
        <v>8</v>
      </c>
      <c r="L26" s="24">
        <v>1</v>
      </c>
      <c r="M26" s="24">
        <v>9</v>
      </c>
      <c r="N26" s="24">
        <v>27</v>
      </c>
      <c r="O26" s="24"/>
      <c r="P26" s="24">
        <v>36</v>
      </c>
      <c r="Q26" s="17">
        <v>5917.69</v>
      </c>
      <c r="R26" s="12"/>
      <c r="S26" s="13"/>
      <c r="T26" s="70"/>
    </row>
    <row r="27" spans="1:21" s="11" customFormat="1" x14ac:dyDescent="0.25">
      <c r="A27" s="32"/>
      <c r="B27" s="27"/>
      <c r="C27" s="32"/>
      <c r="D27" s="32"/>
      <c r="E27" s="32"/>
      <c r="F27" s="49"/>
      <c r="G27" s="46" t="s">
        <v>34</v>
      </c>
      <c r="H27" s="46"/>
      <c r="I27" s="47" t="s">
        <v>24</v>
      </c>
      <c r="J27" s="24">
        <v>103</v>
      </c>
      <c r="K27" s="24">
        <v>199</v>
      </c>
      <c r="L27" s="24">
        <v>9</v>
      </c>
      <c r="M27" s="24">
        <v>311</v>
      </c>
      <c r="N27" s="24">
        <v>283</v>
      </c>
      <c r="O27" s="24"/>
      <c r="P27" s="24">
        <v>594</v>
      </c>
      <c r="Q27" s="17">
        <v>30225.52</v>
      </c>
      <c r="R27" s="12"/>
      <c r="S27" s="13"/>
      <c r="T27" s="71"/>
    </row>
    <row r="28" spans="1:21" s="11" customFormat="1" x14ac:dyDescent="0.25">
      <c r="A28" s="32"/>
      <c r="B28" s="17"/>
      <c r="C28" s="32"/>
      <c r="D28" s="32"/>
      <c r="E28" s="32"/>
      <c r="F28" s="49"/>
      <c r="G28" s="46" t="s">
        <v>35</v>
      </c>
      <c r="H28" s="50"/>
      <c r="I28" s="25" t="s">
        <v>21</v>
      </c>
      <c r="J28" s="26">
        <f>J26+J27</f>
        <v>103</v>
      </c>
      <c r="K28" s="26">
        <f>K26+K27</f>
        <v>207</v>
      </c>
      <c r="L28" s="26">
        <f>L26+L27</f>
        <v>10</v>
      </c>
      <c r="M28" s="26">
        <f>M26+M27</f>
        <v>320</v>
      </c>
      <c r="N28" s="26">
        <f>N26+N27</f>
        <v>310</v>
      </c>
      <c r="O28" s="26"/>
      <c r="P28" s="26">
        <f>P26+P27</f>
        <v>630</v>
      </c>
      <c r="Q28" s="27">
        <f>Q26+Q27</f>
        <v>36143.21</v>
      </c>
      <c r="R28" s="12">
        <v>71924.990000000005</v>
      </c>
      <c r="S28" s="13">
        <v>1.99</v>
      </c>
      <c r="T28" s="72"/>
      <c r="U28" s="52"/>
    </row>
    <row r="29" spans="1:21" s="11" customFormat="1" ht="25.5" x14ac:dyDescent="0.25">
      <c r="A29" s="24">
        <v>7</v>
      </c>
      <c r="B29" s="16" t="s">
        <v>28</v>
      </c>
      <c r="C29" s="24">
        <v>79</v>
      </c>
      <c r="D29" s="24">
        <v>13</v>
      </c>
      <c r="E29" s="24">
        <v>1</v>
      </c>
      <c r="F29" s="17">
        <v>3.5</v>
      </c>
      <c r="G29" s="17" t="s">
        <v>22</v>
      </c>
      <c r="H29" s="17" t="s">
        <v>32</v>
      </c>
      <c r="I29" s="41" t="s">
        <v>24</v>
      </c>
      <c r="J29" s="24">
        <v>11</v>
      </c>
      <c r="K29" s="24">
        <v>146</v>
      </c>
      <c r="L29" s="24">
        <v>10</v>
      </c>
      <c r="M29" s="24">
        <v>167</v>
      </c>
      <c r="N29" s="24">
        <v>161</v>
      </c>
      <c r="O29" s="24"/>
      <c r="P29" s="24">
        <v>328</v>
      </c>
      <c r="Q29" s="42">
        <v>14622.99</v>
      </c>
      <c r="R29" s="9"/>
      <c r="S29" s="10"/>
      <c r="T29" s="70" t="s">
        <v>81</v>
      </c>
    </row>
    <row r="30" spans="1:21" s="11" customFormat="1" x14ac:dyDescent="0.25">
      <c r="A30" s="24"/>
      <c r="B30" s="17"/>
      <c r="C30" s="24"/>
      <c r="D30" s="24"/>
      <c r="E30" s="24"/>
      <c r="F30" s="17"/>
      <c r="G30" s="17" t="s">
        <v>37</v>
      </c>
      <c r="H30" s="17"/>
      <c r="I30" s="41" t="s">
        <v>23</v>
      </c>
      <c r="J30" s="24">
        <v>0</v>
      </c>
      <c r="K30" s="24">
        <v>23</v>
      </c>
      <c r="L30" s="24">
        <v>1</v>
      </c>
      <c r="M30" s="24">
        <v>24</v>
      </c>
      <c r="N30" s="24">
        <v>38</v>
      </c>
      <c r="O30" s="24"/>
      <c r="P30" s="24">
        <v>62</v>
      </c>
      <c r="Q30" s="42">
        <v>15383.28</v>
      </c>
      <c r="R30" s="9"/>
      <c r="S30" s="10"/>
      <c r="T30" s="71"/>
    </row>
    <row r="31" spans="1:21" s="11" customFormat="1" x14ac:dyDescent="0.25">
      <c r="A31" s="24"/>
      <c r="B31" s="17"/>
      <c r="C31" s="24"/>
      <c r="D31" s="24"/>
      <c r="E31" s="24"/>
      <c r="F31" s="17"/>
      <c r="G31" s="17" t="s">
        <v>45</v>
      </c>
      <c r="H31" s="17"/>
      <c r="I31" s="41"/>
      <c r="J31" s="24"/>
      <c r="K31" s="24"/>
      <c r="L31" s="24"/>
      <c r="M31" s="24"/>
      <c r="N31" s="24"/>
      <c r="O31" s="24"/>
      <c r="P31" s="24"/>
      <c r="Q31" s="42"/>
      <c r="R31" s="9"/>
      <c r="S31" s="10"/>
      <c r="T31" s="71"/>
    </row>
    <row r="32" spans="1:21" s="11" customFormat="1" x14ac:dyDescent="0.25">
      <c r="A32" s="24"/>
      <c r="B32" s="17"/>
      <c r="C32" s="24"/>
      <c r="D32" s="24"/>
      <c r="E32" s="24"/>
      <c r="F32" s="17"/>
      <c r="G32" s="17"/>
      <c r="H32" s="17"/>
      <c r="I32" s="25" t="s">
        <v>21</v>
      </c>
      <c r="J32" s="26">
        <f>J29+J30</f>
        <v>11</v>
      </c>
      <c r="K32" s="26">
        <f>K29+K30</f>
        <v>169</v>
      </c>
      <c r="L32" s="26">
        <f>L29+L30</f>
        <v>11</v>
      </c>
      <c r="M32" s="26">
        <f>M29+M30</f>
        <v>191</v>
      </c>
      <c r="N32" s="26">
        <f>N29+N30</f>
        <v>199</v>
      </c>
      <c r="O32" s="26"/>
      <c r="P32" s="26">
        <f>P29+P30</f>
        <v>390</v>
      </c>
      <c r="Q32" s="27">
        <f>Q29+Q30</f>
        <v>30006.27</v>
      </c>
      <c r="R32" s="12">
        <v>54011.29</v>
      </c>
      <c r="S32" s="13">
        <v>1.8</v>
      </c>
      <c r="T32" s="72"/>
      <c r="U32" s="52"/>
    </row>
    <row r="33" spans="1:21" s="11" customFormat="1" ht="25.5" x14ac:dyDescent="0.25">
      <c r="A33" s="24">
        <v>8</v>
      </c>
      <c r="B33" s="17" t="s">
        <v>46</v>
      </c>
      <c r="C33" s="24">
        <v>19</v>
      </c>
      <c r="D33" s="24">
        <v>26</v>
      </c>
      <c r="E33" s="24">
        <v>1</v>
      </c>
      <c r="F33" s="43">
        <v>2.5</v>
      </c>
      <c r="G33" s="17" t="s">
        <v>22</v>
      </c>
      <c r="H33" s="17" t="s">
        <v>32</v>
      </c>
      <c r="I33" s="41" t="s">
        <v>23</v>
      </c>
      <c r="J33" s="24">
        <v>1</v>
      </c>
      <c r="K33" s="24">
        <v>6</v>
      </c>
      <c r="L33" s="24">
        <v>0</v>
      </c>
      <c r="M33" s="24">
        <v>7</v>
      </c>
      <c r="N33" s="24">
        <v>15</v>
      </c>
      <c r="O33" s="24"/>
      <c r="P33" s="24">
        <v>22</v>
      </c>
      <c r="Q33" s="42">
        <v>4923.8100000000004</v>
      </c>
      <c r="R33" s="12"/>
      <c r="S33" s="13"/>
      <c r="T33" s="70" t="s">
        <v>94</v>
      </c>
    </row>
    <row r="34" spans="1:21" s="11" customFormat="1" x14ac:dyDescent="0.25">
      <c r="A34" s="24"/>
      <c r="B34" s="17"/>
      <c r="C34" s="24"/>
      <c r="D34" s="24"/>
      <c r="E34" s="24"/>
      <c r="F34" s="43"/>
      <c r="G34" s="17" t="s">
        <v>47</v>
      </c>
      <c r="H34" s="17"/>
      <c r="I34" s="41" t="s">
        <v>24</v>
      </c>
      <c r="J34" s="24">
        <v>15</v>
      </c>
      <c r="K34" s="24">
        <v>48</v>
      </c>
      <c r="L34" s="24">
        <v>1</v>
      </c>
      <c r="M34" s="24">
        <v>64</v>
      </c>
      <c r="N34" s="24">
        <v>143</v>
      </c>
      <c r="O34" s="24"/>
      <c r="P34" s="24">
        <v>207</v>
      </c>
      <c r="Q34" s="42">
        <v>6600.66</v>
      </c>
      <c r="R34" s="12"/>
      <c r="S34" s="13"/>
      <c r="T34" s="71"/>
    </row>
    <row r="35" spans="1:21" s="11" customFormat="1" x14ac:dyDescent="0.25">
      <c r="A35" s="24"/>
      <c r="B35" s="17"/>
      <c r="C35" s="24"/>
      <c r="D35" s="24"/>
      <c r="E35" s="24"/>
      <c r="F35" s="43"/>
      <c r="G35" s="17" t="s">
        <v>36</v>
      </c>
      <c r="H35" s="17"/>
      <c r="I35" s="41" t="s">
        <v>25</v>
      </c>
      <c r="J35" s="24">
        <v>3</v>
      </c>
      <c r="K35" s="24">
        <v>17</v>
      </c>
      <c r="L35" s="24">
        <v>0</v>
      </c>
      <c r="M35" s="24">
        <v>20</v>
      </c>
      <c r="N35" s="24">
        <v>41</v>
      </c>
      <c r="O35" s="24"/>
      <c r="P35" s="24">
        <v>61</v>
      </c>
      <c r="Q35" s="42">
        <v>372.36</v>
      </c>
      <c r="R35" s="12"/>
      <c r="S35" s="13"/>
      <c r="T35" s="71"/>
    </row>
    <row r="36" spans="1:21" s="11" customFormat="1" x14ac:dyDescent="0.25">
      <c r="A36" s="24"/>
      <c r="B36" s="17"/>
      <c r="C36" s="24"/>
      <c r="D36" s="24"/>
      <c r="E36" s="24"/>
      <c r="F36" s="43"/>
      <c r="G36" s="17"/>
      <c r="H36" s="17"/>
      <c r="I36" s="44" t="s">
        <v>21</v>
      </c>
      <c r="J36" s="26">
        <f>SUM(J33:J35)</f>
        <v>19</v>
      </c>
      <c r="K36" s="26">
        <f>SUM(K33:K35)</f>
        <v>71</v>
      </c>
      <c r="L36" s="26">
        <f>SUM(L33:L35)</f>
        <v>1</v>
      </c>
      <c r="M36" s="26">
        <f>SUM(M33:M35)</f>
        <v>91</v>
      </c>
      <c r="N36" s="26">
        <f>SUM(N33:N35)</f>
        <v>199</v>
      </c>
      <c r="O36" s="26"/>
      <c r="P36" s="26">
        <f>SUM(P33:P35)</f>
        <v>290</v>
      </c>
      <c r="Q36" s="27">
        <f>SUM(Q33:Q35)</f>
        <v>11896.830000000002</v>
      </c>
      <c r="R36" s="12">
        <v>29147.23</v>
      </c>
      <c r="S36" s="13">
        <v>2.4500000000000002</v>
      </c>
      <c r="T36" s="72"/>
      <c r="U36" s="52"/>
    </row>
    <row r="37" spans="1:21" s="11" customFormat="1" ht="25.5" x14ac:dyDescent="0.25">
      <c r="A37" s="14">
        <v>9</v>
      </c>
      <c r="B37" s="17" t="s">
        <v>46</v>
      </c>
      <c r="C37" s="14">
        <v>49</v>
      </c>
      <c r="D37" s="14">
        <v>18</v>
      </c>
      <c r="E37" s="14">
        <v>1</v>
      </c>
      <c r="F37" s="45">
        <v>2.2999999999999998</v>
      </c>
      <c r="G37" s="46" t="s">
        <v>22</v>
      </c>
      <c r="H37" s="17" t="s">
        <v>32</v>
      </c>
      <c r="I37" s="47" t="s">
        <v>23</v>
      </c>
      <c r="J37" s="24">
        <v>3</v>
      </c>
      <c r="K37" s="24">
        <v>22</v>
      </c>
      <c r="L37" s="24">
        <v>2</v>
      </c>
      <c r="M37" s="24">
        <v>27</v>
      </c>
      <c r="N37" s="24">
        <v>64</v>
      </c>
      <c r="O37" s="24"/>
      <c r="P37" s="24">
        <v>91</v>
      </c>
      <c r="Q37" s="42">
        <v>16504.23</v>
      </c>
      <c r="R37" s="12"/>
      <c r="S37" s="13"/>
      <c r="T37" s="70" t="s">
        <v>82</v>
      </c>
    </row>
    <row r="38" spans="1:21" s="11" customFormat="1" x14ac:dyDescent="0.25">
      <c r="A38" s="14"/>
      <c r="B38" s="17"/>
      <c r="C38" s="14"/>
      <c r="D38" s="14"/>
      <c r="E38" s="14"/>
      <c r="F38" s="45"/>
      <c r="G38" s="46" t="s">
        <v>48</v>
      </c>
      <c r="H38" s="46"/>
      <c r="I38" s="47" t="s">
        <v>24</v>
      </c>
      <c r="J38" s="24">
        <v>6</v>
      </c>
      <c r="K38" s="24">
        <v>19</v>
      </c>
      <c r="L38" s="24">
        <v>0</v>
      </c>
      <c r="M38" s="24">
        <v>25</v>
      </c>
      <c r="N38" s="24">
        <v>59</v>
      </c>
      <c r="O38" s="24"/>
      <c r="P38" s="24">
        <v>84</v>
      </c>
      <c r="Q38" s="42">
        <v>2357.19</v>
      </c>
      <c r="R38" s="12"/>
      <c r="S38" s="13"/>
      <c r="T38" s="71"/>
    </row>
    <row r="39" spans="1:21" s="11" customFormat="1" x14ac:dyDescent="0.25">
      <c r="A39" s="14"/>
      <c r="B39" s="17"/>
      <c r="C39" s="14"/>
      <c r="D39" s="14"/>
      <c r="E39" s="14"/>
      <c r="F39" s="45"/>
      <c r="G39" s="46" t="s">
        <v>49</v>
      </c>
      <c r="H39" s="46"/>
      <c r="I39" s="47" t="s">
        <v>25</v>
      </c>
      <c r="J39" s="24">
        <v>0</v>
      </c>
      <c r="K39" s="24">
        <v>0</v>
      </c>
      <c r="L39" s="24">
        <v>0</v>
      </c>
      <c r="M39" s="24">
        <v>0</v>
      </c>
      <c r="N39" s="24">
        <v>5</v>
      </c>
      <c r="O39" s="24"/>
      <c r="P39" s="24">
        <v>5</v>
      </c>
      <c r="Q39" s="42">
        <v>2.72</v>
      </c>
      <c r="R39" s="12"/>
      <c r="S39" s="13"/>
      <c r="T39" s="71"/>
    </row>
    <row r="40" spans="1:21" s="11" customFormat="1" x14ac:dyDescent="0.25">
      <c r="A40" s="32"/>
      <c r="B40" s="27"/>
      <c r="C40" s="32"/>
      <c r="D40" s="32"/>
      <c r="E40" s="32"/>
      <c r="F40" s="49"/>
      <c r="G40" s="46"/>
      <c r="H40" s="50"/>
      <c r="I40" s="25" t="s">
        <v>21</v>
      </c>
      <c r="J40" s="26">
        <f>J37+J38</f>
        <v>9</v>
      </c>
      <c r="K40" s="26">
        <f>K37+K38</f>
        <v>41</v>
      </c>
      <c r="L40" s="26">
        <f>L37+L38</f>
        <v>2</v>
      </c>
      <c r="M40" s="26">
        <f>M37+M38</f>
        <v>52</v>
      </c>
      <c r="N40" s="26">
        <f>SUM(N37:N39)</f>
        <v>128</v>
      </c>
      <c r="O40" s="26"/>
      <c r="P40" s="26">
        <f>SUM(P37:P39)</f>
        <v>180</v>
      </c>
      <c r="Q40" s="27">
        <f>SUM(Q37:Q39)</f>
        <v>18864.14</v>
      </c>
      <c r="R40" s="12">
        <v>34710.019999999997</v>
      </c>
      <c r="S40" s="13">
        <v>1.84</v>
      </c>
      <c r="T40" s="72"/>
      <c r="U40" s="52"/>
    </row>
    <row r="41" spans="1:21" s="11" customFormat="1" ht="25.5" x14ac:dyDescent="0.25">
      <c r="A41" s="14">
        <v>10</v>
      </c>
      <c r="B41" s="17" t="s">
        <v>46</v>
      </c>
      <c r="C41" s="14">
        <v>49</v>
      </c>
      <c r="D41" s="14">
        <v>20</v>
      </c>
      <c r="E41" s="14">
        <v>1</v>
      </c>
      <c r="F41" s="45">
        <v>2.8</v>
      </c>
      <c r="G41" s="46" t="s">
        <v>22</v>
      </c>
      <c r="H41" s="17" t="s">
        <v>32</v>
      </c>
      <c r="I41" s="47" t="s">
        <v>23</v>
      </c>
      <c r="J41" s="24">
        <v>5</v>
      </c>
      <c r="K41" s="24">
        <v>33</v>
      </c>
      <c r="L41" s="24">
        <v>3</v>
      </c>
      <c r="M41" s="24">
        <v>41</v>
      </c>
      <c r="N41" s="14">
        <v>98</v>
      </c>
      <c r="O41" s="14"/>
      <c r="P41" s="14">
        <v>139</v>
      </c>
      <c r="Q41" s="48">
        <v>25189.34</v>
      </c>
      <c r="R41" s="12"/>
      <c r="S41" s="13"/>
      <c r="T41" s="70" t="s">
        <v>83</v>
      </c>
    </row>
    <row r="42" spans="1:21" s="11" customFormat="1" x14ac:dyDescent="0.25">
      <c r="A42" s="32"/>
      <c r="B42" s="27"/>
      <c r="C42" s="32"/>
      <c r="D42" s="32"/>
      <c r="E42" s="32"/>
      <c r="F42" s="49"/>
      <c r="G42" s="46" t="s">
        <v>50</v>
      </c>
      <c r="H42" s="50"/>
      <c r="I42" s="47" t="s">
        <v>24</v>
      </c>
      <c r="J42" s="24">
        <v>0</v>
      </c>
      <c r="K42" s="24">
        <v>0</v>
      </c>
      <c r="L42" s="24">
        <v>0</v>
      </c>
      <c r="M42" s="24">
        <v>0</v>
      </c>
      <c r="N42" s="14">
        <v>11</v>
      </c>
      <c r="O42" s="14"/>
      <c r="P42" s="14">
        <v>11</v>
      </c>
      <c r="Q42" s="48">
        <v>64.28</v>
      </c>
      <c r="R42" s="12"/>
      <c r="S42" s="13"/>
      <c r="T42" s="71"/>
    </row>
    <row r="43" spans="1:21" s="11" customFormat="1" x14ac:dyDescent="0.25">
      <c r="A43" s="14"/>
      <c r="B43" s="17"/>
      <c r="C43" s="14"/>
      <c r="D43" s="14"/>
      <c r="E43" s="14"/>
      <c r="F43" s="45"/>
      <c r="G43" s="46" t="s">
        <v>27</v>
      </c>
      <c r="H43" s="46"/>
      <c r="I43" s="25" t="s">
        <v>21</v>
      </c>
      <c r="J43" s="26">
        <f>J41+J42</f>
        <v>5</v>
      </c>
      <c r="K43" s="26">
        <f>K41+K42</f>
        <v>33</v>
      </c>
      <c r="L43" s="26">
        <f>L41+L42</f>
        <v>3</v>
      </c>
      <c r="M43" s="26">
        <f>M41+M42</f>
        <v>41</v>
      </c>
      <c r="N43" s="26">
        <f>N41+N42</f>
        <v>109</v>
      </c>
      <c r="O43" s="26"/>
      <c r="P43" s="26">
        <f>P41+P42</f>
        <v>150</v>
      </c>
      <c r="Q43" s="27">
        <f>Q41+Q42</f>
        <v>25253.62</v>
      </c>
      <c r="R43" s="12">
        <v>44446.37</v>
      </c>
      <c r="S43" s="13">
        <v>1.76</v>
      </c>
      <c r="T43" s="72"/>
      <c r="U43" s="52"/>
    </row>
    <row r="44" spans="1:21" s="11" customFormat="1" ht="25.5" x14ac:dyDescent="0.25">
      <c r="A44" s="14">
        <v>11</v>
      </c>
      <c r="B44" s="17" t="s">
        <v>46</v>
      </c>
      <c r="C44" s="14">
        <v>76</v>
      </c>
      <c r="D44" s="14">
        <v>1</v>
      </c>
      <c r="E44" s="14">
        <v>1</v>
      </c>
      <c r="F44" s="45">
        <v>2.8</v>
      </c>
      <c r="G44" s="46" t="s">
        <v>22</v>
      </c>
      <c r="H44" s="17" t="s">
        <v>32</v>
      </c>
      <c r="I44" s="47" t="s">
        <v>23</v>
      </c>
      <c r="J44" s="24">
        <v>7</v>
      </c>
      <c r="K44" s="24">
        <v>9</v>
      </c>
      <c r="L44" s="24">
        <v>0</v>
      </c>
      <c r="M44" s="24">
        <v>16</v>
      </c>
      <c r="N44" s="24">
        <v>30</v>
      </c>
      <c r="O44" s="24"/>
      <c r="P44" s="24">
        <v>46</v>
      </c>
      <c r="Q44" s="42">
        <v>12906.93</v>
      </c>
      <c r="R44" s="12"/>
      <c r="S44" s="13"/>
      <c r="T44" s="70" t="s">
        <v>84</v>
      </c>
    </row>
    <row r="45" spans="1:21" s="11" customFormat="1" x14ac:dyDescent="0.25">
      <c r="A45" s="14"/>
      <c r="B45" s="17"/>
      <c r="C45" s="14"/>
      <c r="D45" s="14"/>
      <c r="E45" s="14"/>
      <c r="F45" s="45"/>
      <c r="G45" s="46" t="s">
        <v>51</v>
      </c>
      <c r="H45" s="46"/>
      <c r="I45" s="47" t="s">
        <v>24</v>
      </c>
      <c r="J45" s="24">
        <v>48</v>
      </c>
      <c r="K45" s="24">
        <v>56</v>
      </c>
      <c r="L45" s="24">
        <v>0</v>
      </c>
      <c r="M45" s="24">
        <v>104</v>
      </c>
      <c r="N45" s="24">
        <v>315</v>
      </c>
      <c r="O45" s="24"/>
      <c r="P45" s="24">
        <v>419</v>
      </c>
      <c r="Q45" s="42">
        <v>12710.79</v>
      </c>
      <c r="R45" s="12"/>
      <c r="S45" s="13"/>
      <c r="T45" s="71"/>
    </row>
    <row r="46" spans="1:21" s="11" customFormat="1" x14ac:dyDescent="0.25">
      <c r="A46" s="32"/>
      <c r="B46" s="27"/>
      <c r="C46" s="32"/>
      <c r="D46" s="32"/>
      <c r="E46" s="32"/>
      <c r="F46" s="49"/>
      <c r="G46" s="46" t="s">
        <v>38</v>
      </c>
      <c r="H46" s="50"/>
      <c r="I46" s="25" t="s">
        <v>21</v>
      </c>
      <c r="J46" s="26">
        <f>J44+J45</f>
        <v>55</v>
      </c>
      <c r="K46" s="26">
        <f>K44+K45</f>
        <v>65</v>
      </c>
      <c r="L46" s="26">
        <f>L44+L45</f>
        <v>0</v>
      </c>
      <c r="M46" s="26">
        <f>M44+M45</f>
        <v>120</v>
      </c>
      <c r="N46" s="26">
        <f>SUM(N44:N45)</f>
        <v>345</v>
      </c>
      <c r="O46" s="26"/>
      <c r="P46" s="26">
        <f>SUM(P44:P45)</f>
        <v>465</v>
      </c>
      <c r="Q46" s="27">
        <f>SUM(Q44:Q45)</f>
        <v>25617.72</v>
      </c>
      <c r="R46" s="12">
        <v>44831.01</v>
      </c>
      <c r="S46" s="13">
        <v>1.75</v>
      </c>
      <c r="T46" s="72"/>
      <c r="U46" s="52"/>
    </row>
    <row r="47" spans="1:21" s="11" customFormat="1" ht="25.5" x14ac:dyDescent="0.25">
      <c r="A47" s="24">
        <v>12</v>
      </c>
      <c r="B47" s="17" t="s">
        <v>46</v>
      </c>
      <c r="C47" s="24">
        <v>77</v>
      </c>
      <c r="D47" s="24">
        <v>18</v>
      </c>
      <c r="E47" s="24">
        <v>1</v>
      </c>
      <c r="F47" s="43">
        <v>5.9</v>
      </c>
      <c r="G47" s="17" t="s">
        <v>22</v>
      </c>
      <c r="H47" s="17" t="s">
        <v>32</v>
      </c>
      <c r="I47" s="41" t="s">
        <v>25</v>
      </c>
      <c r="J47" s="24">
        <v>12</v>
      </c>
      <c r="K47" s="24">
        <v>26</v>
      </c>
      <c r="L47" s="24">
        <v>0</v>
      </c>
      <c r="M47" s="24">
        <v>38</v>
      </c>
      <c r="N47" s="24">
        <v>105</v>
      </c>
      <c r="O47" s="24"/>
      <c r="P47" s="24">
        <v>143</v>
      </c>
      <c r="Q47" s="42">
        <v>756.21</v>
      </c>
      <c r="R47" s="12"/>
      <c r="S47" s="13"/>
      <c r="T47" s="70" t="s">
        <v>84</v>
      </c>
    </row>
    <row r="48" spans="1:21" s="11" customFormat="1" x14ac:dyDescent="0.25">
      <c r="A48" s="24"/>
      <c r="B48" s="17"/>
      <c r="C48" s="24"/>
      <c r="D48" s="24"/>
      <c r="E48" s="24"/>
      <c r="F48" s="43"/>
      <c r="G48" s="17" t="s">
        <v>52</v>
      </c>
      <c r="H48" s="17"/>
      <c r="I48" s="41" t="s">
        <v>24</v>
      </c>
      <c r="J48" s="24">
        <v>49</v>
      </c>
      <c r="K48" s="24">
        <v>56</v>
      </c>
      <c r="L48" s="24">
        <v>0</v>
      </c>
      <c r="M48" s="24">
        <v>105</v>
      </c>
      <c r="N48" s="24">
        <v>420</v>
      </c>
      <c r="O48" s="24"/>
      <c r="P48" s="24">
        <v>525</v>
      </c>
      <c r="Q48" s="42">
        <v>12901.74</v>
      </c>
      <c r="R48" s="12"/>
      <c r="S48" s="13"/>
      <c r="T48" s="71"/>
    </row>
    <row r="49" spans="1:21" s="11" customFormat="1" x14ac:dyDescent="0.25">
      <c r="A49" s="24"/>
      <c r="B49" s="17"/>
      <c r="C49" s="24"/>
      <c r="D49" s="24"/>
      <c r="E49" s="24"/>
      <c r="F49" s="43"/>
      <c r="G49" s="17" t="s">
        <v>36</v>
      </c>
      <c r="H49" s="17"/>
      <c r="I49" s="41" t="s">
        <v>23</v>
      </c>
      <c r="J49" s="24">
        <v>9</v>
      </c>
      <c r="K49" s="24">
        <v>40</v>
      </c>
      <c r="L49" s="24">
        <v>1</v>
      </c>
      <c r="M49" s="24">
        <v>50</v>
      </c>
      <c r="N49" s="24">
        <v>151</v>
      </c>
      <c r="O49" s="24"/>
      <c r="P49" s="24">
        <v>201</v>
      </c>
      <c r="Q49" s="42">
        <v>36485.53</v>
      </c>
      <c r="R49" s="12"/>
      <c r="S49" s="13"/>
      <c r="T49" s="71"/>
    </row>
    <row r="50" spans="1:21" s="11" customFormat="1" x14ac:dyDescent="0.25">
      <c r="A50" s="24"/>
      <c r="B50" s="17"/>
      <c r="C50" s="24"/>
      <c r="D50" s="24"/>
      <c r="E50" s="24"/>
      <c r="F50" s="43"/>
      <c r="G50" s="17"/>
      <c r="H50" s="17"/>
      <c r="I50" s="44" t="s">
        <v>21</v>
      </c>
      <c r="J50" s="26">
        <f>SUM(J47:J49)</f>
        <v>70</v>
      </c>
      <c r="K50" s="26">
        <f>SUM(K47:K49)</f>
        <v>122</v>
      </c>
      <c r="L50" s="26">
        <f>SUM(L47:L49)</f>
        <v>1</v>
      </c>
      <c r="M50" s="26">
        <f>SUM(M47:M49)</f>
        <v>193</v>
      </c>
      <c r="N50" s="26">
        <f>SUM(N47:N49)</f>
        <v>676</v>
      </c>
      <c r="O50" s="26"/>
      <c r="P50" s="26">
        <f>SUM(P47:P49)</f>
        <v>869</v>
      </c>
      <c r="Q50" s="27">
        <f>SUM(Q47:Q49)</f>
        <v>50143.479999999996</v>
      </c>
      <c r="R50" s="12">
        <v>90258.26</v>
      </c>
      <c r="S50" s="13">
        <v>1.8</v>
      </c>
      <c r="T50" s="72"/>
      <c r="U50" s="52"/>
    </row>
    <row r="51" spans="1:21" s="11" customFormat="1" ht="25.5" x14ac:dyDescent="0.25">
      <c r="A51" s="14">
        <v>13</v>
      </c>
      <c r="B51" s="17" t="s">
        <v>46</v>
      </c>
      <c r="C51" s="14">
        <v>77</v>
      </c>
      <c r="D51" s="14">
        <v>22</v>
      </c>
      <c r="E51" s="14">
        <v>1</v>
      </c>
      <c r="F51" s="45">
        <v>3.3</v>
      </c>
      <c r="G51" s="46" t="s">
        <v>22</v>
      </c>
      <c r="H51" s="17" t="s">
        <v>32</v>
      </c>
      <c r="I51" s="47" t="s">
        <v>23</v>
      </c>
      <c r="J51" s="24">
        <v>3</v>
      </c>
      <c r="K51" s="24">
        <v>7</v>
      </c>
      <c r="L51" s="24">
        <v>0</v>
      </c>
      <c r="M51" s="24">
        <v>10</v>
      </c>
      <c r="N51" s="14">
        <v>30</v>
      </c>
      <c r="O51" s="14"/>
      <c r="P51" s="14">
        <v>40</v>
      </c>
      <c r="Q51" s="48">
        <v>7645.73</v>
      </c>
      <c r="R51" s="12"/>
      <c r="S51" s="13"/>
      <c r="T51" s="70" t="s">
        <v>84</v>
      </c>
    </row>
    <row r="52" spans="1:21" s="11" customFormat="1" x14ac:dyDescent="0.25">
      <c r="A52" s="32"/>
      <c r="B52" s="27"/>
      <c r="C52" s="32"/>
      <c r="D52" s="32"/>
      <c r="E52" s="32"/>
      <c r="F52" s="49"/>
      <c r="G52" s="46" t="s">
        <v>53</v>
      </c>
      <c r="H52" s="50"/>
      <c r="I52" s="47" t="s">
        <v>24</v>
      </c>
      <c r="J52" s="24">
        <v>36</v>
      </c>
      <c r="K52" s="24">
        <v>45</v>
      </c>
      <c r="L52" s="24">
        <v>0</v>
      </c>
      <c r="M52" s="24">
        <v>81</v>
      </c>
      <c r="N52" s="14">
        <v>301</v>
      </c>
      <c r="O52" s="14"/>
      <c r="P52" s="14">
        <v>382</v>
      </c>
      <c r="Q52" s="48">
        <v>9744.18</v>
      </c>
      <c r="R52" s="12"/>
      <c r="S52" s="13"/>
      <c r="T52" s="71"/>
    </row>
    <row r="53" spans="1:21" s="11" customFormat="1" x14ac:dyDescent="0.25">
      <c r="A53" s="32"/>
      <c r="B53" s="27"/>
      <c r="C53" s="32"/>
      <c r="D53" s="32"/>
      <c r="E53" s="32"/>
      <c r="F53" s="49"/>
      <c r="G53" s="46" t="s">
        <v>36</v>
      </c>
      <c r="H53" s="50"/>
      <c r="I53" s="47" t="s">
        <v>25</v>
      </c>
      <c r="J53" s="24">
        <v>3</v>
      </c>
      <c r="K53" s="24">
        <v>8</v>
      </c>
      <c r="L53" s="24">
        <v>0</v>
      </c>
      <c r="M53" s="24">
        <v>11</v>
      </c>
      <c r="N53" s="14">
        <v>37</v>
      </c>
      <c r="O53" s="14"/>
      <c r="P53" s="14">
        <v>48</v>
      </c>
      <c r="Q53" s="48">
        <v>220.46</v>
      </c>
      <c r="R53" s="12"/>
      <c r="S53" s="13"/>
      <c r="T53" s="71"/>
    </row>
    <row r="54" spans="1:21" s="11" customFormat="1" x14ac:dyDescent="0.25">
      <c r="A54" s="14"/>
      <c r="B54" s="17"/>
      <c r="C54" s="14"/>
      <c r="D54" s="14"/>
      <c r="E54" s="14"/>
      <c r="F54" s="45"/>
      <c r="G54" s="46"/>
      <c r="H54" s="46"/>
      <c r="I54" s="25" t="s">
        <v>21</v>
      </c>
      <c r="J54" s="26">
        <f>SUM(J51:J53)</f>
        <v>42</v>
      </c>
      <c r="K54" s="26">
        <f>SUM(K51:K53)</f>
        <v>60</v>
      </c>
      <c r="L54" s="26">
        <f>SUM(L51:L53)</f>
        <v>0</v>
      </c>
      <c r="M54" s="26">
        <f>SUM(M51:M53)</f>
        <v>102</v>
      </c>
      <c r="N54" s="26">
        <f>SUM(N51:N53)</f>
        <v>368</v>
      </c>
      <c r="O54" s="26"/>
      <c r="P54" s="26">
        <f>SUM(P51:P53)</f>
        <v>470</v>
      </c>
      <c r="Q54" s="27">
        <f>SUM(Q51:Q53)</f>
        <v>17610.37</v>
      </c>
      <c r="R54" s="12">
        <v>40327.75</v>
      </c>
      <c r="S54" s="13">
        <v>2.29</v>
      </c>
      <c r="T54" s="72"/>
      <c r="U54" s="52"/>
    </row>
    <row r="55" spans="1:21" s="11" customFormat="1" ht="25.5" x14ac:dyDescent="0.25">
      <c r="A55" s="14">
        <v>14</v>
      </c>
      <c r="B55" s="17" t="s">
        <v>46</v>
      </c>
      <c r="C55" s="14">
        <v>89</v>
      </c>
      <c r="D55" s="14">
        <v>38</v>
      </c>
      <c r="E55" s="14">
        <v>1</v>
      </c>
      <c r="F55" s="45">
        <v>1.7</v>
      </c>
      <c r="G55" s="46" t="s">
        <v>22</v>
      </c>
      <c r="H55" s="17" t="s">
        <v>32</v>
      </c>
      <c r="I55" s="47" t="s">
        <v>25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/>
      <c r="P55" s="24">
        <v>0</v>
      </c>
      <c r="Q55" s="42">
        <v>0</v>
      </c>
      <c r="R55" s="12"/>
      <c r="S55" s="13"/>
      <c r="T55" s="70" t="s">
        <v>85</v>
      </c>
    </row>
    <row r="56" spans="1:21" s="11" customFormat="1" x14ac:dyDescent="0.25">
      <c r="A56" s="14"/>
      <c r="B56" s="17"/>
      <c r="C56" s="14"/>
      <c r="D56" s="14"/>
      <c r="E56" s="14"/>
      <c r="F56" s="45"/>
      <c r="G56" s="46" t="s">
        <v>26</v>
      </c>
      <c r="H56" s="46"/>
      <c r="I56" s="47" t="s">
        <v>24</v>
      </c>
      <c r="J56" s="24">
        <v>18</v>
      </c>
      <c r="K56" s="24">
        <v>37</v>
      </c>
      <c r="L56" s="24">
        <v>0</v>
      </c>
      <c r="M56" s="24">
        <v>55</v>
      </c>
      <c r="N56" s="24">
        <v>185</v>
      </c>
      <c r="O56" s="24"/>
      <c r="P56" s="24">
        <v>240</v>
      </c>
      <c r="Q56" s="42">
        <v>6278.43</v>
      </c>
      <c r="R56" s="12"/>
      <c r="S56" s="13"/>
      <c r="T56" s="71"/>
    </row>
    <row r="57" spans="1:21" s="11" customFormat="1" x14ac:dyDescent="0.25">
      <c r="A57" s="32"/>
      <c r="B57" s="27"/>
      <c r="C57" s="32"/>
      <c r="D57" s="32"/>
      <c r="E57" s="32"/>
      <c r="F57" s="49"/>
      <c r="G57" s="46" t="s">
        <v>49</v>
      </c>
      <c r="H57" s="50"/>
      <c r="I57" s="25" t="s">
        <v>21</v>
      </c>
      <c r="J57" s="26">
        <f>J55+J56</f>
        <v>18</v>
      </c>
      <c r="K57" s="26">
        <f>K55+K56</f>
        <v>37</v>
      </c>
      <c r="L57" s="26">
        <f>L55+L56</f>
        <v>0</v>
      </c>
      <c r="M57" s="26">
        <f>M55+M56</f>
        <v>55</v>
      </c>
      <c r="N57" s="26">
        <f>SUM(N55:N56)</f>
        <v>185</v>
      </c>
      <c r="O57" s="26"/>
      <c r="P57" s="26">
        <f>SUM(P55:P56)</f>
        <v>240</v>
      </c>
      <c r="Q57" s="27">
        <f>SUM(Q55:Q56)</f>
        <v>6278.43</v>
      </c>
      <c r="R57" s="12">
        <v>17830.740000000002</v>
      </c>
      <c r="S57" s="13">
        <v>2.84</v>
      </c>
      <c r="T57" s="72"/>
      <c r="U57" s="52"/>
    </row>
    <row r="58" spans="1:21" s="11" customFormat="1" ht="25.5" x14ac:dyDescent="0.25">
      <c r="A58" s="14">
        <v>15</v>
      </c>
      <c r="B58" s="17" t="s">
        <v>46</v>
      </c>
      <c r="C58" s="14">
        <v>104</v>
      </c>
      <c r="D58" s="14">
        <v>4</v>
      </c>
      <c r="E58" s="14">
        <v>1</v>
      </c>
      <c r="F58" s="45">
        <v>3.3</v>
      </c>
      <c r="G58" s="46" t="s">
        <v>22</v>
      </c>
      <c r="H58" s="17" t="s">
        <v>32</v>
      </c>
      <c r="I58" s="47" t="s">
        <v>23</v>
      </c>
      <c r="J58" s="24">
        <v>8</v>
      </c>
      <c r="K58" s="24">
        <v>21</v>
      </c>
      <c r="L58" s="24">
        <v>0</v>
      </c>
      <c r="M58" s="24">
        <v>29</v>
      </c>
      <c r="N58" s="24">
        <v>50</v>
      </c>
      <c r="O58" s="24"/>
      <c r="P58" s="24">
        <v>79</v>
      </c>
      <c r="Q58" s="42">
        <v>21018.29</v>
      </c>
      <c r="R58" s="12"/>
      <c r="S58" s="13"/>
      <c r="T58" s="70" t="s">
        <v>86</v>
      </c>
    </row>
    <row r="59" spans="1:21" s="11" customFormat="1" x14ac:dyDescent="0.25">
      <c r="A59" s="14"/>
      <c r="B59" s="17"/>
      <c r="C59" s="14"/>
      <c r="D59" s="14"/>
      <c r="E59" s="14"/>
      <c r="F59" s="45"/>
      <c r="G59" s="46" t="s">
        <v>55</v>
      </c>
      <c r="H59" s="46"/>
      <c r="I59" s="47" t="s">
        <v>24</v>
      </c>
      <c r="J59" s="24">
        <v>43</v>
      </c>
      <c r="K59" s="24">
        <v>52</v>
      </c>
      <c r="L59" s="24">
        <v>0</v>
      </c>
      <c r="M59" s="24">
        <v>95</v>
      </c>
      <c r="N59" s="24">
        <v>106</v>
      </c>
      <c r="O59" s="24"/>
      <c r="P59" s="24">
        <v>201</v>
      </c>
      <c r="Q59" s="42">
        <v>9850.0300000000007</v>
      </c>
      <c r="R59" s="12"/>
      <c r="S59" s="13"/>
      <c r="T59" s="71"/>
    </row>
    <row r="60" spans="1:21" s="11" customFormat="1" x14ac:dyDescent="0.25">
      <c r="A60" s="14"/>
      <c r="B60" s="17"/>
      <c r="C60" s="14"/>
      <c r="D60" s="14"/>
      <c r="E60" s="14"/>
      <c r="F60" s="45"/>
      <c r="G60" s="46" t="s">
        <v>49</v>
      </c>
      <c r="H60" s="46"/>
      <c r="I60" s="47" t="s">
        <v>25</v>
      </c>
      <c r="J60" s="24">
        <v>18</v>
      </c>
      <c r="K60" s="24">
        <v>33</v>
      </c>
      <c r="L60" s="24">
        <v>0</v>
      </c>
      <c r="M60" s="24">
        <v>51</v>
      </c>
      <c r="N60" s="24">
        <v>49</v>
      </c>
      <c r="O60" s="24"/>
      <c r="P60" s="24">
        <v>100</v>
      </c>
      <c r="Q60" s="42">
        <v>969.12</v>
      </c>
      <c r="R60" s="12"/>
      <c r="S60" s="13"/>
      <c r="T60" s="71"/>
    </row>
    <row r="61" spans="1:21" s="11" customFormat="1" x14ac:dyDescent="0.25">
      <c r="A61" s="32"/>
      <c r="B61" s="27"/>
      <c r="C61" s="32"/>
      <c r="D61" s="32"/>
      <c r="E61" s="32"/>
      <c r="F61" s="49"/>
      <c r="G61" s="46"/>
      <c r="H61" s="50"/>
      <c r="I61" s="25" t="s">
        <v>21</v>
      </c>
      <c r="J61" s="26">
        <f>SUM(J58:J60)</f>
        <v>69</v>
      </c>
      <c r="K61" s="26">
        <f>SUM(K58:K60)</f>
        <v>106</v>
      </c>
      <c r="L61" s="26">
        <f>SUM(L58:L60)</f>
        <v>0</v>
      </c>
      <c r="M61" s="26">
        <f>SUM(M58:M60)</f>
        <v>175</v>
      </c>
      <c r="N61" s="26">
        <f>SUM(N58:N60)</f>
        <v>205</v>
      </c>
      <c r="O61" s="26"/>
      <c r="P61" s="26">
        <f>SUM(P58:P60)</f>
        <v>380</v>
      </c>
      <c r="Q61" s="27">
        <f>SUM(Q58:Q60)</f>
        <v>31837.439999999999</v>
      </c>
      <c r="R61" s="12">
        <v>54442.02</v>
      </c>
      <c r="S61" s="13">
        <v>1.71</v>
      </c>
      <c r="T61" s="72"/>
      <c r="U61" s="52"/>
    </row>
    <row r="62" spans="1:21" s="11" customFormat="1" ht="25.5" x14ac:dyDescent="0.25">
      <c r="A62" s="24">
        <v>16</v>
      </c>
      <c r="B62" s="17" t="s">
        <v>46</v>
      </c>
      <c r="C62" s="24">
        <v>106</v>
      </c>
      <c r="D62" s="24">
        <v>15</v>
      </c>
      <c r="E62" s="24">
        <v>1</v>
      </c>
      <c r="F62" s="43">
        <v>4.5999999999999996</v>
      </c>
      <c r="G62" s="17" t="s">
        <v>22</v>
      </c>
      <c r="H62" s="17" t="s">
        <v>32</v>
      </c>
      <c r="I62" s="41" t="s">
        <v>23</v>
      </c>
      <c r="J62" s="24">
        <v>3</v>
      </c>
      <c r="K62" s="24">
        <v>16</v>
      </c>
      <c r="L62" s="24">
        <v>1</v>
      </c>
      <c r="M62" s="24">
        <v>20</v>
      </c>
      <c r="N62" s="24">
        <v>50</v>
      </c>
      <c r="O62" s="24"/>
      <c r="P62" s="24">
        <v>70</v>
      </c>
      <c r="Q62" s="42">
        <v>13988.94</v>
      </c>
      <c r="R62" s="12"/>
      <c r="S62" s="13"/>
      <c r="T62" s="70" t="s">
        <v>87</v>
      </c>
    </row>
    <row r="63" spans="1:21" s="11" customFormat="1" x14ac:dyDescent="0.25">
      <c r="A63" s="24"/>
      <c r="B63" s="17"/>
      <c r="C63" s="24"/>
      <c r="D63" s="24"/>
      <c r="E63" s="24"/>
      <c r="F63" s="43"/>
      <c r="G63" s="17" t="s">
        <v>34</v>
      </c>
      <c r="H63" s="17"/>
      <c r="I63" s="41" t="s">
        <v>24</v>
      </c>
      <c r="J63" s="24">
        <v>96</v>
      </c>
      <c r="K63" s="24">
        <v>63</v>
      </c>
      <c r="L63" s="24">
        <v>0</v>
      </c>
      <c r="M63" s="24">
        <v>159</v>
      </c>
      <c r="N63" s="24">
        <v>321</v>
      </c>
      <c r="O63" s="24"/>
      <c r="P63" s="24">
        <v>480</v>
      </c>
      <c r="Q63" s="42">
        <v>18209.240000000002</v>
      </c>
      <c r="R63" s="12"/>
      <c r="S63" s="13"/>
      <c r="T63" s="71"/>
    </row>
    <row r="64" spans="1:21" s="11" customFormat="1" x14ac:dyDescent="0.25">
      <c r="A64" s="24"/>
      <c r="B64" s="17"/>
      <c r="C64" s="24"/>
      <c r="D64" s="24"/>
      <c r="E64" s="24"/>
      <c r="F64" s="43"/>
      <c r="G64" s="17" t="s">
        <v>56</v>
      </c>
      <c r="H64" s="17"/>
      <c r="I64" s="44" t="s">
        <v>21</v>
      </c>
      <c r="J64" s="26">
        <f>SUM(J62:J63)</f>
        <v>99</v>
      </c>
      <c r="K64" s="26">
        <f>SUM(K62:K63)</f>
        <v>79</v>
      </c>
      <c r="L64" s="26">
        <f>SUM(L62:L63)</f>
        <v>1</v>
      </c>
      <c r="M64" s="26">
        <f>SUM(M62:M63)</f>
        <v>179</v>
      </c>
      <c r="N64" s="26">
        <f>SUM(N62:N63)</f>
        <v>371</v>
      </c>
      <c r="O64" s="26"/>
      <c r="P64" s="26">
        <f>SUM(P62:P63)</f>
        <v>550</v>
      </c>
      <c r="Q64" s="27">
        <f>SUM(Q62:Q63)</f>
        <v>32198.18</v>
      </c>
      <c r="R64" s="12">
        <v>63430.41</v>
      </c>
      <c r="S64" s="13">
        <v>1.97</v>
      </c>
      <c r="T64" s="72"/>
      <c r="U64" s="52"/>
    </row>
    <row r="65" spans="1:21" s="11" customFormat="1" ht="25.5" x14ac:dyDescent="0.25">
      <c r="A65" s="14">
        <v>17</v>
      </c>
      <c r="B65" s="17" t="s">
        <v>46</v>
      </c>
      <c r="C65" s="14">
        <v>108</v>
      </c>
      <c r="D65" s="14">
        <v>10</v>
      </c>
      <c r="E65" s="14">
        <v>1</v>
      </c>
      <c r="F65" s="45">
        <v>4</v>
      </c>
      <c r="G65" s="46" t="s">
        <v>22</v>
      </c>
      <c r="H65" s="17" t="s">
        <v>32</v>
      </c>
      <c r="I65" s="47" t="s">
        <v>23</v>
      </c>
      <c r="J65" s="24">
        <v>21</v>
      </c>
      <c r="K65" s="24">
        <v>85</v>
      </c>
      <c r="L65" s="24">
        <v>4</v>
      </c>
      <c r="M65" s="24">
        <v>110</v>
      </c>
      <c r="N65" s="14">
        <v>254</v>
      </c>
      <c r="O65" s="14"/>
      <c r="P65" s="14">
        <v>364</v>
      </c>
      <c r="Q65" s="48">
        <v>77936.23</v>
      </c>
      <c r="R65" s="12"/>
      <c r="S65" s="13"/>
      <c r="T65" s="70" t="s">
        <v>86</v>
      </c>
    </row>
    <row r="66" spans="1:21" s="11" customFormat="1" x14ac:dyDescent="0.25">
      <c r="A66" s="32"/>
      <c r="B66" s="27"/>
      <c r="C66" s="32"/>
      <c r="D66" s="32"/>
      <c r="E66" s="32"/>
      <c r="F66" s="49"/>
      <c r="G66" s="46" t="s">
        <v>57</v>
      </c>
      <c r="H66" s="50"/>
      <c r="I66" s="47" t="s">
        <v>24</v>
      </c>
      <c r="J66" s="24">
        <v>9</v>
      </c>
      <c r="K66" s="24">
        <v>19</v>
      </c>
      <c r="L66" s="24">
        <v>0</v>
      </c>
      <c r="M66" s="24">
        <v>28</v>
      </c>
      <c r="N66" s="14">
        <v>67</v>
      </c>
      <c r="O66" s="14"/>
      <c r="P66" s="14">
        <v>95</v>
      </c>
      <c r="Q66" s="48">
        <v>3014.41</v>
      </c>
      <c r="R66" s="12"/>
      <c r="S66" s="13"/>
      <c r="T66" s="71"/>
    </row>
    <row r="67" spans="1:21" s="11" customFormat="1" x14ac:dyDescent="0.25">
      <c r="A67" s="32"/>
      <c r="B67" s="27"/>
      <c r="C67" s="32"/>
      <c r="D67" s="32"/>
      <c r="E67" s="32"/>
      <c r="F67" s="49"/>
      <c r="G67" s="46" t="s">
        <v>36</v>
      </c>
      <c r="H67" s="50"/>
      <c r="I67" s="47" t="s">
        <v>25</v>
      </c>
      <c r="J67" s="24">
        <v>3</v>
      </c>
      <c r="K67" s="24">
        <v>26</v>
      </c>
      <c r="L67" s="24">
        <v>1</v>
      </c>
      <c r="M67" s="24">
        <v>30</v>
      </c>
      <c r="N67" s="14">
        <v>31</v>
      </c>
      <c r="O67" s="14"/>
      <c r="P67" s="14">
        <v>61</v>
      </c>
      <c r="Q67" s="48">
        <v>524.28</v>
      </c>
      <c r="R67" s="12"/>
      <c r="S67" s="13"/>
      <c r="T67" s="71"/>
    </row>
    <row r="68" spans="1:21" s="11" customFormat="1" x14ac:dyDescent="0.25">
      <c r="A68" s="14"/>
      <c r="B68" s="17"/>
      <c r="C68" s="14"/>
      <c r="D68" s="14"/>
      <c r="E68" s="14"/>
      <c r="F68" s="45"/>
      <c r="G68" s="46"/>
      <c r="H68" s="46"/>
      <c r="I68" s="25" t="s">
        <v>21</v>
      </c>
      <c r="J68" s="26">
        <f>SUM(J65:J67)</f>
        <v>33</v>
      </c>
      <c r="K68" s="26">
        <f>SUM(K65:K67)</f>
        <v>130</v>
      </c>
      <c r="L68" s="26">
        <f>SUM(L65:L67)</f>
        <v>5</v>
      </c>
      <c r="M68" s="26">
        <f>SUM(M65:M67)</f>
        <v>168</v>
      </c>
      <c r="N68" s="26">
        <f>SUM(N65:N67)</f>
        <v>352</v>
      </c>
      <c r="O68" s="26"/>
      <c r="P68" s="26">
        <f>SUM(P65:P67)</f>
        <v>520</v>
      </c>
      <c r="Q68" s="27">
        <f>SUM(Q65:Q67)</f>
        <v>81474.92</v>
      </c>
      <c r="R68" s="12">
        <v>109176.39</v>
      </c>
      <c r="S68" s="13">
        <v>1.34</v>
      </c>
      <c r="T68" s="72"/>
      <c r="U68" s="52"/>
    </row>
    <row r="69" spans="1:21" s="11" customFormat="1" ht="25.5" x14ac:dyDescent="0.25">
      <c r="A69" s="14">
        <v>18</v>
      </c>
      <c r="B69" s="17" t="s">
        <v>46</v>
      </c>
      <c r="C69" s="14">
        <v>108</v>
      </c>
      <c r="D69" s="14">
        <v>10</v>
      </c>
      <c r="E69" s="14">
        <v>2</v>
      </c>
      <c r="F69" s="45">
        <v>4</v>
      </c>
      <c r="G69" s="46" t="s">
        <v>22</v>
      </c>
      <c r="H69" s="17" t="s">
        <v>32</v>
      </c>
      <c r="I69" s="47" t="s">
        <v>25</v>
      </c>
      <c r="J69" s="24">
        <v>1</v>
      </c>
      <c r="K69" s="24">
        <v>25</v>
      </c>
      <c r="L69" s="24">
        <v>1</v>
      </c>
      <c r="M69" s="24">
        <v>27</v>
      </c>
      <c r="N69" s="24">
        <v>54</v>
      </c>
      <c r="O69" s="24"/>
      <c r="P69" s="24">
        <v>81</v>
      </c>
      <c r="Q69" s="42">
        <v>478.06</v>
      </c>
      <c r="R69" s="12"/>
      <c r="S69" s="13"/>
      <c r="T69" s="70" t="s">
        <v>86</v>
      </c>
    </row>
    <row r="70" spans="1:21" s="11" customFormat="1" x14ac:dyDescent="0.25">
      <c r="A70" s="14"/>
      <c r="B70" s="17"/>
      <c r="C70" s="14"/>
      <c r="D70" s="14"/>
      <c r="E70" s="14"/>
      <c r="F70" s="45"/>
      <c r="G70" s="46" t="s">
        <v>57</v>
      </c>
      <c r="H70" s="46"/>
      <c r="I70" s="47" t="s">
        <v>24</v>
      </c>
      <c r="J70" s="24">
        <v>9</v>
      </c>
      <c r="K70" s="24">
        <v>16</v>
      </c>
      <c r="L70" s="24">
        <v>0</v>
      </c>
      <c r="M70" s="24">
        <v>25</v>
      </c>
      <c r="N70" s="24">
        <v>64</v>
      </c>
      <c r="O70" s="24"/>
      <c r="P70" s="24">
        <v>89</v>
      </c>
      <c r="Q70" s="42">
        <v>2750.31</v>
      </c>
      <c r="R70" s="12"/>
      <c r="S70" s="13"/>
      <c r="T70" s="71"/>
    </row>
    <row r="71" spans="1:21" s="11" customFormat="1" x14ac:dyDescent="0.25">
      <c r="A71" s="14"/>
      <c r="B71" s="17"/>
      <c r="C71" s="14"/>
      <c r="D71" s="14"/>
      <c r="E71" s="14"/>
      <c r="F71" s="45"/>
      <c r="G71" s="46" t="s">
        <v>38</v>
      </c>
      <c r="H71" s="46"/>
      <c r="I71" s="47" t="s">
        <v>23</v>
      </c>
      <c r="J71" s="24">
        <v>26</v>
      </c>
      <c r="K71" s="24">
        <v>84</v>
      </c>
      <c r="L71" s="24">
        <v>2</v>
      </c>
      <c r="M71" s="24">
        <v>112</v>
      </c>
      <c r="N71" s="24">
        <v>238</v>
      </c>
      <c r="O71" s="24"/>
      <c r="P71" s="24">
        <v>350</v>
      </c>
      <c r="Q71" s="42">
        <v>80563.34</v>
      </c>
      <c r="R71" s="12"/>
      <c r="S71" s="13"/>
      <c r="T71" s="71"/>
    </row>
    <row r="72" spans="1:21" s="11" customFormat="1" x14ac:dyDescent="0.25">
      <c r="A72" s="32"/>
      <c r="B72" s="27"/>
      <c r="C72" s="32"/>
      <c r="D72" s="32"/>
      <c r="E72" s="32"/>
      <c r="F72" s="49"/>
      <c r="G72" s="46"/>
      <c r="H72" s="50"/>
      <c r="I72" s="25" t="s">
        <v>21</v>
      </c>
      <c r="J72" s="26">
        <f>SUM(J69:J71)</f>
        <v>36</v>
      </c>
      <c r="K72" s="26">
        <f>SUM(K69:K71)</f>
        <v>125</v>
      </c>
      <c r="L72" s="26">
        <f>SUM(L69:L71)</f>
        <v>3</v>
      </c>
      <c r="M72" s="26">
        <f>SUM(M69:M71)</f>
        <v>164</v>
      </c>
      <c r="N72" s="26">
        <f>SUM(N69:N71)</f>
        <v>356</v>
      </c>
      <c r="O72" s="26"/>
      <c r="P72" s="26">
        <f>SUM(P69:P71)</f>
        <v>520</v>
      </c>
      <c r="Q72" s="27">
        <f>SUM(Q69:Q71)</f>
        <v>83791.709999999992</v>
      </c>
      <c r="R72" s="12">
        <v>111442.97</v>
      </c>
      <c r="S72" s="13">
        <v>1.33</v>
      </c>
      <c r="T72" s="72"/>
      <c r="U72" s="52"/>
    </row>
    <row r="73" spans="1:21" s="11" customFormat="1" ht="25.5" x14ac:dyDescent="0.25">
      <c r="A73" s="14">
        <v>19</v>
      </c>
      <c r="B73" s="17" t="s">
        <v>46</v>
      </c>
      <c r="C73" s="14">
        <v>108</v>
      </c>
      <c r="D73" s="14">
        <v>10</v>
      </c>
      <c r="E73" s="14">
        <v>3</v>
      </c>
      <c r="F73" s="45">
        <v>4</v>
      </c>
      <c r="G73" s="46" t="s">
        <v>22</v>
      </c>
      <c r="H73" s="17" t="s">
        <v>32</v>
      </c>
      <c r="I73" s="47" t="s">
        <v>23</v>
      </c>
      <c r="J73" s="24">
        <v>28</v>
      </c>
      <c r="K73" s="24">
        <v>109</v>
      </c>
      <c r="L73" s="24">
        <v>5</v>
      </c>
      <c r="M73" s="24">
        <v>142</v>
      </c>
      <c r="N73" s="14">
        <v>236</v>
      </c>
      <c r="O73" s="14"/>
      <c r="P73" s="14">
        <v>378</v>
      </c>
      <c r="Q73" s="48">
        <v>98433.88</v>
      </c>
      <c r="R73" s="12"/>
      <c r="S73" s="13"/>
      <c r="T73" s="70" t="s">
        <v>86</v>
      </c>
    </row>
    <row r="74" spans="1:21" s="11" customFormat="1" x14ac:dyDescent="0.25">
      <c r="A74" s="32"/>
      <c r="B74" s="27"/>
      <c r="C74" s="32"/>
      <c r="D74" s="32"/>
      <c r="E74" s="32"/>
      <c r="F74" s="49"/>
      <c r="G74" s="46" t="s">
        <v>57</v>
      </c>
      <c r="H74" s="50"/>
      <c r="I74" s="47" t="s">
        <v>25</v>
      </c>
      <c r="J74" s="24">
        <v>13</v>
      </c>
      <c r="K74" s="24">
        <v>27</v>
      </c>
      <c r="L74" s="24">
        <v>0</v>
      </c>
      <c r="M74" s="24">
        <v>40</v>
      </c>
      <c r="N74" s="14">
        <v>82</v>
      </c>
      <c r="O74" s="14"/>
      <c r="P74" s="14">
        <v>122</v>
      </c>
      <c r="Q74" s="48">
        <v>780.67</v>
      </c>
      <c r="R74" s="12"/>
      <c r="S74" s="13"/>
      <c r="T74" s="71"/>
    </row>
    <row r="75" spans="1:21" s="11" customFormat="1" x14ac:dyDescent="0.25">
      <c r="A75" s="14"/>
      <c r="B75" s="17"/>
      <c r="C75" s="14"/>
      <c r="D75" s="14"/>
      <c r="E75" s="14"/>
      <c r="F75" s="45"/>
      <c r="G75" s="46" t="s">
        <v>38</v>
      </c>
      <c r="H75" s="46"/>
      <c r="I75" s="25" t="s">
        <v>21</v>
      </c>
      <c r="J75" s="26">
        <f>SUM(J73:J74)</f>
        <v>41</v>
      </c>
      <c r="K75" s="26">
        <f>SUM(K73:K74)</f>
        <v>136</v>
      </c>
      <c r="L75" s="26">
        <f>SUM(L73:L74)</f>
        <v>5</v>
      </c>
      <c r="M75" s="26">
        <f>SUM(M73:M74)</f>
        <v>182</v>
      </c>
      <c r="N75" s="26">
        <f>SUM(N73:N74)</f>
        <v>318</v>
      </c>
      <c r="O75" s="26"/>
      <c r="P75" s="26">
        <f>SUM(P73:P74)</f>
        <v>500</v>
      </c>
      <c r="Q75" s="27">
        <f>SUM(Q73:Q74)</f>
        <v>99214.55</v>
      </c>
      <c r="R75" s="12">
        <v>126994.62</v>
      </c>
      <c r="S75" s="13">
        <v>1.28</v>
      </c>
      <c r="T75" s="72"/>
      <c r="U75" s="52"/>
    </row>
    <row r="76" spans="1:21" s="11" customFormat="1" ht="25.5" x14ac:dyDescent="0.25">
      <c r="A76" s="14">
        <v>20</v>
      </c>
      <c r="B76" s="17" t="s">
        <v>46</v>
      </c>
      <c r="C76" s="14">
        <v>108</v>
      </c>
      <c r="D76" s="14">
        <v>10</v>
      </c>
      <c r="E76" s="14">
        <v>4</v>
      </c>
      <c r="F76" s="45">
        <v>4</v>
      </c>
      <c r="G76" s="46" t="s">
        <v>22</v>
      </c>
      <c r="H76" s="17" t="s">
        <v>32</v>
      </c>
      <c r="I76" s="47" t="s">
        <v>23</v>
      </c>
      <c r="J76" s="24">
        <v>20</v>
      </c>
      <c r="K76" s="24">
        <v>44</v>
      </c>
      <c r="L76" s="24">
        <v>1</v>
      </c>
      <c r="M76" s="24">
        <v>65</v>
      </c>
      <c r="N76" s="24">
        <v>145</v>
      </c>
      <c r="O76" s="24"/>
      <c r="P76" s="24">
        <v>210</v>
      </c>
      <c r="Q76" s="42">
        <v>43368.14</v>
      </c>
      <c r="R76" s="12"/>
      <c r="S76" s="13"/>
      <c r="T76" s="70" t="s">
        <v>86</v>
      </c>
    </row>
    <row r="77" spans="1:21" s="11" customFormat="1" x14ac:dyDescent="0.25">
      <c r="A77" s="14"/>
      <c r="B77" s="17"/>
      <c r="C77" s="14"/>
      <c r="D77" s="14"/>
      <c r="E77" s="14"/>
      <c r="F77" s="45"/>
      <c r="G77" s="46" t="s">
        <v>57</v>
      </c>
      <c r="H77" s="46"/>
      <c r="I77" s="47" t="s">
        <v>24</v>
      </c>
      <c r="J77" s="24">
        <v>11</v>
      </c>
      <c r="K77" s="24">
        <v>19</v>
      </c>
      <c r="L77" s="24">
        <v>0</v>
      </c>
      <c r="M77" s="24">
        <v>30</v>
      </c>
      <c r="N77" s="24">
        <v>70</v>
      </c>
      <c r="O77" s="24"/>
      <c r="P77" s="24">
        <v>100</v>
      </c>
      <c r="Q77" s="42">
        <v>2936.52</v>
      </c>
      <c r="R77" s="12"/>
      <c r="S77" s="13"/>
      <c r="T77" s="71"/>
    </row>
    <row r="78" spans="1:21" s="11" customFormat="1" x14ac:dyDescent="0.25">
      <c r="A78" s="14"/>
      <c r="B78" s="17"/>
      <c r="C78" s="14"/>
      <c r="D78" s="14"/>
      <c r="E78" s="14"/>
      <c r="F78" s="45"/>
      <c r="G78" s="46" t="s">
        <v>38</v>
      </c>
      <c r="H78" s="46"/>
      <c r="I78" s="47" t="s">
        <v>25</v>
      </c>
      <c r="J78" s="24">
        <v>1</v>
      </c>
      <c r="K78" s="24">
        <v>19</v>
      </c>
      <c r="L78" s="24">
        <v>1</v>
      </c>
      <c r="M78" s="24">
        <v>21</v>
      </c>
      <c r="N78" s="24">
        <v>49</v>
      </c>
      <c r="O78" s="24"/>
      <c r="P78" s="24">
        <v>70</v>
      </c>
      <c r="Q78" s="42">
        <v>337.85</v>
      </c>
      <c r="R78" s="12"/>
      <c r="S78" s="13"/>
      <c r="T78" s="71"/>
    </row>
    <row r="79" spans="1:21" s="11" customFormat="1" x14ac:dyDescent="0.25">
      <c r="A79" s="32"/>
      <c r="B79" s="27"/>
      <c r="C79" s="32"/>
      <c r="D79" s="32"/>
      <c r="E79" s="32"/>
      <c r="F79" s="49"/>
      <c r="G79" s="46"/>
      <c r="H79" s="50"/>
      <c r="I79" s="25" t="s">
        <v>21</v>
      </c>
      <c r="J79" s="26">
        <f>SUM(J76:J78)</f>
        <v>32</v>
      </c>
      <c r="K79" s="26">
        <f>SUM(K76:K78)</f>
        <v>82</v>
      </c>
      <c r="L79" s="26">
        <f>SUM(L76:L78)</f>
        <v>2</v>
      </c>
      <c r="M79" s="26">
        <f>SUM(M76:M78)</f>
        <v>116</v>
      </c>
      <c r="N79" s="26">
        <f>SUM(N76:N78)</f>
        <v>264</v>
      </c>
      <c r="O79" s="26"/>
      <c r="P79" s="26">
        <f>SUM(P76:P78)</f>
        <v>380</v>
      </c>
      <c r="Q79" s="27">
        <f>SUM(Q76:Q78)</f>
        <v>46642.509999999995</v>
      </c>
      <c r="R79" s="12">
        <v>73695.17</v>
      </c>
      <c r="S79" s="13">
        <v>1.58</v>
      </c>
      <c r="T79" s="72"/>
      <c r="U79" s="52"/>
    </row>
    <row r="80" spans="1:21" s="11" customFormat="1" ht="25.5" x14ac:dyDescent="0.25">
      <c r="A80" s="14">
        <v>21</v>
      </c>
      <c r="B80" s="17" t="s">
        <v>46</v>
      </c>
      <c r="C80" s="14">
        <v>108</v>
      </c>
      <c r="D80" s="14">
        <v>10</v>
      </c>
      <c r="E80" s="14">
        <v>5</v>
      </c>
      <c r="F80" s="45">
        <v>1.6</v>
      </c>
      <c r="G80" s="46" t="s">
        <v>22</v>
      </c>
      <c r="H80" s="17" t="s">
        <v>32</v>
      </c>
      <c r="I80" s="47" t="s">
        <v>23</v>
      </c>
      <c r="J80" s="24">
        <v>6</v>
      </c>
      <c r="K80" s="24">
        <v>22</v>
      </c>
      <c r="L80" s="24">
        <v>1</v>
      </c>
      <c r="M80" s="24">
        <v>29</v>
      </c>
      <c r="N80" s="14">
        <v>66</v>
      </c>
      <c r="O80" s="14"/>
      <c r="P80" s="14">
        <v>95</v>
      </c>
      <c r="Q80" s="48">
        <v>18585.95</v>
      </c>
      <c r="R80" s="12"/>
      <c r="S80" s="13"/>
      <c r="T80" s="70" t="s">
        <v>86</v>
      </c>
    </row>
    <row r="81" spans="1:21" s="11" customFormat="1" x14ac:dyDescent="0.25">
      <c r="A81" s="32"/>
      <c r="B81" s="27"/>
      <c r="C81" s="32"/>
      <c r="D81" s="32"/>
      <c r="E81" s="32"/>
      <c r="F81" s="49"/>
      <c r="G81" s="46" t="s">
        <v>57</v>
      </c>
      <c r="H81" s="50"/>
      <c r="I81" s="47" t="s">
        <v>24</v>
      </c>
      <c r="J81" s="24">
        <v>2</v>
      </c>
      <c r="K81" s="24">
        <v>7</v>
      </c>
      <c r="L81" s="24">
        <v>0</v>
      </c>
      <c r="M81" s="24">
        <v>9</v>
      </c>
      <c r="N81" s="14">
        <v>19</v>
      </c>
      <c r="O81" s="14"/>
      <c r="P81" s="14">
        <v>28</v>
      </c>
      <c r="Q81" s="48">
        <v>830.76</v>
      </c>
      <c r="R81" s="12"/>
      <c r="S81" s="13"/>
      <c r="T81" s="71"/>
    </row>
    <row r="82" spans="1:21" s="11" customFormat="1" x14ac:dyDescent="0.25">
      <c r="A82" s="32"/>
      <c r="B82" s="27"/>
      <c r="C82" s="32"/>
      <c r="D82" s="32"/>
      <c r="E82" s="32"/>
      <c r="F82" s="49"/>
      <c r="G82" s="46" t="s">
        <v>38</v>
      </c>
      <c r="H82" s="50"/>
      <c r="I82" s="47" t="s">
        <v>25</v>
      </c>
      <c r="J82" s="24">
        <v>1</v>
      </c>
      <c r="K82" s="24">
        <v>6</v>
      </c>
      <c r="L82" s="24">
        <v>0</v>
      </c>
      <c r="M82" s="24">
        <v>7</v>
      </c>
      <c r="N82" s="14">
        <v>10</v>
      </c>
      <c r="O82" s="14"/>
      <c r="P82" s="14">
        <v>17</v>
      </c>
      <c r="Q82" s="48">
        <v>114.7</v>
      </c>
      <c r="R82" s="12"/>
      <c r="S82" s="13"/>
      <c r="T82" s="71"/>
    </row>
    <row r="83" spans="1:21" s="11" customFormat="1" x14ac:dyDescent="0.25">
      <c r="A83" s="14"/>
      <c r="B83" s="17"/>
      <c r="C83" s="14"/>
      <c r="D83" s="14"/>
      <c r="E83" s="14"/>
      <c r="F83" s="45"/>
      <c r="G83" s="46" t="s">
        <v>38</v>
      </c>
      <c r="H83" s="46"/>
      <c r="I83" s="25" t="s">
        <v>21</v>
      </c>
      <c r="J83" s="26">
        <f>SUM(J80:J82)</f>
        <v>9</v>
      </c>
      <c r="K83" s="26">
        <f>SUM(K80:K82)</f>
        <v>35</v>
      </c>
      <c r="L83" s="26">
        <f>SUM(L80:L82)</f>
        <v>1</v>
      </c>
      <c r="M83" s="26">
        <f>SUM(M80:M82)</f>
        <v>45</v>
      </c>
      <c r="N83" s="26">
        <f>SUM(N80:N82)</f>
        <v>95</v>
      </c>
      <c r="O83" s="26"/>
      <c r="P83" s="26">
        <f>SUM(P80:P82)</f>
        <v>140</v>
      </c>
      <c r="Q83" s="27">
        <f>SUM(Q80:Q82)</f>
        <v>19531.41</v>
      </c>
      <c r="R83" s="12">
        <v>30664.31</v>
      </c>
      <c r="S83" s="13">
        <v>1.57</v>
      </c>
      <c r="T83" s="72"/>
      <c r="U83" s="52"/>
    </row>
    <row r="84" spans="1:21" s="11" customFormat="1" ht="25.5" x14ac:dyDescent="0.25">
      <c r="A84" s="14">
        <v>22</v>
      </c>
      <c r="B84" s="17" t="s">
        <v>58</v>
      </c>
      <c r="C84" s="14">
        <v>19</v>
      </c>
      <c r="D84" s="53">
        <v>5.6</v>
      </c>
      <c r="E84" s="14">
        <v>1</v>
      </c>
      <c r="F84" s="45">
        <v>1.8</v>
      </c>
      <c r="G84" s="46" t="s">
        <v>22</v>
      </c>
      <c r="H84" s="17" t="s">
        <v>32</v>
      </c>
      <c r="I84" s="47" t="s">
        <v>31</v>
      </c>
      <c r="J84" s="24">
        <v>0</v>
      </c>
      <c r="K84" s="24">
        <v>2</v>
      </c>
      <c r="L84" s="24">
        <v>1</v>
      </c>
      <c r="M84" s="24">
        <v>3</v>
      </c>
      <c r="N84" s="24">
        <v>6</v>
      </c>
      <c r="O84" s="24"/>
      <c r="P84" s="24">
        <v>9</v>
      </c>
      <c r="Q84" s="42">
        <v>132.41999999999999</v>
      </c>
      <c r="R84" s="12"/>
      <c r="S84" s="13"/>
      <c r="T84" s="70" t="s">
        <v>88</v>
      </c>
    </row>
    <row r="85" spans="1:21" s="11" customFormat="1" x14ac:dyDescent="0.25">
      <c r="A85" s="14"/>
      <c r="B85" s="17"/>
      <c r="C85" s="14"/>
      <c r="D85" s="14"/>
      <c r="E85" s="14"/>
      <c r="F85" s="45"/>
      <c r="G85" s="46" t="s">
        <v>59</v>
      </c>
      <c r="H85" s="46"/>
      <c r="I85" s="47" t="s">
        <v>24</v>
      </c>
      <c r="J85" s="24">
        <v>6</v>
      </c>
      <c r="K85" s="24">
        <v>2</v>
      </c>
      <c r="L85" s="24">
        <v>0</v>
      </c>
      <c r="M85" s="24">
        <v>8</v>
      </c>
      <c r="N85" s="24">
        <v>12</v>
      </c>
      <c r="O85" s="24"/>
      <c r="P85" s="24">
        <v>20</v>
      </c>
      <c r="Q85" s="42">
        <v>927.75</v>
      </c>
      <c r="R85" s="12"/>
      <c r="S85" s="13"/>
      <c r="T85" s="71"/>
    </row>
    <row r="86" spans="1:21" s="11" customFormat="1" x14ac:dyDescent="0.25">
      <c r="A86" s="14"/>
      <c r="B86" s="17"/>
      <c r="C86" s="14"/>
      <c r="D86" s="14"/>
      <c r="E86" s="14"/>
      <c r="F86" s="45"/>
      <c r="G86" s="46" t="s">
        <v>60</v>
      </c>
      <c r="H86" s="46"/>
      <c r="I86" s="47" t="s">
        <v>25</v>
      </c>
      <c r="J86" s="24">
        <v>2</v>
      </c>
      <c r="K86" s="24">
        <v>32</v>
      </c>
      <c r="L86" s="24">
        <v>2</v>
      </c>
      <c r="M86" s="24">
        <v>36</v>
      </c>
      <c r="N86" s="24">
        <v>160</v>
      </c>
      <c r="O86" s="24"/>
      <c r="P86" s="24">
        <v>196</v>
      </c>
      <c r="Q86" s="42">
        <v>688.56</v>
      </c>
      <c r="R86" s="12"/>
      <c r="S86" s="13"/>
      <c r="T86" s="71"/>
    </row>
    <row r="87" spans="1:21" s="11" customFormat="1" x14ac:dyDescent="0.25">
      <c r="A87" s="14"/>
      <c r="B87" s="17"/>
      <c r="C87" s="14"/>
      <c r="D87" s="14"/>
      <c r="E87" s="14"/>
      <c r="F87" s="45"/>
      <c r="G87" s="46"/>
      <c r="H87" s="46"/>
      <c r="I87" s="47" t="s">
        <v>61</v>
      </c>
      <c r="J87" s="24">
        <v>0</v>
      </c>
      <c r="K87" s="24">
        <v>0</v>
      </c>
      <c r="L87" s="24">
        <v>0</v>
      </c>
      <c r="M87" s="24">
        <v>0</v>
      </c>
      <c r="N87" s="24">
        <v>7</v>
      </c>
      <c r="O87" s="24"/>
      <c r="P87" s="24">
        <v>7</v>
      </c>
      <c r="Q87" s="42">
        <v>186.03</v>
      </c>
      <c r="R87" s="12"/>
      <c r="S87" s="13"/>
      <c r="T87" s="71"/>
    </row>
    <row r="88" spans="1:21" s="11" customFormat="1" x14ac:dyDescent="0.25">
      <c r="A88" s="32"/>
      <c r="B88" s="27"/>
      <c r="C88" s="32"/>
      <c r="D88" s="32"/>
      <c r="E88" s="32"/>
      <c r="F88" s="49"/>
      <c r="G88" s="46"/>
      <c r="H88" s="50"/>
      <c r="I88" s="25" t="s">
        <v>21</v>
      </c>
      <c r="J88" s="26">
        <f>SUM(J84:J87)</f>
        <v>8</v>
      </c>
      <c r="K88" s="26">
        <f>SUM(K84:K87)</f>
        <v>36</v>
      </c>
      <c r="L88" s="26">
        <f>SUM(L84:L87)</f>
        <v>3</v>
      </c>
      <c r="M88" s="26">
        <f>SUM(M84:M87)</f>
        <v>47</v>
      </c>
      <c r="N88" s="26">
        <f>SUM(N84:N87)</f>
        <v>185</v>
      </c>
      <c r="O88" s="26"/>
      <c r="P88" s="26">
        <f>SUM(P84:P87)</f>
        <v>232</v>
      </c>
      <c r="Q88" s="27">
        <f>SUM(Q84:Q87)</f>
        <v>1934.76</v>
      </c>
      <c r="R88" s="12">
        <v>7216.65</v>
      </c>
      <c r="S88" s="13">
        <v>3.73</v>
      </c>
      <c r="T88" s="72"/>
      <c r="U88" s="52"/>
    </row>
    <row r="89" spans="1:21" s="11" customFormat="1" ht="25.5" x14ac:dyDescent="0.25">
      <c r="A89" s="14">
        <v>23</v>
      </c>
      <c r="B89" s="17" t="s">
        <v>58</v>
      </c>
      <c r="C89" s="14">
        <v>19</v>
      </c>
      <c r="D89" s="53">
        <v>5.6</v>
      </c>
      <c r="E89" s="14">
        <v>2</v>
      </c>
      <c r="F89" s="45">
        <v>4.5</v>
      </c>
      <c r="G89" s="46" t="s">
        <v>22</v>
      </c>
      <c r="H89" s="17" t="s">
        <v>32</v>
      </c>
      <c r="I89" s="47" t="s">
        <v>31</v>
      </c>
      <c r="J89" s="24">
        <v>0</v>
      </c>
      <c r="K89" s="24">
        <v>5</v>
      </c>
      <c r="L89" s="24">
        <v>3</v>
      </c>
      <c r="M89" s="24">
        <v>8</v>
      </c>
      <c r="N89" s="24">
        <v>13</v>
      </c>
      <c r="O89" s="24"/>
      <c r="P89" s="24">
        <v>21</v>
      </c>
      <c r="Q89" s="42">
        <v>358</v>
      </c>
      <c r="R89" s="12"/>
      <c r="S89" s="13"/>
      <c r="T89" s="70" t="s">
        <v>88</v>
      </c>
    </row>
    <row r="90" spans="1:21" s="11" customFormat="1" x14ac:dyDescent="0.25">
      <c r="A90" s="14"/>
      <c r="B90" s="17"/>
      <c r="C90" s="14"/>
      <c r="D90" s="14"/>
      <c r="E90" s="14"/>
      <c r="F90" s="45"/>
      <c r="G90" s="46" t="s">
        <v>59</v>
      </c>
      <c r="H90" s="46"/>
      <c r="I90" s="47" t="s">
        <v>24</v>
      </c>
      <c r="J90" s="24">
        <v>6</v>
      </c>
      <c r="K90" s="24">
        <v>2</v>
      </c>
      <c r="L90" s="24">
        <v>0</v>
      </c>
      <c r="M90" s="24">
        <v>8</v>
      </c>
      <c r="N90" s="24">
        <v>19</v>
      </c>
      <c r="O90" s="24"/>
      <c r="P90" s="24">
        <v>27</v>
      </c>
      <c r="Q90" s="42">
        <v>1021.86</v>
      </c>
      <c r="R90" s="12"/>
      <c r="S90" s="13"/>
      <c r="T90" s="71"/>
    </row>
    <row r="91" spans="1:21" s="11" customFormat="1" x14ac:dyDescent="0.25">
      <c r="A91" s="14"/>
      <c r="B91" s="17"/>
      <c r="C91" s="14"/>
      <c r="D91" s="14"/>
      <c r="E91" s="14"/>
      <c r="F91" s="45"/>
      <c r="G91" s="46" t="s">
        <v>60</v>
      </c>
      <c r="H91" s="46"/>
      <c r="I91" s="47" t="s">
        <v>25</v>
      </c>
      <c r="J91" s="24">
        <v>4</v>
      </c>
      <c r="K91" s="24">
        <v>115</v>
      </c>
      <c r="L91" s="24">
        <v>15</v>
      </c>
      <c r="M91" s="24">
        <v>134</v>
      </c>
      <c r="N91" s="24">
        <v>499</v>
      </c>
      <c r="O91" s="24"/>
      <c r="P91" s="24">
        <v>633</v>
      </c>
      <c r="Q91" s="42">
        <v>2546.63</v>
      </c>
      <c r="R91" s="12"/>
      <c r="S91" s="13"/>
      <c r="T91" s="71"/>
    </row>
    <row r="92" spans="1:21" s="11" customFormat="1" x14ac:dyDescent="0.25">
      <c r="A92" s="14"/>
      <c r="B92" s="17"/>
      <c r="C92" s="14"/>
      <c r="D92" s="14"/>
      <c r="E92" s="14"/>
      <c r="F92" s="45"/>
      <c r="G92" s="46"/>
      <c r="H92" s="46"/>
      <c r="I92" s="47" t="s">
        <v>61</v>
      </c>
      <c r="J92" s="24">
        <v>0</v>
      </c>
      <c r="K92" s="24">
        <v>1</v>
      </c>
      <c r="L92" s="24">
        <v>0</v>
      </c>
      <c r="M92" s="24">
        <v>1</v>
      </c>
      <c r="N92" s="24">
        <v>46</v>
      </c>
      <c r="O92" s="24"/>
      <c r="P92" s="24">
        <v>47</v>
      </c>
      <c r="Q92" s="42">
        <v>1925.75</v>
      </c>
      <c r="R92" s="12"/>
      <c r="S92" s="13"/>
      <c r="T92" s="71"/>
    </row>
    <row r="93" spans="1:21" s="11" customFormat="1" x14ac:dyDescent="0.25">
      <c r="A93" s="32"/>
      <c r="B93" s="27"/>
      <c r="C93" s="32"/>
      <c r="D93" s="32"/>
      <c r="E93" s="32"/>
      <c r="F93" s="49"/>
      <c r="G93" s="46"/>
      <c r="H93" s="50"/>
      <c r="I93" s="25" t="s">
        <v>21</v>
      </c>
      <c r="J93" s="26">
        <f>SUM(J89:J92)</f>
        <v>10</v>
      </c>
      <c r="K93" s="26">
        <f>SUM(K89:K92)</f>
        <v>123</v>
      </c>
      <c r="L93" s="26">
        <f>SUM(L89:L92)</f>
        <v>18</v>
      </c>
      <c r="M93" s="26">
        <f>SUM(M89:M92)</f>
        <v>151</v>
      </c>
      <c r="N93" s="26">
        <f>SUM(N89:N92)</f>
        <v>577</v>
      </c>
      <c r="O93" s="26"/>
      <c r="P93" s="26">
        <f>SUM(P89:P92)</f>
        <v>728</v>
      </c>
      <c r="Q93" s="27">
        <f>SUM(Q89:Q92)</f>
        <v>5852.24</v>
      </c>
      <c r="R93" s="12">
        <v>18727.169999999998</v>
      </c>
      <c r="S93" s="13">
        <v>3.2</v>
      </c>
      <c r="T93" s="72"/>
      <c r="U93" s="52"/>
    </row>
    <row r="94" spans="1:21" s="11" customFormat="1" ht="25.5" x14ac:dyDescent="0.25">
      <c r="A94" s="14">
        <v>24</v>
      </c>
      <c r="B94" s="17" t="s">
        <v>58</v>
      </c>
      <c r="C94" s="14">
        <v>19</v>
      </c>
      <c r="D94" s="14">
        <v>5</v>
      </c>
      <c r="E94" s="14">
        <v>3</v>
      </c>
      <c r="F94" s="45">
        <v>3.4</v>
      </c>
      <c r="G94" s="46" t="s">
        <v>22</v>
      </c>
      <c r="H94" s="17" t="s">
        <v>32</v>
      </c>
      <c r="I94" s="47" t="s">
        <v>31</v>
      </c>
      <c r="J94" s="24">
        <v>0</v>
      </c>
      <c r="K94" s="24">
        <v>4</v>
      </c>
      <c r="L94" s="24">
        <v>1</v>
      </c>
      <c r="M94" s="24">
        <v>5</v>
      </c>
      <c r="N94" s="24">
        <v>3</v>
      </c>
      <c r="O94" s="24"/>
      <c r="P94" s="24">
        <v>8</v>
      </c>
      <c r="Q94" s="42">
        <v>238.78</v>
      </c>
      <c r="R94" s="12"/>
      <c r="S94" s="13"/>
      <c r="T94" s="70" t="s">
        <v>88</v>
      </c>
    </row>
    <row r="95" spans="1:21" s="11" customFormat="1" x14ac:dyDescent="0.25">
      <c r="A95" s="14"/>
      <c r="B95" s="17"/>
      <c r="C95" s="14"/>
      <c r="D95" s="14"/>
      <c r="E95" s="14"/>
      <c r="F95" s="45"/>
      <c r="G95" s="46" t="s">
        <v>59</v>
      </c>
      <c r="H95" s="46"/>
      <c r="I95" s="47" t="s">
        <v>24</v>
      </c>
      <c r="J95" s="24">
        <v>9</v>
      </c>
      <c r="K95" s="24">
        <v>14</v>
      </c>
      <c r="L95" s="24">
        <v>1</v>
      </c>
      <c r="M95" s="24">
        <v>24</v>
      </c>
      <c r="N95" s="24">
        <v>38</v>
      </c>
      <c r="O95" s="24"/>
      <c r="P95" s="24">
        <v>62</v>
      </c>
      <c r="Q95" s="42">
        <v>2582.7800000000002</v>
      </c>
      <c r="R95" s="12"/>
      <c r="S95" s="13"/>
      <c r="T95" s="71"/>
    </row>
    <row r="96" spans="1:21" s="11" customFormat="1" x14ac:dyDescent="0.25">
      <c r="A96" s="14"/>
      <c r="B96" s="17"/>
      <c r="C96" s="14"/>
      <c r="D96" s="14"/>
      <c r="E96" s="14"/>
      <c r="F96" s="45"/>
      <c r="G96" s="46" t="s">
        <v>60</v>
      </c>
      <c r="H96" s="46"/>
      <c r="I96" s="47" t="s">
        <v>25</v>
      </c>
      <c r="J96" s="24">
        <v>6</v>
      </c>
      <c r="K96" s="24">
        <v>96</v>
      </c>
      <c r="L96" s="24">
        <v>10</v>
      </c>
      <c r="M96" s="24">
        <v>112</v>
      </c>
      <c r="N96" s="24">
        <v>465</v>
      </c>
      <c r="O96" s="24"/>
      <c r="P96" s="24">
        <v>577</v>
      </c>
      <c r="Q96" s="42">
        <v>2194.9699999999998</v>
      </c>
      <c r="R96" s="12"/>
      <c r="S96" s="13"/>
      <c r="T96" s="71"/>
    </row>
    <row r="97" spans="1:21" s="11" customFormat="1" x14ac:dyDescent="0.25">
      <c r="A97" s="14"/>
      <c r="B97" s="17"/>
      <c r="C97" s="14"/>
      <c r="D97" s="14"/>
      <c r="E97" s="14"/>
      <c r="F97" s="45"/>
      <c r="G97" s="46"/>
      <c r="H97" s="46"/>
      <c r="I97" s="47" t="s">
        <v>61</v>
      </c>
      <c r="J97" s="24">
        <v>0</v>
      </c>
      <c r="K97" s="24">
        <v>0</v>
      </c>
      <c r="L97" s="24">
        <v>0</v>
      </c>
      <c r="M97" s="24">
        <v>0</v>
      </c>
      <c r="N97" s="24">
        <v>15</v>
      </c>
      <c r="O97" s="24"/>
      <c r="P97" s="24">
        <v>15</v>
      </c>
      <c r="Q97" s="42">
        <v>418.57</v>
      </c>
      <c r="R97" s="12"/>
      <c r="S97" s="13"/>
      <c r="T97" s="71"/>
    </row>
    <row r="98" spans="1:21" s="11" customFormat="1" x14ac:dyDescent="0.25">
      <c r="A98" s="32"/>
      <c r="B98" s="27"/>
      <c r="C98" s="32"/>
      <c r="D98" s="32"/>
      <c r="E98" s="32"/>
      <c r="F98" s="49"/>
      <c r="G98" s="46"/>
      <c r="H98" s="50"/>
      <c r="I98" s="25" t="s">
        <v>21</v>
      </c>
      <c r="J98" s="26">
        <f>SUM(J94:J97)</f>
        <v>15</v>
      </c>
      <c r="K98" s="26">
        <f>SUM(K94:K97)</f>
        <v>114</v>
      </c>
      <c r="L98" s="26">
        <f>SUM(L94:L97)</f>
        <v>12</v>
      </c>
      <c r="M98" s="26">
        <f>SUM(M94:M97)</f>
        <v>141</v>
      </c>
      <c r="N98" s="26">
        <f>SUM(N94:N97)</f>
        <v>521</v>
      </c>
      <c r="O98" s="26"/>
      <c r="P98" s="26">
        <f>SUM(P94:P97)</f>
        <v>662</v>
      </c>
      <c r="Q98" s="27">
        <f>SUM(Q94:Q97)</f>
        <v>5435.1</v>
      </c>
      <c r="R98" s="12">
        <v>15218.28</v>
      </c>
      <c r="S98" s="13">
        <v>2.8</v>
      </c>
      <c r="T98" s="72"/>
      <c r="U98" s="52"/>
    </row>
    <row r="99" spans="1:21" s="11" customFormat="1" ht="25.5" x14ac:dyDescent="0.25">
      <c r="A99" s="14">
        <v>25</v>
      </c>
      <c r="B99" s="17" t="s">
        <v>58</v>
      </c>
      <c r="C99" s="14">
        <v>19</v>
      </c>
      <c r="D99" s="14">
        <v>6</v>
      </c>
      <c r="E99" s="14">
        <v>5</v>
      </c>
      <c r="F99" s="45">
        <v>2.5</v>
      </c>
      <c r="G99" s="46" t="s">
        <v>22</v>
      </c>
      <c r="H99" s="17" t="s">
        <v>32</v>
      </c>
      <c r="I99" s="47" t="s">
        <v>25</v>
      </c>
      <c r="J99" s="24">
        <v>12</v>
      </c>
      <c r="K99" s="24">
        <v>151</v>
      </c>
      <c r="L99" s="24">
        <v>29</v>
      </c>
      <c r="M99" s="24">
        <v>192</v>
      </c>
      <c r="N99" s="24">
        <v>317</v>
      </c>
      <c r="O99" s="24"/>
      <c r="P99" s="24">
        <v>509</v>
      </c>
      <c r="Q99" s="42">
        <v>3366.02</v>
      </c>
      <c r="R99" s="12"/>
      <c r="S99" s="13"/>
      <c r="T99" s="70" t="s">
        <v>88</v>
      </c>
    </row>
    <row r="100" spans="1:21" s="11" customFormat="1" x14ac:dyDescent="0.25">
      <c r="A100" s="14"/>
      <c r="B100" s="17"/>
      <c r="C100" s="14"/>
      <c r="D100" s="14"/>
      <c r="E100" s="14"/>
      <c r="F100" s="45"/>
      <c r="G100" s="46" t="s">
        <v>62</v>
      </c>
      <c r="H100" s="46"/>
      <c r="I100" s="47" t="s">
        <v>24</v>
      </c>
      <c r="J100" s="24">
        <v>4</v>
      </c>
      <c r="K100" s="24">
        <v>7</v>
      </c>
      <c r="L100" s="24">
        <v>0</v>
      </c>
      <c r="M100" s="24">
        <v>11</v>
      </c>
      <c r="N100" s="24">
        <v>5</v>
      </c>
      <c r="O100" s="24"/>
      <c r="P100" s="24">
        <v>16</v>
      </c>
      <c r="Q100" s="42">
        <v>1114.1300000000001</v>
      </c>
      <c r="R100" s="12"/>
      <c r="S100" s="13"/>
      <c r="T100" s="71"/>
    </row>
    <row r="101" spans="1:21" s="11" customFormat="1" x14ac:dyDescent="0.25">
      <c r="A101" s="32"/>
      <c r="B101" s="27"/>
      <c r="C101" s="32"/>
      <c r="D101" s="32"/>
      <c r="E101" s="32"/>
      <c r="F101" s="49"/>
      <c r="G101" s="46" t="s">
        <v>63</v>
      </c>
      <c r="H101" s="50"/>
      <c r="I101" s="25" t="s">
        <v>21</v>
      </c>
      <c r="J101" s="26">
        <f>SUM(J99:J100)</f>
        <v>16</v>
      </c>
      <c r="K101" s="26">
        <f>SUM(K99:K100)</f>
        <v>158</v>
      </c>
      <c r="L101" s="26">
        <f>SUM(L99:L100)</f>
        <v>29</v>
      </c>
      <c r="M101" s="26">
        <f>SUM(M99:M100)</f>
        <v>203</v>
      </c>
      <c r="N101" s="26">
        <f>SUM(N99:N100)</f>
        <v>322</v>
      </c>
      <c r="O101" s="26"/>
      <c r="P101" s="26">
        <f>SUM(P99:P100)</f>
        <v>525</v>
      </c>
      <c r="Q101" s="27">
        <f>SUM(Q99:Q100)</f>
        <v>4480.1499999999996</v>
      </c>
      <c r="R101" s="12">
        <v>11872.4</v>
      </c>
      <c r="S101" s="13">
        <v>2.65</v>
      </c>
      <c r="T101" s="72"/>
      <c r="U101" s="52"/>
    </row>
    <row r="102" spans="1:21" s="11" customFormat="1" ht="25.5" x14ac:dyDescent="0.25">
      <c r="A102" s="14">
        <v>26</v>
      </c>
      <c r="B102" s="17" t="s">
        <v>64</v>
      </c>
      <c r="C102" s="14">
        <v>14</v>
      </c>
      <c r="D102" s="14">
        <v>6</v>
      </c>
      <c r="E102" s="14">
        <v>1</v>
      </c>
      <c r="F102" s="45">
        <v>2.1</v>
      </c>
      <c r="G102" s="46" t="s">
        <v>22</v>
      </c>
      <c r="H102" s="17" t="s">
        <v>32</v>
      </c>
      <c r="I102" s="47" t="s">
        <v>23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/>
      <c r="P102" s="24">
        <v>0</v>
      </c>
      <c r="Q102" s="42">
        <v>0</v>
      </c>
      <c r="R102" s="12"/>
      <c r="S102" s="13"/>
      <c r="T102" s="70" t="s">
        <v>89</v>
      </c>
    </row>
    <row r="103" spans="1:21" s="11" customFormat="1" x14ac:dyDescent="0.25">
      <c r="A103" s="14"/>
      <c r="B103" s="17"/>
      <c r="C103" s="14"/>
      <c r="D103" s="14"/>
      <c r="E103" s="14"/>
      <c r="F103" s="45"/>
      <c r="G103" s="46" t="s">
        <v>26</v>
      </c>
      <c r="H103" s="46"/>
      <c r="I103" s="47" t="s">
        <v>24</v>
      </c>
      <c r="J103" s="24">
        <v>42</v>
      </c>
      <c r="K103" s="24">
        <v>33</v>
      </c>
      <c r="L103" s="24">
        <v>1</v>
      </c>
      <c r="M103" s="24">
        <v>76</v>
      </c>
      <c r="N103" s="24">
        <v>293</v>
      </c>
      <c r="O103" s="24"/>
      <c r="P103" s="24">
        <v>369</v>
      </c>
      <c r="Q103" s="42">
        <v>9913.9699999999993</v>
      </c>
      <c r="R103" s="12"/>
      <c r="S103" s="13"/>
      <c r="T103" s="71"/>
    </row>
    <row r="104" spans="1:21" s="11" customFormat="1" x14ac:dyDescent="0.25">
      <c r="A104" s="32"/>
      <c r="B104" s="27"/>
      <c r="C104" s="32"/>
      <c r="D104" s="32"/>
      <c r="E104" s="32"/>
      <c r="F104" s="49"/>
      <c r="G104" s="46" t="s">
        <v>49</v>
      </c>
      <c r="H104" s="50"/>
      <c r="I104" s="25" t="s">
        <v>21</v>
      </c>
      <c r="J104" s="26">
        <f>J102+J103</f>
        <v>42</v>
      </c>
      <c r="K104" s="26">
        <f>K102+K103</f>
        <v>33</v>
      </c>
      <c r="L104" s="26">
        <f>L102+L103</f>
        <v>1</v>
      </c>
      <c r="M104" s="26">
        <f>M102+M103</f>
        <v>76</v>
      </c>
      <c r="N104" s="26">
        <f>SUM(N102:N103)</f>
        <v>293</v>
      </c>
      <c r="O104" s="26"/>
      <c r="P104" s="26">
        <f>P102+P103</f>
        <v>369</v>
      </c>
      <c r="Q104" s="27">
        <f>SUM(Q102:Q103)</f>
        <v>9913.9699999999993</v>
      </c>
      <c r="R104" s="12">
        <v>25578.04</v>
      </c>
      <c r="S104" s="13">
        <v>2.58</v>
      </c>
      <c r="T104" s="72"/>
      <c r="U104" s="52"/>
    </row>
    <row r="105" spans="1:21" s="11" customFormat="1" ht="25.5" x14ac:dyDescent="0.25">
      <c r="A105" s="14">
        <v>27</v>
      </c>
      <c r="B105" s="17" t="s">
        <v>64</v>
      </c>
      <c r="C105" s="14">
        <v>14</v>
      </c>
      <c r="D105" s="14">
        <v>9</v>
      </c>
      <c r="E105" s="14">
        <v>2</v>
      </c>
      <c r="F105" s="45">
        <v>1.3</v>
      </c>
      <c r="G105" s="46" t="s">
        <v>22</v>
      </c>
      <c r="H105" s="17" t="s">
        <v>32</v>
      </c>
      <c r="I105" s="47" t="s">
        <v>25</v>
      </c>
      <c r="J105" s="24">
        <v>0</v>
      </c>
      <c r="K105" s="24">
        <v>0</v>
      </c>
      <c r="L105" s="24">
        <v>0</v>
      </c>
      <c r="M105" s="24">
        <v>0</v>
      </c>
      <c r="N105" s="14">
        <v>6</v>
      </c>
      <c r="O105" s="14"/>
      <c r="P105" s="14">
        <v>6</v>
      </c>
      <c r="Q105" s="48">
        <v>3.26</v>
      </c>
      <c r="R105" s="12"/>
      <c r="S105" s="13"/>
      <c r="T105" s="70" t="s">
        <v>89</v>
      </c>
    </row>
    <row r="106" spans="1:21" s="11" customFormat="1" x14ac:dyDescent="0.25">
      <c r="A106" s="32"/>
      <c r="B106" s="27"/>
      <c r="C106" s="32"/>
      <c r="D106" s="32"/>
      <c r="E106" s="32"/>
      <c r="F106" s="49"/>
      <c r="G106" s="46" t="s">
        <v>65</v>
      </c>
      <c r="H106" s="50"/>
      <c r="I106" s="47" t="s">
        <v>24</v>
      </c>
      <c r="J106" s="24">
        <v>10</v>
      </c>
      <c r="K106" s="24">
        <v>13</v>
      </c>
      <c r="L106" s="24">
        <v>0</v>
      </c>
      <c r="M106" s="24">
        <v>23</v>
      </c>
      <c r="N106" s="14">
        <v>104</v>
      </c>
      <c r="O106" s="14"/>
      <c r="P106" s="14">
        <v>127</v>
      </c>
      <c r="Q106" s="48">
        <v>2591.88</v>
      </c>
      <c r="R106" s="12"/>
      <c r="S106" s="13"/>
      <c r="T106" s="71"/>
    </row>
    <row r="107" spans="1:21" s="11" customFormat="1" x14ac:dyDescent="0.25">
      <c r="A107" s="14"/>
      <c r="B107" s="17"/>
      <c r="C107" s="14"/>
      <c r="D107" s="14"/>
      <c r="E107" s="14"/>
      <c r="F107" s="45"/>
      <c r="G107" s="46" t="s">
        <v>36</v>
      </c>
      <c r="H107" s="46"/>
      <c r="I107" s="25" t="s">
        <v>21</v>
      </c>
      <c r="J107" s="26">
        <f>SUM(J105:J106)</f>
        <v>10</v>
      </c>
      <c r="K107" s="26">
        <f>SUM(K105:K106)</f>
        <v>13</v>
      </c>
      <c r="L107" s="26">
        <f>SUM(L105:L106)</f>
        <v>0</v>
      </c>
      <c r="M107" s="26">
        <f>SUM(M105:M106)</f>
        <v>23</v>
      </c>
      <c r="N107" s="26">
        <f>SUM(N105:N106)</f>
        <v>110</v>
      </c>
      <c r="O107" s="26"/>
      <c r="P107" s="26">
        <f>SUM(P105:P106)</f>
        <v>133</v>
      </c>
      <c r="Q107" s="27">
        <f>SUM(Q105:Q106)</f>
        <v>2595.1400000000003</v>
      </c>
      <c r="R107" s="12">
        <v>12326.96</v>
      </c>
      <c r="S107" s="13">
        <v>4.75</v>
      </c>
      <c r="T107" s="72"/>
      <c r="U107" s="52"/>
    </row>
    <row r="108" spans="1:21" s="11" customFormat="1" ht="25.5" x14ac:dyDescent="0.25">
      <c r="A108" s="14">
        <v>28</v>
      </c>
      <c r="B108" s="17" t="s">
        <v>64</v>
      </c>
      <c r="C108" s="14">
        <v>17</v>
      </c>
      <c r="D108" s="14">
        <v>46</v>
      </c>
      <c r="E108" s="14">
        <v>1</v>
      </c>
      <c r="F108" s="45">
        <v>3.3</v>
      </c>
      <c r="G108" s="46" t="s">
        <v>22</v>
      </c>
      <c r="H108" s="17" t="s">
        <v>32</v>
      </c>
      <c r="I108" s="47" t="s">
        <v>25</v>
      </c>
      <c r="J108" s="24">
        <v>0</v>
      </c>
      <c r="K108" s="24">
        <v>0</v>
      </c>
      <c r="L108" s="24">
        <v>0</v>
      </c>
      <c r="M108" s="24">
        <v>0</v>
      </c>
      <c r="N108" s="24">
        <v>241</v>
      </c>
      <c r="O108" s="24"/>
      <c r="P108" s="24">
        <v>241</v>
      </c>
      <c r="Q108" s="42">
        <v>145.56</v>
      </c>
      <c r="R108" s="12"/>
      <c r="S108" s="13"/>
      <c r="T108" s="70" t="s">
        <v>90</v>
      </c>
    </row>
    <row r="109" spans="1:21" s="11" customFormat="1" x14ac:dyDescent="0.25">
      <c r="A109" s="14"/>
      <c r="B109" s="17"/>
      <c r="C109" s="14"/>
      <c r="D109" s="14"/>
      <c r="E109" s="14"/>
      <c r="F109" s="45"/>
      <c r="G109" s="46" t="s">
        <v>66</v>
      </c>
      <c r="H109" s="46"/>
      <c r="I109" s="47" t="s">
        <v>24</v>
      </c>
      <c r="J109" s="24">
        <v>0</v>
      </c>
      <c r="K109" s="24">
        <v>0</v>
      </c>
      <c r="L109" s="24">
        <v>0</v>
      </c>
      <c r="M109" s="24">
        <v>0</v>
      </c>
      <c r="N109" s="24">
        <v>119</v>
      </c>
      <c r="O109" s="24"/>
      <c r="P109" s="24">
        <v>119</v>
      </c>
      <c r="Q109" s="42">
        <v>772.67</v>
      </c>
      <c r="R109" s="12"/>
      <c r="S109" s="13"/>
      <c r="T109" s="71"/>
    </row>
    <row r="110" spans="1:21" s="11" customFormat="1" x14ac:dyDescent="0.25">
      <c r="A110" s="32"/>
      <c r="B110" s="27"/>
      <c r="C110" s="32"/>
      <c r="D110" s="32"/>
      <c r="E110" s="32"/>
      <c r="F110" s="49"/>
      <c r="G110" s="46" t="s">
        <v>67</v>
      </c>
      <c r="H110" s="50"/>
      <c r="I110" s="25" t="s">
        <v>21</v>
      </c>
      <c r="J110" s="26">
        <f>J108+J109</f>
        <v>0</v>
      </c>
      <c r="K110" s="26">
        <f>K108+K109</f>
        <v>0</v>
      </c>
      <c r="L110" s="26">
        <f>L108+L109</f>
        <v>0</v>
      </c>
      <c r="M110" s="26">
        <f>M108+M109</f>
        <v>0</v>
      </c>
      <c r="N110" s="26">
        <f>SUM(N108:N109)</f>
        <v>360</v>
      </c>
      <c r="O110" s="26"/>
      <c r="P110" s="26">
        <f>SUM(P108:P109)</f>
        <v>360</v>
      </c>
      <c r="Q110" s="51">
        <f>SUM(Q108:Q109)</f>
        <v>918.23</v>
      </c>
      <c r="R110" s="12">
        <v>23387.32</v>
      </c>
      <c r="S110" s="13">
        <v>25.47</v>
      </c>
      <c r="T110" s="72"/>
      <c r="U110" s="52"/>
    </row>
    <row r="111" spans="1:21" s="11" customFormat="1" ht="25.5" x14ac:dyDescent="0.25">
      <c r="A111" s="24">
        <v>29</v>
      </c>
      <c r="B111" s="17" t="s">
        <v>64</v>
      </c>
      <c r="C111" s="24">
        <v>26</v>
      </c>
      <c r="D111" s="24">
        <v>37</v>
      </c>
      <c r="E111" s="24">
        <v>1</v>
      </c>
      <c r="F111" s="43">
        <v>1.2</v>
      </c>
      <c r="G111" s="17" t="s">
        <v>22</v>
      </c>
      <c r="H111" s="17" t="s">
        <v>32</v>
      </c>
      <c r="I111" s="41" t="s">
        <v>25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/>
      <c r="P111" s="24">
        <v>0</v>
      </c>
      <c r="Q111" s="42">
        <v>0</v>
      </c>
      <c r="R111" s="12"/>
      <c r="S111" s="13"/>
      <c r="T111" s="70" t="s">
        <v>91</v>
      </c>
    </row>
    <row r="112" spans="1:21" s="11" customFormat="1" x14ac:dyDescent="0.25">
      <c r="A112" s="24"/>
      <c r="B112" s="17"/>
      <c r="C112" s="24"/>
      <c r="D112" s="24"/>
      <c r="E112" s="24"/>
      <c r="F112" s="43"/>
      <c r="G112" s="17" t="s">
        <v>26</v>
      </c>
      <c r="H112" s="17"/>
      <c r="I112" s="41" t="s">
        <v>24</v>
      </c>
      <c r="J112" s="24">
        <v>7</v>
      </c>
      <c r="K112" s="24">
        <v>7</v>
      </c>
      <c r="L112" s="24">
        <v>0</v>
      </c>
      <c r="M112" s="24">
        <v>14</v>
      </c>
      <c r="N112" s="24">
        <v>66</v>
      </c>
      <c r="O112" s="24"/>
      <c r="P112" s="24">
        <v>80</v>
      </c>
      <c r="Q112" s="42">
        <v>1620.47</v>
      </c>
      <c r="R112" s="12"/>
      <c r="S112" s="13"/>
      <c r="T112" s="71"/>
    </row>
    <row r="113" spans="1:21" s="11" customFormat="1" x14ac:dyDescent="0.25">
      <c r="A113" s="24"/>
      <c r="B113" s="17"/>
      <c r="C113" s="24"/>
      <c r="D113" s="24"/>
      <c r="E113" s="24"/>
      <c r="F113" s="43"/>
      <c r="G113" s="17" t="s">
        <v>45</v>
      </c>
      <c r="H113" s="17"/>
      <c r="I113" s="44" t="s">
        <v>21</v>
      </c>
      <c r="J113" s="26">
        <f>SUM(J111:J112)</f>
        <v>7</v>
      </c>
      <c r="K113" s="26">
        <f>SUM(K111:K112)</f>
        <v>7</v>
      </c>
      <c r="L113" s="26">
        <f>SUM(L111:L112)</f>
        <v>0</v>
      </c>
      <c r="M113" s="26">
        <f>SUM(M111:M112)</f>
        <v>14</v>
      </c>
      <c r="N113" s="26">
        <f>SUM(N111:N112)</f>
        <v>66</v>
      </c>
      <c r="O113" s="26"/>
      <c r="P113" s="26">
        <f>SUM(P111:P112)</f>
        <v>80</v>
      </c>
      <c r="Q113" s="27">
        <f>SUM(Q111:Q112)</f>
        <v>1620.47</v>
      </c>
      <c r="R113" s="12">
        <v>10581.67</v>
      </c>
      <c r="S113" s="13">
        <v>6.53</v>
      </c>
      <c r="T113" s="72"/>
      <c r="U113" s="52"/>
    </row>
    <row r="114" spans="1:21" s="11" customFormat="1" ht="25.5" x14ac:dyDescent="0.25">
      <c r="A114" s="14">
        <v>30</v>
      </c>
      <c r="B114" s="17" t="s">
        <v>64</v>
      </c>
      <c r="C114" s="14">
        <v>36</v>
      </c>
      <c r="D114" s="14">
        <v>19</v>
      </c>
      <c r="E114" s="14">
        <v>1</v>
      </c>
      <c r="F114" s="45">
        <v>3.3</v>
      </c>
      <c r="G114" s="46" t="s">
        <v>22</v>
      </c>
      <c r="H114" s="17" t="s">
        <v>32</v>
      </c>
      <c r="I114" s="47" t="s">
        <v>31</v>
      </c>
      <c r="J114" s="24">
        <v>0</v>
      </c>
      <c r="K114" s="24">
        <v>0</v>
      </c>
      <c r="L114" s="24">
        <v>0</v>
      </c>
      <c r="M114" s="24">
        <v>0</v>
      </c>
      <c r="N114" s="14">
        <v>30</v>
      </c>
      <c r="O114" s="14"/>
      <c r="P114" s="14">
        <v>30</v>
      </c>
      <c r="Q114" s="48">
        <v>36.69</v>
      </c>
      <c r="R114" s="12"/>
      <c r="S114" s="13"/>
      <c r="T114" s="70" t="s">
        <v>92</v>
      </c>
    </row>
    <row r="115" spans="1:21" s="11" customFormat="1" x14ac:dyDescent="0.25">
      <c r="A115" s="32"/>
      <c r="B115" s="27"/>
      <c r="C115" s="32"/>
      <c r="D115" s="32"/>
      <c r="E115" s="32"/>
      <c r="F115" s="49"/>
      <c r="G115" s="46" t="s">
        <v>68</v>
      </c>
      <c r="H115" s="50"/>
      <c r="I115" s="47" t="s">
        <v>24</v>
      </c>
      <c r="J115" s="24">
        <v>34</v>
      </c>
      <c r="K115" s="24">
        <v>37</v>
      </c>
      <c r="L115" s="24">
        <v>1</v>
      </c>
      <c r="M115" s="24">
        <v>72</v>
      </c>
      <c r="N115" s="14">
        <v>197</v>
      </c>
      <c r="O115" s="14"/>
      <c r="P115" s="14">
        <v>269</v>
      </c>
      <c r="Q115" s="48">
        <v>7406.14</v>
      </c>
      <c r="R115" s="12"/>
      <c r="S115" s="13"/>
      <c r="T115" s="71"/>
    </row>
    <row r="116" spans="1:21" s="11" customFormat="1" x14ac:dyDescent="0.25">
      <c r="A116" s="14"/>
      <c r="B116" s="17"/>
      <c r="C116" s="14"/>
      <c r="D116" s="14"/>
      <c r="E116" s="14"/>
      <c r="F116" s="45"/>
      <c r="G116" s="46" t="s">
        <v>36</v>
      </c>
      <c r="H116" s="46"/>
      <c r="I116" s="25" t="s">
        <v>21</v>
      </c>
      <c r="J116" s="26">
        <f>SUM(J114:J115)</f>
        <v>34</v>
      </c>
      <c r="K116" s="26">
        <f>SUM(K114:K115)</f>
        <v>37</v>
      </c>
      <c r="L116" s="26">
        <f>SUM(L114:L115)</f>
        <v>1</v>
      </c>
      <c r="M116" s="26">
        <f>SUM(M114:M115)</f>
        <v>72</v>
      </c>
      <c r="N116" s="26">
        <f>SUM(N114:N115)</f>
        <v>227</v>
      </c>
      <c r="O116" s="26"/>
      <c r="P116" s="26">
        <f>SUM(P114:P115)</f>
        <v>299</v>
      </c>
      <c r="Q116" s="27">
        <f>SUM(Q114:Q115)</f>
        <v>7442.83</v>
      </c>
      <c r="R116" s="12">
        <v>32153.07</v>
      </c>
      <c r="S116" s="13">
        <v>4.32</v>
      </c>
      <c r="T116" s="72"/>
      <c r="U116" s="52"/>
    </row>
    <row r="117" spans="1:21" s="11" customFormat="1" ht="25.5" x14ac:dyDescent="0.25">
      <c r="A117" s="14">
        <v>31</v>
      </c>
      <c r="B117" s="17" t="s">
        <v>64</v>
      </c>
      <c r="C117" s="14">
        <v>36</v>
      </c>
      <c r="D117" s="14">
        <v>30</v>
      </c>
      <c r="E117" s="14">
        <v>1</v>
      </c>
      <c r="F117" s="45">
        <v>4.8</v>
      </c>
      <c r="G117" s="46" t="s">
        <v>22</v>
      </c>
      <c r="H117" s="17" t="s">
        <v>32</v>
      </c>
      <c r="I117" s="47" t="s">
        <v>31</v>
      </c>
      <c r="J117" s="24">
        <v>0</v>
      </c>
      <c r="K117" s="24">
        <v>0</v>
      </c>
      <c r="L117" s="24">
        <v>0</v>
      </c>
      <c r="M117" s="24">
        <v>0</v>
      </c>
      <c r="N117" s="24">
        <v>71</v>
      </c>
      <c r="O117" s="24"/>
      <c r="P117" s="24">
        <v>71</v>
      </c>
      <c r="Q117" s="42">
        <v>101.31</v>
      </c>
      <c r="R117" s="12"/>
      <c r="S117" s="13"/>
      <c r="T117" s="70" t="s">
        <v>92</v>
      </c>
    </row>
    <row r="118" spans="1:21" s="11" customFormat="1" x14ac:dyDescent="0.25">
      <c r="A118" s="14"/>
      <c r="B118" s="17"/>
      <c r="C118" s="14"/>
      <c r="D118" s="14"/>
      <c r="E118" s="14"/>
      <c r="F118" s="45"/>
      <c r="G118" s="46" t="s">
        <v>69</v>
      </c>
      <c r="H118" s="46"/>
      <c r="I118" s="47" t="s">
        <v>24</v>
      </c>
      <c r="J118" s="24">
        <v>102</v>
      </c>
      <c r="K118" s="24">
        <v>72</v>
      </c>
      <c r="L118" s="24">
        <v>2</v>
      </c>
      <c r="M118" s="24">
        <v>176</v>
      </c>
      <c r="N118" s="24">
        <v>473</v>
      </c>
      <c r="O118" s="24"/>
      <c r="P118" s="24">
        <v>649</v>
      </c>
      <c r="Q118" s="42">
        <v>21734.51</v>
      </c>
      <c r="R118" s="12"/>
      <c r="S118" s="13"/>
      <c r="T118" s="71"/>
    </row>
    <row r="119" spans="1:21" s="11" customFormat="1" x14ac:dyDescent="0.25">
      <c r="A119" s="32"/>
      <c r="B119" s="27"/>
      <c r="C119" s="32"/>
      <c r="D119" s="32"/>
      <c r="E119" s="32"/>
      <c r="F119" s="49"/>
      <c r="G119" s="46" t="s">
        <v>38</v>
      </c>
      <c r="H119" s="50"/>
      <c r="I119" s="25" t="s">
        <v>21</v>
      </c>
      <c r="J119" s="26">
        <f>J117+J118</f>
        <v>102</v>
      </c>
      <c r="K119" s="26">
        <f>K117+K118</f>
        <v>72</v>
      </c>
      <c r="L119" s="26">
        <f>L117+L118</f>
        <v>2</v>
      </c>
      <c r="M119" s="26">
        <f>M117+M118</f>
        <v>176</v>
      </c>
      <c r="N119" s="26">
        <f>SUM(N117:N118)</f>
        <v>544</v>
      </c>
      <c r="O119" s="26"/>
      <c r="P119" s="26">
        <f>SUM(P117:P118)</f>
        <v>720</v>
      </c>
      <c r="Q119" s="27">
        <f>SUM(Q117:Q118)</f>
        <v>21835.82</v>
      </c>
      <c r="R119" s="12">
        <v>57428.21</v>
      </c>
      <c r="S119" s="13">
        <v>2.63</v>
      </c>
      <c r="T119" s="72"/>
      <c r="U119" s="52"/>
    </row>
    <row r="120" spans="1:21" s="11" customFormat="1" ht="25.5" x14ac:dyDescent="0.25">
      <c r="A120" s="14">
        <v>32</v>
      </c>
      <c r="B120" s="17" t="s">
        <v>64</v>
      </c>
      <c r="C120" s="14">
        <v>36</v>
      </c>
      <c r="D120" s="14">
        <v>30</v>
      </c>
      <c r="E120" s="14">
        <v>2</v>
      </c>
      <c r="F120" s="45">
        <v>4.0999999999999996</v>
      </c>
      <c r="G120" s="46" t="s">
        <v>22</v>
      </c>
      <c r="H120" s="17" t="s">
        <v>32</v>
      </c>
      <c r="I120" s="47" t="s">
        <v>31</v>
      </c>
      <c r="J120" s="24">
        <v>0</v>
      </c>
      <c r="K120" s="24">
        <v>0</v>
      </c>
      <c r="L120" s="24">
        <v>0</v>
      </c>
      <c r="M120" s="24">
        <v>0</v>
      </c>
      <c r="N120" s="24">
        <v>56</v>
      </c>
      <c r="O120" s="24"/>
      <c r="P120" s="24">
        <v>56</v>
      </c>
      <c r="Q120" s="42">
        <v>79.91</v>
      </c>
      <c r="R120" s="12"/>
      <c r="S120" s="13"/>
      <c r="T120" s="70" t="s">
        <v>92</v>
      </c>
    </row>
    <row r="121" spans="1:21" s="11" customFormat="1" x14ac:dyDescent="0.25">
      <c r="A121" s="14"/>
      <c r="B121" s="17"/>
      <c r="C121" s="14"/>
      <c r="D121" s="14"/>
      <c r="E121" s="14"/>
      <c r="F121" s="45"/>
      <c r="G121" s="46" t="s">
        <v>69</v>
      </c>
      <c r="H121" s="46"/>
      <c r="I121" s="47" t="s">
        <v>24</v>
      </c>
      <c r="J121" s="24">
        <v>78</v>
      </c>
      <c r="K121" s="24">
        <v>55</v>
      </c>
      <c r="L121" s="24">
        <v>1</v>
      </c>
      <c r="M121" s="24">
        <v>134</v>
      </c>
      <c r="N121" s="24">
        <v>429</v>
      </c>
      <c r="O121" s="24"/>
      <c r="P121" s="24">
        <v>563</v>
      </c>
      <c r="Q121" s="42">
        <v>17051.259999999998</v>
      </c>
      <c r="R121" s="12"/>
      <c r="S121" s="13"/>
      <c r="T121" s="71"/>
    </row>
    <row r="122" spans="1:21" s="11" customFormat="1" x14ac:dyDescent="0.25">
      <c r="A122" s="32"/>
      <c r="B122" s="27"/>
      <c r="C122" s="32"/>
      <c r="D122" s="32"/>
      <c r="E122" s="32"/>
      <c r="F122" s="49"/>
      <c r="G122" s="46" t="s">
        <v>38</v>
      </c>
      <c r="H122" s="50"/>
      <c r="I122" s="25" t="s">
        <v>21</v>
      </c>
      <c r="J122" s="26">
        <f>SUM(J120:J121)</f>
        <v>78</v>
      </c>
      <c r="K122" s="26">
        <f>SUM(K120:K121)</f>
        <v>55</v>
      </c>
      <c r="L122" s="26">
        <f>SUM(L120:L121)</f>
        <v>1</v>
      </c>
      <c r="M122" s="26">
        <f>SUM(M120:M121)</f>
        <v>134</v>
      </c>
      <c r="N122" s="26">
        <f>SUM(N120:N121)</f>
        <v>485</v>
      </c>
      <c r="O122" s="26"/>
      <c r="P122" s="26">
        <f>SUM(P120:P121)</f>
        <v>619</v>
      </c>
      <c r="Q122" s="27">
        <f>SUM(Q120:Q121)</f>
        <v>17131.169999999998</v>
      </c>
      <c r="R122" s="12">
        <v>47795.96</v>
      </c>
      <c r="S122" s="13">
        <v>2.79</v>
      </c>
      <c r="T122" s="72"/>
      <c r="U122" s="52"/>
    </row>
    <row r="123" spans="1:21" s="11" customFormat="1" ht="25.5" x14ac:dyDescent="0.25">
      <c r="A123" s="24">
        <v>33</v>
      </c>
      <c r="B123" s="17" t="s">
        <v>64</v>
      </c>
      <c r="C123" s="24">
        <v>38</v>
      </c>
      <c r="D123" s="24">
        <v>13</v>
      </c>
      <c r="E123" s="24">
        <v>1</v>
      </c>
      <c r="F123" s="43">
        <v>1.8</v>
      </c>
      <c r="G123" s="17" t="s">
        <v>22</v>
      </c>
      <c r="H123" s="17" t="s">
        <v>32</v>
      </c>
      <c r="I123" s="41" t="s">
        <v>25</v>
      </c>
      <c r="J123" s="24">
        <v>26</v>
      </c>
      <c r="K123" s="24">
        <v>31</v>
      </c>
      <c r="L123" s="24">
        <v>1</v>
      </c>
      <c r="M123" s="24">
        <v>58</v>
      </c>
      <c r="N123" s="24">
        <v>187</v>
      </c>
      <c r="O123" s="24"/>
      <c r="P123" s="24">
        <v>245</v>
      </c>
      <c r="Q123" s="42">
        <v>1261.74</v>
      </c>
      <c r="R123" s="12"/>
      <c r="S123" s="13"/>
      <c r="T123" s="70" t="s">
        <v>92</v>
      </c>
    </row>
    <row r="124" spans="1:21" s="11" customFormat="1" x14ac:dyDescent="0.25">
      <c r="A124" s="24"/>
      <c r="B124" s="17"/>
      <c r="C124" s="24"/>
      <c r="D124" s="24"/>
      <c r="E124" s="24"/>
      <c r="F124" s="43"/>
      <c r="G124" s="17" t="s">
        <v>66</v>
      </c>
      <c r="H124" s="17"/>
      <c r="I124" s="41" t="s">
        <v>24</v>
      </c>
      <c r="J124" s="24">
        <v>0</v>
      </c>
      <c r="K124" s="24">
        <v>0</v>
      </c>
      <c r="L124" s="24">
        <v>0</v>
      </c>
      <c r="M124" s="24">
        <v>0</v>
      </c>
      <c r="N124" s="24">
        <v>106</v>
      </c>
      <c r="O124" s="24"/>
      <c r="P124" s="24">
        <v>106</v>
      </c>
      <c r="Q124" s="42">
        <v>722.67</v>
      </c>
      <c r="R124" s="12"/>
      <c r="S124" s="13"/>
      <c r="T124" s="71"/>
    </row>
    <row r="125" spans="1:21" s="11" customFormat="1" x14ac:dyDescent="0.25">
      <c r="A125" s="24"/>
      <c r="B125" s="17"/>
      <c r="C125" s="24"/>
      <c r="D125" s="24"/>
      <c r="E125" s="24"/>
      <c r="F125" s="43"/>
      <c r="G125" s="17" t="s">
        <v>41</v>
      </c>
      <c r="H125" s="17"/>
      <c r="I125" s="44" t="s">
        <v>21</v>
      </c>
      <c r="J125" s="26">
        <f>SUM(J123:J124)</f>
        <v>26</v>
      </c>
      <c r="K125" s="26">
        <f>SUM(K123:K124)</f>
        <v>31</v>
      </c>
      <c r="L125" s="26">
        <f>SUM(L123:L124)</f>
        <v>1</v>
      </c>
      <c r="M125" s="26">
        <f>SUM(M123:M124)</f>
        <v>58</v>
      </c>
      <c r="N125" s="26">
        <f>SUM(N123:N124)</f>
        <v>293</v>
      </c>
      <c r="O125" s="26"/>
      <c r="P125" s="26">
        <f>SUM(P123:P124)</f>
        <v>351</v>
      </c>
      <c r="Q125" s="27">
        <f>SUM(Q123:Q124)</f>
        <v>1984.4099999999999</v>
      </c>
      <c r="R125" s="12">
        <v>14307.6</v>
      </c>
      <c r="S125" s="13">
        <v>7.21</v>
      </c>
      <c r="T125" s="72"/>
      <c r="U125" s="52"/>
    </row>
    <row r="126" spans="1:21" s="11" customFormat="1" ht="25.5" x14ac:dyDescent="0.25">
      <c r="A126" s="14">
        <v>34</v>
      </c>
      <c r="B126" s="17" t="s">
        <v>64</v>
      </c>
      <c r="C126" s="14">
        <v>38</v>
      </c>
      <c r="D126" s="14">
        <v>13</v>
      </c>
      <c r="E126" s="14">
        <v>2</v>
      </c>
      <c r="F126" s="45">
        <v>2.7</v>
      </c>
      <c r="G126" s="46" t="s">
        <v>22</v>
      </c>
      <c r="H126" s="17" t="s">
        <v>32</v>
      </c>
      <c r="I126" s="47" t="s">
        <v>25</v>
      </c>
      <c r="J126" s="24">
        <v>43</v>
      </c>
      <c r="K126" s="24">
        <v>48</v>
      </c>
      <c r="L126" s="24">
        <v>1</v>
      </c>
      <c r="M126" s="24">
        <v>92</v>
      </c>
      <c r="N126" s="14">
        <v>276</v>
      </c>
      <c r="O126" s="14"/>
      <c r="P126" s="14">
        <v>368</v>
      </c>
      <c r="Q126" s="48">
        <v>2002.8</v>
      </c>
      <c r="R126" s="12"/>
      <c r="S126" s="13"/>
      <c r="T126" s="70" t="s">
        <v>92</v>
      </c>
    </row>
    <row r="127" spans="1:21" s="11" customFormat="1" x14ac:dyDescent="0.25">
      <c r="A127" s="32"/>
      <c r="B127" s="27"/>
      <c r="C127" s="32"/>
      <c r="D127" s="32"/>
      <c r="E127" s="32"/>
      <c r="F127" s="49"/>
      <c r="G127" s="46" t="s">
        <v>66</v>
      </c>
      <c r="H127" s="50"/>
      <c r="I127" s="47" t="s">
        <v>24</v>
      </c>
      <c r="J127" s="24">
        <v>0</v>
      </c>
      <c r="K127" s="24">
        <v>0</v>
      </c>
      <c r="L127" s="24">
        <v>0</v>
      </c>
      <c r="M127" s="24">
        <v>0</v>
      </c>
      <c r="N127" s="14">
        <v>158</v>
      </c>
      <c r="O127" s="14"/>
      <c r="P127" s="14">
        <v>158</v>
      </c>
      <c r="Q127" s="48">
        <v>1077.19</v>
      </c>
      <c r="R127" s="12"/>
      <c r="S127" s="13"/>
      <c r="T127" s="71"/>
    </row>
    <row r="128" spans="1:21" s="11" customFormat="1" x14ac:dyDescent="0.25">
      <c r="A128" s="14"/>
      <c r="B128" s="17"/>
      <c r="C128" s="14"/>
      <c r="D128" s="14"/>
      <c r="E128" s="14"/>
      <c r="F128" s="45"/>
      <c r="G128" s="46" t="s">
        <v>41</v>
      </c>
      <c r="H128" s="46"/>
      <c r="I128" s="25" t="s">
        <v>21</v>
      </c>
      <c r="J128" s="26">
        <f>SUM(J126:J127)</f>
        <v>43</v>
      </c>
      <c r="K128" s="26">
        <f>SUM(K126:K127)</f>
        <v>48</v>
      </c>
      <c r="L128" s="26">
        <f>SUM(L126:L127)</f>
        <v>1</v>
      </c>
      <c r="M128" s="26">
        <f>SUM(M126:M127)</f>
        <v>92</v>
      </c>
      <c r="N128" s="26">
        <f>SUM(N126:N127)</f>
        <v>434</v>
      </c>
      <c r="O128" s="26"/>
      <c r="P128" s="26">
        <f>SUM(P126:P127)</f>
        <v>526</v>
      </c>
      <c r="Q128" s="27">
        <f>SUM(Q126:Q127)</f>
        <v>3079.99</v>
      </c>
      <c r="R128" s="12">
        <v>21498.33</v>
      </c>
      <c r="S128" s="13">
        <v>6.98</v>
      </c>
      <c r="T128" s="72"/>
      <c r="U128" s="52"/>
    </row>
    <row r="129" spans="1:21" s="11" customFormat="1" ht="25.5" x14ac:dyDescent="0.25">
      <c r="A129" s="14">
        <v>35</v>
      </c>
      <c r="B129" s="17" t="s">
        <v>64</v>
      </c>
      <c r="C129" s="14">
        <v>38</v>
      </c>
      <c r="D129" s="14">
        <v>13</v>
      </c>
      <c r="E129" s="14">
        <v>3</v>
      </c>
      <c r="F129" s="45">
        <v>4.5999999999999996</v>
      </c>
      <c r="G129" s="46" t="s">
        <v>22</v>
      </c>
      <c r="H129" s="17" t="s">
        <v>32</v>
      </c>
      <c r="I129" s="47" t="s">
        <v>25</v>
      </c>
      <c r="J129" s="24">
        <v>0</v>
      </c>
      <c r="K129" s="24">
        <v>0</v>
      </c>
      <c r="L129" s="24">
        <v>0</v>
      </c>
      <c r="M129" s="24">
        <v>0</v>
      </c>
      <c r="N129" s="24">
        <v>75</v>
      </c>
      <c r="O129" s="24"/>
      <c r="P129" s="24">
        <v>75</v>
      </c>
      <c r="Q129" s="42">
        <v>40.770000000000003</v>
      </c>
      <c r="R129" s="12"/>
      <c r="S129" s="13"/>
      <c r="T129" s="70" t="s">
        <v>92</v>
      </c>
    </row>
    <row r="130" spans="1:21" s="11" customFormat="1" x14ac:dyDescent="0.25">
      <c r="A130" s="14"/>
      <c r="B130" s="17"/>
      <c r="C130" s="14"/>
      <c r="D130" s="14"/>
      <c r="E130" s="14"/>
      <c r="F130" s="45"/>
      <c r="G130" s="46" t="s">
        <v>66</v>
      </c>
      <c r="H130" s="46"/>
      <c r="I130" s="47" t="s">
        <v>24</v>
      </c>
      <c r="J130" s="24">
        <v>14</v>
      </c>
      <c r="K130" s="24">
        <v>28</v>
      </c>
      <c r="L130" s="24">
        <v>1</v>
      </c>
      <c r="M130" s="24">
        <v>43</v>
      </c>
      <c r="N130" s="24">
        <v>138</v>
      </c>
      <c r="O130" s="24"/>
      <c r="P130" s="24">
        <v>181</v>
      </c>
      <c r="Q130" s="42">
        <v>4340.6499999999996</v>
      </c>
      <c r="R130" s="12"/>
      <c r="S130" s="13"/>
      <c r="T130" s="71"/>
    </row>
    <row r="131" spans="1:21" s="11" customFormat="1" x14ac:dyDescent="0.25">
      <c r="A131" s="32"/>
      <c r="B131" s="27"/>
      <c r="C131" s="32"/>
      <c r="D131" s="32"/>
      <c r="E131" s="32"/>
      <c r="F131" s="49"/>
      <c r="G131" s="46" t="s">
        <v>63</v>
      </c>
      <c r="H131" s="50"/>
      <c r="I131" s="25" t="s">
        <v>21</v>
      </c>
      <c r="J131" s="26">
        <f>J129+J130</f>
        <v>14</v>
      </c>
      <c r="K131" s="26">
        <f>K129+K130</f>
        <v>28</v>
      </c>
      <c r="L131" s="26">
        <f>L129+L130</f>
        <v>1</v>
      </c>
      <c r="M131" s="26">
        <f>M129+M130</f>
        <v>43</v>
      </c>
      <c r="N131" s="26">
        <f>SUM(N129:N130)</f>
        <v>213</v>
      </c>
      <c r="O131" s="26"/>
      <c r="P131" s="26">
        <f>SUM(P129:P130)</f>
        <v>256</v>
      </c>
      <c r="Q131" s="27">
        <f>SUM(Q129:Q130)</f>
        <v>4381.42</v>
      </c>
      <c r="R131" s="12">
        <v>36849.29</v>
      </c>
      <c r="S131" s="13">
        <v>6.56</v>
      </c>
      <c r="T131" s="72"/>
      <c r="U131" s="52"/>
    </row>
    <row r="132" spans="1:21" s="11" customFormat="1" ht="25.5" x14ac:dyDescent="0.25">
      <c r="A132" s="14">
        <v>36</v>
      </c>
      <c r="B132" s="17" t="s">
        <v>64</v>
      </c>
      <c r="C132" s="14">
        <v>38</v>
      </c>
      <c r="D132" s="14">
        <v>13</v>
      </c>
      <c r="E132" s="14">
        <v>4</v>
      </c>
      <c r="F132" s="45">
        <v>3.9</v>
      </c>
      <c r="G132" s="46" t="s">
        <v>22</v>
      </c>
      <c r="H132" s="17" t="s">
        <v>32</v>
      </c>
      <c r="I132" s="47" t="s">
        <v>25</v>
      </c>
      <c r="J132" s="24">
        <v>84</v>
      </c>
      <c r="K132" s="24">
        <v>89</v>
      </c>
      <c r="L132" s="24">
        <v>3</v>
      </c>
      <c r="M132" s="24">
        <v>176</v>
      </c>
      <c r="N132" s="14">
        <v>452</v>
      </c>
      <c r="O132" s="14"/>
      <c r="P132" s="14">
        <v>628</v>
      </c>
      <c r="Q132" s="48">
        <v>3783.32</v>
      </c>
      <c r="R132" s="12"/>
      <c r="S132" s="13"/>
      <c r="T132" s="70" t="s">
        <v>92</v>
      </c>
    </row>
    <row r="133" spans="1:21" s="11" customFormat="1" x14ac:dyDescent="0.25">
      <c r="A133" s="32"/>
      <c r="B133" s="27"/>
      <c r="C133" s="32"/>
      <c r="D133" s="32"/>
      <c r="E133" s="32"/>
      <c r="F133" s="49"/>
      <c r="G133" s="46" t="s">
        <v>66</v>
      </c>
      <c r="H133" s="50"/>
      <c r="I133" s="47" t="s">
        <v>24</v>
      </c>
      <c r="J133" s="24">
        <v>0</v>
      </c>
      <c r="K133" s="24">
        <v>0</v>
      </c>
      <c r="L133" s="24">
        <v>0</v>
      </c>
      <c r="M133" s="24">
        <v>0</v>
      </c>
      <c r="N133" s="14">
        <v>269</v>
      </c>
      <c r="O133" s="14"/>
      <c r="P133" s="14">
        <v>269</v>
      </c>
      <c r="Q133" s="48">
        <v>1833.95</v>
      </c>
      <c r="R133" s="12"/>
      <c r="S133" s="13"/>
      <c r="T133" s="71"/>
    </row>
    <row r="134" spans="1:21" s="11" customFormat="1" x14ac:dyDescent="0.25">
      <c r="A134" s="14"/>
      <c r="B134" s="17"/>
      <c r="C134" s="14"/>
      <c r="D134" s="14"/>
      <c r="E134" s="14"/>
      <c r="F134" s="45"/>
      <c r="G134" s="46" t="s">
        <v>41</v>
      </c>
      <c r="H134" s="46"/>
      <c r="I134" s="25" t="s">
        <v>21</v>
      </c>
      <c r="J134" s="26">
        <f>SUM(J132:J133)</f>
        <v>84</v>
      </c>
      <c r="K134" s="26">
        <f>SUM(K132:K133)</f>
        <v>89</v>
      </c>
      <c r="L134" s="26">
        <f>SUM(L132:L133)</f>
        <v>3</v>
      </c>
      <c r="M134" s="26">
        <f>SUM(M132:M133)</f>
        <v>176</v>
      </c>
      <c r="N134" s="26">
        <f>SUM(N132:N133)</f>
        <v>721</v>
      </c>
      <c r="O134" s="26"/>
      <c r="P134" s="26">
        <f>SUM(P132:P133)</f>
        <v>897</v>
      </c>
      <c r="Q134" s="27">
        <f>SUM(Q132:Q133)</f>
        <v>5617.27</v>
      </c>
      <c r="R134" s="12">
        <v>31663.200000000001</v>
      </c>
      <c r="S134" s="13">
        <v>6.24</v>
      </c>
      <c r="T134" s="72"/>
      <c r="U134" s="52"/>
    </row>
    <row r="135" spans="1:21" s="11" customFormat="1" ht="25.5" x14ac:dyDescent="0.25">
      <c r="A135" s="14">
        <v>37</v>
      </c>
      <c r="B135" s="17" t="s">
        <v>64</v>
      </c>
      <c r="C135" s="14">
        <v>38</v>
      </c>
      <c r="D135" s="14">
        <v>23</v>
      </c>
      <c r="E135" s="14">
        <v>5</v>
      </c>
      <c r="F135" s="45">
        <v>1.5</v>
      </c>
      <c r="G135" s="46" t="s">
        <v>22</v>
      </c>
      <c r="H135" s="17" t="s">
        <v>32</v>
      </c>
      <c r="I135" s="47" t="s">
        <v>25</v>
      </c>
      <c r="J135" s="24">
        <v>45</v>
      </c>
      <c r="K135" s="24">
        <v>35</v>
      </c>
      <c r="L135" s="24">
        <v>1</v>
      </c>
      <c r="M135" s="24">
        <v>81</v>
      </c>
      <c r="N135" s="24">
        <v>171</v>
      </c>
      <c r="O135" s="24"/>
      <c r="P135" s="24">
        <v>252</v>
      </c>
      <c r="Q135" s="42">
        <v>1755.15</v>
      </c>
      <c r="R135" s="12"/>
      <c r="S135" s="13"/>
      <c r="T135" s="70" t="s">
        <v>92</v>
      </c>
    </row>
    <row r="136" spans="1:21" s="11" customFormat="1" x14ac:dyDescent="0.25">
      <c r="A136" s="14"/>
      <c r="B136" s="17"/>
      <c r="C136" s="14"/>
      <c r="D136" s="14"/>
      <c r="E136" s="14"/>
      <c r="F136" s="45"/>
      <c r="G136" s="46" t="s">
        <v>70</v>
      </c>
      <c r="H136" s="46"/>
      <c r="I136" s="47" t="s">
        <v>24</v>
      </c>
      <c r="J136" s="24">
        <v>0</v>
      </c>
      <c r="K136" s="24">
        <v>0</v>
      </c>
      <c r="L136" s="24">
        <v>0</v>
      </c>
      <c r="M136" s="24">
        <v>0</v>
      </c>
      <c r="N136" s="24">
        <v>63</v>
      </c>
      <c r="O136" s="24"/>
      <c r="P136" s="24">
        <v>63</v>
      </c>
      <c r="Q136" s="42">
        <v>429.51</v>
      </c>
      <c r="R136" s="12"/>
      <c r="S136" s="13"/>
      <c r="T136" s="71"/>
    </row>
    <row r="137" spans="1:21" s="11" customFormat="1" x14ac:dyDescent="0.25">
      <c r="A137" s="32"/>
      <c r="B137" s="27"/>
      <c r="C137" s="32"/>
      <c r="D137" s="32"/>
      <c r="E137" s="32"/>
      <c r="F137" s="49"/>
      <c r="G137" s="46" t="s">
        <v>63</v>
      </c>
      <c r="H137" s="50"/>
      <c r="I137" s="25" t="s">
        <v>21</v>
      </c>
      <c r="J137" s="26">
        <f>J135+J136</f>
        <v>45</v>
      </c>
      <c r="K137" s="26">
        <f>K135+K136</f>
        <v>35</v>
      </c>
      <c r="L137" s="26">
        <f>L135+L136</f>
        <v>1</v>
      </c>
      <c r="M137" s="26">
        <f>M135+M136</f>
        <v>81</v>
      </c>
      <c r="N137" s="26">
        <f>SUM(N135:N136)</f>
        <v>234</v>
      </c>
      <c r="O137" s="26"/>
      <c r="P137" s="26">
        <f>SUM(P135:P136)</f>
        <v>315</v>
      </c>
      <c r="Q137" s="27">
        <f>SUM(Q135:Q136)</f>
        <v>2184.66</v>
      </c>
      <c r="R137" s="12">
        <v>12780.26</v>
      </c>
      <c r="S137" s="13">
        <v>5.85</v>
      </c>
      <c r="T137" s="72"/>
      <c r="U137" s="52"/>
    </row>
    <row r="138" spans="1:21" s="11" customFormat="1" ht="25.5" x14ac:dyDescent="0.25">
      <c r="A138" s="24">
        <v>38</v>
      </c>
      <c r="B138" s="17" t="s">
        <v>64</v>
      </c>
      <c r="C138" s="24">
        <v>38</v>
      </c>
      <c r="D138" s="24">
        <v>23</v>
      </c>
      <c r="E138" s="24">
        <v>6</v>
      </c>
      <c r="F138" s="43">
        <v>2.5</v>
      </c>
      <c r="G138" s="17" t="s">
        <v>22</v>
      </c>
      <c r="H138" s="17" t="s">
        <v>32</v>
      </c>
      <c r="I138" s="41" t="s">
        <v>25</v>
      </c>
      <c r="J138" s="24">
        <v>78</v>
      </c>
      <c r="K138" s="24">
        <v>55</v>
      </c>
      <c r="L138" s="24">
        <v>1</v>
      </c>
      <c r="M138" s="24">
        <v>134</v>
      </c>
      <c r="N138" s="24">
        <v>286</v>
      </c>
      <c r="O138" s="24"/>
      <c r="P138" s="24">
        <v>420</v>
      </c>
      <c r="Q138" s="42">
        <v>2930.32</v>
      </c>
      <c r="R138" s="12"/>
      <c r="S138" s="13"/>
      <c r="T138" s="70" t="s">
        <v>92</v>
      </c>
    </row>
    <row r="139" spans="1:21" s="11" customFormat="1" x14ac:dyDescent="0.25">
      <c r="A139" s="24"/>
      <c r="B139" s="17"/>
      <c r="C139" s="24"/>
      <c r="D139" s="24"/>
      <c r="E139" s="24"/>
      <c r="F139" s="43"/>
      <c r="G139" s="17" t="s">
        <v>70</v>
      </c>
      <c r="H139" s="17"/>
      <c r="I139" s="41" t="s">
        <v>24</v>
      </c>
      <c r="J139" s="24">
        <v>0</v>
      </c>
      <c r="K139" s="24">
        <v>0</v>
      </c>
      <c r="L139" s="24">
        <v>0</v>
      </c>
      <c r="M139" s="24">
        <v>0</v>
      </c>
      <c r="N139" s="24">
        <v>105</v>
      </c>
      <c r="O139" s="24"/>
      <c r="P139" s="24">
        <v>105</v>
      </c>
      <c r="Q139" s="42">
        <v>715.85</v>
      </c>
      <c r="R139" s="12"/>
      <c r="S139" s="13"/>
      <c r="T139" s="71"/>
    </row>
    <row r="140" spans="1:21" s="11" customFormat="1" x14ac:dyDescent="0.25">
      <c r="A140" s="24"/>
      <c r="B140" s="17"/>
      <c r="C140" s="24"/>
      <c r="D140" s="24"/>
      <c r="E140" s="24"/>
      <c r="F140" s="43"/>
      <c r="G140" s="17" t="s">
        <v>41</v>
      </c>
      <c r="H140" s="17"/>
      <c r="I140" s="44" t="s">
        <v>21</v>
      </c>
      <c r="J140" s="26">
        <f>SUM(J138:J139)</f>
        <v>78</v>
      </c>
      <c r="K140" s="26">
        <f>SUM(K138:K139)</f>
        <v>55</v>
      </c>
      <c r="L140" s="26">
        <f>SUM(L138:L139)</f>
        <v>1</v>
      </c>
      <c r="M140" s="26">
        <f>SUM(M138:M139)</f>
        <v>134</v>
      </c>
      <c r="N140" s="26">
        <f>SUM(N138:N139)</f>
        <v>391</v>
      </c>
      <c r="O140" s="26"/>
      <c r="P140" s="26">
        <f>SUM(P138:P139)</f>
        <v>525</v>
      </c>
      <c r="Q140" s="27">
        <f>SUM(Q138:Q139)</f>
        <v>3646.17</v>
      </c>
      <c r="R140" s="12">
        <v>20892.55</v>
      </c>
      <c r="S140" s="13">
        <v>5.73</v>
      </c>
      <c r="T140" s="72"/>
      <c r="U140" s="52"/>
    </row>
    <row r="141" spans="1:21" s="11" customFormat="1" ht="25.5" x14ac:dyDescent="0.25">
      <c r="A141" s="14">
        <v>39</v>
      </c>
      <c r="B141" s="17" t="s">
        <v>64</v>
      </c>
      <c r="C141" s="14">
        <v>38</v>
      </c>
      <c r="D141" s="14">
        <v>23</v>
      </c>
      <c r="E141" s="14">
        <v>7</v>
      </c>
      <c r="F141" s="45">
        <v>3.3</v>
      </c>
      <c r="G141" s="46" t="s">
        <v>22</v>
      </c>
      <c r="H141" s="17" t="s">
        <v>32</v>
      </c>
      <c r="I141" s="47" t="s">
        <v>25</v>
      </c>
      <c r="J141" s="24">
        <v>92</v>
      </c>
      <c r="K141" s="24">
        <v>72</v>
      </c>
      <c r="L141" s="24">
        <v>2</v>
      </c>
      <c r="M141" s="24">
        <v>166</v>
      </c>
      <c r="N141" s="14">
        <v>388</v>
      </c>
      <c r="O141" s="14"/>
      <c r="P141" s="14">
        <v>554</v>
      </c>
      <c r="Q141" s="48">
        <v>3620.01</v>
      </c>
      <c r="R141" s="12"/>
      <c r="S141" s="13"/>
      <c r="T141" s="70" t="s">
        <v>92</v>
      </c>
    </row>
    <row r="142" spans="1:21" s="11" customFormat="1" x14ac:dyDescent="0.25">
      <c r="A142" s="32"/>
      <c r="B142" s="27"/>
      <c r="C142" s="32"/>
      <c r="D142" s="32"/>
      <c r="E142" s="32"/>
      <c r="F142" s="49"/>
      <c r="G142" s="46" t="s">
        <v>70</v>
      </c>
      <c r="H142" s="50"/>
      <c r="I142" s="47" t="s">
        <v>24</v>
      </c>
      <c r="J142" s="24">
        <v>0</v>
      </c>
      <c r="K142" s="24">
        <v>0</v>
      </c>
      <c r="L142" s="24">
        <v>0</v>
      </c>
      <c r="M142" s="24">
        <v>0</v>
      </c>
      <c r="N142" s="14">
        <v>139</v>
      </c>
      <c r="O142" s="14"/>
      <c r="P142" s="14">
        <v>139</v>
      </c>
      <c r="Q142" s="48">
        <v>947.66</v>
      </c>
      <c r="R142" s="12"/>
      <c r="S142" s="13"/>
      <c r="T142" s="71"/>
    </row>
    <row r="143" spans="1:21" s="11" customFormat="1" x14ac:dyDescent="0.25">
      <c r="A143" s="14"/>
      <c r="B143" s="17"/>
      <c r="C143" s="14"/>
      <c r="D143" s="14"/>
      <c r="E143" s="14"/>
      <c r="F143" s="45"/>
      <c r="G143" s="46" t="s">
        <v>41</v>
      </c>
      <c r="H143" s="46"/>
      <c r="I143" s="25" t="s">
        <v>21</v>
      </c>
      <c r="J143" s="26">
        <f>SUM(J141:J142)</f>
        <v>92</v>
      </c>
      <c r="K143" s="26">
        <f>SUM(K141:K142)</f>
        <v>72</v>
      </c>
      <c r="L143" s="26">
        <f>SUM(L141:L142)</f>
        <v>2</v>
      </c>
      <c r="M143" s="26">
        <f>SUM(M141:M142)</f>
        <v>166</v>
      </c>
      <c r="N143" s="26">
        <f>SUM(N141:N142)</f>
        <v>527</v>
      </c>
      <c r="O143" s="26"/>
      <c r="P143" s="26">
        <f>SUM(P141:P142)</f>
        <v>693</v>
      </c>
      <c r="Q143" s="27">
        <f>SUM(Q141:Q142)</f>
        <v>4567.67</v>
      </c>
      <c r="R143" s="12">
        <v>26994.93</v>
      </c>
      <c r="S143" s="13">
        <v>5.91</v>
      </c>
      <c r="T143" s="72"/>
      <c r="U143" s="52"/>
    </row>
    <row r="144" spans="1:21" s="11" customFormat="1" ht="25.5" x14ac:dyDescent="0.25">
      <c r="A144" s="14">
        <v>40</v>
      </c>
      <c r="B144" s="17" t="s">
        <v>64</v>
      </c>
      <c r="C144" s="14">
        <v>38</v>
      </c>
      <c r="D144" s="14">
        <v>26</v>
      </c>
      <c r="E144" s="14">
        <v>8</v>
      </c>
      <c r="F144" s="45">
        <v>2.2999999999999998</v>
      </c>
      <c r="G144" s="46" t="s">
        <v>22</v>
      </c>
      <c r="H144" s="17" t="s">
        <v>32</v>
      </c>
      <c r="I144" s="47" t="s">
        <v>25</v>
      </c>
      <c r="J144" s="24">
        <v>61</v>
      </c>
      <c r="K144" s="24">
        <v>56</v>
      </c>
      <c r="L144" s="24">
        <v>1</v>
      </c>
      <c r="M144" s="24">
        <v>118</v>
      </c>
      <c r="N144" s="24">
        <v>251</v>
      </c>
      <c r="O144" s="24"/>
      <c r="P144" s="24">
        <v>369</v>
      </c>
      <c r="Q144" s="42">
        <v>2537.4299999999998</v>
      </c>
      <c r="R144" s="12"/>
      <c r="S144" s="13"/>
      <c r="T144" s="70" t="s">
        <v>92</v>
      </c>
    </row>
    <row r="145" spans="1:21" s="11" customFormat="1" x14ac:dyDescent="0.25">
      <c r="A145" s="14"/>
      <c r="B145" s="17"/>
      <c r="C145" s="14"/>
      <c r="D145" s="14"/>
      <c r="E145" s="14"/>
      <c r="F145" s="45"/>
      <c r="G145" s="46" t="s">
        <v>71</v>
      </c>
      <c r="H145" s="46"/>
      <c r="I145" s="47" t="s">
        <v>24</v>
      </c>
      <c r="J145" s="24">
        <v>0</v>
      </c>
      <c r="K145" s="24">
        <v>0</v>
      </c>
      <c r="L145" s="24">
        <v>0</v>
      </c>
      <c r="M145" s="24">
        <v>0</v>
      </c>
      <c r="N145" s="24">
        <v>92</v>
      </c>
      <c r="O145" s="24"/>
      <c r="P145" s="24">
        <v>92</v>
      </c>
      <c r="Q145" s="42">
        <v>627.23</v>
      </c>
      <c r="R145" s="12"/>
      <c r="S145" s="13"/>
      <c r="T145" s="71"/>
    </row>
    <row r="146" spans="1:21" s="11" customFormat="1" x14ac:dyDescent="0.25">
      <c r="A146" s="32"/>
      <c r="B146" s="27"/>
      <c r="C146" s="32"/>
      <c r="D146" s="32"/>
      <c r="E146" s="32"/>
      <c r="F146" s="49"/>
      <c r="G146" s="46" t="s">
        <v>63</v>
      </c>
      <c r="H146" s="50"/>
      <c r="I146" s="25" t="s">
        <v>21</v>
      </c>
      <c r="J146" s="26">
        <f>J144+J145</f>
        <v>61</v>
      </c>
      <c r="K146" s="26">
        <f>K144+K145</f>
        <v>56</v>
      </c>
      <c r="L146" s="26">
        <f>L144+L145</f>
        <v>1</v>
      </c>
      <c r="M146" s="26">
        <f>M144+M145</f>
        <v>118</v>
      </c>
      <c r="N146" s="26">
        <f>SUM(N144:N145)</f>
        <v>343</v>
      </c>
      <c r="O146" s="26"/>
      <c r="P146" s="26">
        <f>SUM(P144:P145)</f>
        <v>461</v>
      </c>
      <c r="Q146" s="27">
        <f>SUM(Q144:Q145)</f>
        <v>3164.66</v>
      </c>
      <c r="R146" s="12">
        <v>18861.37</v>
      </c>
      <c r="S146" s="13">
        <v>5.96</v>
      </c>
      <c r="T146" s="72"/>
      <c r="U146" s="52"/>
    </row>
    <row r="147" spans="1:21" s="11" customFormat="1" ht="25.5" x14ac:dyDescent="0.25">
      <c r="A147" s="14">
        <v>41</v>
      </c>
      <c r="B147" s="17" t="s">
        <v>64</v>
      </c>
      <c r="C147" s="14">
        <v>38</v>
      </c>
      <c r="D147" s="14">
        <v>26</v>
      </c>
      <c r="E147" s="14">
        <v>9</v>
      </c>
      <c r="F147" s="45">
        <v>2.4</v>
      </c>
      <c r="G147" s="46" t="s">
        <v>22</v>
      </c>
      <c r="H147" s="17" t="s">
        <v>32</v>
      </c>
      <c r="I147" s="47" t="s">
        <v>25</v>
      </c>
      <c r="J147" s="24">
        <v>57</v>
      </c>
      <c r="K147" s="24">
        <v>52</v>
      </c>
      <c r="L147" s="24">
        <v>1</v>
      </c>
      <c r="M147" s="24">
        <v>110</v>
      </c>
      <c r="N147" s="24">
        <v>273</v>
      </c>
      <c r="O147" s="24"/>
      <c r="P147" s="24">
        <v>383</v>
      </c>
      <c r="Q147" s="42">
        <v>2390.3000000000002</v>
      </c>
      <c r="R147" s="12"/>
      <c r="S147" s="13"/>
      <c r="T147" s="70" t="s">
        <v>92</v>
      </c>
    </row>
    <row r="148" spans="1:21" s="11" customFormat="1" x14ac:dyDescent="0.25">
      <c r="A148" s="14"/>
      <c r="B148" s="17"/>
      <c r="C148" s="14"/>
      <c r="D148" s="14"/>
      <c r="E148" s="14"/>
      <c r="F148" s="45"/>
      <c r="G148" s="46" t="s">
        <v>71</v>
      </c>
      <c r="H148" s="46"/>
      <c r="I148" s="47" t="s">
        <v>24</v>
      </c>
      <c r="J148" s="24">
        <v>0</v>
      </c>
      <c r="K148" s="24">
        <v>0</v>
      </c>
      <c r="L148" s="24">
        <v>0</v>
      </c>
      <c r="M148" s="24">
        <v>0</v>
      </c>
      <c r="N148" s="24">
        <v>96</v>
      </c>
      <c r="O148" s="24"/>
      <c r="P148" s="24">
        <v>96</v>
      </c>
      <c r="Q148" s="42">
        <v>654.49</v>
      </c>
      <c r="R148" s="12"/>
      <c r="S148" s="13"/>
      <c r="T148" s="71"/>
    </row>
    <row r="149" spans="1:21" s="11" customFormat="1" x14ac:dyDescent="0.25">
      <c r="A149" s="32"/>
      <c r="B149" s="27"/>
      <c r="C149" s="32"/>
      <c r="D149" s="32"/>
      <c r="E149" s="32"/>
      <c r="F149" s="49"/>
      <c r="G149" s="46" t="s">
        <v>63</v>
      </c>
      <c r="H149" s="50"/>
      <c r="I149" s="25" t="s">
        <v>21</v>
      </c>
      <c r="J149" s="26">
        <f>SUM(J147:J148)</f>
        <v>57</v>
      </c>
      <c r="K149" s="26">
        <f>SUM(K147:K148)</f>
        <v>52</v>
      </c>
      <c r="L149" s="26">
        <f>SUM(L147:L148)</f>
        <v>1</v>
      </c>
      <c r="M149" s="26">
        <f>SUM(M147:M148)</f>
        <v>110</v>
      </c>
      <c r="N149" s="26">
        <f>SUM(N147:N148)</f>
        <v>369</v>
      </c>
      <c r="O149" s="26"/>
      <c r="P149" s="26">
        <f>SUM(P147:P148)</f>
        <v>479</v>
      </c>
      <c r="Q149" s="27">
        <f>SUM(Q147:Q148)</f>
        <v>3044.79</v>
      </c>
      <c r="R149" s="12">
        <v>19486.66</v>
      </c>
      <c r="S149" s="13">
        <v>6.4</v>
      </c>
      <c r="T149" s="72"/>
      <c r="U149" s="52"/>
    </row>
    <row r="150" spans="1:21" s="11" customFormat="1" ht="25.5" x14ac:dyDescent="0.25">
      <c r="A150" s="24">
        <v>42</v>
      </c>
      <c r="B150" s="17" t="s">
        <v>64</v>
      </c>
      <c r="C150" s="24">
        <v>38</v>
      </c>
      <c r="D150" s="24">
        <v>26</v>
      </c>
      <c r="E150" s="24">
        <v>10</v>
      </c>
      <c r="F150" s="43">
        <v>3.4</v>
      </c>
      <c r="G150" s="17" t="s">
        <v>22</v>
      </c>
      <c r="H150" s="17" t="s">
        <v>32</v>
      </c>
      <c r="I150" s="41" t="s">
        <v>25</v>
      </c>
      <c r="J150" s="24">
        <v>87</v>
      </c>
      <c r="K150" s="24">
        <v>69</v>
      </c>
      <c r="L150" s="24">
        <v>1</v>
      </c>
      <c r="M150" s="24">
        <v>157</v>
      </c>
      <c r="N150" s="24">
        <v>387</v>
      </c>
      <c r="O150" s="24"/>
      <c r="P150" s="24">
        <v>544</v>
      </c>
      <c r="Q150" s="42">
        <v>3444.03</v>
      </c>
      <c r="R150" s="12"/>
      <c r="S150" s="13"/>
      <c r="T150" s="70" t="s">
        <v>92</v>
      </c>
    </row>
    <row r="151" spans="1:21" s="11" customFormat="1" x14ac:dyDescent="0.25">
      <c r="A151" s="24"/>
      <c r="B151" s="17"/>
      <c r="C151" s="24"/>
      <c r="D151" s="24"/>
      <c r="E151" s="24"/>
      <c r="F151" s="43"/>
      <c r="G151" s="17" t="s">
        <v>71</v>
      </c>
      <c r="H151" s="17"/>
      <c r="I151" s="41" t="s">
        <v>24</v>
      </c>
      <c r="J151" s="24">
        <v>0</v>
      </c>
      <c r="K151" s="24">
        <v>0</v>
      </c>
      <c r="L151" s="24">
        <v>0</v>
      </c>
      <c r="M151" s="24">
        <v>0</v>
      </c>
      <c r="N151" s="24">
        <v>136</v>
      </c>
      <c r="O151" s="24"/>
      <c r="P151" s="24">
        <v>136</v>
      </c>
      <c r="Q151" s="42">
        <v>927.19</v>
      </c>
      <c r="R151" s="12"/>
      <c r="S151" s="13"/>
      <c r="T151" s="71"/>
    </row>
    <row r="152" spans="1:21" s="11" customFormat="1" x14ac:dyDescent="0.25">
      <c r="A152" s="24"/>
      <c r="B152" s="17"/>
      <c r="C152" s="24"/>
      <c r="D152" s="24"/>
      <c r="E152" s="24"/>
      <c r="F152" s="43"/>
      <c r="G152" s="17" t="s">
        <v>41</v>
      </c>
      <c r="H152" s="17"/>
      <c r="I152" s="44" t="s">
        <v>21</v>
      </c>
      <c r="J152" s="26">
        <f>SUM(J150:J151)</f>
        <v>87</v>
      </c>
      <c r="K152" s="26">
        <f>SUM(K150:K151)</f>
        <v>69</v>
      </c>
      <c r="L152" s="26">
        <f>SUM(L150:L151)</f>
        <v>1</v>
      </c>
      <c r="M152" s="26">
        <f>SUM(M150:M151)</f>
        <v>157</v>
      </c>
      <c r="N152" s="26">
        <f>SUM(N150:N151)</f>
        <v>523</v>
      </c>
      <c r="O152" s="26"/>
      <c r="P152" s="26">
        <f>SUM(P150:P151)</f>
        <v>680</v>
      </c>
      <c r="Q152" s="27">
        <f>SUM(Q150:Q151)</f>
        <v>4371.22</v>
      </c>
      <c r="R152" s="12">
        <v>27626.11</v>
      </c>
      <c r="S152" s="13">
        <v>6.32</v>
      </c>
      <c r="T152" s="72"/>
      <c r="U152" s="52"/>
    </row>
    <row r="153" spans="1:21" s="11" customFormat="1" ht="25.5" x14ac:dyDescent="0.25">
      <c r="A153" s="14">
        <v>43</v>
      </c>
      <c r="B153" s="17" t="s">
        <v>64</v>
      </c>
      <c r="C153" s="14">
        <v>39</v>
      </c>
      <c r="D153" s="14">
        <v>9</v>
      </c>
      <c r="E153" s="14">
        <v>1</v>
      </c>
      <c r="F153" s="45">
        <v>1.6</v>
      </c>
      <c r="G153" s="46" t="s">
        <v>22</v>
      </c>
      <c r="H153" s="17" t="s">
        <v>32</v>
      </c>
      <c r="I153" s="47" t="s">
        <v>25</v>
      </c>
      <c r="J153" s="24">
        <v>0</v>
      </c>
      <c r="K153" s="24">
        <v>0</v>
      </c>
      <c r="L153" s="24">
        <v>0</v>
      </c>
      <c r="M153" s="24">
        <v>0</v>
      </c>
      <c r="N153" s="14">
        <v>3</v>
      </c>
      <c r="O153" s="14"/>
      <c r="P153" s="14">
        <v>3</v>
      </c>
      <c r="Q153" s="48">
        <v>1.62</v>
      </c>
      <c r="R153" s="12"/>
      <c r="S153" s="13"/>
      <c r="T153" s="70" t="s">
        <v>93</v>
      </c>
    </row>
    <row r="154" spans="1:21" s="11" customFormat="1" x14ac:dyDescent="0.25">
      <c r="A154" s="32"/>
      <c r="B154" s="27"/>
      <c r="C154" s="32"/>
      <c r="D154" s="32"/>
      <c r="E154" s="32"/>
      <c r="F154" s="49"/>
      <c r="G154" s="46" t="s">
        <v>72</v>
      </c>
      <c r="H154" s="50"/>
      <c r="I154" s="47" t="s">
        <v>24</v>
      </c>
      <c r="J154" s="24">
        <v>6</v>
      </c>
      <c r="K154" s="24">
        <v>9</v>
      </c>
      <c r="L154" s="24">
        <v>0</v>
      </c>
      <c r="M154" s="24">
        <v>15</v>
      </c>
      <c r="N154" s="14">
        <v>53</v>
      </c>
      <c r="O154" s="14"/>
      <c r="P154" s="14">
        <v>68</v>
      </c>
      <c r="Q154" s="48">
        <v>1588.27</v>
      </c>
      <c r="R154" s="12"/>
      <c r="S154" s="13"/>
      <c r="T154" s="71"/>
    </row>
    <row r="155" spans="1:21" s="11" customFormat="1" x14ac:dyDescent="0.25">
      <c r="A155" s="32"/>
      <c r="B155" s="27"/>
      <c r="C155" s="32"/>
      <c r="D155" s="32"/>
      <c r="E155" s="32"/>
      <c r="F155" s="49"/>
      <c r="G155" s="46" t="s">
        <v>36</v>
      </c>
      <c r="H155" s="50"/>
      <c r="I155" s="47" t="s">
        <v>23</v>
      </c>
      <c r="J155" s="24">
        <v>0</v>
      </c>
      <c r="K155" s="24">
        <v>0</v>
      </c>
      <c r="L155" s="24">
        <v>0</v>
      </c>
      <c r="M155" s="24">
        <v>0</v>
      </c>
      <c r="N155" s="14">
        <v>28</v>
      </c>
      <c r="O155" s="14"/>
      <c r="P155" s="14">
        <v>28</v>
      </c>
      <c r="Q155" s="48">
        <v>669.72</v>
      </c>
      <c r="R155" s="12"/>
      <c r="S155" s="13"/>
      <c r="T155" s="71"/>
    </row>
    <row r="156" spans="1:21" s="11" customFormat="1" x14ac:dyDescent="0.25">
      <c r="A156" s="14"/>
      <c r="B156" s="17"/>
      <c r="C156" s="14"/>
      <c r="D156" s="14"/>
      <c r="E156" s="14"/>
      <c r="F156" s="45"/>
      <c r="G156" s="46"/>
      <c r="H156" s="46"/>
      <c r="I156" s="25" t="s">
        <v>21</v>
      </c>
      <c r="J156" s="26">
        <f>SUM(J153:J155)</f>
        <v>6</v>
      </c>
      <c r="K156" s="26">
        <f>SUM(K153:K155)</f>
        <v>9</v>
      </c>
      <c r="L156" s="26">
        <f>SUM(L153:L155)</f>
        <v>0</v>
      </c>
      <c r="M156" s="26">
        <f>SUM(M153:M155)</f>
        <v>15</v>
      </c>
      <c r="N156" s="26">
        <f>SUM(N153:N155)</f>
        <v>84</v>
      </c>
      <c r="O156" s="26"/>
      <c r="P156" s="26">
        <f>SUM(P153:P155)</f>
        <v>99</v>
      </c>
      <c r="Q156" s="27">
        <f>SUM(Q153:Q155)</f>
        <v>2259.6099999999997</v>
      </c>
      <c r="R156" s="12">
        <v>14235.54</v>
      </c>
      <c r="S156" s="13">
        <v>6.3</v>
      </c>
      <c r="T156" s="72"/>
      <c r="U156" s="52"/>
    </row>
    <row r="157" spans="1:21" s="11" customFormat="1" ht="25.5" x14ac:dyDescent="0.25">
      <c r="A157" s="14">
        <v>44</v>
      </c>
      <c r="B157" s="17" t="s">
        <v>64</v>
      </c>
      <c r="C157" s="14">
        <v>41</v>
      </c>
      <c r="D157" s="14">
        <v>3</v>
      </c>
      <c r="E157" s="14">
        <v>1</v>
      </c>
      <c r="F157" s="45">
        <v>1.4</v>
      </c>
      <c r="G157" s="46" t="s">
        <v>22</v>
      </c>
      <c r="H157" s="17" t="s">
        <v>32</v>
      </c>
      <c r="I157" s="47" t="s">
        <v>25</v>
      </c>
      <c r="J157" s="24">
        <v>0</v>
      </c>
      <c r="K157" s="24">
        <v>0</v>
      </c>
      <c r="L157" s="24">
        <v>0</v>
      </c>
      <c r="M157" s="24">
        <v>0</v>
      </c>
      <c r="N157" s="24">
        <v>41</v>
      </c>
      <c r="O157" s="24"/>
      <c r="P157" s="24">
        <v>41</v>
      </c>
      <c r="Q157" s="42">
        <v>22.28</v>
      </c>
      <c r="R157" s="12"/>
      <c r="S157" s="13"/>
      <c r="T157" s="70" t="s">
        <v>89</v>
      </c>
    </row>
    <row r="158" spans="1:21" s="11" customFormat="1" x14ac:dyDescent="0.25">
      <c r="A158" s="14"/>
      <c r="B158" s="17"/>
      <c r="C158" s="14"/>
      <c r="D158" s="14"/>
      <c r="E158" s="14"/>
      <c r="F158" s="45"/>
      <c r="G158" s="46" t="s">
        <v>73</v>
      </c>
      <c r="H158" s="46"/>
      <c r="I158" s="47" t="s">
        <v>24</v>
      </c>
      <c r="J158" s="24">
        <v>10</v>
      </c>
      <c r="K158" s="24">
        <v>11</v>
      </c>
      <c r="L158" s="24">
        <v>0</v>
      </c>
      <c r="M158" s="24">
        <v>21</v>
      </c>
      <c r="N158" s="24">
        <v>78</v>
      </c>
      <c r="O158" s="24"/>
      <c r="P158" s="24">
        <v>99</v>
      </c>
      <c r="Q158" s="42">
        <v>2293.1799999999998</v>
      </c>
      <c r="R158" s="12"/>
      <c r="S158" s="13"/>
      <c r="T158" s="71"/>
    </row>
    <row r="159" spans="1:21" s="11" customFormat="1" x14ac:dyDescent="0.25">
      <c r="A159" s="32"/>
      <c r="B159" s="27"/>
      <c r="C159" s="32"/>
      <c r="D159" s="32"/>
      <c r="E159" s="32"/>
      <c r="F159" s="49"/>
      <c r="G159" s="46" t="s">
        <v>38</v>
      </c>
      <c r="H159" s="50"/>
      <c r="I159" s="25" t="s">
        <v>21</v>
      </c>
      <c r="J159" s="26">
        <f>J157+J158</f>
        <v>10</v>
      </c>
      <c r="K159" s="26">
        <f>K157+K158</f>
        <v>11</v>
      </c>
      <c r="L159" s="26">
        <f>L157+L158</f>
        <v>0</v>
      </c>
      <c r="M159" s="26">
        <f>M157+M158</f>
        <v>21</v>
      </c>
      <c r="N159" s="26">
        <f>SUM(N157:N158)</f>
        <v>119</v>
      </c>
      <c r="O159" s="26"/>
      <c r="P159" s="26">
        <f>SUM(P157:P158)</f>
        <v>140</v>
      </c>
      <c r="Q159" s="27">
        <f>SUM(Q157:Q158)</f>
        <v>2315.46</v>
      </c>
      <c r="R159" s="12">
        <v>11924.62</v>
      </c>
      <c r="S159" s="13">
        <v>5.15</v>
      </c>
      <c r="T159" s="72"/>
      <c r="U159" s="52"/>
    </row>
    <row r="160" spans="1:21" s="11" customFormat="1" ht="25.5" x14ac:dyDescent="0.25">
      <c r="A160" s="14">
        <v>45</v>
      </c>
      <c r="B160" s="17" t="s">
        <v>64</v>
      </c>
      <c r="C160" s="14">
        <v>14</v>
      </c>
      <c r="D160" s="14">
        <v>18</v>
      </c>
      <c r="E160" s="14">
        <v>3</v>
      </c>
      <c r="F160" s="45">
        <v>5.5</v>
      </c>
      <c r="G160" s="46" t="s">
        <v>22</v>
      </c>
      <c r="H160" s="17" t="s">
        <v>32</v>
      </c>
      <c r="I160" s="47" t="s">
        <v>23</v>
      </c>
      <c r="J160" s="24">
        <v>11</v>
      </c>
      <c r="K160" s="24">
        <v>39</v>
      </c>
      <c r="L160" s="24">
        <v>3</v>
      </c>
      <c r="M160" s="24">
        <v>53</v>
      </c>
      <c r="N160" s="14">
        <v>211</v>
      </c>
      <c r="O160" s="14"/>
      <c r="P160" s="14">
        <v>264</v>
      </c>
      <c r="Q160" s="48">
        <v>35816.17</v>
      </c>
      <c r="R160" s="12"/>
      <c r="S160" s="13"/>
      <c r="T160" s="70" t="s">
        <v>89</v>
      </c>
    </row>
    <row r="161" spans="1:21" s="11" customFormat="1" x14ac:dyDescent="0.25">
      <c r="A161" s="32"/>
      <c r="B161" s="27"/>
      <c r="C161" s="32"/>
      <c r="D161" s="32"/>
      <c r="E161" s="32"/>
      <c r="F161" s="49"/>
      <c r="G161" s="46" t="s">
        <v>74</v>
      </c>
      <c r="H161" s="50"/>
      <c r="I161" s="47" t="s">
        <v>24</v>
      </c>
      <c r="J161" s="24">
        <v>0</v>
      </c>
      <c r="K161" s="24">
        <v>0</v>
      </c>
      <c r="L161" s="24">
        <v>0</v>
      </c>
      <c r="M161" s="24">
        <v>0</v>
      </c>
      <c r="N161" s="14">
        <v>176</v>
      </c>
      <c r="O161" s="14"/>
      <c r="P161" s="14">
        <v>176</v>
      </c>
      <c r="Q161" s="48">
        <v>1028.49</v>
      </c>
      <c r="R161" s="12"/>
      <c r="S161" s="13"/>
      <c r="T161" s="71"/>
    </row>
    <row r="162" spans="1:21" s="11" customFormat="1" x14ac:dyDescent="0.25">
      <c r="A162" s="14"/>
      <c r="B162" s="17"/>
      <c r="C162" s="14"/>
      <c r="D162" s="14"/>
      <c r="E162" s="14"/>
      <c r="F162" s="45"/>
      <c r="G162" s="46" t="s">
        <v>36</v>
      </c>
      <c r="H162" s="46"/>
      <c r="I162" s="25" t="s">
        <v>21</v>
      </c>
      <c r="J162" s="26">
        <f>SUM(J160:J161)</f>
        <v>11</v>
      </c>
      <c r="K162" s="26">
        <f>SUM(K160:K161)</f>
        <v>39</v>
      </c>
      <c r="L162" s="26">
        <f>SUM(L160:L161)</f>
        <v>3</v>
      </c>
      <c r="M162" s="26">
        <f>SUM(M160:M161)</f>
        <v>53</v>
      </c>
      <c r="N162" s="26">
        <f>SUM(N160:N161)</f>
        <v>387</v>
      </c>
      <c r="O162" s="26"/>
      <c r="P162" s="26">
        <f>SUM(P160:P161)</f>
        <v>440</v>
      </c>
      <c r="Q162" s="27">
        <f>SUM(Q160:Q161)</f>
        <v>36844.659999999996</v>
      </c>
      <c r="R162" s="12">
        <v>77742.23</v>
      </c>
      <c r="S162" s="13">
        <v>2.11</v>
      </c>
      <c r="T162" s="72"/>
      <c r="U162" s="52"/>
    </row>
    <row r="163" spans="1:21" s="11" customFormat="1" ht="25.5" x14ac:dyDescent="0.25">
      <c r="A163" s="14">
        <v>46</v>
      </c>
      <c r="B163" s="17" t="s">
        <v>64</v>
      </c>
      <c r="C163" s="14">
        <v>14</v>
      </c>
      <c r="D163" s="14">
        <v>27</v>
      </c>
      <c r="E163" s="14">
        <v>4</v>
      </c>
      <c r="F163" s="45">
        <v>2.2000000000000002</v>
      </c>
      <c r="G163" s="46" t="s">
        <v>22</v>
      </c>
      <c r="H163" s="17" t="s">
        <v>32</v>
      </c>
      <c r="I163" s="47" t="s">
        <v>23</v>
      </c>
      <c r="J163" s="24">
        <v>13</v>
      </c>
      <c r="K163" s="24">
        <v>43</v>
      </c>
      <c r="L163" s="24">
        <v>3</v>
      </c>
      <c r="M163" s="24">
        <v>59</v>
      </c>
      <c r="N163" s="24">
        <v>117</v>
      </c>
      <c r="O163" s="24"/>
      <c r="P163" s="24">
        <v>176</v>
      </c>
      <c r="Q163" s="42">
        <v>41455.54</v>
      </c>
      <c r="R163" s="12"/>
      <c r="S163" s="13"/>
      <c r="T163" s="70" t="s">
        <v>89</v>
      </c>
    </row>
    <row r="164" spans="1:21" s="11" customFormat="1" x14ac:dyDescent="0.25">
      <c r="A164" s="14"/>
      <c r="B164" s="17"/>
      <c r="C164" s="14"/>
      <c r="D164" s="14"/>
      <c r="E164" s="14"/>
      <c r="F164" s="45"/>
      <c r="G164" s="46" t="s">
        <v>74</v>
      </c>
      <c r="H164" s="46"/>
      <c r="I164" s="47" t="s">
        <v>24</v>
      </c>
      <c r="J164" s="24">
        <v>0</v>
      </c>
      <c r="K164" s="24">
        <v>0</v>
      </c>
      <c r="L164" s="24">
        <v>0</v>
      </c>
      <c r="M164" s="24">
        <v>0</v>
      </c>
      <c r="N164" s="24">
        <v>45</v>
      </c>
      <c r="O164" s="24"/>
      <c r="P164" s="24">
        <v>45</v>
      </c>
      <c r="Q164" s="42">
        <v>292.19</v>
      </c>
      <c r="R164" s="12"/>
      <c r="S164" s="13"/>
      <c r="T164" s="71"/>
    </row>
    <row r="165" spans="1:21" s="11" customFormat="1" x14ac:dyDescent="0.25">
      <c r="A165" s="32"/>
      <c r="B165" s="27"/>
      <c r="C165" s="32"/>
      <c r="D165" s="32"/>
      <c r="E165" s="32"/>
      <c r="F165" s="49"/>
      <c r="G165" s="46" t="s">
        <v>38</v>
      </c>
      <c r="H165" s="50"/>
      <c r="I165" s="25" t="s">
        <v>21</v>
      </c>
      <c r="J165" s="26">
        <f>J163+J164</f>
        <v>13</v>
      </c>
      <c r="K165" s="26">
        <f>K163+K164</f>
        <v>43</v>
      </c>
      <c r="L165" s="26">
        <f>L163+L164</f>
        <v>3</v>
      </c>
      <c r="M165" s="26">
        <f>M163+M164</f>
        <v>59</v>
      </c>
      <c r="N165" s="26">
        <f>SUM(N163:N164)</f>
        <v>162</v>
      </c>
      <c r="O165" s="26"/>
      <c r="P165" s="26">
        <f>SUM(P163:P164)</f>
        <v>221</v>
      </c>
      <c r="Q165" s="27">
        <f>SUM(Q163:Q164)</f>
        <v>41747.730000000003</v>
      </c>
      <c r="R165" s="12">
        <v>58029.34</v>
      </c>
      <c r="S165" s="13">
        <v>1.39</v>
      </c>
      <c r="T165" s="72"/>
      <c r="U165" s="52"/>
    </row>
    <row r="166" spans="1:21" s="11" customFormat="1" ht="25.5" x14ac:dyDescent="0.25">
      <c r="A166" s="24">
        <v>47</v>
      </c>
      <c r="B166" s="17" t="s">
        <v>64</v>
      </c>
      <c r="C166" s="24">
        <v>14</v>
      </c>
      <c r="D166" s="24">
        <v>34</v>
      </c>
      <c r="E166" s="24">
        <v>5</v>
      </c>
      <c r="F166" s="43">
        <v>3.2</v>
      </c>
      <c r="G166" s="17" t="s">
        <v>22</v>
      </c>
      <c r="H166" s="17" t="s">
        <v>32</v>
      </c>
      <c r="I166" s="41" t="s">
        <v>23</v>
      </c>
      <c r="J166" s="24">
        <v>15</v>
      </c>
      <c r="K166" s="24">
        <v>53</v>
      </c>
      <c r="L166" s="24">
        <v>4</v>
      </c>
      <c r="M166" s="24">
        <v>72</v>
      </c>
      <c r="N166" s="24">
        <v>128</v>
      </c>
      <c r="O166" s="24"/>
      <c r="P166" s="24">
        <v>200</v>
      </c>
      <c r="Q166" s="42">
        <v>44894.57</v>
      </c>
      <c r="R166" s="12"/>
      <c r="S166" s="13"/>
      <c r="T166" s="70" t="s">
        <v>89</v>
      </c>
    </row>
    <row r="167" spans="1:21" s="11" customFormat="1" x14ac:dyDescent="0.25">
      <c r="A167" s="24"/>
      <c r="B167" s="17"/>
      <c r="C167" s="24"/>
      <c r="D167" s="24"/>
      <c r="E167" s="24"/>
      <c r="F167" s="43"/>
      <c r="G167" s="17" t="s">
        <v>75</v>
      </c>
      <c r="H167" s="17"/>
      <c r="I167" s="41" t="s">
        <v>24</v>
      </c>
      <c r="J167" s="24">
        <v>0</v>
      </c>
      <c r="K167" s="24">
        <v>0</v>
      </c>
      <c r="L167" s="24">
        <v>0</v>
      </c>
      <c r="M167" s="24">
        <v>0</v>
      </c>
      <c r="N167" s="24">
        <v>18</v>
      </c>
      <c r="O167" s="24"/>
      <c r="P167" s="24">
        <v>18</v>
      </c>
      <c r="Q167" s="42">
        <v>105.18</v>
      </c>
      <c r="R167" s="12"/>
      <c r="S167" s="13"/>
      <c r="T167" s="71"/>
    </row>
    <row r="168" spans="1:21" s="11" customFormat="1" x14ac:dyDescent="0.25">
      <c r="A168" s="24"/>
      <c r="B168" s="17"/>
      <c r="C168" s="24"/>
      <c r="D168" s="24"/>
      <c r="E168" s="24"/>
      <c r="F168" s="43"/>
      <c r="G168" s="17" t="s">
        <v>36</v>
      </c>
      <c r="H168" s="17"/>
      <c r="I168" s="44" t="s">
        <v>21</v>
      </c>
      <c r="J168" s="26">
        <f>SUM(J166:J167)</f>
        <v>15</v>
      </c>
      <c r="K168" s="26">
        <f>SUM(K166:K167)</f>
        <v>53</v>
      </c>
      <c r="L168" s="26">
        <f>SUM(L166:L167)</f>
        <v>4</v>
      </c>
      <c r="M168" s="26">
        <f>SUM(M166:M167)</f>
        <v>72</v>
      </c>
      <c r="N168" s="26">
        <f>SUM(N166:N167)</f>
        <v>146</v>
      </c>
      <c r="O168" s="26"/>
      <c r="P168" s="26">
        <f>SUM(P166:P167)</f>
        <v>218</v>
      </c>
      <c r="Q168" s="27">
        <f>SUM(Q166:Q167)</f>
        <v>44999.75</v>
      </c>
      <c r="R168" s="12">
        <v>68849.62</v>
      </c>
      <c r="S168" s="13">
        <v>1.53</v>
      </c>
      <c r="T168" s="72"/>
      <c r="U168" s="52"/>
    </row>
    <row r="169" spans="1:21" s="11" customFormat="1" ht="25.5" x14ac:dyDescent="0.25">
      <c r="A169" s="14">
        <v>48</v>
      </c>
      <c r="B169" s="17" t="s">
        <v>64</v>
      </c>
      <c r="C169" s="14">
        <v>14</v>
      </c>
      <c r="D169" s="14">
        <v>40</v>
      </c>
      <c r="E169" s="14">
        <v>6</v>
      </c>
      <c r="F169" s="45">
        <v>2.1</v>
      </c>
      <c r="G169" s="46" t="s">
        <v>22</v>
      </c>
      <c r="H169" s="17" t="s">
        <v>32</v>
      </c>
      <c r="I169" s="47" t="s">
        <v>23</v>
      </c>
      <c r="J169" s="24">
        <v>6</v>
      </c>
      <c r="K169" s="24">
        <v>29</v>
      </c>
      <c r="L169" s="24">
        <v>2</v>
      </c>
      <c r="M169" s="24">
        <v>37</v>
      </c>
      <c r="N169" s="14">
        <v>77</v>
      </c>
      <c r="O169" s="14"/>
      <c r="P169" s="14">
        <v>114</v>
      </c>
      <c r="Q169" s="48">
        <v>22978.79</v>
      </c>
      <c r="R169" s="12"/>
      <c r="S169" s="13"/>
      <c r="T169" s="70" t="s">
        <v>89</v>
      </c>
    </row>
    <row r="170" spans="1:21" s="11" customFormat="1" x14ac:dyDescent="0.25">
      <c r="A170" s="32"/>
      <c r="B170" s="27"/>
      <c r="C170" s="32"/>
      <c r="D170" s="32"/>
      <c r="E170" s="32"/>
      <c r="F170" s="49"/>
      <c r="G170" s="46" t="s">
        <v>76</v>
      </c>
      <c r="H170" s="50"/>
      <c r="I170" s="47" t="s">
        <v>24</v>
      </c>
      <c r="J170" s="24">
        <v>0</v>
      </c>
      <c r="K170" s="24">
        <v>0</v>
      </c>
      <c r="L170" s="24">
        <v>0</v>
      </c>
      <c r="M170" s="24">
        <v>0</v>
      </c>
      <c r="N170" s="14">
        <v>0</v>
      </c>
      <c r="O170" s="14"/>
      <c r="P170" s="14">
        <v>0</v>
      </c>
      <c r="Q170" s="48">
        <v>0</v>
      </c>
      <c r="R170" s="12"/>
      <c r="S170" s="13"/>
      <c r="T170" s="71"/>
    </row>
    <row r="171" spans="1:21" s="11" customFormat="1" x14ac:dyDescent="0.25">
      <c r="A171" s="14"/>
      <c r="B171" s="17"/>
      <c r="C171" s="14"/>
      <c r="D171" s="14"/>
      <c r="E171" s="14"/>
      <c r="F171" s="45"/>
      <c r="G171" s="46" t="s">
        <v>45</v>
      </c>
      <c r="H171" s="46"/>
      <c r="I171" s="25" t="s">
        <v>21</v>
      </c>
      <c r="J171" s="26">
        <f>SUM(J169:J170)</f>
        <v>6</v>
      </c>
      <c r="K171" s="26">
        <f>SUM(K169:K170)</f>
        <v>29</v>
      </c>
      <c r="L171" s="26">
        <f>SUM(L169:L170)</f>
        <v>2</v>
      </c>
      <c r="M171" s="26">
        <f>SUM(M169:M170)</f>
        <v>37</v>
      </c>
      <c r="N171" s="26">
        <f>SUM(N169:N170)</f>
        <v>77</v>
      </c>
      <c r="O171" s="26"/>
      <c r="P171" s="26">
        <f>SUM(P169:P170)</f>
        <v>114</v>
      </c>
      <c r="Q171" s="27">
        <f>SUM(Q169:Q170)</f>
        <v>22978.79</v>
      </c>
      <c r="R171" s="12">
        <v>38604.370000000003</v>
      </c>
      <c r="S171" s="13">
        <v>1.68</v>
      </c>
      <c r="T171" s="72"/>
      <c r="U171" s="52"/>
    </row>
    <row r="172" spans="1:21" s="11" customFormat="1" ht="25.5" x14ac:dyDescent="0.25">
      <c r="A172" s="14">
        <v>49</v>
      </c>
      <c r="B172" s="17" t="s">
        <v>64</v>
      </c>
      <c r="C172" s="14">
        <v>14</v>
      </c>
      <c r="D172" s="14">
        <v>41</v>
      </c>
      <c r="E172" s="14">
        <v>7</v>
      </c>
      <c r="F172" s="45">
        <v>0.7</v>
      </c>
      <c r="G172" s="46" t="s">
        <v>22</v>
      </c>
      <c r="H172" s="17" t="s">
        <v>32</v>
      </c>
      <c r="I172" s="47" t="s">
        <v>23</v>
      </c>
      <c r="J172" s="24">
        <v>3</v>
      </c>
      <c r="K172" s="24">
        <v>8</v>
      </c>
      <c r="L172" s="24">
        <v>1</v>
      </c>
      <c r="M172" s="24">
        <v>12</v>
      </c>
      <c r="N172" s="24">
        <v>29</v>
      </c>
      <c r="O172" s="24"/>
      <c r="P172" s="24">
        <v>41</v>
      </c>
      <c r="Q172" s="42">
        <v>7584.61</v>
      </c>
      <c r="R172" s="12"/>
      <c r="S172" s="13"/>
      <c r="T172" s="70" t="s">
        <v>89</v>
      </c>
    </row>
    <row r="173" spans="1:21" s="11" customFormat="1" x14ac:dyDescent="0.25">
      <c r="A173" s="14"/>
      <c r="B173" s="17"/>
      <c r="C173" s="14"/>
      <c r="D173" s="14"/>
      <c r="E173" s="14"/>
      <c r="F173" s="45"/>
      <c r="G173" s="46" t="s">
        <v>76</v>
      </c>
      <c r="H173" s="46"/>
      <c r="I173" s="47" t="s">
        <v>24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/>
      <c r="P173" s="24">
        <v>0</v>
      </c>
      <c r="Q173" s="42">
        <v>0</v>
      </c>
      <c r="R173" s="12"/>
      <c r="S173" s="13"/>
      <c r="T173" s="71"/>
    </row>
    <row r="174" spans="1:21" s="11" customFormat="1" x14ac:dyDescent="0.25">
      <c r="A174" s="32"/>
      <c r="B174" s="27"/>
      <c r="C174" s="32"/>
      <c r="D174" s="32"/>
      <c r="E174" s="32"/>
      <c r="F174" s="49"/>
      <c r="G174" s="46" t="s">
        <v>35</v>
      </c>
      <c r="H174" s="50"/>
      <c r="I174" s="25" t="s">
        <v>21</v>
      </c>
      <c r="J174" s="26">
        <f>J172+J173</f>
        <v>3</v>
      </c>
      <c r="K174" s="26">
        <f>K172+K173</f>
        <v>8</v>
      </c>
      <c r="L174" s="26">
        <f>L172+L173</f>
        <v>1</v>
      </c>
      <c r="M174" s="26">
        <f>M172+M173</f>
        <v>12</v>
      </c>
      <c r="N174" s="26">
        <f>SUM(N172:N173)</f>
        <v>29</v>
      </c>
      <c r="O174" s="26"/>
      <c r="P174" s="26">
        <f>SUM(P172:P173)</f>
        <v>41</v>
      </c>
      <c r="Q174" s="27">
        <f>SUM(Q172:Q173)</f>
        <v>7584.61</v>
      </c>
      <c r="R174" s="12">
        <v>12910.13</v>
      </c>
      <c r="S174" s="13">
        <v>1.68</v>
      </c>
      <c r="T174" s="72"/>
      <c r="U174" s="52"/>
    </row>
    <row r="175" spans="1:21" s="11" customFormat="1" ht="25.5" x14ac:dyDescent="0.25">
      <c r="A175" s="14">
        <v>50</v>
      </c>
      <c r="B175" s="17" t="s">
        <v>64</v>
      </c>
      <c r="C175" s="14">
        <v>18</v>
      </c>
      <c r="D175" s="14">
        <v>13</v>
      </c>
      <c r="E175" s="14">
        <v>1</v>
      </c>
      <c r="F175" s="45">
        <v>3.3</v>
      </c>
      <c r="G175" s="46" t="s">
        <v>22</v>
      </c>
      <c r="H175" s="17" t="s">
        <v>32</v>
      </c>
      <c r="I175" s="47" t="s">
        <v>23</v>
      </c>
      <c r="J175" s="24">
        <v>8</v>
      </c>
      <c r="K175" s="24">
        <v>21</v>
      </c>
      <c r="L175" s="24">
        <v>2</v>
      </c>
      <c r="M175" s="24">
        <v>31</v>
      </c>
      <c r="N175" s="24">
        <v>65</v>
      </c>
      <c r="O175" s="24"/>
      <c r="P175" s="24">
        <v>96</v>
      </c>
      <c r="Q175" s="42">
        <v>19829.18</v>
      </c>
      <c r="R175" s="12"/>
      <c r="S175" s="13"/>
      <c r="T175" s="70" t="s">
        <v>90</v>
      </c>
    </row>
    <row r="176" spans="1:21" s="11" customFormat="1" x14ac:dyDescent="0.25">
      <c r="A176" s="14"/>
      <c r="B176" s="17"/>
      <c r="C176" s="14"/>
      <c r="D176" s="14"/>
      <c r="E176" s="14"/>
      <c r="F176" s="45"/>
      <c r="G176" s="46" t="s">
        <v>77</v>
      </c>
      <c r="H176" s="46"/>
      <c r="I176" s="47" t="s">
        <v>24</v>
      </c>
      <c r="J176" s="24">
        <v>0</v>
      </c>
      <c r="K176" s="24">
        <v>0</v>
      </c>
      <c r="L176" s="24">
        <v>0</v>
      </c>
      <c r="M176" s="24">
        <v>0</v>
      </c>
      <c r="N176" s="24">
        <v>64</v>
      </c>
      <c r="O176" s="24"/>
      <c r="P176" s="24">
        <v>64</v>
      </c>
      <c r="Q176" s="42">
        <v>373.99</v>
      </c>
      <c r="R176" s="12"/>
      <c r="S176" s="13"/>
      <c r="T176" s="71"/>
    </row>
    <row r="177" spans="1:21" s="11" customFormat="1" x14ac:dyDescent="0.25">
      <c r="A177" s="32"/>
      <c r="B177" s="27"/>
      <c r="C177" s="32"/>
      <c r="D177" s="32"/>
      <c r="E177" s="32"/>
      <c r="F177" s="49"/>
      <c r="G177" s="46" t="s">
        <v>49</v>
      </c>
      <c r="H177" s="50"/>
      <c r="I177" s="25" t="s">
        <v>21</v>
      </c>
      <c r="J177" s="26">
        <f>SUM(J175:J176)</f>
        <v>8</v>
      </c>
      <c r="K177" s="26">
        <f>SUM(K175:K176)</f>
        <v>21</v>
      </c>
      <c r="L177" s="26">
        <f>SUM(L175:L176)</f>
        <v>2</v>
      </c>
      <c r="M177" s="26">
        <f>SUM(M175:M176)</f>
        <v>31</v>
      </c>
      <c r="N177" s="26">
        <f>SUM(N175:N176)</f>
        <v>129</v>
      </c>
      <c r="O177" s="26"/>
      <c r="P177" s="26">
        <f>SUM(P175:P176)</f>
        <v>160</v>
      </c>
      <c r="Q177" s="27">
        <f>SUM(Q175:Q176)</f>
        <v>20203.170000000002</v>
      </c>
      <c r="R177" s="12">
        <v>44649.01</v>
      </c>
      <c r="S177" s="13">
        <v>2.21</v>
      </c>
      <c r="T177" s="72"/>
      <c r="U177" s="52"/>
    </row>
    <row r="178" spans="1:21" s="11" customFormat="1" ht="25.5" x14ac:dyDescent="0.25">
      <c r="A178" s="24">
        <v>51</v>
      </c>
      <c r="B178" s="17" t="s">
        <v>64</v>
      </c>
      <c r="C178" s="24">
        <v>20</v>
      </c>
      <c r="D178" s="24">
        <v>46</v>
      </c>
      <c r="E178" s="24">
        <v>2</v>
      </c>
      <c r="F178" s="17">
        <v>3</v>
      </c>
      <c r="G178" s="17" t="s">
        <v>22</v>
      </c>
      <c r="H178" s="17" t="s">
        <v>32</v>
      </c>
      <c r="I178" s="41" t="s">
        <v>24</v>
      </c>
      <c r="J178" s="24">
        <v>14</v>
      </c>
      <c r="K178" s="24">
        <v>28</v>
      </c>
      <c r="L178" s="24">
        <v>1</v>
      </c>
      <c r="M178" s="24">
        <v>43</v>
      </c>
      <c r="N178" s="24">
        <v>138</v>
      </c>
      <c r="O178" s="24"/>
      <c r="P178" s="24">
        <v>181</v>
      </c>
      <c r="Q178" s="42">
        <v>4340.6499999999996</v>
      </c>
      <c r="R178" s="9"/>
      <c r="S178" s="10"/>
      <c r="T178" s="70" t="s">
        <v>96</v>
      </c>
    </row>
    <row r="179" spans="1:21" s="11" customFormat="1" x14ac:dyDescent="0.25">
      <c r="A179" s="24"/>
      <c r="B179" s="17"/>
      <c r="C179" s="24"/>
      <c r="D179" s="24"/>
      <c r="E179" s="24"/>
      <c r="F179" s="17"/>
      <c r="G179" s="17" t="s">
        <v>97</v>
      </c>
      <c r="H179" s="17"/>
      <c r="I179" s="41" t="s">
        <v>25</v>
      </c>
      <c r="J179" s="24"/>
      <c r="K179" s="24"/>
      <c r="L179" s="24"/>
      <c r="M179" s="24"/>
      <c r="N179" s="24">
        <v>75</v>
      </c>
      <c r="O179" s="24"/>
      <c r="P179" s="24">
        <v>75</v>
      </c>
      <c r="Q179" s="42">
        <v>40.770000000000003</v>
      </c>
      <c r="R179" s="9"/>
      <c r="S179" s="10"/>
      <c r="T179" s="71"/>
    </row>
    <row r="180" spans="1:21" s="11" customFormat="1" x14ac:dyDescent="0.25">
      <c r="A180" s="24"/>
      <c r="B180" s="17"/>
      <c r="C180" s="24"/>
      <c r="D180" s="24"/>
      <c r="E180" s="24"/>
      <c r="F180" s="17"/>
      <c r="G180" s="17" t="s">
        <v>36</v>
      </c>
      <c r="H180" s="17"/>
      <c r="I180" s="41"/>
      <c r="J180" s="24"/>
      <c r="K180" s="24"/>
      <c r="L180" s="24"/>
      <c r="M180" s="24"/>
      <c r="N180" s="24"/>
      <c r="O180" s="24"/>
      <c r="P180" s="24"/>
      <c r="Q180" s="42"/>
      <c r="R180" s="9"/>
      <c r="S180" s="10"/>
      <c r="T180" s="71"/>
    </row>
    <row r="181" spans="1:21" s="11" customFormat="1" x14ac:dyDescent="0.25">
      <c r="A181" s="24"/>
      <c r="B181" s="17"/>
      <c r="C181" s="24"/>
      <c r="D181" s="24"/>
      <c r="E181" s="24"/>
      <c r="F181" s="17"/>
      <c r="G181" s="17"/>
      <c r="H181" s="17"/>
      <c r="I181" s="25" t="s">
        <v>21</v>
      </c>
      <c r="J181" s="26">
        <f>J178+J179</f>
        <v>14</v>
      </c>
      <c r="K181" s="26">
        <f>K178+K179</f>
        <v>28</v>
      </c>
      <c r="L181" s="26">
        <f>L178+L179</f>
        <v>1</v>
      </c>
      <c r="M181" s="26">
        <f>M178+M179</f>
        <v>43</v>
      </c>
      <c r="N181" s="26">
        <f>N178+N179</f>
        <v>213</v>
      </c>
      <c r="O181" s="26"/>
      <c r="P181" s="26">
        <f>P178+P179</f>
        <v>256</v>
      </c>
      <c r="Q181" s="27">
        <f>Q178+Q179</f>
        <v>4381.42</v>
      </c>
      <c r="R181" s="12">
        <v>24755.02</v>
      </c>
      <c r="S181" s="13">
        <v>5.65</v>
      </c>
      <c r="T181" s="72"/>
      <c r="U181" s="52"/>
    </row>
    <row r="182" spans="1:21" s="11" customFormat="1" ht="25.5" x14ac:dyDescent="0.25">
      <c r="A182" s="24">
        <v>52</v>
      </c>
      <c r="B182" s="17" t="s">
        <v>64</v>
      </c>
      <c r="C182" s="24">
        <v>20</v>
      </c>
      <c r="D182" s="24">
        <v>40</v>
      </c>
      <c r="E182" s="24">
        <v>1</v>
      </c>
      <c r="F182" s="43">
        <v>2.4</v>
      </c>
      <c r="G182" s="17" t="s">
        <v>22</v>
      </c>
      <c r="H182" s="17" t="s">
        <v>32</v>
      </c>
      <c r="I182" s="41" t="s">
        <v>23</v>
      </c>
      <c r="J182" s="24"/>
      <c r="K182" s="24"/>
      <c r="L182" s="24"/>
      <c r="M182" s="24"/>
      <c r="N182" s="24">
        <v>38</v>
      </c>
      <c r="O182" s="24"/>
      <c r="P182" s="24">
        <v>38</v>
      </c>
      <c r="Q182" s="42">
        <v>1009.89</v>
      </c>
      <c r="R182" s="12"/>
      <c r="S182" s="13"/>
      <c r="T182" s="70" t="s">
        <v>96</v>
      </c>
    </row>
    <row r="183" spans="1:21" s="11" customFormat="1" x14ac:dyDescent="0.25">
      <c r="A183" s="24"/>
      <c r="B183" s="17"/>
      <c r="C183" s="24"/>
      <c r="D183" s="24"/>
      <c r="E183" s="24"/>
      <c r="F183" s="43"/>
      <c r="G183" s="17" t="s">
        <v>37</v>
      </c>
      <c r="H183" s="17"/>
      <c r="I183" s="41" t="s">
        <v>24</v>
      </c>
      <c r="J183" s="24">
        <v>19</v>
      </c>
      <c r="K183" s="24">
        <v>33</v>
      </c>
      <c r="L183" s="24">
        <v>1</v>
      </c>
      <c r="M183" s="24">
        <v>53</v>
      </c>
      <c r="N183" s="24">
        <v>166</v>
      </c>
      <c r="O183" s="24"/>
      <c r="P183" s="24">
        <v>219</v>
      </c>
      <c r="Q183" s="42">
        <v>5984.73</v>
      </c>
      <c r="R183" s="12"/>
      <c r="S183" s="13"/>
      <c r="T183" s="71"/>
    </row>
    <row r="184" spans="1:21" s="11" customFormat="1" x14ac:dyDescent="0.25">
      <c r="A184" s="24"/>
      <c r="B184" s="17"/>
      <c r="C184" s="24"/>
      <c r="D184" s="24"/>
      <c r="E184" s="24"/>
      <c r="F184" s="43"/>
      <c r="G184" s="17" t="s">
        <v>36</v>
      </c>
      <c r="H184" s="17"/>
      <c r="I184" s="44" t="s">
        <v>21</v>
      </c>
      <c r="J184" s="26">
        <f>J182+J183</f>
        <v>19</v>
      </c>
      <c r="K184" s="26">
        <f>K182+K183</f>
        <v>33</v>
      </c>
      <c r="L184" s="26">
        <f>L182+L183</f>
        <v>1</v>
      </c>
      <c r="M184" s="26">
        <f>M182+M183</f>
        <v>53</v>
      </c>
      <c r="N184" s="26">
        <f>N182+N183</f>
        <v>204</v>
      </c>
      <c r="O184" s="26"/>
      <c r="P184" s="26">
        <f>P182+P183</f>
        <v>257</v>
      </c>
      <c r="Q184" s="27">
        <f>Q182+Q183</f>
        <v>6994.62</v>
      </c>
      <c r="R184" s="12">
        <v>23292.080000000002</v>
      </c>
      <c r="S184" s="13">
        <v>3.33</v>
      </c>
      <c r="T184" s="72"/>
      <c r="U184" s="52"/>
    </row>
    <row r="185" spans="1:21" s="11" customFormat="1" ht="25.5" x14ac:dyDescent="0.25">
      <c r="A185" s="14">
        <v>53</v>
      </c>
      <c r="B185" s="17" t="s">
        <v>64</v>
      </c>
      <c r="C185" s="14">
        <v>30</v>
      </c>
      <c r="D185" s="14">
        <v>24</v>
      </c>
      <c r="E185" s="14">
        <v>1</v>
      </c>
      <c r="F185" s="45">
        <v>4.5</v>
      </c>
      <c r="G185" s="46" t="s">
        <v>22</v>
      </c>
      <c r="H185" s="17" t="s">
        <v>32</v>
      </c>
      <c r="I185" s="47" t="s">
        <v>23</v>
      </c>
      <c r="J185" s="24"/>
      <c r="K185" s="24"/>
      <c r="L185" s="24"/>
      <c r="M185" s="24"/>
      <c r="N185" s="14">
        <v>98</v>
      </c>
      <c r="O185" s="14"/>
      <c r="P185" s="14">
        <v>98</v>
      </c>
      <c r="Q185" s="48">
        <v>2604.4499999999998</v>
      </c>
      <c r="R185" s="12"/>
      <c r="S185" s="13"/>
      <c r="T185" s="70" t="s">
        <v>98</v>
      </c>
    </row>
    <row r="186" spans="1:21" s="11" customFormat="1" x14ac:dyDescent="0.25">
      <c r="A186" s="32"/>
      <c r="B186" s="27"/>
      <c r="C186" s="32"/>
      <c r="D186" s="32"/>
      <c r="E186" s="32"/>
      <c r="F186" s="49"/>
      <c r="G186" s="46" t="s">
        <v>99</v>
      </c>
      <c r="H186" s="50"/>
      <c r="I186" s="47" t="s">
        <v>24</v>
      </c>
      <c r="J186" s="24">
        <v>39</v>
      </c>
      <c r="K186" s="24">
        <v>48</v>
      </c>
      <c r="L186" s="24">
        <v>1</v>
      </c>
      <c r="M186" s="24">
        <v>88</v>
      </c>
      <c r="N186" s="14">
        <v>272</v>
      </c>
      <c r="O186" s="14"/>
      <c r="P186" s="14">
        <v>360</v>
      </c>
      <c r="Q186" s="48">
        <v>10185.25</v>
      </c>
      <c r="R186" s="12"/>
      <c r="S186" s="13"/>
      <c r="T186" s="71"/>
    </row>
    <row r="187" spans="1:21" s="11" customFormat="1" x14ac:dyDescent="0.25">
      <c r="A187" s="14"/>
      <c r="B187" s="17"/>
      <c r="C187" s="14"/>
      <c r="D187" s="14"/>
      <c r="E187" s="14"/>
      <c r="F187" s="45"/>
      <c r="G187" s="46" t="s">
        <v>27</v>
      </c>
      <c r="H187" s="46"/>
      <c r="I187" s="25" t="s">
        <v>21</v>
      </c>
      <c r="J187" s="26">
        <f>J185+J186</f>
        <v>39</v>
      </c>
      <c r="K187" s="26">
        <f>K185+K186</f>
        <v>48</v>
      </c>
      <c r="L187" s="26">
        <f>L185+L186</f>
        <v>1</v>
      </c>
      <c r="M187" s="26">
        <f>M185+M186</f>
        <v>88</v>
      </c>
      <c r="N187" s="26">
        <f>N185+N186</f>
        <v>370</v>
      </c>
      <c r="O187" s="26"/>
      <c r="P187" s="26">
        <f>P185+P186</f>
        <v>458</v>
      </c>
      <c r="Q187" s="27">
        <f>Q185+Q186</f>
        <v>12789.7</v>
      </c>
      <c r="R187" s="12">
        <v>43229.19</v>
      </c>
      <c r="S187" s="13">
        <v>3.38</v>
      </c>
      <c r="T187" s="72"/>
      <c r="U187" s="52"/>
    </row>
    <row r="188" spans="1:21" s="11" customFormat="1" ht="25.5" x14ac:dyDescent="0.25">
      <c r="A188" s="14">
        <v>54</v>
      </c>
      <c r="B188" s="17" t="s">
        <v>64</v>
      </c>
      <c r="C188" s="14">
        <v>30</v>
      </c>
      <c r="D188" s="14">
        <v>25</v>
      </c>
      <c r="E188" s="14">
        <v>2</v>
      </c>
      <c r="F188" s="45">
        <v>2.2999999999999998</v>
      </c>
      <c r="G188" s="46" t="s">
        <v>22</v>
      </c>
      <c r="H188" s="17" t="s">
        <v>32</v>
      </c>
      <c r="I188" s="47" t="s">
        <v>23</v>
      </c>
      <c r="J188" s="24"/>
      <c r="K188" s="24"/>
      <c r="L188" s="24"/>
      <c r="M188" s="24"/>
      <c r="N188" s="24">
        <v>33</v>
      </c>
      <c r="O188" s="24"/>
      <c r="P188" s="24">
        <v>33</v>
      </c>
      <c r="Q188" s="42">
        <v>877.01</v>
      </c>
      <c r="R188" s="12"/>
      <c r="S188" s="13"/>
      <c r="T188" s="70" t="s">
        <v>98</v>
      </c>
    </row>
    <row r="189" spans="1:21" s="11" customFormat="1" x14ac:dyDescent="0.25">
      <c r="A189" s="14"/>
      <c r="B189" s="17"/>
      <c r="C189" s="14"/>
      <c r="D189" s="14"/>
      <c r="E189" s="14"/>
      <c r="F189" s="45"/>
      <c r="G189" s="46" t="s">
        <v>34</v>
      </c>
      <c r="H189" s="46"/>
      <c r="I189" s="47" t="s">
        <v>24</v>
      </c>
      <c r="J189" s="24">
        <v>22</v>
      </c>
      <c r="K189" s="24">
        <v>26</v>
      </c>
      <c r="L189" s="24">
        <v>1</v>
      </c>
      <c r="M189" s="24">
        <v>49</v>
      </c>
      <c r="N189" s="24">
        <v>151</v>
      </c>
      <c r="O189" s="24"/>
      <c r="P189" s="24">
        <v>200</v>
      </c>
      <c r="Q189" s="42">
        <v>5659.93</v>
      </c>
      <c r="R189" s="12"/>
      <c r="S189" s="13"/>
      <c r="T189" s="71"/>
    </row>
    <row r="190" spans="1:21" s="11" customFormat="1" x14ac:dyDescent="0.25">
      <c r="A190" s="32"/>
      <c r="B190" s="27"/>
      <c r="C190" s="32"/>
      <c r="D190" s="32"/>
      <c r="E190" s="32"/>
      <c r="F190" s="49"/>
      <c r="G190" s="46" t="s">
        <v>38</v>
      </c>
      <c r="H190" s="50"/>
      <c r="I190" s="25" t="s">
        <v>21</v>
      </c>
      <c r="J190" s="26">
        <f>J188+J189</f>
        <v>22</v>
      </c>
      <c r="K190" s="26">
        <f>K188+K189</f>
        <v>26</v>
      </c>
      <c r="L190" s="26">
        <f>L188+L189</f>
        <v>1</v>
      </c>
      <c r="M190" s="26">
        <f>M188+M189</f>
        <v>49</v>
      </c>
      <c r="N190" s="26">
        <f>N188+N189</f>
        <v>184</v>
      </c>
      <c r="O190" s="26"/>
      <c r="P190" s="26">
        <f>P188+P189</f>
        <v>233</v>
      </c>
      <c r="Q190" s="27">
        <f>Q188+Q189</f>
        <v>6536.9400000000005</v>
      </c>
      <c r="R190" s="12">
        <v>22225.599999999999</v>
      </c>
      <c r="S190" s="13">
        <v>3.4</v>
      </c>
      <c r="T190" s="72"/>
      <c r="U190" s="52"/>
    </row>
    <row r="191" spans="1:21" s="11" customFormat="1" ht="25.5" x14ac:dyDescent="0.25">
      <c r="A191" s="15">
        <v>55</v>
      </c>
      <c r="B191" s="16" t="s">
        <v>28</v>
      </c>
      <c r="C191" s="15">
        <v>120</v>
      </c>
      <c r="D191" s="15">
        <v>2</v>
      </c>
      <c r="E191" s="15">
        <v>1</v>
      </c>
      <c r="F191" s="16">
        <v>3.6</v>
      </c>
      <c r="G191" s="17" t="s">
        <v>22</v>
      </c>
      <c r="H191" s="18" t="s">
        <v>29</v>
      </c>
      <c r="I191" s="19" t="s">
        <v>24</v>
      </c>
      <c r="J191" s="15">
        <v>66</v>
      </c>
      <c r="K191" s="15">
        <v>76</v>
      </c>
      <c r="L191" s="15">
        <v>4</v>
      </c>
      <c r="M191" s="15">
        <v>146</v>
      </c>
      <c r="N191" s="15">
        <v>314</v>
      </c>
      <c r="O191" s="15"/>
      <c r="P191" s="15">
        <v>460</v>
      </c>
      <c r="Q191" s="20">
        <v>15955.57</v>
      </c>
      <c r="R191" s="9"/>
      <c r="S191" s="10"/>
      <c r="T191" s="70" t="s">
        <v>100</v>
      </c>
    </row>
    <row r="192" spans="1:21" s="11" customFormat="1" ht="15.75" x14ac:dyDescent="0.25">
      <c r="A192" s="15"/>
      <c r="B192" s="21"/>
      <c r="C192" s="22"/>
      <c r="D192" s="22"/>
      <c r="E192" s="22"/>
      <c r="F192" s="21"/>
      <c r="G192" s="23" t="s">
        <v>101</v>
      </c>
      <c r="H192" s="18"/>
      <c r="I192" s="19" t="s">
        <v>25</v>
      </c>
      <c r="J192" s="15">
        <v>1</v>
      </c>
      <c r="K192" s="15">
        <v>13</v>
      </c>
      <c r="L192" s="15"/>
      <c r="M192" s="15">
        <v>14</v>
      </c>
      <c r="N192" s="15">
        <v>29</v>
      </c>
      <c r="O192" s="15"/>
      <c r="P192" s="15">
        <v>43</v>
      </c>
      <c r="Q192" s="20">
        <v>255.19</v>
      </c>
      <c r="R192" s="9"/>
      <c r="S192" s="10"/>
      <c r="T192" s="71"/>
    </row>
    <row r="193" spans="1:21" s="11" customFormat="1" x14ac:dyDescent="0.25">
      <c r="A193" s="24"/>
      <c r="B193" s="17"/>
      <c r="C193" s="24"/>
      <c r="D193" s="24"/>
      <c r="E193" s="24"/>
      <c r="F193" s="17"/>
      <c r="G193" s="17" t="s">
        <v>27</v>
      </c>
      <c r="H193" s="17"/>
      <c r="I193" s="25" t="s">
        <v>21</v>
      </c>
      <c r="J193" s="26">
        <f>J191+J192</f>
        <v>67</v>
      </c>
      <c r="K193" s="26">
        <f>K191+K192</f>
        <v>89</v>
      </c>
      <c r="L193" s="26">
        <f>L191+L192</f>
        <v>4</v>
      </c>
      <c r="M193" s="26">
        <f>M191+M192</f>
        <v>160</v>
      </c>
      <c r="N193" s="26">
        <f>N191+N192</f>
        <v>343</v>
      </c>
      <c r="O193" s="26"/>
      <c r="P193" s="26">
        <f>P191+P192</f>
        <v>503</v>
      </c>
      <c r="Q193" s="27">
        <f>Q191+Q192</f>
        <v>16210.76</v>
      </c>
      <c r="R193" s="12">
        <v>40689.01</v>
      </c>
      <c r="S193" s="13">
        <v>2.5099999999999998</v>
      </c>
      <c r="T193" s="72"/>
      <c r="U193" s="52"/>
    </row>
    <row r="194" spans="1:21" s="11" customFormat="1" ht="25.5" x14ac:dyDescent="0.25">
      <c r="A194" s="24">
        <v>56</v>
      </c>
      <c r="B194" s="16" t="s">
        <v>28</v>
      </c>
      <c r="C194" s="15">
        <v>131</v>
      </c>
      <c r="D194" s="15">
        <v>18</v>
      </c>
      <c r="E194" s="15">
        <v>1</v>
      </c>
      <c r="F194" s="16">
        <v>3.6</v>
      </c>
      <c r="G194" s="17" t="s">
        <v>22</v>
      </c>
      <c r="H194" s="18" t="s">
        <v>29</v>
      </c>
      <c r="I194" s="19" t="s">
        <v>24</v>
      </c>
      <c r="J194" s="15">
        <v>34</v>
      </c>
      <c r="K194" s="15">
        <v>131</v>
      </c>
      <c r="L194" s="15">
        <v>7</v>
      </c>
      <c r="M194" s="15">
        <v>172</v>
      </c>
      <c r="N194" s="15">
        <v>469</v>
      </c>
      <c r="O194" s="15"/>
      <c r="P194" s="15">
        <v>641</v>
      </c>
      <c r="Q194" s="20">
        <v>18803.560000000001</v>
      </c>
      <c r="R194" s="12"/>
      <c r="S194" s="13"/>
      <c r="T194" s="70" t="s">
        <v>102</v>
      </c>
    </row>
    <row r="195" spans="1:21" s="11" customFormat="1" ht="15.75" x14ac:dyDescent="0.25">
      <c r="A195" s="24"/>
      <c r="B195" s="21"/>
      <c r="C195" s="28"/>
      <c r="D195" s="28"/>
      <c r="E195" s="28"/>
      <c r="F195" s="29"/>
      <c r="G195" s="23" t="s">
        <v>103</v>
      </c>
      <c r="H195" s="30"/>
      <c r="I195" s="19" t="s">
        <v>23</v>
      </c>
      <c r="J195" s="15"/>
      <c r="K195" s="15">
        <v>16</v>
      </c>
      <c r="L195" s="15">
        <v>4</v>
      </c>
      <c r="M195" s="15">
        <v>20</v>
      </c>
      <c r="N195" s="15">
        <v>150</v>
      </c>
      <c r="O195" s="15"/>
      <c r="P195" s="15">
        <v>170</v>
      </c>
      <c r="Q195" s="20">
        <v>15752.26</v>
      </c>
      <c r="R195" s="12"/>
      <c r="S195" s="13"/>
      <c r="T195" s="71"/>
    </row>
    <row r="196" spans="1:21" s="11" customFormat="1" ht="15.75" x14ac:dyDescent="0.25">
      <c r="A196" s="24"/>
      <c r="B196" s="21"/>
      <c r="C196" s="28"/>
      <c r="D196" s="28"/>
      <c r="E196" s="28"/>
      <c r="F196" s="29"/>
      <c r="G196" s="16" t="s">
        <v>104</v>
      </c>
      <c r="H196" s="30"/>
      <c r="I196" s="19" t="s">
        <v>25</v>
      </c>
      <c r="J196" s="15">
        <v>8</v>
      </c>
      <c r="K196" s="15">
        <v>73</v>
      </c>
      <c r="L196" s="15">
        <v>2</v>
      </c>
      <c r="M196" s="15">
        <v>83</v>
      </c>
      <c r="N196" s="15">
        <v>172</v>
      </c>
      <c r="O196" s="15"/>
      <c r="P196" s="15">
        <v>255</v>
      </c>
      <c r="Q196" s="20">
        <v>1582.65</v>
      </c>
      <c r="R196" s="12"/>
      <c r="S196" s="13"/>
      <c r="T196" s="71"/>
    </row>
    <row r="197" spans="1:21" s="11" customFormat="1" ht="15.75" x14ac:dyDescent="0.25">
      <c r="A197" s="14"/>
      <c r="B197" s="21"/>
      <c r="C197" s="28"/>
      <c r="D197" s="28"/>
      <c r="E197" s="28"/>
      <c r="F197" s="29"/>
      <c r="G197" s="18"/>
      <c r="H197" s="30"/>
      <c r="I197" s="31" t="s">
        <v>31</v>
      </c>
      <c r="J197" s="15"/>
      <c r="K197" s="15">
        <v>24</v>
      </c>
      <c r="L197" s="15">
        <v>4</v>
      </c>
      <c r="M197" s="15">
        <v>28</v>
      </c>
      <c r="N197" s="15">
        <v>56</v>
      </c>
      <c r="O197" s="15"/>
      <c r="P197" s="15">
        <v>84</v>
      </c>
      <c r="Q197" s="20">
        <v>1433.92</v>
      </c>
      <c r="R197" s="12"/>
      <c r="S197" s="13"/>
      <c r="T197" s="71"/>
    </row>
    <row r="198" spans="1:21" s="11" customFormat="1" ht="15.75" x14ac:dyDescent="0.25">
      <c r="A198" s="32"/>
      <c r="B198" s="21"/>
      <c r="C198" s="28"/>
      <c r="D198" s="28"/>
      <c r="E198" s="28"/>
      <c r="F198" s="29"/>
      <c r="G198" s="21"/>
      <c r="H198" s="29"/>
      <c r="I198" s="33" t="s">
        <v>21</v>
      </c>
      <c r="J198" s="34">
        <f>SUM(J194:J197)</f>
        <v>42</v>
      </c>
      <c r="K198" s="34">
        <f>SUM(K194:K197)</f>
        <v>244</v>
      </c>
      <c r="L198" s="34">
        <f>SUM(L194:L197)</f>
        <v>17</v>
      </c>
      <c r="M198" s="34">
        <f>SUM(M194:M197)</f>
        <v>303</v>
      </c>
      <c r="N198" s="34">
        <f>SUM(N194:N197)</f>
        <v>847</v>
      </c>
      <c r="O198" s="34"/>
      <c r="P198" s="34">
        <f>SUM(P194:P197)</f>
        <v>1150</v>
      </c>
      <c r="Q198" s="35">
        <f>SUM(Q194:Q197)</f>
        <v>37572.39</v>
      </c>
      <c r="R198" s="12">
        <v>61994.44</v>
      </c>
      <c r="S198" s="13">
        <v>1.65</v>
      </c>
      <c r="T198" s="72"/>
      <c r="U198" s="52"/>
    </row>
    <row r="199" spans="1:21" s="11" customFormat="1" ht="25.5" x14ac:dyDescent="0.25">
      <c r="A199" s="14">
        <v>57</v>
      </c>
      <c r="B199" s="16" t="s">
        <v>28</v>
      </c>
      <c r="C199" s="36">
        <v>137</v>
      </c>
      <c r="D199" s="36">
        <v>9</v>
      </c>
      <c r="E199" s="36">
        <v>1</v>
      </c>
      <c r="F199" s="37">
        <v>5.3</v>
      </c>
      <c r="G199" s="17" t="s">
        <v>22</v>
      </c>
      <c r="H199" s="16" t="s">
        <v>29</v>
      </c>
      <c r="I199" s="19" t="s">
        <v>24</v>
      </c>
      <c r="J199" s="15">
        <v>60</v>
      </c>
      <c r="K199" s="15">
        <v>129</v>
      </c>
      <c r="L199" s="15">
        <v>8</v>
      </c>
      <c r="M199" s="15">
        <v>197</v>
      </c>
      <c r="N199" s="15">
        <v>400</v>
      </c>
      <c r="O199" s="15"/>
      <c r="P199" s="15">
        <v>597</v>
      </c>
      <c r="Q199" s="20">
        <v>20314.330000000002</v>
      </c>
      <c r="R199" s="12"/>
      <c r="S199" s="13"/>
      <c r="T199" s="70" t="s">
        <v>105</v>
      </c>
    </row>
    <row r="200" spans="1:21" s="11" customFormat="1" x14ac:dyDescent="0.25">
      <c r="A200" s="14"/>
      <c r="B200" s="16"/>
      <c r="C200" s="36"/>
      <c r="D200" s="36"/>
      <c r="E200" s="36"/>
      <c r="F200" s="37"/>
      <c r="G200" s="23" t="s">
        <v>106</v>
      </c>
      <c r="H200" s="37"/>
      <c r="I200" s="19" t="s">
        <v>23</v>
      </c>
      <c r="J200" s="15"/>
      <c r="K200" s="15">
        <v>1</v>
      </c>
      <c r="L200" s="15"/>
      <c r="M200" s="15">
        <v>1</v>
      </c>
      <c r="N200" s="15">
        <v>14</v>
      </c>
      <c r="O200" s="15"/>
      <c r="P200" s="15">
        <v>15</v>
      </c>
      <c r="Q200" s="20">
        <v>983.61</v>
      </c>
      <c r="R200" s="12"/>
      <c r="S200" s="13"/>
      <c r="T200" s="71"/>
    </row>
    <row r="201" spans="1:21" s="11" customFormat="1" x14ac:dyDescent="0.25">
      <c r="A201" s="14"/>
      <c r="B201" s="16"/>
      <c r="C201" s="36"/>
      <c r="D201" s="36"/>
      <c r="E201" s="36"/>
      <c r="F201" s="37"/>
      <c r="G201" s="16" t="s">
        <v>30</v>
      </c>
      <c r="H201" s="37"/>
      <c r="I201" s="19" t="s">
        <v>25</v>
      </c>
      <c r="J201" s="15">
        <v>9</v>
      </c>
      <c r="K201" s="15">
        <v>33</v>
      </c>
      <c r="L201" s="15">
        <v>1</v>
      </c>
      <c r="M201" s="15">
        <v>43</v>
      </c>
      <c r="N201" s="15">
        <v>66</v>
      </c>
      <c r="O201" s="15"/>
      <c r="P201" s="15">
        <v>109</v>
      </c>
      <c r="Q201" s="20">
        <v>792.15</v>
      </c>
      <c r="R201" s="12"/>
      <c r="S201" s="13"/>
      <c r="T201" s="71"/>
    </row>
    <row r="202" spans="1:21" s="11" customFormat="1" x14ac:dyDescent="0.25">
      <c r="A202" s="14"/>
      <c r="B202" s="16"/>
      <c r="C202" s="36"/>
      <c r="D202" s="36"/>
      <c r="E202" s="36"/>
      <c r="F202" s="37"/>
      <c r="G202" s="16"/>
      <c r="H202" s="37"/>
      <c r="I202" s="31" t="s">
        <v>31</v>
      </c>
      <c r="J202" s="15"/>
      <c r="K202" s="15">
        <v>7</v>
      </c>
      <c r="L202" s="15"/>
      <c r="M202" s="15">
        <v>7</v>
      </c>
      <c r="N202" s="15">
        <v>10</v>
      </c>
      <c r="O202" s="15"/>
      <c r="P202" s="15">
        <v>17</v>
      </c>
      <c r="Q202" s="20">
        <v>360.29</v>
      </c>
      <c r="R202" s="12"/>
      <c r="S202" s="13"/>
      <c r="T202" s="71"/>
    </row>
    <row r="203" spans="1:21" s="11" customFormat="1" x14ac:dyDescent="0.25">
      <c r="A203" s="14"/>
      <c r="B203" s="16"/>
      <c r="C203" s="36"/>
      <c r="D203" s="36"/>
      <c r="E203" s="36"/>
      <c r="F203" s="37"/>
      <c r="G203" s="16"/>
      <c r="H203" s="37"/>
      <c r="I203" s="33" t="s">
        <v>21</v>
      </c>
      <c r="J203" s="34">
        <f>SUM(J199:J202)</f>
        <v>69</v>
      </c>
      <c r="K203" s="34">
        <f>SUM(K199:K202)</f>
        <v>170</v>
      </c>
      <c r="L203" s="34">
        <f>SUM(L199:L202)</f>
        <v>9</v>
      </c>
      <c r="M203" s="34">
        <f>SUM(M199:M202)</f>
        <v>248</v>
      </c>
      <c r="N203" s="34">
        <f>SUM(N199:N202)</f>
        <v>490</v>
      </c>
      <c r="O203" s="34"/>
      <c r="P203" s="34">
        <f>SUM(P199:P202)</f>
        <v>738</v>
      </c>
      <c r="Q203" s="38">
        <f>SUM(Q199:Q202)</f>
        <v>22450.380000000005</v>
      </c>
      <c r="R203" s="12">
        <v>58370.99</v>
      </c>
      <c r="S203" s="13">
        <v>2.6</v>
      </c>
      <c r="T203" s="72"/>
      <c r="U203" s="52"/>
    </row>
    <row r="204" spans="1:21" s="11" customFormat="1" ht="25.5" x14ac:dyDescent="0.25">
      <c r="A204" s="14">
        <v>58</v>
      </c>
      <c r="B204" s="16" t="s">
        <v>28</v>
      </c>
      <c r="C204" s="36">
        <v>146</v>
      </c>
      <c r="D204" s="36">
        <v>5</v>
      </c>
      <c r="E204" s="36">
        <v>1</v>
      </c>
      <c r="F204" s="37">
        <v>4.8</v>
      </c>
      <c r="G204" s="17" t="s">
        <v>22</v>
      </c>
      <c r="H204" s="16" t="s">
        <v>29</v>
      </c>
      <c r="I204" s="19" t="s">
        <v>24</v>
      </c>
      <c r="J204" s="15">
        <v>25</v>
      </c>
      <c r="K204" s="15">
        <v>162</v>
      </c>
      <c r="L204" s="15">
        <v>7</v>
      </c>
      <c r="M204" s="15">
        <v>194</v>
      </c>
      <c r="N204" s="15">
        <v>481</v>
      </c>
      <c r="O204" s="15"/>
      <c r="P204" s="15">
        <v>675</v>
      </c>
      <c r="Q204" s="20">
        <v>19483.68</v>
      </c>
      <c r="R204" s="12"/>
      <c r="S204" s="13"/>
      <c r="T204" s="70" t="s">
        <v>107</v>
      </c>
    </row>
    <row r="205" spans="1:21" s="11" customFormat="1" x14ac:dyDescent="0.25">
      <c r="A205" s="14"/>
      <c r="B205" s="16"/>
      <c r="C205" s="36"/>
      <c r="D205" s="36"/>
      <c r="E205" s="36"/>
      <c r="F205" s="37"/>
      <c r="G205" s="23" t="s">
        <v>26</v>
      </c>
      <c r="H205" s="37"/>
      <c r="I205" s="19"/>
      <c r="J205" s="15"/>
      <c r="K205" s="15"/>
      <c r="L205" s="15"/>
      <c r="M205" s="15"/>
      <c r="N205" s="15"/>
      <c r="O205" s="15"/>
      <c r="P205" s="15"/>
      <c r="Q205" s="20"/>
      <c r="R205" s="12"/>
      <c r="S205" s="13"/>
      <c r="T205" s="71"/>
    </row>
    <row r="206" spans="1:21" s="11" customFormat="1" x14ac:dyDescent="0.25">
      <c r="A206" s="14"/>
      <c r="B206" s="16"/>
      <c r="C206" s="36"/>
      <c r="D206" s="36"/>
      <c r="E206" s="36"/>
      <c r="F206" s="37"/>
      <c r="G206" s="16" t="s">
        <v>30</v>
      </c>
      <c r="H206" s="37"/>
      <c r="I206" s="33" t="s">
        <v>21</v>
      </c>
      <c r="J206" s="34">
        <f>SUM(J204:J205)</f>
        <v>25</v>
      </c>
      <c r="K206" s="34">
        <f>SUM(K204:K205)</f>
        <v>162</v>
      </c>
      <c r="L206" s="34">
        <f>SUM(L204:L205)</f>
        <v>7</v>
      </c>
      <c r="M206" s="34">
        <f>SUM(M204:M205)</f>
        <v>194</v>
      </c>
      <c r="N206" s="39">
        <f>SUM(N204:N205)</f>
        <v>481</v>
      </c>
      <c r="O206" s="39"/>
      <c r="P206" s="39">
        <f>SUM(P204:P205)</f>
        <v>675</v>
      </c>
      <c r="Q206" s="40">
        <f>SUM(Q204:Q205)</f>
        <v>19483.68</v>
      </c>
      <c r="R206" s="12">
        <v>52021.43</v>
      </c>
      <c r="S206" s="13">
        <v>2.67</v>
      </c>
      <c r="T206" s="72"/>
      <c r="U206" s="52"/>
    </row>
    <row r="207" spans="1:21" s="11" customFormat="1" ht="25.5" x14ac:dyDescent="0.25">
      <c r="A207" s="14">
        <v>59</v>
      </c>
      <c r="B207" s="16" t="s">
        <v>108</v>
      </c>
      <c r="C207" s="36">
        <v>10</v>
      </c>
      <c r="D207" s="36">
        <v>6</v>
      </c>
      <c r="E207" s="36">
        <v>3</v>
      </c>
      <c r="F207" s="37">
        <v>2.2999999999999998</v>
      </c>
      <c r="G207" s="17" t="s">
        <v>22</v>
      </c>
      <c r="H207" s="17" t="s">
        <v>32</v>
      </c>
      <c r="I207" s="19" t="s">
        <v>24</v>
      </c>
      <c r="J207" s="15">
        <v>23</v>
      </c>
      <c r="K207" s="15">
        <v>46</v>
      </c>
      <c r="L207" s="15">
        <v>4</v>
      </c>
      <c r="M207" s="15">
        <v>73</v>
      </c>
      <c r="N207" s="15">
        <v>230</v>
      </c>
      <c r="O207" s="15"/>
      <c r="P207" s="15">
        <v>303</v>
      </c>
      <c r="Q207" s="20">
        <v>8042.26</v>
      </c>
      <c r="R207" s="12"/>
      <c r="S207" s="13"/>
      <c r="T207" s="70" t="s">
        <v>109</v>
      </c>
      <c r="U207" s="52"/>
    </row>
    <row r="208" spans="1:21" s="11" customFormat="1" x14ac:dyDescent="0.25">
      <c r="A208" s="14"/>
      <c r="B208" s="16"/>
      <c r="C208" s="36"/>
      <c r="D208" s="36"/>
      <c r="E208" s="36"/>
      <c r="F208" s="37"/>
      <c r="G208" s="23" t="s">
        <v>54</v>
      </c>
      <c r="H208" s="37"/>
      <c r="I208" s="19" t="s">
        <v>23</v>
      </c>
      <c r="J208" s="15">
        <v>0</v>
      </c>
      <c r="K208" s="15">
        <v>0</v>
      </c>
      <c r="L208" s="15">
        <v>0</v>
      </c>
      <c r="M208" s="15">
        <v>0</v>
      </c>
      <c r="N208" s="15">
        <v>21</v>
      </c>
      <c r="O208" s="15"/>
      <c r="P208" s="15">
        <v>21</v>
      </c>
      <c r="Q208" s="20">
        <v>558.1</v>
      </c>
      <c r="R208" s="12"/>
      <c r="S208" s="13"/>
      <c r="T208" s="71"/>
      <c r="U208" s="52"/>
    </row>
    <row r="209" spans="1:21" s="11" customFormat="1" x14ac:dyDescent="0.25">
      <c r="A209" s="14"/>
      <c r="B209" s="16"/>
      <c r="C209" s="36"/>
      <c r="D209" s="36"/>
      <c r="E209" s="36"/>
      <c r="F209" s="37"/>
      <c r="G209" s="17" t="s">
        <v>36</v>
      </c>
      <c r="H209" s="37"/>
      <c r="I209" s="33" t="s">
        <v>21</v>
      </c>
      <c r="J209" s="34">
        <f>SUM(J207:J208)</f>
        <v>23</v>
      </c>
      <c r="K209" s="34">
        <f>SUM(K207:K208)</f>
        <v>46</v>
      </c>
      <c r="L209" s="34">
        <f>SUM(L207:L208)</f>
        <v>4</v>
      </c>
      <c r="M209" s="34">
        <f>SUM(M207:M208)</f>
        <v>73</v>
      </c>
      <c r="N209" s="34">
        <f>SUM(N207:N208)</f>
        <v>251</v>
      </c>
      <c r="O209" s="34"/>
      <c r="P209" s="34">
        <f>SUM(P207:P208)</f>
        <v>324</v>
      </c>
      <c r="Q209" s="38">
        <f>SUM(Q207:Q208)</f>
        <v>8600.36</v>
      </c>
      <c r="R209" s="12">
        <v>24425.02</v>
      </c>
      <c r="S209" s="13">
        <v>2.84</v>
      </c>
      <c r="T209" s="72"/>
      <c r="U209" s="52"/>
    </row>
    <row r="210" spans="1:21" s="11" customFormat="1" ht="25.5" x14ac:dyDescent="0.25">
      <c r="A210" s="14">
        <v>60</v>
      </c>
      <c r="B210" s="16" t="s">
        <v>108</v>
      </c>
      <c r="C210" s="36">
        <v>56</v>
      </c>
      <c r="D210" s="36">
        <v>16</v>
      </c>
      <c r="E210" s="36">
        <v>1</v>
      </c>
      <c r="F210" s="37">
        <v>3.7</v>
      </c>
      <c r="G210" s="17" t="s">
        <v>22</v>
      </c>
      <c r="H210" s="17" t="s">
        <v>32</v>
      </c>
      <c r="I210" s="19" t="s">
        <v>24</v>
      </c>
      <c r="J210" s="15">
        <v>33</v>
      </c>
      <c r="K210" s="15">
        <v>56</v>
      </c>
      <c r="L210" s="15">
        <v>5</v>
      </c>
      <c r="M210" s="15">
        <v>94</v>
      </c>
      <c r="N210" s="15">
        <v>297</v>
      </c>
      <c r="O210" s="15"/>
      <c r="P210" s="15">
        <v>391</v>
      </c>
      <c r="Q210" s="20">
        <v>10478.64</v>
      </c>
      <c r="R210" s="12"/>
      <c r="S210" s="13"/>
      <c r="T210" s="70" t="s">
        <v>110</v>
      </c>
      <c r="U210" s="52"/>
    </row>
    <row r="211" spans="1:21" s="11" customFormat="1" x14ac:dyDescent="0.25">
      <c r="A211" s="14"/>
      <c r="B211" s="16"/>
      <c r="C211" s="36"/>
      <c r="D211" s="36"/>
      <c r="E211" s="36"/>
      <c r="F211" s="37"/>
      <c r="G211" s="23" t="s">
        <v>47</v>
      </c>
      <c r="H211" s="16"/>
      <c r="I211" s="19" t="s">
        <v>25</v>
      </c>
      <c r="J211" s="15">
        <v>9</v>
      </c>
      <c r="K211" s="15">
        <v>17</v>
      </c>
      <c r="L211" s="15">
        <v>1</v>
      </c>
      <c r="M211" s="15">
        <v>27</v>
      </c>
      <c r="N211" s="15">
        <v>59</v>
      </c>
      <c r="O211" s="15"/>
      <c r="P211" s="15">
        <v>86</v>
      </c>
      <c r="Q211" s="20">
        <v>522.16999999999996</v>
      </c>
      <c r="R211" s="12"/>
      <c r="S211" s="13"/>
      <c r="T211" s="71"/>
      <c r="U211" s="52"/>
    </row>
    <row r="212" spans="1:21" s="11" customFormat="1" x14ac:dyDescent="0.25">
      <c r="A212" s="14"/>
      <c r="B212" s="16"/>
      <c r="C212" s="36"/>
      <c r="D212" s="36"/>
      <c r="E212" s="36"/>
      <c r="F212" s="37"/>
      <c r="G212" s="17" t="s">
        <v>111</v>
      </c>
      <c r="H212" s="37"/>
      <c r="I212" s="19" t="s">
        <v>23</v>
      </c>
      <c r="J212" s="15">
        <v>0</v>
      </c>
      <c r="K212" s="15">
        <v>0</v>
      </c>
      <c r="L212" s="15">
        <v>0</v>
      </c>
      <c r="M212" s="15">
        <v>0</v>
      </c>
      <c r="N212" s="15">
        <v>59</v>
      </c>
      <c r="O212" s="15"/>
      <c r="P212" s="15">
        <v>59</v>
      </c>
      <c r="Q212" s="20">
        <v>1567.98</v>
      </c>
      <c r="R212" s="12"/>
      <c r="S212" s="13"/>
      <c r="T212" s="71"/>
      <c r="U212" s="52"/>
    </row>
    <row r="213" spans="1:21" s="11" customFormat="1" x14ac:dyDescent="0.25">
      <c r="A213" s="14"/>
      <c r="B213" s="16"/>
      <c r="C213" s="36"/>
      <c r="D213" s="36"/>
      <c r="E213" s="36"/>
      <c r="F213" s="37"/>
      <c r="G213" s="16"/>
      <c r="H213" s="37"/>
      <c r="I213" s="33" t="s">
        <v>21</v>
      </c>
      <c r="J213" s="34">
        <f>SUM(J210:J212)</f>
        <v>42</v>
      </c>
      <c r="K213" s="34">
        <f>SUM(K210:K212)</f>
        <v>73</v>
      </c>
      <c r="L213" s="34">
        <f>SUM(L210:L212)</f>
        <v>6</v>
      </c>
      <c r="M213" s="34">
        <f>SUM(M210:M212)</f>
        <v>121</v>
      </c>
      <c r="N213" s="39">
        <f>SUM(N210:N212)</f>
        <v>415</v>
      </c>
      <c r="O213" s="39"/>
      <c r="P213" s="39">
        <f>SUM(P210:P212)</f>
        <v>536</v>
      </c>
      <c r="Q213" s="40">
        <f>SUM(Q210:Q212)</f>
        <v>12568.789999999999</v>
      </c>
      <c r="R213" s="12">
        <v>37706.370000000003</v>
      </c>
      <c r="S213" s="13">
        <v>3</v>
      </c>
      <c r="T213" s="72"/>
      <c r="U213" s="52"/>
    </row>
    <row r="214" spans="1:21" s="11" customFormat="1" ht="25.5" x14ac:dyDescent="0.25">
      <c r="A214" s="24">
        <v>61</v>
      </c>
      <c r="B214" s="16" t="s">
        <v>108</v>
      </c>
      <c r="C214" s="24">
        <v>84</v>
      </c>
      <c r="D214" s="24">
        <v>28</v>
      </c>
      <c r="E214" s="24">
        <v>1</v>
      </c>
      <c r="F214" s="17">
        <v>2.1</v>
      </c>
      <c r="G214" s="17" t="s">
        <v>22</v>
      </c>
      <c r="H214" s="17" t="s">
        <v>32</v>
      </c>
      <c r="I214" s="41" t="s">
        <v>24</v>
      </c>
      <c r="J214" s="24">
        <v>14</v>
      </c>
      <c r="K214" s="24">
        <v>46</v>
      </c>
      <c r="L214" s="24">
        <v>5</v>
      </c>
      <c r="M214" s="24">
        <v>65</v>
      </c>
      <c r="N214" s="24">
        <v>218</v>
      </c>
      <c r="O214" s="24"/>
      <c r="P214" s="24">
        <v>283</v>
      </c>
      <c r="Q214" s="42">
        <v>6497.6</v>
      </c>
      <c r="R214" s="9"/>
      <c r="S214" s="10"/>
      <c r="T214" s="70" t="s">
        <v>112</v>
      </c>
      <c r="U214" s="52"/>
    </row>
    <row r="215" spans="1:21" s="11" customFormat="1" x14ac:dyDescent="0.25">
      <c r="A215" s="24"/>
      <c r="B215" s="17"/>
      <c r="C215" s="24"/>
      <c r="D215" s="24"/>
      <c r="E215" s="24"/>
      <c r="F215" s="17"/>
      <c r="G215" s="23" t="s">
        <v>113</v>
      </c>
      <c r="H215" s="17"/>
      <c r="I215" s="41" t="s">
        <v>23</v>
      </c>
      <c r="J215" s="24">
        <v>0</v>
      </c>
      <c r="K215" s="24">
        <v>0</v>
      </c>
      <c r="L215" s="24">
        <v>0</v>
      </c>
      <c r="M215" s="24">
        <v>0</v>
      </c>
      <c r="N215" s="24">
        <v>0</v>
      </c>
      <c r="O215" s="24"/>
      <c r="P215" s="24">
        <v>0</v>
      </c>
      <c r="Q215" s="42">
        <v>0</v>
      </c>
      <c r="R215" s="9"/>
      <c r="S215" s="10"/>
      <c r="T215" s="71"/>
      <c r="U215" s="52"/>
    </row>
    <row r="216" spans="1:21" s="11" customFormat="1" x14ac:dyDescent="0.25">
      <c r="A216" s="24"/>
      <c r="B216" s="17"/>
      <c r="C216" s="24"/>
      <c r="D216" s="24"/>
      <c r="E216" s="24"/>
      <c r="F216" s="17"/>
      <c r="G216" s="17" t="s">
        <v>36</v>
      </c>
      <c r="H216" s="17"/>
      <c r="I216" s="25" t="s">
        <v>21</v>
      </c>
      <c r="J216" s="26">
        <f>J214+J215</f>
        <v>14</v>
      </c>
      <c r="K216" s="26">
        <f>K214+K215</f>
        <v>46</v>
      </c>
      <c r="L216" s="26">
        <f>L214+L215</f>
        <v>5</v>
      </c>
      <c r="M216" s="26">
        <f>SUM(M214:M215)</f>
        <v>65</v>
      </c>
      <c r="N216" s="26">
        <f>SUM(N214:N215)</f>
        <v>218</v>
      </c>
      <c r="O216" s="26"/>
      <c r="P216" s="26">
        <f>SUM(P214:P215)</f>
        <v>283</v>
      </c>
      <c r="Q216" s="27">
        <f>SUM(Q214:Q215)</f>
        <v>6497.6</v>
      </c>
      <c r="R216" s="12">
        <v>20987.25</v>
      </c>
      <c r="S216" s="13">
        <v>3.23</v>
      </c>
      <c r="T216" s="72"/>
      <c r="U216" s="52"/>
    </row>
    <row r="217" spans="1:21" s="11" customFormat="1" ht="25.5" x14ac:dyDescent="0.25">
      <c r="A217" s="24">
        <v>62</v>
      </c>
      <c r="B217" s="16" t="s">
        <v>108</v>
      </c>
      <c r="C217" s="24">
        <v>84</v>
      </c>
      <c r="D217" s="24">
        <v>28</v>
      </c>
      <c r="E217" s="24">
        <v>2</v>
      </c>
      <c r="F217" s="43">
        <v>2.1</v>
      </c>
      <c r="G217" s="17" t="s">
        <v>22</v>
      </c>
      <c r="H217" s="17" t="s">
        <v>32</v>
      </c>
      <c r="I217" s="41" t="s">
        <v>23</v>
      </c>
      <c r="J217" s="24">
        <v>0</v>
      </c>
      <c r="K217" s="24">
        <v>0</v>
      </c>
      <c r="L217" s="24">
        <v>0</v>
      </c>
      <c r="M217" s="24">
        <v>0</v>
      </c>
      <c r="N217" s="24">
        <v>0</v>
      </c>
      <c r="O217" s="24"/>
      <c r="P217" s="24">
        <v>0</v>
      </c>
      <c r="Q217" s="42">
        <v>0</v>
      </c>
      <c r="R217" s="12"/>
      <c r="S217" s="13"/>
      <c r="T217" s="70" t="s">
        <v>112</v>
      </c>
      <c r="U217" s="52"/>
    </row>
    <row r="218" spans="1:21" s="11" customFormat="1" x14ac:dyDescent="0.25">
      <c r="A218" s="24"/>
      <c r="B218" s="17"/>
      <c r="C218" s="24"/>
      <c r="D218" s="24"/>
      <c r="E218" s="24"/>
      <c r="F218" s="43"/>
      <c r="G218" s="23" t="s">
        <v>113</v>
      </c>
      <c r="H218" s="17"/>
      <c r="I218" s="41" t="s">
        <v>24</v>
      </c>
      <c r="J218" s="24">
        <v>13</v>
      </c>
      <c r="K218" s="24">
        <v>45</v>
      </c>
      <c r="L218" s="24">
        <v>5</v>
      </c>
      <c r="M218" s="24">
        <v>63</v>
      </c>
      <c r="N218" s="24">
        <v>212</v>
      </c>
      <c r="O218" s="24"/>
      <c r="P218" s="24">
        <v>275</v>
      </c>
      <c r="Q218" s="42">
        <v>6740.64</v>
      </c>
      <c r="R218" s="12"/>
      <c r="S218" s="13"/>
      <c r="T218" s="71"/>
      <c r="U218" s="52"/>
    </row>
    <row r="219" spans="1:21" s="11" customFormat="1" x14ac:dyDescent="0.25">
      <c r="A219" s="24"/>
      <c r="B219" s="17"/>
      <c r="C219" s="24"/>
      <c r="D219" s="24"/>
      <c r="E219" s="24"/>
      <c r="F219" s="43"/>
      <c r="G219" s="17" t="s">
        <v>36</v>
      </c>
      <c r="H219" s="17"/>
      <c r="I219" s="44" t="s">
        <v>21</v>
      </c>
      <c r="J219" s="26">
        <f>SUM(J217:J218)</f>
        <v>13</v>
      </c>
      <c r="K219" s="26">
        <f>SUM(K217:K218)</f>
        <v>45</v>
      </c>
      <c r="L219" s="26">
        <f>SUM(L217:L218)</f>
        <v>5</v>
      </c>
      <c r="M219" s="26">
        <f>SUM(M217:M218)</f>
        <v>63</v>
      </c>
      <c r="N219" s="26">
        <f>SUM(N217:N218)</f>
        <v>212</v>
      </c>
      <c r="O219" s="26"/>
      <c r="P219" s="26">
        <f>SUM(P217:P218)</f>
        <v>275</v>
      </c>
      <c r="Q219" s="27">
        <f>SUM(Q217:Q218)</f>
        <v>6740.64</v>
      </c>
      <c r="R219" s="12">
        <v>21233.02</v>
      </c>
      <c r="S219" s="13">
        <v>3.15</v>
      </c>
      <c r="T219" s="72"/>
      <c r="U219" s="52"/>
    </row>
    <row r="220" spans="1:21" s="11" customFormat="1" ht="25.5" x14ac:dyDescent="0.25">
      <c r="A220" s="14">
        <v>63</v>
      </c>
      <c r="B220" s="16" t="s">
        <v>108</v>
      </c>
      <c r="C220" s="14">
        <v>84</v>
      </c>
      <c r="D220" s="14">
        <v>39</v>
      </c>
      <c r="E220" s="14">
        <v>1</v>
      </c>
      <c r="F220" s="45">
        <v>2.5</v>
      </c>
      <c r="G220" s="46" t="s">
        <v>22</v>
      </c>
      <c r="H220" s="17" t="s">
        <v>32</v>
      </c>
      <c r="I220" s="47" t="s">
        <v>23</v>
      </c>
      <c r="J220" s="24">
        <v>0</v>
      </c>
      <c r="K220" s="24">
        <v>0</v>
      </c>
      <c r="L220" s="24">
        <v>0</v>
      </c>
      <c r="M220" s="24">
        <v>0</v>
      </c>
      <c r="N220" s="24">
        <v>43</v>
      </c>
      <c r="O220" s="24"/>
      <c r="P220" s="24">
        <v>43</v>
      </c>
      <c r="Q220" s="17">
        <v>1199.9100000000001</v>
      </c>
      <c r="R220" s="12"/>
      <c r="S220" s="13"/>
      <c r="T220" s="70" t="s">
        <v>112</v>
      </c>
    </row>
    <row r="221" spans="1:21" s="11" customFormat="1" x14ac:dyDescent="0.25">
      <c r="A221" s="32"/>
      <c r="B221" s="27"/>
      <c r="C221" s="32"/>
      <c r="D221" s="32"/>
      <c r="E221" s="32"/>
      <c r="F221" s="49"/>
      <c r="G221" s="46" t="s">
        <v>115</v>
      </c>
      <c r="H221" s="46"/>
      <c r="I221" s="47" t="s">
        <v>24</v>
      </c>
      <c r="J221" s="24">
        <v>5</v>
      </c>
      <c r="K221" s="24">
        <v>85</v>
      </c>
      <c r="L221" s="24">
        <v>14</v>
      </c>
      <c r="M221" s="24">
        <v>104</v>
      </c>
      <c r="N221" s="24">
        <v>289</v>
      </c>
      <c r="O221" s="24"/>
      <c r="P221" s="24">
        <v>393</v>
      </c>
      <c r="Q221" s="17">
        <v>10456.85</v>
      </c>
      <c r="R221" s="12"/>
      <c r="S221" s="13"/>
      <c r="T221" s="71"/>
    </row>
    <row r="222" spans="1:21" s="11" customFormat="1" x14ac:dyDescent="0.25">
      <c r="A222" s="32"/>
      <c r="B222" s="27"/>
      <c r="C222" s="32"/>
      <c r="D222" s="32"/>
      <c r="E222" s="32"/>
      <c r="F222" s="49"/>
      <c r="G222" s="17" t="s">
        <v>45</v>
      </c>
      <c r="H222" s="46"/>
      <c r="I222" s="47" t="s">
        <v>31</v>
      </c>
      <c r="J222" s="24">
        <v>0</v>
      </c>
      <c r="K222" s="24">
        <v>0</v>
      </c>
      <c r="L222" s="24">
        <v>0</v>
      </c>
      <c r="M222" s="24">
        <v>0</v>
      </c>
      <c r="N222" s="24">
        <v>30</v>
      </c>
      <c r="O222" s="24"/>
      <c r="P222" s="24">
        <v>30</v>
      </c>
      <c r="Q222" s="17">
        <v>42.8</v>
      </c>
      <c r="R222" s="12"/>
      <c r="S222" s="13"/>
      <c r="T222" s="71"/>
    </row>
    <row r="223" spans="1:21" s="11" customFormat="1" x14ac:dyDescent="0.25">
      <c r="A223" s="32"/>
      <c r="B223" s="17"/>
      <c r="C223" s="32"/>
      <c r="D223" s="32"/>
      <c r="E223" s="32"/>
      <c r="F223" s="49"/>
      <c r="G223" s="46"/>
      <c r="H223" s="50"/>
      <c r="I223" s="25" t="s">
        <v>21</v>
      </c>
      <c r="J223" s="26">
        <f>SUM(J220:J222)</f>
        <v>5</v>
      </c>
      <c r="K223" s="26">
        <f>SUM(K220:K222)</f>
        <v>85</v>
      </c>
      <c r="L223" s="26">
        <f>SUM(L220:L222)</f>
        <v>14</v>
      </c>
      <c r="M223" s="26">
        <f>SUM(M220:M222)</f>
        <v>104</v>
      </c>
      <c r="N223" s="26">
        <f>SUM(N220:N222)</f>
        <v>362</v>
      </c>
      <c r="O223" s="26"/>
      <c r="P223" s="26">
        <f>SUM(P220:P222)</f>
        <v>466</v>
      </c>
      <c r="Q223" s="27">
        <f>SUM(Q220:Q222)</f>
        <v>11699.56</v>
      </c>
      <c r="R223" s="12">
        <v>28663.919999999998</v>
      </c>
      <c r="S223" s="13">
        <v>2.4500000000000002</v>
      </c>
      <c r="T223" s="72"/>
      <c r="U223" s="52"/>
    </row>
    <row r="224" spans="1:21" s="11" customFormat="1" ht="25.5" x14ac:dyDescent="0.25">
      <c r="A224" s="24">
        <v>64</v>
      </c>
      <c r="B224" s="16" t="s">
        <v>108</v>
      </c>
      <c r="C224" s="24">
        <v>87</v>
      </c>
      <c r="D224" s="24">
        <v>14</v>
      </c>
      <c r="E224" s="24">
        <v>1</v>
      </c>
      <c r="F224" s="17">
        <v>3.5</v>
      </c>
      <c r="G224" s="17" t="s">
        <v>22</v>
      </c>
      <c r="H224" s="17" t="s">
        <v>32</v>
      </c>
      <c r="I224" s="41" t="s">
        <v>24</v>
      </c>
      <c r="J224" s="24">
        <v>78</v>
      </c>
      <c r="K224" s="24">
        <v>58</v>
      </c>
      <c r="L224" s="24">
        <v>4</v>
      </c>
      <c r="M224" s="24">
        <v>140</v>
      </c>
      <c r="N224" s="24">
        <v>448</v>
      </c>
      <c r="O224" s="24"/>
      <c r="P224" s="24">
        <v>558</v>
      </c>
      <c r="Q224" s="42">
        <v>17567.98</v>
      </c>
      <c r="R224" s="9"/>
      <c r="S224" s="10"/>
      <c r="T224" s="70" t="s">
        <v>114</v>
      </c>
    </row>
    <row r="225" spans="1:21" s="11" customFormat="1" x14ac:dyDescent="0.25">
      <c r="A225" s="24"/>
      <c r="B225" s="17"/>
      <c r="C225" s="24"/>
      <c r="D225" s="24"/>
      <c r="E225" s="24"/>
      <c r="F225" s="17"/>
      <c r="G225" s="17" t="s">
        <v>116</v>
      </c>
      <c r="H225" s="17"/>
      <c r="I225" s="41" t="s">
        <v>23</v>
      </c>
      <c r="J225" s="24">
        <v>0</v>
      </c>
      <c r="K225" s="24">
        <v>0</v>
      </c>
      <c r="L225" s="24">
        <v>0</v>
      </c>
      <c r="M225" s="24">
        <v>0</v>
      </c>
      <c r="N225" s="24">
        <v>43</v>
      </c>
      <c r="O225" s="24"/>
      <c r="P225" s="24">
        <v>43</v>
      </c>
      <c r="Q225" s="42">
        <v>1199.9100000000001</v>
      </c>
      <c r="R225" s="9"/>
      <c r="S225" s="10"/>
      <c r="T225" s="71"/>
    </row>
    <row r="226" spans="1:21" s="11" customFormat="1" x14ac:dyDescent="0.25">
      <c r="A226" s="24"/>
      <c r="B226" s="17"/>
      <c r="C226" s="24"/>
      <c r="D226" s="24"/>
      <c r="E226" s="24"/>
      <c r="F226" s="17"/>
      <c r="G226" s="17" t="s">
        <v>117</v>
      </c>
      <c r="H226" s="17"/>
      <c r="I226" s="41" t="s">
        <v>31</v>
      </c>
      <c r="J226" s="24">
        <v>0</v>
      </c>
      <c r="K226" s="24">
        <v>0</v>
      </c>
      <c r="L226" s="24">
        <v>0</v>
      </c>
      <c r="M226" s="24">
        <v>0</v>
      </c>
      <c r="N226" s="24">
        <v>30</v>
      </c>
      <c r="O226" s="24"/>
      <c r="P226" s="24">
        <v>30</v>
      </c>
      <c r="Q226" s="42">
        <v>42.8</v>
      </c>
      <c r="R226" s="9"/>
      <c r="S226" s="10"/>
      <c r="T226" s="71"/>
    </row>
    <row r="227" spans="1:21" s="11" customFormat="1" x14ac:dyDescent="0.25">
      <c r="A227" s="24"/>
      <c r="B227" s="17"/>
      <c r="C227" s="24"/>
      <c r="D227" s="24"/>
      <c r="E227" s="24"/>
      <c r="F227" s="17"/>
      <c r="G227" s="17"/>
      <c r="H227" s="17"/>
      <c r="I227" s="41" t="s">
        <v>25</v>
      </c>
      <c r="J227" s="24">
        <v>6</v>
      </c>
      <c r="K227" s="24">
        <v>8</v>
      </c>
      <c r="L227" s="24">
        <v>0</v>
      </c>
      <c r="M227" s="24">
        <v>14</v>
      </c>
      <c r="N227" s="24">
        <v>48</v>
      </c>
      <c r="O227" s="24"/>
      <c r="P227" s="24">
        <v>62</v>
      </c>
      <c r="Q227" s="42">
        <v>306.95</v>
      </c>
      <c r="R227" s="9"/>
      <c r="S227" s="10"/>
      <c r="T227" s="71"/>
    </row>
    <row r="228" spans="1:21" s="11" customFormat="1" x14ac:dyDescent="0.25">
      <c r="A228" s="24"/>
      <c r="B228" s="17"/>
      <c r="C228" s="24"/>
      <c r="D228" s="24"/>
      <c r="E228" s="24"/>
      <c r="F228" s="17"/>
      <c r="G228" s="17"/>
      <c r="H228" s="17"/>
      <c r="I228" s="25" t="s">
        <v>21</v>
      </c>
      <c r="J228" s="26">
        <f>SUM(J224:J227)</f>
        <v>84</v>
      </c>
      <c r="K228" s="26">
        <f>SUM(K224:K227)</f>
        <v>66</v>
      </c>
      <c r="L228" s="26">
        <f>SUM(L224:L227)</f>
        <v>4</v>
      </c>
      <c r="M228" s="26">
        <f>SUM(M224:M227)</f>
        <v>154</v>
      </c>
      <c r="N228" s="26">
        <f>SUM(N224:N227)</f>
        <v>569</v>
      </c>
      <c r="O228" s="26"/>
      <c r="P228" s="26">
        <f>SUM(P224:P227)</f>
        <v>693</v>
      </c>
      <c r="Q228" s="27">
        <f>SUM(Q224:Q227)</f>
        <v>19117.64</v>
      </c>
      <c r="R228" s="12">
        <v>42823.51</v>
      </c>
      <c r="S228" s="13">
        <v>2.2400000000000002</v>
      </c>
      <c r="T228" s="72"/>
      <c r="U228" s="52"/>
    </row>
    <row r="229" spans="1:21" s="11" customFormat="1" ht="25.5" x14ac:dyDescent="0.25">
      <c r="A229" s="24">
        <v>65</v>
      </c>
      <c r="B229" s="16" t="s">
        <v>108</v>
      </c>
      <c r="C229" s="24">
        <v>87</v>
      </c>
      <c r="D229" s="24">
        <v>14</v>
      </c>
      <c r="E229" s="24">
        <v>2</v>
      </c>
      <c r="F229" s="43">
        <v>1.1000000000000001</v>
      </c>
      <c r="G229" s="17" t="s">
        <v>22</v>
      </c>
      <c r="H229" s="17" t="s">
        <v>32</v>
      </c>
      <c r="I229" s="41" t="s">
        <v>24</v>
      </c>
      <c r="J229" s="24">
        <v>17</v>
      </c>
      <c r="K229" s="24">
        <v>26</v>
      </c>
      <c r="L229" s="24">
        <v>3</v>
      </c>
      <c r="M229" s="24">
        <v>46</v>
      </c>
      <c r="N229" s="24">
        <v>141</v>
      </c>
      <c r="O229" s="24"/>
      <c r="P229" s="24">
        <v>187</v>
      </c>
      <c r="Q229" s="42">
        <v>5360.73</v>
      </c>
      <c r="R229" s="12"/>
      <c r="S229" s="13"/>
      <c r="T229" s="70" t="s">
        <v>114</v>
      </c>
    </row>
    <row r="230" spans="1:21" s="11" customFormat="1" x14ac:dyDescent="0.25">
      <c r="A230" s="24"/>
      <c r="B230" s="17"/>
      <c r="C230" s="24"/>
      <c r="D230" s="24"/>
      <c r="E230" s="24"/>
      <c r="F230" s="43"/>
      <c r="G230" s="17" t="s">
        <v>116</v>
      </c>
      <c r="H230" s="17"/>
      <c r="I230" s="41" t="s">
        <v>25</v>
      </c>
      <c r="J230" s="24">
        <v>3</v>
      </c>
      <c r="K230" s="24">
        <v>4</v>
      </c>
      <c r="L230" s="24">
        <v>0</v>
      </c>
      <c r="M230" s="24">
        <v>7</v>
      </c>
      <c r="N230" s="24">
        <v>19</v>
      </c>
      <c r="O230" s="24"/>
      <c r="P230" s="24">
        <v>26</v>
      </c>
      <c r="Q230" s="42">
        <v>150.31</v>
      </c>
      <c r="R230" s="12"/>
      <c r="S230" s="13"/>
      <c r="T230" s="71"/>
    </row>
    <row r="231" spans="1:21" s="11" customFormat="1" x14ac:dyDescent="0.25">
      <c r="A231" s="24"/>
      <c r="B231" s="17"/>
      <c r="C231" s="24"/>
      <c r="D231" s="24"/>
      <c r="E231" s="24"/>
      <c r="F231" s="43"/>
      <c r="G231" s="17" t="s">
        <v>117</v>
      </c>
      <c r="H231" s="17"/>
      <c r="I231" s="44" t="s">
        <v>21</v>
      </c>
      <c r="J231" s="26">
        <f>SUM(J229:J230)</f>
        <v>20</v>
      </c>
      <c r="K231" s="26">
        <f>SUM(K229:K230)</f>
        <v>30</v>
      </c>
      <c r="L231" s="26">
        <f>SUM(L229:L230)</f>
        <v>3</v>
      </c>
      <c r="M231" s="26">
        <f>SUM(M229:M230)</f>
        <v>53</v>
      </c>
      <c r="N231" s="26">
        <f>SUM(N229:N230)</f>
        <v>160</v>
      </c>
      <c r="O231" s="26"/>
      <c r="P231" s="26">
        <f>SUM(P229:P230)</f>
        <v>213</v>
      </c>
      <c r="Q231" s="27">
        <f>SUM(Q229:Q230)</f>
        <v>5511.04</v>
      </c>
      <c r="R231" s="12">
        <v>13171.39</v>
      </c>
      <c r="S231" s="13">
        <v>2.39</v>
      </c>
      <c r="T231" s="72"/>
      <c r="U231" s="52"/>
    </row>
    <row r="232" spans="1:21" s="11" customFormat="1" ht="25.5" x14ac:dyDescent="0.25">
      <c r="A232" s="14">
        <v>66</v>
      </c>
      <c r="B232" s="16" t="s">
        <v>108</v>
      </c>
      <c r="C232" s="14">
        <v>87</v>
      </c>
      <c r="D232" s="14">
        <v>14</v>
      </c>
      <c r="E232" s="14">
        <v>3</v>
      </c>
      <c r="F232" s="45">
        <v>2.5</v>
      </c>
      <c r="G232" s="46" t="s">
        <v>22</v>
      </c>
      <c r="H232" s="17" t="s">
        <v>32</v>
      </c>
      <c r="I232" s="47" t="s">
        <v>24</v>
      </c>
      <c r="J232" s="24">
        <v>30</v>
      </c>
      <c r="K232" s="24">
        <v>61</v>
      </c>
      <c r="L232" s="24">
        <v>6</v>
      </c>
      <c r="M232" s="24">
        <v>97</v>
      </c>
      <c r="N232" s="14">
        <v>306</v>
      </c>
      <c r="O232" s="14"/>
      <c r="P232" s="14">
        <v>403</v>
      </c>
      <c r="Q232" s="48">
        <v>11174.92</v>
      </c>
      <c r="R232" s="12"/>
      <c r="S232" s="13"/>
      <c r="T232" s="70" t="s">
        <v>114</v>
      </c>
    </row>
    <row r="233" spans="1:21" s="11" customFormat="1" x14ac:dyDescent="0.25">
      <c r="A233" s="32"/>
      <c r="B233" s="27"/>
      <c r="C233" s="32"/>
      <c r="D233" s="32"/>
      <c r="E233" s="32"/>
      <c r="F233" s="49"/>
      <c r="G233" s="17" t="s">
        <v>116</v>
      </c>
      <c r="H233" s="50"/>
      <c r="I233" s="47" t="s">
        <v>25</v>
      </c>
      <c r="J233" s="24">
        <v>4</v>
      </c>
      <c r="K233" s="24">
        <v>4</v>
      </c>
      <c r="L233" s="24">
        <v>0</v>
      </c>
      <c r="M233" s="24">
        <v>8</v>
      </c>
      <c r="N233" s="14">
        <v>37</v>
      </c>
      <c r="O233" s="14"/>
      <c r="P233" s="14">
        <v>45</v>
      </c>
      <c r="Q233" s="48">
        <v>184.56</v>
      </c>
      <c r="R233" s="12"/>
      <c r="S233" s="13"/>
      <c r="T233" s="71"/>
    </row>
    <row r="234" spans="1:21" s="11" customFormat="1" x14ac:dyDescent="0.25">
      <c r="A234" s="32"/>
      <c r="B234" s="27"/>
      <c r="C234" s="32"/>
      <c r="D234" s="32"/>
      <c r="E234" s="32"/>
      <c r="F234" s="49"/>
      <c r="G234" s="17" t="s">
        <v>117</v>
      </c>
      <c r="H234" s="50"/>
      <c r="I234" s="47" t="s">
        <v>31</v>
      </c>
      <c r="J234" s="24">
        <v>0</v>
      </c>
      <c r="K234" s="24">
        <v>0</v>
      </c>
      <c r="L234" s="24">
        <v>0</v>
      </c>
      <c r="M234" s="24">
        <v>0</v>
      </c>
      <c r="N234" s="14">
        <v>11</v>
      </c>
      <c r="O234" s="14"/>
      <c r="P234" s="14">
        <v>11</v>
      </c>
      <c r="Q234" s="48">
        <v>15.69</v>
      </c>
      <c r="R234" s="12"/>
      <c r="S234" s="13"/>
      <c r="T234" s="71"/>
    </row>
    <row r="235" spans="1:21" s="11" customFormat="1" x14ac:dyDescent="0.25">
      <c r="A235" s="14"/>
      <c r="B235" s="17"/>
      <c r="C235" s="14"/>
      <c r="D235" s="14"/>
      <c r="E235" s="14"/>
      <c r="F235" s="45"/>
      <c r="G235" s="17"/>
      <c r="H235" s="46"/>
      <c r="I235" s="25" t="s">
        <v>21</v>
      </c>
      <c r="J235" s="26">
        <f>J232+J233+J234</f>
        <v>34</v>
      </c>
      <c r="K235" s="26">
        <f>K232+K233+K234</f>
        <v>65</v>
      </c>
      <c r="L235" s="26">
        <f>L232+L233+L234</f>
        <v>6</v>
      </c>
      <c r="M235" s="26">
        <f>M232+M233+M234</f>
        <v>105</v>
      </c>
      <c r="N235" s="26">
        <f>N232+N233+N234</f>
        <v>354</v>
      </c>
      <c r="O235" s="26"/>
      <c r="P235" s="26">
        <f>P232+P233+P234</f>
        <v>459</v>
      </c>
      <c r="Q235" s="27">
        <f>Q232+Q233+Q234</f>
        <v>11375.17</v>
      </c>
      <c r="R235" s="12">
        <v>28437.93</v>
      </c>
      <c r="S235" s="13">
        <v>2.5</v>
      </c>
      <c r="T235" s="72"/>
      <c r="U235" s="52"/>
    </row>
    <row r="236" spans="1:21" s="11" customFormat="1" ht="15.75" x14ac:dyDescent="0.25">
      <c r="A236" s="59"/>
      <c r="B236" s="60"/>
      <c r="C236" s="59"/>
      <c r="D236" s="65" t="s">
        <v>17</v>
      </c>
      <c r="E236" s="66"/>
      <c r="F236" s="67">
        <f>SUM(F6:F235)</f>
        <v>223.09999999999997</v>
      </c>
      <c r="G236" s="65"/>
      <c r="H236" s="68"/>
      <c r="I236" s="61"/>
      <c r="J236" s="62">
        <f>SUM(J235,J231,J228,J223,J219,J216,J213,J209,J206,J203,J198,J193,J190,J187,J184,J181,J177,J174,J171,J168,J165,J162,J159,J156,J152,J149,J146,J143,J140,J137,J134,J131,J128,J125,J122,J119,J116,J113,J110,J107,J104,J101,J98,J93,J88,J83,J79,J75,J72,J68,J64,J61,J57,J54,J50,J46,J43,J40,J36,J32,J28,J25,J21,J17,J13,J9)</f>
        <v>2283</v>
      </c>
      <c r="K236" s="62">
        <f t="shared" ref="K236:R236" si="0">SUM(K235,K231,K228,K223,K219,K216,K213,K209,K206,K203,K198,K193,K190,K187,K184,K181,K177,K174,K171,K168,K165,K162,K159,K156,K152,K149,K146,K143,K140,K137,K134,K131,K128,K125,K122,K119,K116,K113,K110,K107,K104,K101,K98,K93,K88,K83,K79,K75,K72,K68,K64,K61,K57,K54,K50,K46,K43,K40,K36,K32,K28,K25,K21,K17,K13,K9)</f>
        <v>5775</v>
      </c>
      <c r="L236" s="62">
        <f t="shared" si="0"/>
        <v>318</v>
      </c>
      <c r="M236" s="62">
        <f t="shared" si="0"/>
        <v>8376</v>
      </c>
      <c r="N236" s="62">
        <f t="shared" si="0"/>
        <v>22670</v>
      </c>
      <c r="O236" s="62"/>
      <c r="P236" s="62">
        <f t="shared" si="0"/>
        <v>31016</v>
      </c>
      <c r="Q236" s="69">
        <f t="shared" si="0"/>
        <v>1252308.4099999997</v>
      </c>
      <c r="R236" s="69">
        <f t="shared" si="0"/>
        <v>2748866.82</v>
      </c>
      <c r="S236" s="63"/>
      <c r="T236" s="64"/>
      <c r="U236" s="52"/>
    </row>
    <row r="237" spans="1:21" x14ac:dyDescent="0.25">
      <c r="C237" s="11"/>
      <c r="D237" s="11"/>
      <c r="E237" s="58"/>
      <c r="F237" s="55"/>
      <c r="G237" s="55"/>
      <c r="H237" s="55"/>
      <c r="I237" s="54"/>
      <c r="J237" s="54"/>
      <c r="K237" s="54"/>
      <c r="L237" s="56"/>
      <c r="M237" s="55"/>
      <c r="N237" s="55"/>
      <c r="O237" s="55"/>
      <c r="P237" s="55"/>
      <c r="Q237" s="54"/>
      <c r="R237" s="55"/>
      <c r="S237" s="55"/>
    </row>
    <row r="240" spans="1:21" x14ac:dyDescent="0.25">
      <c r="D240" s="84" t="s">
        <v>118</v>
      </c>
      <c r="E240" s="84"/>
      <c r="F240" s="84"/>
      <c r="G240" s="84"/>
      <c r="H240" s="57"/>
      <c r="I240" s="57"/>
      <c r="J240" s="57"/>
      <c r="K240" s="84" t="s">
        <v>119</v>
      </c>
      <c r="L240" s="84"/>
      <c r="M240" s="84"/>
    </row>
    <row r="241" spans="4:13" x14ac:dyDescent="0.25">
      <c r="D241" s="84" t="s">
        <v>120</v>
      </c>
      <c r="E241" s="84"/>
      <c r="F241" s="84"/>
      <c r="G241" s="84"/>
      <c r="H241" s="57"/>
      <c r="I241" s="57"/>
      <c r="J241" s="57"/>
      <c r="K241" s="57"/>
      <c r="L241" s="57"/>
      <c r="M241" s="57"/>
    </row>
  </sheetData>
  <mergeCells count="88">
    <mergeCell ref="D240:G240"/>
    <mergeCell ref="K240:M240"/>
    <mergeCell ref="D241:G241"/>
    <mergeCell ref="T232:T235"/>
    <mergeCell ref="A1:P1"/>
    <mergeCell ref="A2:Q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M4"/>
    <mergeCell ref="N4:N5"/>
    <mergeCell ref="O4:O5"/>
    <mergeCell ref="T29:T32"/>
    <mergeCell ref="T33:T36"/>
    <mergeCell ref="T37:T40"/>
    <mergeCell ref="T41:T43"/>
    <mergeCell ref="P4:P5"/>
    <mergeCell ref="T80:T83"/>
    <mergeCell ref="T84:T88"/>
    <mergeCell ref="T44:T46"/>
    <mergeCell ref="T55:T57"/>
    <mergeCell ref="T58:T61"/>
    <mergeCell ref="T62:T64"/>
    <mergeCell ref="T65:T68"/>
    <mergeCell ref="T47:T50"/>
    <mergeCell ref="T51:T54"/>
    <mergeCell ref="T108:T110"/>
    <mergeCell ref="T229:T231"/>
    <mergeCell ref="T26:T28"/>
    <mergeCell ref="Q4:Q5"/>
    <mergeCell ref="R4:R5"/>
    <mergeCell ref="S4:S5"/>
    <mergeCell ref="T4:T5"/>
    <mergeCell ref="T6:T9"/>
    <mergeCell ref="T10:T13"/>
    <mergeCell ref="T14:T17"/>
    <mergeCell ref="T18:T21"/>
    <mergeCell ref="T22:T25"/>
    <mergeCell ref="T69:T72"/>
    <mergeCell ref="T73:T75"/>
    <mergeCell ref="T76:T79"/>
    <mergeCell ref="T111:T113"/>
    <mergeCell ref="T114:T116"/>
    <mergeCell ref="T117:T119"/>
    <mergeCell ref="T120:T122"/>
    <mergeCell ref="T89:T93"/>
    <mergeCell ref="T94:T98"/>
    <mergeCell ref="T99:T101"/>
    <mergeCell ref="T102:T104"/>
    <mergeCell ref="T105:T107"/>
    <mergeCell ref="T123:T125"/>
    <mergeCell ref="T126:T128"/>
    <mergeCell ref="T129:T131"/>
    <mergeCell ref="T132:T134"/>
    <mergeCell ref="T135:T137"/>
    <mergeCell ref="T138:T140"/>
    <mergeCell ref="T141:T143"/>
    <mergeCell ref="T144:T146"/>
    <mergeCell ref="T147:T149"/>
    <mergeCell ref="T150:T152"/>
    <mergeCell ref="T178:T181"/>
    <mergeCell ref="T169:T171"/>
    <mergeCell ref="T172:T174"/>
    <mergeCell ref="T175:T177"/>
    <mergeCell ref="T153:T156"/>
    <mergeCell ref="T157:T159"/>
    <mergeCell ref="T160:T162"/>
    <mergeCell ref="T163:T165"/>
    <mergeCell ref="T166:T168"/>
    <mergeCell ref="T224:T228"/>
    <mergeCell ref="T199:T203"/>
    <mergeCell ref="T204:T206"/>
    <mergeCell ref="T182:T184"/>
    <mergeCell ref="T185:T187"/>
    <mergeCell ref="T188:T190"/>
    <mergeCell ref="T191:T193"/>
    <mergeCell ref="T194:T198"/>
    <mergeCell ref="T207:T209"/>
    <mergeCell ref="T210:T213"/>
    <mergeCell ref="T214:T216"/>
    <mergeCell ref="T217:T219"/>
    <mergeCell ref="T220:T223"/>
  </mergeCells>
  <pageMargins left="0.7" right="0.7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Азат-ПК</dc:creator>
  <cp:lastModifiedBy>Алексей М. Мосунов</cp:lastModifiedBy>
  <cp:lastPrinted>2017-04-07T11:47:47Z</cp:lastPrinted>
  <dcterms:created xsi:type="dcterms:W3CDTF">2017-02-01T07:58:27Z</dcterms:created>
  <dcterms:modified xsi:type="dcterms:W3CDTF">2017-11-07T07:52:34Z</dcterms:modified>
</cp:coreProperties>
</file>