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90" windowWidth="19440" windowHeight="12585"/>
  </bookViews>
  <sheets>
    <sheet name="Расчет стоимости по Методике" sheetId="4" r:id="rId1"/>
  </sheets>
  <definedNames>
    <definedName name="д1">'Расчет стоимости по Методике'!$K$1:$K$2</definedName>
    <definedName name="_xlnm.Print_Area" localSheetId="0">'Расчет стоимости по Методике'!$A$1:$G$1671</definedName>
  </definedNames>
  <calcPr calcId="144525"/>
</workbook>
</file>

<file path=xl/calcChain.xml><?xml version="1.0" encoding="utf-8"?>
<calcChain xmlns="http://schemas.openxmlformats.org/spreadsheetml/2006/main">
  <c r="G1304" i="4" l="1"/>
  <c r="G1312" i="4"/>
  <c r="G1313" i="4"/>
  <c r="G1314" i="4"/>
  <c r="G1315" i="4"/>
  <c r="G1316" i="4"/>
  <c r="G1317" i="4"/>
  <c r="G1318" i="4"/>
  <c r="G1319" i="4"/>
  <c r="G1320" i="4"/>
  <c r="G1321" i="4"/>
  <c r="E1324" i="4"/>
  <c r="E1326" i="4"/>
  <c r="E1325" i="4" l="1"/>
  <c r="E1327" i="4"/>
  <c r="G1655" i="4"/>
  <c r="G1654" i="4"/>
  <c r="G1653" i="4"/>
  <c r="G1652" i="4"/>
  <c r="G1651" i="4"/>
  <c r="G1650" i="4"/>
  <c r="G1649" i="4"/>
  <c r="E1660" i="4" s="1"/>
  <c r="G1648" i="4"/>
  <c r="G1647" i="4"/>
  <c r="G1646" i="4"/>
  <c r="E1658" i="4" s="1"/>
  <c r="G1638" i="4"/>
  <c r="E1328" i="4" l="1"/>
  <c r="D1330" i="4" s="1"/>
  <c r="D1331" i="4" s="1"/>
  <c r="E1659" i="4"/>
  <c r="E1661" i="4"/>
  <c r="G1607" i="4"/>
  <c r="G1606" i="4"/>
  <c r="G1605" i="4"/>
  <c r="G1604" i="4"/>
  <c r="G1603" i="4"/>
  <c r="G1602" i="4"/>
  <c r="G1601" i="4"/>
  <c r="E1612" i="4" s="1"/>
  <c r="G1600" i="4"/>
  <c r="G1599" i="4"/>
  <c r="G1598" i="4"/>
  <c r="E1610" i="4" s="1"/>
  <c r="G1590" i="4"/>
  <c r="G1559" i="4"/>
  <c r="G1558" i="4"/>
  <c r="G1557" i="4"/>
  <c r="G1556" i="4"/>
  <c r="G1555" i="4"/>
  <c r="G1554" i="4"/>
  <c r="G1553" i="4"/>
  <c r="E1564" i="4" s="1"/>
  <c r="G1552" i="4"/>
  <c r="G1551" i="4"/>
  <c r="G1550" i="4"/>
  <c r="E1562" i="4" s="1"/>
  <c r="G1542" i="4"/>
  <c r="G1512" i="4"/>
  <c r="G1511" i="4"/>
  <c r="G1510" i="4"/>
  <c r="G1509" i="4"/>
  <c r="G1508" i="4"/>
  <c r="G1507" i="4"/>
  <c r="G1506" i="4"/>
  <c r="E1517" i="4" s="1"/>
  <c r="G1505" i="4"/>
  <c r="G1504" i="4"/>
  <c r="G1503" i="4"/>
  <c r="E1515" i="4" s="1"/>
  <c r="G1495" i="4"/>
  <c r="G1464" i="4"/>
  <c r="G1463" i="4"/>
  <c r="G1462" i="4"/>
  <c r="G1461" i="4"/>
  <c r="G1460" i="4"/>
  <c r="G1459" i="4"/>
  <c r="G1458" i="4"/>
  <c r="E1469" i="4" s="1"/>
  <c r="G1457" i="4"/>
  <c r="G1456" i="4"/>
  <c r="G1455" i="4"/>
  <c r="E1467" i="4" s="1"/>
  <c r="G1447" i="4"/>
  <c r="G1416" i="4"/>
  <c r="G1415" i="4"/>
  <c r="G1414" i="4"/>
  <c r="G1413" i="4"/>
  <c r="G1412" i="4"/>
  <c r="G1411" i="4"/>
  <c r="G1410" i="4"/>
  <c r="E1421" i="4" s="1"/>
  <c r="G1409" i="4"/>
  <c r="G1408" i="4"/>
  <c r="G1407" i="4"/>
  <c r="E1419" i="4" s="1"/>
  <c r="G1399" i="4"/>
  <c r="G1368" i="4"/>
  <c r="G1367" i="4"/>
  <c r="G1366" i="4"/>
  <c r="G1365" i="4"/>
  <c r="G1364" i="4"/>
  <c r="G1363" i="4"/>
  <c r="G1362" i="4"/>
  <c r="E1373" i="4" s="1"/>
  <c r="G1361" i="4"/>
  <c r="G1360" i="4"/>
  <c r="G1359" i="4"/>
  <c r="E1371" i="4" s="1"/>
  <c r="G1351" i="4"/>
  <c r="G1283" i="4"/>
  <c r="G1282" i="4"/>
  <c r="G1281" i="4"/>
  <c r="G1280" i="4"/>
  <c r="G1279" i="4"/>
  <c r="G1278" i="4"/>
  <c r="G1277" i="4"/>
  <c r="E1288" i="4" s="1"/>
  <c r="G1276" i="4"/>
  <c r="G1275" i="4"/>
  <c r="G1274" i="4"/>
  <c r="E1286" i="4" s="1"/>
  <c r="G1266" i="4"/>
  <c r="G1245" i="4"/>
  <c r="G1244" i="4"/>
  <c r="G1243" i="4"/>
  <c r="G1242" i="4"/>
  <c r="G1241" i="4"/>
  <c r="G1240" i="4"/>
  <c r="G1239" i="4"/>
  <c r="E1250" i="4" s="1"/>
  <c r="G1238" i="4"/>
  <c r="G1237" i="4"/>
  <c r="G1236" i="4"/>
  <c r="E1248" i="4" s="1"/>
  <c r="G1228" i="4"/>
  <c r="G1207" i="4"/>
  <c r="G1206" i="4"/>
  <c r="G1205" i="4"/>
  <c r="G1204" i="4"/>
  <c r="G1203" i="4"/>
  <c r="G1202" i="4"/>
  <c r="G1201" i="4"/>
  <c r="E1212" i="4" s="1"/>
  <c r="G1200" i="4"/>
  <c r="G1199" i="4"/>
  <c r="G1198" i="4"/>
  <c r="E1210" i="4" s="1"/>
  <c r="G1190" i="4"/>
  <c r="G1169" i="4"/>
  <c r="G1168" i="4"/>
  <c r="G1167" i="4"/>
  <c r="G1166" i="4"/>
  <c r="G1165" i="4"/>
  <c r="G1164" i="4"/>
  <c r="G1163" i="4"/>
  <c r="E1174" i="4" s="1"/>
  <c r="G1162" i="4"/>
  <c r="G1161" i="4"/>
  <c r="G1160" i="4"/>
  <c r="E1172" i="4" s="1"/>
  <c r="G1152" i="4"/>
  <c r="G1124" i="4"/>
  <c r="G1123" i="4"/>
  <c r="G1122" i="4"/>
  <c r="G1121" i="4"/>
  <c r="G1120" i="4"/>
  <c r="G1119" i="4"/>
  <c r="G1118" i="4"/>
  <c r="E1129" i="4" s="1"/>
  <c r="G1117" i="4"/>
  <c r="G1116" i="4"/>
  <c r="G1115" i="4"/>
  <c r="E1127" i="4" s="1"/>
  <c r="G1107" i="4"/>
  <c r="G1076" i="4"/>
  <c r="G1075" i="4"/>
  <c r="G1074" i="4"/>
  <c r="G1073" i="4"/>
  <c r="G1072" i="4"/>
  <c r="G1071" i="4"/>
  <c r="G1070" i="4"/>
  <c r="E1081" i="4" s="1"/>
  <c r="G1069" i="4"/>
  <c r="G1068" i="4"/>
  <c r="G1067" i="4"/>
  <c r="E1079" i="4" s="1"/>
  <c r="G1059" i="4"/>
  <c r="G1028" i="4"/>
  <c r="G1027" i="4"/>
  <c r="G1026" i="4"/>
  <c r="G1025" i="4"/>
  <c r="G1024" i="4"/>
  <c r="G1023" i="4"/>
  <c r="G1022" i="4"/>
  <c r="E1033" i="4" s="1"/>
  <c r="G1021" i="4"/>
  <c r="G1020" i="4"/>
  <c r="G1019" i="4"/>
  <c r="E1031" i="4" s="1"/>
  <c r="G1011" i="4"/>
  <c r="G980" i="4"/>
  <c r="G979" i="4"/>
  <c r="G978" i="4"/>
  <c r="G977" i="4"/>
  <c r="G976" i="4"/>
  <c r="G975" i="4"/>
  <c r="G974" i="4"/>
  <c r="E985" i="4" s="1"/>
  <c r="G973" i="4"/>
  <c r="G972" i="4"/>
  <c r="G971" i="4"/>
  <c r="E983" i="4" s="1"/>
  <c r="G963" i="4"/>
  <c r="G932" i="4"/>
  <c r="G931" i="4"/>
  <c r="G930" i="4"/>
  <c r="G929" i="4"/>
  <c r="G928" i="4"/>
  <c r="G927" i="4"/>
  <c r="G926" i="4"/>
  <c r="E937" i="4" s="1"/>
  <c r="G925" i="4"/>
  <c r="G924" i="4"/>
  <c r="G923" i="4"/>
  <c r="E935" i="4" s="1"/>
  <c r="G915" i="4"/>
  <c r="G884" i="4"/>
  <c r="G883" i="4"/>
  <c r="G882" i="4"/>
  <c r="G881" i="4"/>
  <c r="G880" i="4"/>
  <c r="G879" i="4"/>
  <c r="G878" i="4"/>
  <c r="E889" i="4" s="1"/>
  <c r="G877" i="4"/>
  <c r="G876" i="4"/>
  <c r="G875" i="4"/>
  <c r="E887" i="4" s="1"/>
  <c r="G867" i="4"/>
  <c r="G836" i="4"/>
  <c r="G835" i="4"/>
  <c r="G834" i="4"/>
  <c r="G833" i="4"/>
  <c r="G832" i="4"/>
  <c r="G831" i="4"/>
  <c r="G830" i="4"/>
  <c r="E841" i="4" s="1"/>
  <c r="G829" i="4"/>
  <c r="G828" i="4"/>
  <c r="G827" i="4"/>
  <c r="E839" i="4" s="1"/>
  <c r="G819" i="4"/>
  <c r="G771" i="4"/>
  <c r="G779" i="4"/>
  <c r="G780" i="4"/>
  <c r="G781" i="4"/>
  <c r="G782" i="4"/>
  <c r="G783" i="4"/>
  <c r="G784" i="4"/>
  <c r="G785" i="4"/>
  <c r="G786" i="4"/>
  <c r="G787" i="4"/>
  <c r="G788" i="4"/>
  <c r="E791" i="4"/>
  <c r="E793" i="4"/>
  <c r="G740" i="4"/>
  <c r="G739" i="4"/>
  <c r="G738" i="4"/>
  <c r="G737" i="4"/>
  <c r="G736" i="4"/>
  <c r="G735" i="4"/>
  <c r="G734" i="4"/>
  <c r="E745" i="4" s="1"/>
  <c r="G733" i="4"/>
  <c r="G732" i="4"/>
  <c r="G731" i="4"/>
  <c r="E743" i="4" s="1"/>
  <c r="G723" i="4"/>
  <c r="G692" i="4"/>
  <c r="G691" i="4"/>
  <c r="G690" i="4"/>
  <c r="G689" i="4"/>
  <c r="G688" i="4"/>
  <c r="G687" i="4"/>
  <c r="G686" i="4"/>
  <c r="E697" i="4" s="1"/>
  <c r="G685" i="4"/>
  <c r="G684" i="4"/>
  <c r="G683" i="4"/>
  <c r="E695" i="4" s="1"/>
  <c r="G675" i="4"/>
  <c r="E1662" i="4" l="1"/>
  <c r="D1664" i="4" s="1"/>
  <c r="D1665" i="4" s="1"/>
  <c r="E888" i="4"/>
  <c r="E938" i="4"/>
  <c r="E984" i="4"/>
  <c r="E1034" i="4"/>
  <c r="E1080" i="4"/>
  <c r="E1130" i="4"/>
  <c r="E1173" i="4"/>
  <c r="E1175" i="4"/>
  <c r="E1213" i="4"/>
  <c r="E1249" i="4"/>
  <c r="E1251" i="4"/>
  <c r="E1518" i="4"/>
  <c r="E1374" i="4"/>
  <c r="E842" i="4"/>
  <c r="E1289" i="4"/>
  <c r="E1613" i="4"/>
  <c r="E794" i="4"/>
  <c r="E1470" i="4"/>
  <c r="E698" i="4"/>
  <c r="E1422" i="4"/>
  <c r="E1565" i="4"/>
  <c r="E1611" i="4"/>
  <c r="E1614" i="4" s="1"/>
  <c r="D1616" i="4" s="1"/>
  <c r="D1617" i="4" s="1"/>
  <c r="E1563" i="4"/>
  <c r="E1566" i="4" s="1"/>
  <c r="D1568" i="4" s="1"/>
  <c r="D1569" i="4" s="1"/>
  <c r="E1516" i="4"/>
  <c r="E1468" i="4"/>
  <c r="E1420" i="4"/>
  <c r="E1372" i="4"/>
  <c r="E746" i="4"/>
  <c r="E792" i="4"/>
  <c r="E840" i="4"/>
  <c r="E890" i="4"/>
  <c r="E891" i="4" s="1"/>
  <c r="D893" i="4" s="1"/>
  <c r="D894" i="4" s="1"/>
  <c r="E936" i="4"/>
  <c r="E939" i="4" s="1"/>
  <c r="D941" i="4" s="1"/>
  <c r="D942" i="4" s="1"/>
  <c r="E986" i="4"/>
  <c r="E987" i="4" s="1"/>
  <c r="D989" i="4" s="1"/>
  <c r="D990" i="4" s="1"/>
  <c r="E1082" i="4"/>
  <c r="E1128" i="4"/>
  <c r="E1211" i="4"/>
  <c r="E1287" i="4"/>
  <c r="E1290" i="4" s="1"/>
  <c r="D1292" i="4" s="1"/>
  <c r="D1293" i="4" s="1"/>
  <c r="E1032" i="4"/>
  <c r="E1035" i="4" s="1"/>
  <c r="D1037" i="4" s="1"/>
  <c r="D1038" i="4" s="1"/>
  <c r="E744" i="4"/>
  <c r="E747" i="4" s="1"/>
  <c r="D749" i="4" s="1"/>
  <c r="D750" i="4" s="1"/>
  <c r="E696" i="4"/>
  <c r="G644" i="4"/>
  <c r="G643" i="4"/>
  <c r="G642" i="4"/>
  <c r="G641" i="4"/>
  <c r="G640" i="4"/>
  <c r="E650" i="4" s="1"/>
  <c r="G639" i="4"/>
  <c r="G638" i="4"/>
  <c r="E649" i="4" s="1"/>
  <c r="G637" i="4"/>
  <c r="G636" i="4"/>
  <c r="G635" i="4"/>
  <c r="E647" i="4" s="1"/>
  <c r="G627" i="4"/>
  <c r="G596" i="4"/>
  <c r="G595" i="4"/>
  <c r="G594" i="4"/>
  <c r="G593" i="4"/>
  <c r="G592" i="4"/>
  <c r="G591" i="4"/>
  <c r="G590" i="4"/>
  <c r="E601" i="4" s="1"/>
  <c r="G589" i="4"/>
  <c r="G588" i="4"/>
  <c r="G587" i="4"/>
  <c r="E599" i="4" s="1"/>
  <c r="G579" i="4"/>
  <c r="G548" i="4"/>
  <c r="G547" i="4"/>
  <c r="G546" i="4"/>
  <c r="G545" i="4"/>
  <c r="G544" i="4"/>
  <c r="G543" i="4"/>
  <c r="G542" i="4"/>
  <c r="E553" i="4" s="1"/>
  <c r="G541" i="4"/>
  <c r="G540" i="4"/>
  <c r="G539" i="4"/>
  <c r="E551" i="4" s="1"/>
  <c r="G531" i="4"/>
  <c r="G500" i="4"/>
  <c r="G499" i="4"/>
  <c r="G498" i="4"/>
  <c r="G497" i="4"/>
  <c r="G496" i="4"/>
  <c r="G495" i="4"/>
  <c r="E506" i="4" s="1"/>
  <c r="G494" i="4"/>
  <c r="E505" i="4" s="1"/>
  <c r="G493" i="4"/>
  <c r="G492" i="4"/>
  <c r="G491" i="4"/>
  <c r="E503" i="4" s="1"/>
  <c r="G483" i="4"/>
  <c r="G452" i="4"/>
  <c r="G451" i="4"/>
  <c r="G450" i="4"/>
  <c r="G449" i="4"/>
  <c r="G448" i="4"/>
  <c r="G447" i="4"/>
  <c r="G446" i="4"/>
  <c r="E457" i="4" s="1"/>
  <c r="G445" i="4"/>
  <c r="G444" i="4"/>
  <c r="G443" i="4"/>
  <c r="E455" i="4" s="1"/>
  <c r="G435" i="4"/>
  <c r="G404" i="4"/>
  <c r="G403" i="4"/>
  <c r="G402" i="4"/>
  <c r="G401" i="4"/>
  <c r="G400" i="4"/>
  <c r="G399" i="4"/>
  <c r="G398" i="4"/>
  <c r="E409" i="4" s="1"/>
  <c r="G397" i="4"/>
  <c r="G396" i="4"/>
  <c r="G395" i="4"/>
  <c r="E407" i="4" s="1"/>
  <c r="G387" i="4"/>
  <c r="G356" i="4"/>
  <c r="G355" i="4"/>
  <c r="G354" i="4"/>
  <c r="G353" i="4"/>
  <c r="G352" i="4"/>
  <c r="G351" i="4"/>
  <c r="G350" i="4"/>
  <c r="E361" i="4" s="1"/>
  <c r="G349" i="4"/>
  <c r="G348" i="4"/>
  <c r="G347" i="4"/>
  <c r="E359" i="4" s="1"/>
  <c r="G339" i="4"/>
  <c r="G308" i="4"/>
  <c r="G307" i="4"/>
  <c r="G306" i="4"/>
  <c r="G305" i="4"/>
  <c r="G304" i="4"/>
  <c r="G303" i="4"/>
  <c r="G302" i="4"/>
  <c r="E313" i="4" s="1"/>
  <c r="G301" i="4"/>
  <c r="G300" i="4"/>
  <c r="G299" i="4"/>
  <c r="E311" i="4" s="1"/>
  <c r="G291" i="4"/>
  <c r="G260" i="4"/>
  <c r="G259" i="4"/>
  <c r="G258" i="4"/>
  <c r="G257" i="4"/>
  <c r="G256" i="4"/>
  <c r="G255" i="4"/>
  <c r="G254" i="4"/>
  <c r="E265" i="4" s="1"/>
  <c r="G253" i="4"/>
  <c r="G252" i="4"/>
  <c r="G251" i="4"/>
  <c r="E263" i="4" s="1"/>
  <c r="G243" i="4"/>
  <c r="G213" i="4"/>
  <c r="G212" i="4"/>
  <c r="G211" i="4"/>
  <c r="G210" i="4"/>
  <c r="G209" i="4"/>
  <c r="G208" i="4"/>
  <c r="G207" i="4"/>
  <c r="E218" i="4" s="1"/>
  <c r="G206" i="4"/>
  <c r="G205" i="4"/>
  <c r="G204" i="4"/>
  <c r="E216" i="4" s="1"/>
  <c r="G196" i="4"/>
  <c r="G166" i="4"/>
  <c r="G165" i="4"/>
  <c r="G164" i="4"/>
  <c r="G163" i="4"/>
  <c r="G162" i="4"/>
  <c r="G161" i="4"/>
  <c r="G160" i="4"/>
  <c r="E171" i="4" s="1"/>
  <c r="G159" i="4"/>
  <c r="G158" i="4"/>
  <c r="G157" i="4"/>
  <c r="E169" i="4" s="1"/>
  <c r="G149" i="4"/>
  <c r="E795" i="4" l="1"/>
  <c r="D797" i="4" s="1"/>
  <c r="D798" i="4" s="1"/>
  <c r="E1083" i="4"/>
  <c r="D1085" i="4" s="1"/>
  <c r="D1086" i="4" s="1"/>
  <c r="E1176" i="4"/>
  <c r="D1178" i="4" s="1"/>
  <c r="D1179" i="4" s="1"/>
  <c r="E1252" i="4"/>
  <c r="D1254" i="4" s="1"/>
  <c r="D1255" i="4" s="1"/>
  <c r="E1519" i="4"/>
  <c r="D1521" i="4" s="1"/>
  <c r="D1522" i="4" s="1"/>
  <c r="E1423" i="4"/>
  <c r="D1425" i="4" s="1"/>
  <c r="D1426" i="4" s="1"/>
  <c r="E1375" i="4"/>
  <c r="D1377" i="4" s="1"/>
  <c r="D1378" i="4" s="1"/>
  <c r="E1214" i="4"/>
  <c r="D1216" i="4" s="1"/>
  <c r="D1217" i="4" s="1"/>
  <c r="E554" i="4"/>
  <c r="E1131" i="4"/>
  <c r="D1133" i="4" s="1"/>
  <c r="D1134" i="4" s="1"/>
  <c r="E843" i="4"/>
  <c r="D845" i="4" s="1"/>
  <c r="D846" i="4" s="1"/>
  <c r="E699" i="4"/>
  <c r="D701" i="4" s="1"/>
  <c r="D702" i="4" s="1"/>
  <c r="E1471" i="4"/>
  <c r="D1473" i="4" s="1"/>
  <c r="D1474" i="4" s="1"/>
  <c r="E602" i="4"/>
  <c r="E648" i="4"/>
  <c r="E651" i="4" s="1"/>
  <c r="D653" i="4" s="1"/>
  <c r="D654" i="4" s="1"/>
  <c r="E552" i="4"/>
  <c r="E504" i="4"/>
  <c r="E507" i="4" s="1"/>
  <c r="D509" i="4" s="1"/>
  <c r="D510" i="4" s="1"/>
  <c r="E456" i="4"/>
  <c r="E408" i="4"/>
  <c r="E360" i="4"/>
  <c r="E312" i="4"/>
  <c r="E217" i="4"/>
  <c r="E600" i="4"/>
  <c r="E458" i="4"/>
  <c r="E410" i="4"/>
  <c r="E362" i="4"/>
  <c r="E314" i="4"/>
  <c r="E266" i="4"/>
  <c r="E264" i="4"/>
  <c r="E219" i="4"/>
  <c r="E172" i="4"/>
  <c r="E170" i="4"/>
  <c r="G120" i="4"/>
  <c r="G119" i="4"/>
  <c r="G118" i="4"/>
  <c r="G117" i="4"/>
  <c r="G116" i="4"/>
  <c r="G115" i="4"/>
  <c r="G114" i="4"/>
  <c r="E125" i="4" s="1"/>
  <c r="G113" i="4"/>
  <c r="G112" i="4"/>
  <c r="G111" i="4"/>
  <c r="E123" i="4" s="1"/>
  <c r="G103" i="4"/>
  <c r="G72" i="4"/>
  <c r="G71" i="4"/>
  <c r="G70" i="4"/>
  <c r="G69" i="4"/>
  <c r="G68" i="4"/>
  <c r="G67" i="4"/>
  <c r="G66" i="4"/>
  <c r="E77" i="4" s="1"/>
  <c r="G65" i="4"/>
  <c r="G64" i="4"/>
  <c r="G63" i="4"/>
  <c r="E75" i="4" s="1"/>
  <c r="G55" i="4"/>
  <c r="G9" i="4"/>
  <c r="G20" i="4"/>
  <c r="E31" i="4" s="1"/>
  <c r="E555" i="4" l="1"/>
  <c r="D557" i="4" s="1"/>
  <c r="D558" i="4" s="1"/>
  <c r="E603" i="4"/>
  <c r="D605" i="4" s="1"/>
  <c r="D606" i="4" s="1"/>
  <c r="E459" i="4"/>
  <c r="D461" i="4" s="1"/>
  <c r="D462" i="4" s="1"/>
  <c r="E411" i="4"/>
  <c r="D413" i="4" s="1"/>
  <c r="D414" i="4" s="1"/>
  <c r="E363" i="4"/>
  <c r="D365" i="4" s="1"/>
  <c r="D366" i="4" s="1"/>
  <c r="E315" i="4"/>
  <c r="D317" i="4" s="1"/>
  <c r="D318" i="4" s="1"/>
  <c r="E220" i="4"/>
  <c r="D222" i="4" s="1"/>
  <c r="D223" i="4" s="1"/>
  <c r="E267" i="4"/>
  <c r="D269" i="4" s="1"/>
  <c r="D270" i="4" s="1"/>
  <c r="E173" i="4"/>
  <c r="D175" i="4" s="1"/>
  <c r="D176" i="4" s="1"/>
  <c r="E124" i="4"/>
  <c r="E76" i="4"/>
  <c r="E126" i="4"/>
  <c r="E78" i="4"/>
  <c r="G26" i="4"/>
  <c r="G25" i="4"/>
  <c r="G22" i="4"/>
  <c r="G23" i="4"/>
  <c r="G24" i="4"/>
  <c r="G21" i="4"/>
  <c r="G19" i="4"/>
  <c r="G18" i="4"/>
  <c r="G17" i="4"/>
  <c r="E29" i="4" s="1"/>
  <c r="E30" i="4" l="1"/>
  <c r="E79" i="4"/>
  <c r="D81" i="4" s="1"/>
  <c r="D82" i="4" s="1"/>
  <c r="E127" i="4"/>
  <c r="D129" i="4" s="1"/>
  <c r="D130" i="4" s="1"/>
  <c r="E32" i="4"/>
  <c r="E33" i="4" l="1"/>
  <c r="D35" i="4" s="1"/>
  <c r="D36" i="4" s="1"/>
</calcChain>
</file>

<file path=xl/sharedStrings.xml><?xml version="1.0" encoding="utf-8"?>
<sst xmlns="http://schemas.openxmlformats.org/spreadsheetml/2006/main" count="1766" uniqueCount="148">
  <si>
    <t>K1=</t>
  </si>
  <si>
    <t>К2=</t>
  </si>
  <si>
    <t>К3=</t>
  </si>
  <si>
    <t>K4=</t>
  </si>
  <si>
    <t>K=</t>
  </si>
  <si>
    <t>Исходные данные:</t>
  </si>
  <si>
    <t>Расчет коэффициентов</t>
  </si>
  <si>
    <t>Состав лесных насаждений</t>
  </si>
  <si>
    <t>за 1 куб.м., руб.</t>
  </si>
  <si>
    <t xml:space="preserve">Объем древесины, куб.м. </t>
  </si>
  <si>
    <t>Минимальная ставка платы, руб.</t>
  </si>
  <si>
    <t>возраст</t>
  </si>
  <si>
    <t>Площадь лесного участка, га.</t>
  </si>
  <si>
    <t>способ рубки</t>
  </si>
  <si>
    <t>Расчет коэффициента:</t>
  </si>
  <si>
    <t>Место расположения лесосеки</t>
  </si>
  <si>
    <t>стоимость 
за 1 куб.м., руб.</t>
  </si>
  <si>
    <t>Мероприятия</t>
  </si>
  <si>
    <t>Прочистка и обновление противопожарных минерализованных полос</t>
  </si>
  <si>
    <t>Устройство противопожарных минерализованных полос</t>
  </si>
  <si>
    <t>Затраты на 
единицу 
работ</t>
  </si>
  <si>
    <t>Затраты 
всего</t>
  </si>
  <si>
    <t>Объем работ 
по регламенту</t>
  </si>
  <si>
    <t>Начальная цена Лота составит, руб.:</t>
  </si>
  <si>
    <t>га</t>
  </si>
  <si>
    <t>км</t>
  </si>
  <si>
    <t>Содействие естественному восстановлению</t>
  </si>
  <si>
    <t>Очистка от захламленности</t>
  </si>
  <si>
    <t>Создание лесных культур</t>
  </si>
  <si>
    <t>Подготовка почвы под лесные культуры</t>
  </si>
  <si>
    <t>Агротехнический уход</t>
  </si>
  <si>
    <t>Дополнение лесных культур</t>
  </si>
  <si>
    <t xml:space="preserve">Проведение рубок ухода за молодняками 
(осветления, прочистки) </t>
  </si>
  <si>
    <t>Сплошная</t>
  </si>
  <si>
    <t>Выборочная</t>
  </si>
  <si>
    <t>Выполнение работ по отводу и таксации лесосеки</t>
  </si>
  <si>
    <t>Расчет начальной цены Лота на право заключения договора купли-продажи лесных насаждений 
с представителями малого и среднего предпринимательства</t>
  </si>
  <si>
    <t xml:space="preserve">Расчет начальной цены Лота на право заключения договора купли-продажи лесных насаждений 
с представителями малого и среднего предпринимательства
</t>
  </si>
  <si>
    <t>ГКУ "Тетюшское лесничество"</t>
  </si>
  <si>
    <t>Кляринское  участковое лесничество</t>
  </si>
  <si>
    <t>кв.58, выд.  2 , делянка 1</t>
  </si>
  <si>
    <t>5Д1Кл4Лп+В</t>
  </si>
  <si>
    <t>Кляринское участковое лесничество</t>
  </si>
  <si>
    <t>кв. 5, выд. 4, делянка 1</t>
  </si>
  <si>
    <t>6Лп2Кл2Д+В</t>
  </si>
  <si>
    <t>кв. 35, выд. 7, делянка 1</t>
  </si>
  <si>
    <t>7С1Д2Лп+Кл</t>
  </si>
  <si>
    <t>Тарханское участковое лесничество</t>
  </si>
  <si>
    <t>кв. 18, выд. 26, делянка 1</t>
  </si>
  <si>
    <t>3Д5Лп2Кл</t>
  </si>
  <si>
    <t>кв. 2, выд. 1, делянка 1</t>
  </si>
  <si>
    <t>4Д1Кл5Лп</t>
  </si>
  <si>
    <t>кв. 2, выд. 6, делянка 1</t>
  </si>
  <si>
    <t>4Дн1Кл5Лп</t>
  </si>
  <si>
    <t>кв. 2 , выд. 10, делянка 1</t>
  </si>
  <si>
    <t>4Дн1Кл5Лп+В</t>
  </si>
  <si>
    <t>кв. 2, выд. 11, делянка 1</t>
  </si>
  <si>
    <t>3Дн2Кл5Лп</t>
  </si>
  <si>
    <t>кв. 85, выд. 1, делянка 1</t>
  </si>
  <si>
    <t>10Ос+Б+Лп+В+Кл</t>
  </si>
  <si>
    <t>Урюмское участковое лесничество</t>
  </si>
  <si>
    <t>кв. 13, выд. 7, делянка 1</t>
  </si>
  <si>
    <t>9Лп1Д+В</t>
  </si>
  <si>
    <t>кв. 28, выд. 38 делянка 1</t>
  </si>
  <si>
    <t>10Лп+Кл</t>
  </si>
  <si>
    <t>кв. 43, выд. 12, делянка 1</t>
  </si>
  <si>
    <t>6Лп2Лп2Д+Кл</t>
  </si>
  <si>
    <t>кв. 63, выд. 8, делянка 1</t>
  </si>
  <si>
    <t>10Лп+Ос+Д</t>
  </si>
  <si>
    <t>кв. 64, выд. 2, делянка 1</t>
  </si>
  <si>
    <t>8Лп2Д+В+Кл</t>
  </si>
  <si>
    <t>Тетюшское участковое лесничество</t>
  </si>
  <si>
    <t>кв. 60, выд. 4, делянка 1</t>
  </si>
  <si>
    <t>10Ос</t>
  </si>
  <si>
    <t>кв. 60, выд. 5, делянка 1</t>
  </si>
  <si>
    <t>10Ос+Д</t>
  </si>
  <si>
    <t>кв. 51, выд. 19, делянка 1</t>
  </si>
  <si>
    <t>10Ос+Лп+Д</t>
  </si>
  <si>
    <t>кв. 51, выд. 19, делянка 2</t>
  </si>
  <si>
    <t>кв. 20 , выд. 30 , делянка 1</t>
  </si>
  <si>
    <t>6Лп2Лп2Кл</t>
  </si>
  <si>
    <t>кв. 20, выд. 30, делянка 2</t>
  </si>
  <si>
    <t>кв. 20, выд. 1, делянка 1</t>
  </si>
  <si>
    <t>8Лп2Д+Ос</t>
  </si>
  <si>
    <t>кв. 7 , выд. 3, делянка 1</t>
  </si>
  <si>
    <t>7Лпн2Д1В+Ос</t>
  </si>
  <si>
    <t>кв. 85 , выд. 2, делянка 1</t>
  </si>
  <si>
    <t>4Б1Ос3Кл1Лп1Ос</t>
  </si>
  <si>
    <t>кв. 87 , выд. 4, делянка 1</t>
  </si>
  <si>
    <t>8Ос1Б1Лп</t>
  </si>
  <si>
    <t>9Ос1Д+Б+Лп</t>
  </si>
  <si>
    <t>кв. 87 , выд. 5, делянка 1</t>
  </si>
  <si>
    <t>7Ос2Лп1Д</t>
  </si>
  <si>
    <t>кв. 90 , выд. 20, делянка 1</t>
  </si>
  <si>
    <t>10Ос+Кл+Д</t>
  </si>
  <si>
    <t>кв. 33 , выд. 8, делянка 1</t>
  </si>
  <si>
    <t>кв. 43 , выд. 14, делянка 1</t>
  </si>
  <si>
    <t>кв. 94 , выд. 10, делянка 1</t>
  </si>
  <si>
    <t>10Ос+Лп+Кл</t>
  </si>
  <si>
    <t>кв. 97 , выд. 17, делянка 1</t>
  </si>
  <si>
    <t>кв. 89 , выд. 19, делянка 1</t>
  </si>
  <si>
    <t>5Ос2Лп2Кл1Б+Д</t>
  </si>
  <si>
    <t>кв. 89 , выд. 27, делянка 5</t>
  </si>
  <si>
    <t>6Осч2Лп1Д1Б+Кл</t>
  </si>
  <si>
    <t>кв. 94 , выд. 8 , делянка 1</t>
  </si>
  <si>
    <t>9Ос1Б+Лп+Д</t>
  </si>
  <si>
    <t>кв. 30 , выд. 12 , делянка 1</t>
  </si>
  <si>
    <t>3Д7Лп+Ос</t>
  </si>
  <si>
    <t>кв. 32 , выд. 30 , делянка 1</t>
  </si>
  <si>
    <t>4Д5Лп1Ос+Кл</t>
  </si>
  <si>
    <t>кв. 85 , выд. 16 , делянка 1</t>
  </si>
  <si>
    <t>4Б2Ос11Лп1Ос</t>
  </si>
  <si>
    <t>ЛОТ № 67</t>
  </si>
  <si>
    <t>ЛОТ № 68</t>
  </si>
  <si>
    <t>ЛОТ № 69</t>
  </si>
  <si>
    <t>ЛОТ № 70</t>
  </si>
  <si>
    <t>ЛОТ № 71</t>
  </si>
  <si>
    <t>ЛОТ № 72</t>
  </si>
  <si>
    <t>ЛОТ № 73</t>
  </si>
  <si>
    <t>ЛОТ № 74</t>
  </si>
  <si>
    <t>ЛОТ № 75</t>
  </si>
  <si>
    <t>ЛОТ № 76</t>
  </si>
  <si>
    <t>ЛОТ № 77</t>
  </si>
  <si>
    <t>ЛОТ № 78</t>
  </si>
  <si>
    <t>ЛОТ № 79</t>
  </si>
  <si>
    <t>ЛОТ № 80</t>
  </si>
  <si>
    <t>ЛОТ № 81</t>
  </si>
  <si>
    <t>ЛОТ № 82</t>
  </si>
  <si>
    <t>ЛОТ № 83</t>
  </si>
  <si>
    <t>ЛОТ № 84</t>
  </si>
  <si>
    <t>ЛОТ № 85</t>
  </si>
  <si>
    <t>ЛОТ № 86</t>
  </si>
  <si>
    <t>ЛОТ № 87</t>
  </si>
  <si>
    <t>ЛОТ № 88</t>
  </si>
  <si>
    <t>ЛОТ № 89</t>
  </si>
  <si>
    <t>ЛОТ № 90</t>
  </si>
  <si>
    <t>ЛОТ № 91</t>
  </si>
  <si>
    <t>ЛОТ № 92</t>
  </si>
  <si>
    <t>ЛОТ № 93</t>
  </si>
  <si>
    <t>ЛОТ № 94</t>
  </si>
  <si>
    <t>ЛОТ № 95</t>
  </si>
  <si>
    <t>ЛОТ № 96</t>
  </si>
  <si>
    <t>ЛОТ № 97</t>
  </si>
  <si>
    <t>ЛОТ № 98</t>
  </si>
  <si>
    <t>ЛОТ № 99</t>
  </si>
  <si>
    <t>ЛОТ № 100</t>
  </si>
  <si>
    <t>ЛОТ № 101</t>
  </si>
  <si>
    <t>ЛОТ № 102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</si>
</sst>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_-;\-* #,##0.00\ _₽_-;_-* &quot;-&quot;??\ _₽_-;_-@_-"/>
  </numFmts>
  <fonts count="19" x14ac:knownFonts="1">
    <font>
      <sz val="11"/>
      <color theme="1"/>
      <name val="Calibri"/>
      <family val="2"/>
      <charset val="204"/>
      <scheme val="minor"/>
    </font>
    <font>
      <sz val="12"/>
      <color theme="1"/>
      <name val="Times New Roman"/>
      <family val="1"/>
      <charset val="204"/>
    </font>
    <font>
      <sz val="14"/>
      <color theme="1"/>
      <name val="Times New Roman"/>
      <family val="1"/>
      <charset val="204"/>
    </font>
    <font>
      <sz val="16"/>
      <color theme="1"/>
      <name val="Times New Roman"/>
      <family val="1"/>
      <charset val="204"/>
    </font>
    <font>
      <sz val="18"/>
      <color theme="1"/>
      <name val="Times New Roman"/>
      <family val="1"/>
      <charset val="204"/>
    </font>
    <font>
      <b/>
      <sz val="20"/>
      <color rgb="FFFF0000"/>
      <name val="Times New Roman"/>
      <family val="1"/>
      <charset val="204"/>
    </font>
    <font>
      <sz val="14"/>
      <color theme="0" tint="-0.499984740745262"/>
      <name val="Times New Roman"/>
      <family val="1"/>
      <charset val="204"/>
    </font>
    <font>
      <sz val="18"/>
      <color theme="0" tint="-0.499984740745262"/>
      <name val="Times New Roman"/>
      <family val="1"/>
      <charset val="204"/>
    </font>
    <font>
      <b/>
      <sz val="20"/>
      <color theme="1"/>
      <name val="Times New Roman"/>
      <family val="1"/>
      <charset val="204"/>
    </font>
    <font>
      <b/>
      <sz val="16"/>
      <color theme="1"/>
      <name val="Times New Roman"/>
      <family val="1"/>
      <charset val="204"/>
    </font>
    <font>
      <b/>
      <sz val="15"/>
      <color theme="1"/>
      <name val="Times New Roman"/>
      <family val="1"/>
      <charset val="204"/>
    </font>
    <font>
      <sz val="13"/>
      <color theme="1"/>
      <name val="Times New Roman"/>
      <family val="1"/>
      <charset val="204"/>
    </font>
    <font>
      <b/>
      <sz val="16"/>
      <color rgb="FF00B050"/>
      <name val="Times New Roman"/>
      <family val="1"/>
      <charset val="204"/>
    </font>
    <font>
      <b/>
      <sz val="12"/>
      <color theme="1" tint="0.499984740745262"/>
      <name val="Arial"/>
      <family val="2"/>
      <charset val="204"/>
    </font>
    <font>
      <sz val="17"/>
      <color theme="1"/>
      <name val="Arial"/>
      <family val="2"/>
      <charset val="204"/>
    </font>
    <font>
      <sz val="18"/>
      <color rgb="FFC00000"/>
      <name val="Times New Roman"/>
      <family val="1"/>
      <charset val="204"/>
    </font>
    <font>
      <sz val="17"/>
      <color rgb="FFC00000"/>
      <name val="Times New Roman"/>
      <family val="1"/>
      <charset val="204"/>
    </font>
    <font>
      <sz val="16"/>
      <color rgb="FFC00000"/>
      <name val="Times New Roman"/>
      <family val="1"/>
      <charset val="204"/>
    </font>
    <font>
      <b/>
      <sz val="48"/>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diagonal/>
    </border>
    <border>
      <left style="thin">
        <color indexed="64"/>
      </left>
      <right/>
      <top style="thin">
        <color indexed="64"/>
      </top>
      <bottom/>
      <diagonal/>
    </border>
  </borders>
  <cellStyleXfs count="1">
    <xf numFmtId="0" fontId="0" fillId="0" borderId="0"/>
  </cellStyleXfs>
  <cellXfs count="138">
    <xf numFmtId="0" fontId="0" fillId="0" borderId="0" xfId="0"/>
    <xf numFmtId="0" fontId="3" fillId="3" borderId="8" xfId="0" applyFont="1" applyFill="1" applyBorder="1" applyAlignment="1">
      <alignment horizontal="right" vertical="center"/>
    </xf>
    <xf numFmtId="0" fontId="13" fillId="3" borderId="25" xfId="0" applyFont="1" applyFill="1" applyBorder="1" applyAlignment="1">
      <alignment horizontal="center" vertical="center" wrapText="1"/>
    </xf>
    <xf numFmtId="0" fontId="2" fillId="3" borderId="0" xfId="0" applyFont="1" applyFill="1" applyBorder="1" applyAlignment="1">
      <alignment horizontal="left" vertical="center" wrapText="1"/>
    </xf>
    <xf numFmtId="164" fontId="3" fillId="3" borderId="0" xfId="0" applyNumberFormat="1" applyFont="1" applyFill="1" applyBorder="1" applyAlignment="1">
      <alignment horizontal="center" vertical="center" wrapText="1"/>
    </xf>
    <xf numFmtId="0" fontId="4" fillId="3" borderId="0" xfId="0" applyFont="1" applyFill="1" applyAlignment="1">
      <alignment horizontal="center" vertical="center"/>
    </xf>
    <xf numFmtId="0" fontId="8" fillId="3" borderId="0" xfId="0" applyFont="1" applyFill="1" applyAlignment="1">
      <alignment horizontal="right" vertical="center"/>
    </xf>
    <xf numFmtId="0" fontId="2" fillId="3" borderId="0" xfId="0" applyFont="1" applyFill="1" applyAlignment="1">
      <alignment horizontal="center" vertical="center"/>
    </xf>
    <xf numFmtId="0" fontId="6" fillId="3" borderId="0" xfId="0" applyFont="1" applyFill="1" applyBorder="1" applyAlignment="1">
      <alignment horizontal="right" vertical="center"/>
    </xf>
    <xf numFmtId="2" fontId="2" fillId="3" borderId="0" xfId="0" applyNumberFormat="1" applyFont="1" applyFill="1" applyBorder="1" applyAlignment="1">
      <alignment horizontal="left" vertical="center"/>
    </xf>
    <xf numFmtId="0" fontId="2" fillId="3" borderId="0" xfId="0" applyFont="1" applyFill="1" applyBorder="1" applyAlignment="1">
      <alignment horizontal="center" vertical="center"/>
    </xf>
    <xf numFmtId="0" fontId="4" fillId="3" borderId="0" xfId="0" applyFont="1" applyFill="1" applyBorder="1" applyAlignment="1">
      <alignment horizontal="center" vertical="center"/>
    </xf>
    <xf numFmtId="0" fontId="2" fillId="3" borderId="0" xfId="0" applyFont="1" applyFill="1" applyBorder="1" applyAlignment="1">
      <alignment vertical="center"/>
    </xf>
    <xf numFmtId="0" fontId="6" fillId="3" borderId="11" xfId="0" applyFont="1" applyFill="1" applyBorder="1" applyAlignment="1">
      <alignment horizontal="right" vertical="center"/>
    </xf>
    <xf numFmtId="0" fontId="5" fillId="3" borderId="0" xfId="0" applyFont="1" applyFill="1" applyAlignment="1">
      <alignment horizontal="right" vertical="center"/>
    </xf>
    <xf numFmtId="4" fontId="2" fillId="3" borderId="0" xfId="0" applyNumberFormat="1" applyFont="1" applyFill="1" applyAlignment="1">
      <alignment horizontal="right" vertical="center"/>
    </xf>
    <xf numFmtId="0" fontId="8" fillId="3" borderId="0" xfId="0" applyFont="1" applyFill="1" applyAlignment="1">
      <alignment horizontal="right"/>
    </xf>
    <xf numFmtId="0" fontId="1" fillId="3" borderId="0" xfId="0" applyFont="1" applyFill="1" applyBorder="1" applyAlignment="1">
      <alignment horizontal="right"/>
    </xf>
    <xf numFmtId="4" fontId="3" fillId="3" borderId="3"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3" borderId="7"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0" fontId="2" fillId="3" borderId="0" xfId="0" applyFont="1" applyFill="1" applyAlignment="1">
      <alignment horizontal="center"/>
    </xf>
    <xf numFmtId="0" fontId="13" fillId="3" borderId="3" xfId="0" applyFont="1" applyFill="1" applyBorder="1" applyAlignment="1">
      <alignment horizontal="center" vertical="center" wrapText="1"/>
    </xf>
    <xf numFmtId="4" fontId="3" fillId="3" borderId="22" xfId="0" applyNumberFormat="1" applyFont="1" applyFill="1" applyBorder="1" applyAlignment="1">
      <alignment horizontal="center" vertical="top" wrapText="1"/>
    </xf>
    <xf numFmtId="2" fontId="5" fillId="3" borderId="0" xfId="0" applyNumberFormat="1" applyFont="1" applyFill="1" applyAlignment="1">
      <alignment vertical="center"/>
    </xf>
    <xf numFmtId="2" fontId="15" fillId="3" borderId="21" xfId="0" applyNumberFormat="1" applyFont="1" applyFill="1" applyBorder="1" applyAlignment="1">
      <alignment horizontal="center" vertical="top" wrapText="1"/>
    </xf>
    <xf numFmtId="2" fontId="15" fillId="3" borderId="14" xfId="0" applyNumberFormat="1" applyFont="1" applyFill="1" applyBorder="1" applyAlignment="1">
      <alignment horizontal="center" vertical="top" wrapText="1"/>
    </xf>
    <xf numFmtId="2" fontId="15" fillId="3" borderId="27" xfId="0" applyNumberFormat="1" applyFont="1" applyFill="1" applyBorder="1" applyAlignment="1">
      <alignment horizontal="center" vertical="top" wrapText="1"/>
    </xf>
    <xf numFmtId="2" fontId="15" fillId="3" borderId="25" xfId="0" applyNumberFormat="1" applyFont="1" applyFill="1" applyBorder="1" applyAlignment="1">
      <alignment horizontal="center" vertical="top" wrapText="1"/>
    </xf>
    <xf numFmtId="2" fontId="15" fillId="3" borderId="15" xfId="0" applyNumberFormat="1" applyFont="1" applyFill="1" applyBorder="1" applyAlignment="1">
      <alignment horizontal="center" vertical="top" wrapText="1"/>
    </xf>
    <xf numFmtId="2" fontId="15" fillId="3" borderId="16" xfId="0" applyNumberFormat="1" applyFont="1" applyFill="1" applyBorder="1" applyAlignment="1">
      <alignment horizontal="center" vertical="top" wrapText="1"/>
    </xf>
    <xf numFmtId="0" fontId="15" fillId="2" borderId="3" xfId="0" applyFont="1" applyFill="1" applyBorder="1" applyAlignment="1">
      <alignment vertical="top" wrapText="1"/>
    </xf>
    <xf numFmtId="0" fontId="15" fillId="2" borderId="3" xfId="0" applyFont="1" applyFill="1" applyBorder="1" applyAlignment="1">
      <alignment horizontal="center" vertical="top" wrapText="1"/>
    </xf>
    <xf numFmtId="0" fontId="15" fillId="2" borderId="5" xfId="0" applyFont="1" applyFill="1" applyBorder="1" applyAlignment="1">
      <alignment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2" fontId="2" fillId="3" borderId="11" xfId="0" applyNumberFormat="1" applyFont="1" applyFill="1" applyBorder="1" applyAlignment="1">
      <alignment horizontal="left" vertical="center"/>
    </xf>
    <xf numFmtId="0" fontId="5" fillId="3" borderId="20" xfId="0" applyFont="1" applyFill="1" applyBorder="1" applyAlignment="1">
      <alignment horizontal="right" vertical="center"/>
    </xf>
    <xf numFmtId="2" fontId="5" fillId="3" borderId="20" xfId="0" applyNumberFormat="1" applyFont="1" applyFill="1" applyBorder="1" applyAlignment="1">
      <alignment horizontal="left" vertical="center"/>
    </xf>
    <xf numFmtId="0" fontId="3" fillId="3" borderId="12" xfId="0" applyFont="1" applyFill="1" applyBorder="1" applyAlignment="1">
      <alignment horizontal="right" vertical="center"/>
    </xf>
    <xf numFmtId="4" fontId="16" fillId="2" borderId="19" xfId="0" applyNumberFormat="1" applyFont="1" applyFill="1" applyBorder="1" applyAlignment="1">
      <alignment horizontal="center" vertical="center"/>
    </xf>
    <xf numFmtId="4" fontId="4" fillId="3" borderId="0" xfId="0" applyNumberFormat="1" applyFont="1" applyFill="1" applyBorder="1" applyAlignment="1">
      <alignment vertical="center"/>
    </xf>
    <xf numFmtId="0" fontId="17" fillId="2" borderId="1" xfId="0" applyFont="1" applyFill="1" applyBorder="1" applyAlignment="1">
      <alignment horizontal="center"/>
    </xf>
    <xf numFmtId="0" fontId="9" fillId="2" borderId="1" xfId="0" applyFont="1" applyFill="1" applyBorder="1" applyAlignment="1">
      <alignment horizontal="center"/>
    </xf>
    <xf numFmtId="0" fontId="12" fillId="3" borderId="1" xfId="0" applyFont="1" applyFill="1" applyBorder="1" applyAlignment="1">
      <alignment horizontal="right"/>
    </xf>
    <xf numFmtId="0" fontId="1" fillId="3" borderId="0" xfId="0" applyFont="1" applyFill="1" applyBorder="1" applyAlignment="1">
      <alignment horizontal="right" vertical="center"/>
    </xf>
    <xf numFmtId="4" fontId="2" fillId="3" borderId="0" xfId="0" applyNumberFormat="1" applyFont="1" applyFill="1" applyBorder="1" applyAlignment="1">
      <alignment horizontal="center" vertical="center"/>
    </xf>
    <xf numFmtId="4" fontId="4" fillId="3" borderId="0" xfId="0" applyNumberFormat="1" applyFont="1" applyFill="1" applyAlignment="1">
      <alignment vertical="center"/>
    </xf>
    <xf numFmtId="0" fontId="2" fillId="3" borderId="0" xfId="0" applyFont="1" applyFill="1" applyAlignment="1">
      <alignment horizontal="center" vertical="center" wrapText="1"/>
    </xf>
    <xf numFmtId="0" fontId="9" fillId="3" borderId="0" xfId="0" applyFont="1" applyFill="1" applyBorder="1" applyAlignment="1">
      <alignment vertical="center"/>
    </xf>
    <xf numFmtId="0" fontId="2" fillId="3" borderId="0" xfId="0" applyFont="1" applyFill="1" applyAlignment="1">
      <alignment vertical="center"/>
    </xf>
    <xf numFmtId="0" fontId="2" fillId="3" borderId="0" xfId="0" applyFont="1" applyFill="1" applyAlignment="1">
      <alignment horizontal="right" vertical="center"/>
    </xf>
    <xf numFmtId="0" fontId="4" fillId="3" borderId="0" xfId="0" applyFont="1" applyFill="1" applyAlignment="1">
      <alignment horizontal="left" vertical="center" wrapText="1"/>
    </xf>
    <xf numFmtId="0" fontId="4" fillId="3" borderId="0" xfId="0" applyFont="1" applyFill="1" applyAlignment="1">
      <alignment horizontal="left" vertical="top" wrapText="1"/>
    </xf>
    <xf numFmtId="164" fontId="4" fillId="3" borderId="0" xfId="0" applyNumberFormat="1" applyFont="1" applyFill="1" applyBorder="1" applyAlignment="1">
      <alignment horizontal="center" vertical="center" wrapText="1"/>
    </xf>
    <xf numFmtId="0" fontId="2" fillId="3" borderId="0" xfId="0" applyFont="1" applyFill="1" applyAlignment="1">
      <alignment horizontal="center" vertical="top"/>
    </xf>
    <xf numFmtId="0" fontId="2" fillId="3" borderId="0" xfId="0" applyFont="1" applyFill="1" applyAlignment="1">
      <alignment horizontal="left" vertical="top" wrapText="1"/>
    </xf>
    <xf numFmtId="2" fontId="4" fillId="3" borderId="0" xfId="0" applyNumberFormat="1" applyFont="1" applyFill="1" applyAlignment="1">
      <alignment horizontal="center" vertical="center"/>
    </xf>
    <xf numFmtId="4" fontId="2" fillId="3" borderId="11" xfId="0" applyNumberFormat="1" applyFont="1" applyFill="1" applyBorder="1" applyAlignment="1"/>
    <xf numFmtId="0" fontId="2" fillId="3" borderId="0" xfId="0" applyFont="1" applyFill="1" applyAlignment="1">
      <alignment horizontal="center" vertical="center" wrapText="1"/>
    </xf>
    <xf numFmtId="0" fontId="6" fillId="3" borderId="0" xfId="0" applyFont="1" applyFill="1" applyBorder="1" applyAlignment="1">
      <alignment horizontal="right" vertical="center"/>
    </xf>
    <xf numFmtId="0" fontId="6" fillId="3" borderId="0" xfId="0" applyFont="1" applyFill="1" applyBorder="1" applyAlignment="1">
      <alignment horizontal="right" vertical="center"/>
    </xf>
    <xf numFmtId="4" fontId="8" fillId="3" borderId="0" xfId="0" applyNumberFormat="1" applyFont="1" applyFill="1" applyAlignment="1">
      <alignment horizontal="center"/>
    </xf>
    <xf numFmtId="4" fontId="2" fillId="3" borderId="0" xfId="0" applyNumberFormat="1" applyFont="1" applyFill="1" applyBorder="1" applyAlignment="1">
      <alignment horizontal="center"/>
    </xf>
    <xf numFmtId="4" fontId="11" fillId="3" borderId="29" xfId="0" applyNumberFormat="1" applyFont="1" applyFill="1" applyBorder="1" applyAlignment="1">
      <alignment horizontal="center" vertical="center" wrapText="1"/>
    </xf>
    <xf numFmtId="4" fontId="11" fillId="3" borderId="17" xfId="0" applyNumberFormat="1" applyFont="1" applyFill="1" applyBorder="1" applyAlignment="1">
      <alignment horizontal="center" vertical="center" wrapText="1"/>
    </xf>
    <xf numFmtId="4" fontId="11" fillId="3" borderId="11" xfId="0" applyNumberFormat="1" applyFont="1" applyFill="1" applyBorder="1" applyAlignment="1">
      <alignment horizontal="center" vertical="center" wrapText="1"/>
    </xf>
    <xf numFmtId="4" fontId="11" fillId="3" borderId="18" xfId="0" applyNumberFormat="1" applyFont="1" applyFill="1" applyBorder="1" applyAlignment="1">
      <alignment horizontal="center" vertical="center" wrapText="1"/>
    </xf>
    <xf numFmtId="2" fontId="2" fillId="3" borderId="13" xfId="0" applyNumberFormat="1" applyFont="1" applyFill="1" applyBorder="1" applyAlignment="1">
      <alignment horizontal="center" vertical="center"/>
    </xf>
    <xf numFmtId="2" fontId="2" fillId="3" borderId="19" xfId="0" applyNumberFormat="1" applyFont="1" applyFill="1" applyBorder="1" applyAlignment="1">
      <alignment horizontal="center" vertical="center"/>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7" fillId="3" borderId="0" xfId="0" applyFont="1" applyFill="1" applyBorder="1" applyAlignment="1">
      <alignment horizontal="center" vertical="center" textRotation="90" wrapText="1"/>
    </xf>
    <xf numFmtId="0" fontId="18" fillId="3" borderId="0" xfId="0" applyFont="1" applyFill="1" applyAlignment="1">
      <alignment horizontal="center" wrapText="1"/>
    </xf>
    <xf numFmtId="0" fontId="2" fillId="3" borderId="0" xfId="0" applyFont="1" applyFill="1" applyAlignment="1">
      <alignment horizontal="center" vertical="center" wrapText="1"/>
    </xf>
    <xf numFmtId="0" fontId="3" fillId="3" borderId="13"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19" xfId="0" applyFont="1" applyFill="1" applyBorder="1" applyAlignment="1">
      <alignment horizontal="center" vertical="center"/>
    </xf>
    <xf numFmtId="0" fontId="2" fillId="3" borderId="0" xfId="0" applyFont="1" applyFill="1" applyAlignment="1">
      <alignment horizontal="center" vertical="center" wrapText="1"/>
    </xf>
    <xf numFmtId="0" fontId="6" fillId="3" borderId="0" xfId="0" applyFont="1" applyFill="1" applyBorder="1" applyAlignment="1">
      <alignment horizontal="right" vertical="center"/>
    </xf>
    <xf numFmtId="4" fontId="11" fillId="3" borderId="29" xfId="0" applyNumberFormat="1" applyFont="1" applyFill="1" applyBorder="1" applyAlignment="1">
      <alignment horizontal="center" vertical="center" wrapText="1"/>
    </xf>
    <xf numFmtId="4" fontId="11" fillId="3" borderId="17" xfId="0" applyNumberFormat="1" applyFont="1" applyFill="1" applyBorder="1" applyAlignment="1">
      <alignment horizontal="center" vertical="center" wrapText="1"/>
    </xf>
    <xf numFmtId="4" fontId="11" fillId="3" borderId="11" xfId="0" applyNumberFormat="1" applyFont="1" applyFill="1" applyBorder="1" applyAlignment="1">
      <alignment horizontal="center" vertical="center" wrapText="1"/>
    </xf>
    <xf numFmtId="4" fontId="11" fillId="3" borderId="18" xfId="0" applyNumberFormat="1" applyFont="1" applyFill="1" applyBorder="1" applyAlignment="1">
      <alignment horizontal="center" vertical="center" wrapText="1"/>
    </xf>
    <xf numFmtId="2" fontId="2" fillId="3" borderId="13" xfId="0" applyNumberFormat="1" applyFont="1" applyFill="1" applyBorder="1" applyAlignment="1">
      <alignment horizontal="center" vertical="center"/>
    </xf>
    <xf numFmtId="2" fontId="2" fillId="3" borderId="19" xfId="0" applyNumberFormat="1" applyFont="1" applyFill="1" applyBorder="1" applyAlignment="1">
      <alignment horizontal="center" vertical="center"/>
    </xf>
    <xf numFmtId="0" fontId="14" fillId="3" borderId="4" xfId="0" applyFont="1" applyFill="1" applyBorder="1" applyAlignment="1">
      <alignment horizontal="left" vertical="top" wrapText="1"/>
    </xf>
    <xf numFmtId="0" fontId="14" fillId="3" borderId="5" xfId="0" applyFont="1" applyFill="1" applyBorder="1" applyAlignment="1">
      <alignment horizontal="left" vertical="top" wrapText="1"/>
    </xf>
    <xf numFmtId="0" fontId="14" fillId="3" borderId="6" xfId="0" applyFont="1" applyFill="1" applyBorder="1" applyAlignment="1">
      <alignment horizontal="left" vertical="top" wrapText="1"/>
    </xf>
    <xf numFmtId="0" fontId="14" fillId="3" borderId="7" xfId="0" applyFont="1" applyFill="1" applyBorder="1" applyAlignment="1">
      <alignment horizontal="left" vertical="top" wrapText="1"/>
    </xf>
    <xf numFmtId="0" fontId="14" fillId="3" borderId="26" xfId="0" applyFont="1" applyFill="1" applyBorder="1" applyAlignment="1">
      <alignment horizontal="left" vertical="top" wrapText="1"/>
    </xf>
    <xf numFmtId="0" fontId="14" fillId="3" borderId="22" xfId="0" applyFont="1" applyFill="1" applyBorder="1" applyAlignment="1">
      <alignment horizontal="left" vertical="top" wrapText="1"/>
    </xf>
    <xf numFmtId="0" fontId="14" fillId="3" borderId="10" xfId="0" applyFont="1" applyFill="1" applyBorder="1" applyAlignment="1">
      <alignment horizontal="left" vertical="top" wrapText="1"/>
    </xf>
    <xf numFmtId="0" fontId="14" fillId="3" borderId="1" xfId="0" applyFont="1" applyFill="1" applyBorder="1" applyAlignment="1">
      <alignment horizontal="left" vertical="top" wrapText="1"/>
    </xf>
    <xf numFmtId="0" fontId="13" fillId="3" borderId="2"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4" fillId="3" borderId="2" xfId="0" applyFont="1" applyFill="1" applyBorder="1" applyAlignment="1">
      <alignment horizontal="left" vertical="top" wrapText="1"/>
    </xf>
    <xf numFmtId="0" fontId="14" fillId="3" borderId="3" xfId="0" applyFont="1" applyFill="1" applyBorder="1" applyAlignment="1">
      <alignment horizontal="left" vertical="top" wrapText="1"/>
    </xf>
    <xf numFmtId="0" fontId="10" fillId="2" borderId="1" xfId="0" applyFont="1" applyFill="1" applyBorder="1" applyAlignment="1">
      <alignment horizontal="center" vertical="center" wrapText="1"/>
    </xf>
    <xf numFmtId="0" fontId="6" fillId="3" borderId="0" xfId="0" applyFont="1" applyFill="1" applyBorder="1" applyAlignment="1">
      <alignment horizontal="right" vertical="center"/>
    </xf>
    <xf numFmtId="4" fontId="8" fillId="3" borderId="0" xfId="0" applyNumberFormat="1" applyFont="1" applyFill="1" applyAlignment="1">
      <alignment horizontal="center"/>
    </xf>
    <xf numFmtId="4" fontId="2" fillId="3" borderId="0" xfId="0" applyNumberFormat="1" applyFont="1" applyFill="1" applyBorder="1" applyAlignment="1">
      <alignment horizontal="center"/>
    </xf>
    <xf numFmtId="0" fontId="18" fillId="3" borderId="0" xfId="0" applyFont="1" applyFill="1" applyAlignment="1">
      <alignment horizontal="center" wrapText="1"/>
    </xf>
    <xf numFmtId="0" fontId="2" fillId="3" borderId="0" xfId="0" applyFont="1" applyFill="1" applyAlignment="1">
      <alignment horizontal="center" vertical="center" wrapText="1"/>
    </xf>
    <xf numFmtId="0" fontId="3" fillId="3" borderId="13"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19" xfId="0" applyFont="1" applyFill="1" applyBorder="1" applyAlignment="1">
      <alignment horizontal="center" vertical="center"/>
    </xf>
    <xf numFmtId="0" fontId="7" fillId="3" borderId="0" xfId="0" applyFont="1" applyFill="1" applyBorder="1" applyAlignment="1">
      <alignment horizontal="center" vertical="center" textRotation="90" wrapText="1"/>
    </xf>
    <xf numFmtId="0" fontId="10" fillId="2" borderId="8"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0" xfId="0" applyFont="1" applyFill="1" applyBorder="1" applyAlignment="1">
      <alignment horizontal="center" vertical="center" wrapText="1"/>
    </xf>
    <xf numFmtId="4" fontId="11" fillId="3" borderId="39" xfId="0" applyNumberFormat="1" applyFont="1" applyFill="1" applyBorder="1" applyAlignment="1">
      <alignment horizontal="center" vertical="center" wrapText="1"/>
    </xf>
    <xf numFmtId="4" fontId="11" fillId="3" borderId="12" xfId="0" applyNumberFormat="1" applyFont="1" applyFill="1" applyBorder="1" applyAlignment="1">
      <alignment horizontal="center" vertical="center" wrapText="1"/>
    </xf>
    <xf numFmtId="0" fontId="13" fillId="3" borderId="36" xfId="0" applyFont="1" applyFill="1" applyBorder="1" applyAlignment="1">
      <alignment horizontal="center" vertical="center"/>
    </xf>
    <xf numFmtId="0" fontId="13" fillId="3" borderId="37" xfId="0" applyFont="1" applyFill="1" applyBorder="1" applyAlignment="1">
      <alignment horizontal="center" vertical="center"/>
    </xf>
    <xf numFmtId="0" fontId="13" fillId="3" borderId="9" xfId="0" applyFont="1" applyFill="1" applyBorder="1" applyAlignment="1">
      <alignment horizontal="center" vertical="center" wrapText="1"/>
    </xf>
    <xf numFmtId="0" fontId="13" fillId="3" borderId="37" xfId="0" applyFont="1" applyFill="1" applyBorder="1" applyAlignment="1">
      <alignment horizontal="center" vertical="center" wrapText="1"/>
    </xf>
    <xf numFmtId="0" fontId="14" fillId="3" borderId="36" xfId="0" applyFont="1" applyFill="1" applyBorder="1" applyAlignment="1">
      <alignment horizontal="left" vertical="top" wrapText="1"/>
    </xf>
    <xf numFmtId="0" fontId="14" fillId="3" borderId="37" xfId="0" applyFont="1" applyFill="1" applyBorder="1" applyAlignment="1">
      <alignment horizontal="left" vertical="top" wrapText="1"/>
    </xf>
    <xf numFmtId="0" fontId="7" fillId="3" borderId="38" xfId="0" applyFont="1" applyFill="1" applyBorder="1" applyAlignment="1">
      <alignment horizontal="center" vertical="center" textRotation="90" wrapText="1"/>
    </xf>
    <xf numFmtId="0" fontId="14" fillId="3" borderId="34" xfId="0" applyFont="1" applyFill="1" applyBorder="1" applyAlignment="1">
      <alignment horizontal="left" vertical="top" wrapText="1"/>
    </xf>
    <xf numFmtId="0" fontId="14" fillId="3" borderId="35" xfId="0" applyFont="1" applyFill="1" applyBorder="1" applyAlignment="1">
      <alignment horizontal="left" vertical="top" wrapText="1"/>
    </xf>
    <xf numFmtId="0" fontId="14" fillId="3" borderId="31" xfId="0" applyFont="1" applyFill="1" applyBorder="1" applyAlignment="1">
      <alignment horizontal="left" vertical="top" wrapText="1"/>
    </xf>
    <xf numFmtId="0" fontId="14" fillId="3" borderId="32" xfId="0" applyFont="1" applyFill="1" applyBorder="1" applyAlignment="1">
      <alignment horizontal="left" vertical="top" wrapText="1"/>
    </xf>
    <xf numFmtId="0" fontId="14" fillId="3" borderId="33" xfId="0" applyFont="1" applyFill="1" applyBorder="1" applyAlignment="1">
      <alignment horizontal="left" vertical="top" wrapText="1"/>
    </xf>
    <xf numFmtId="0" fontId="14" fillId="3" borderId="30" xfId="0" applyFont="1" applyFill="1" applyBorder="1" applyAlignment="1">
      <alignment horizontal="left" vertical="top" wrapText="1"/>
    </xf>
    <xf numFmtId="0" fontId="18" fillId="3" borderId="0" xfId="0" applyFont="1" applyFill="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665"/>
  <sheetViews>
    <sheetView tabSelected="1" view="pageBreakPreview" topLeftCell="A1618" zoomScale="85" zoomScaleNormal="90" zoomScaleSheetLayoutView="85" workbookViewId="0">
      <selection activeCell="C1634" sqref="C1634:C1636"/>
    </sheetView>
  </sheetViews>
  <sheetFormatPr defaultRowHeight="23.25" x14ac:dyDescent="0.25"/>
  <cols>
    <col min="1" max="1" width="1.28515625" style="7" customWidth="1"/>
    <col min="2" max="2" width="37.28515625" style="7" customWidth="1"/>
    <col min="3" max="3" width="46.140625" style="7" customWidth="1"/>
    <col min="4" max="4" width="23.28515625" style="7" customWidth="1"/>
    <col min="5" max="5" width="14.5703125" style="7" customWidth="1"/>
    <col min="6" max="6" width="14.42578125" style="7" customWidth="1"/>
    <col min="7" max="7" width="23.28515625" style="5" customWidth="1"/>
    <col min="8" max="8" width="1" style="5" customWidth="1"/>
    <col min="9" max="10" width="23.5703125" style="7" customWidth="1"/>
    <col min="11" max="11" width="23.5703125" style="7" hidden="1" customWidth="1"/>
    <col min="12" max="12" width="23.5703125" style="7" customWidth="1"/>
    <col min="13" max="13" width="11.140625" style="7" bestFit="1" customWidth="1"/>
    <col min="14" max="16384" width="9.140625" style="7"/>
  </cols>
  <sheetData>
    <row r="1" spans="2:11" s="22" customFormat="1" ht="54.75" customHeight="1" x14ac:dyDescent="0.8">
      <c r="B1" s="113" t="s">
        <v>112</v>
      </c>
      <c r="C1" s="113"/>
      <c r="D1" s="113"/>
      <c r="E1" s="113"/>
      <c r="F1" s="113"/>
      <c r="G1" s="113"/>
      <c r="H1" s="113"/>
      <c r="K1" s="22" t="s">
        <v>33</v>
      </c>
    </row>
    <row r="2" spans="2:11" ht="46.5" customHeight="1" x14ac:dyDescent="0.25">
      <c r="B2" s="114" t="s">
        <v>37</v>
      </c>
      <c r="C2" s="114"/>
      <c r="D2" s="114"/>
      <c r="E2" s="114"/>
      <c r="F2" s="114"/>
      <c r="G2" s="114"/>
      <c r="K2" s="7" t="s">
        <v>34</v>
      </c>
    </row>
    <row r="3" spans="2:11" x14ac:dyDescent="0.25">
      <c r="C3" s="57"/>
      <c r="G3" s="7"/>
    </row>
    <row r="4" spans="2:11" ht="25.5" x14ac:dyDescent="0.25">
      <c r="C4" s="14" t="s">
        <v>5</v>
      </c>
      <c r="D4" s="6"/>
    </row>
    <row r="5" spans="2:11" s="10" customFormat="1" ht="20.25" x14ac:dyDescent="0.25">
      <c r="C5" s="115" t="s">
        <v>15</v>
      </c>
      <c r="D5" s="109" t="s">
        <v>38</v>
      </c>
      <c r="E5" s="109"/>
      <c r="F5" s="109"/>
      <c r="G5" s="109"/>
      <c r="H5" s="58"/>
    </row>
    <row r="6" spans="2:11" s="10" customFormat="1" ht="20.25" x14ac:dyDescent="0.25">
      <c r="C6" s="116"/>
      <c r="D6" s="109" t="s">
        <v>39</v>
      </c>
      <c r="E6" s="109"/>
      <c r="F6" s="109"/>
      <c r="G6" s="109"/>
      <c r="H6" s="58"/>
    </row>
    <row r="7" spans="2:11" s="10" customFormat="1" ht="20.25" x14ac:dyDescent="0.25">
      <c r="C7" s="117"/>
      <c r="D7" s="109" t="s">
        <v>40</v>
      </c>
      <c r="E7" s="109"/>
      <c r="F7" s="109"/>
      <c r="G7" s="109"/>
      <c r="H7" s="58"/>
    </row>
    <row r="8" spans="2:11" ht="28.5" customHeight="1" x14ac:dyDescent="0.25">
      <c r="C8" s="48" t="s">
        <v>12</v>
      </c>
      <c r="D8" s="49">
        <v>12.4</v>
      </c>
      <c r="E8" s="50"/>
      <c r="F8" s="10"/>
    </row>
    <row r="9" spans="2:11" ht="28.5" customHeight="1" x14ac:dyDescent="0.25">
      <c r="C9" s="1" t="s">
        <v>9</v>
      </c>
      <c r="D9" s="44">
        <v>302</v>
      </c>
      <c r="E9" s="89" t="s">
        <v>16</v>
      </c>
      <c r="F9" s="90"/>
      <c r="G9" s="93">
        <f>D10/D9</f>
        <v>322.44039735099335</v>
      </c>
    </row>
    <row r="10" spans="2:11" ht="28.5" customHeight="1" x14ac:dyDescent="0.25">
      <c r="C10" s="1" t="s">
        <v>10</v>
      </c>
      <c r="D10" s="44">
        <v>97377</v>
      </c>
      <c r="E10" s="91"/>
      <c r="F10" s="92"/>
      <c r="G10" s="94"/>
    </row>
    <row r="11" spans="2:11" x14ac:dyDescent="0.25">
      <c r="C11" s="54"/>
      <c r="D11" s="55"/>
      <c r="E11" s="56"/>
    </row>
    <row r="12" spans="2:11" x14ac:dyDescent="0.3">
      <c r="C12" s="53" t="s">
        <v>7</v>
      </c>
      <c r="D12" s="51" t="s">
        <v>41</v>
      </c>
      <c r="E12" s="59"/>
    </row>
    <row r="13" spans="2:11" x14ac:dyDescent="0.3">
      <c r="C13" s="53" t="s">
        <v>11</v>
      </c>
      <c r="D13" s="51">
        <v>90</v>
      </c>
      <c r="E13" s="59"/>
    </row>
    <row r="14" spans="2:11" x14ac:dyDescent="0.3">
      <c r="C14" s="53" t="s">
        <v>13</v>
      </c>
      <c r="D14" s="52" t="s">
        <v>34</v>
      </c>
      <c r="E14" s="59"/>
    </row>
    <row r="15" spans="2:11" ht="24" thickBot="1" x14ac:dyDescent="0.3">
      <c r="C15" s="60"/>
      <c r="D15" s="60"/>
    </row>
    <row r="16" spans="2:11" ht="48" thickBot="1" x14ac:dyDescent="0.3">
      <c r="B16" s="103" t="s">
        <v>17</v>
      </c>
      <c r="C16" s="104"/>
      <c r="D16" s="23" t="s">
        <v>20</v>
      </c>
      <c r="E16" s="105" t="s">
        <v>22</v>
      </c>
      <c r="F16" s="106"/>
      <c r="G16" s="2" t="s">
        <v>21</v>
      </c>
    </row>
    <row r="17" spans="2:11" s="61" customFormat="1" ht="24" thickBot="1" x14ac:dyDescent="0.3">
      <c r="B17" s="107" t="s">
        <v>35</v>
      </c>
      <c r="C17" s="108"/>
      <c r="D17" s="32">
        <v>197.93</v>
      </c>
      <c r="E17" s="33">
        <v>12.4</v>
      </c>
      <c r="F17" s="18" t="s">
        <v>24</v>
      </c>
      <c r="G17" s="26">
        <f t="shared" ref="G17:G22" si="0">D17*E17</f>
        <v>2454.3320000000003</v>
      </c>
      <c r="H17" s="118"/>
    </row>
    <row r="18" spans="2:11" s="62" customFormat="1" ht="46.5" customHeight="1" x14ac:dyDescent="0.25">
      <c r="B18" s="95" t="s">
        <v>18</v>
      </c>
      <c r="C18" s="96"/>
      <c r="D18" s="34">
        <v>0</v>
      </c>
      <c r="E18" s="35">
        <v>0</v>
      </c>
      <c r="F18" s="19" t="s">
        <v>25</v>
      </c>
      <c r="G18" s="27">
        <f t="shared" si="0"/>
        <v>0</v>
      </c>
      <c r="H18" s="118"/>
    </row>
    <row r="19" spans="2:11" s="62" customFormat="1" ht="24" thickBot="1" x14ac:dyDescent="0.3">
      <c r="B19" s="97" t="s">
        <v>19</v>
      </c>
      <c r="C19" s="98"/>
      <c r="D19" s="36">
        <v>0</v>
      </c>
      <c r="E19" s="37">
        <v>0</v>
      </c>
      <c r="F19" s="20" t="s">
        <v>25</v>
      </c>
      <c r="G19" s="28">
        <f t="shared" si="0"/>
        <v>0</v>
      </c>
      <c r="H19" s="118"/>
    </row>
    <row r="20" spans="2:11" s="62" customFormat="1" ht="24" thickBot="1" x14ac:dyDescent="0.3">
      <c r="B20" s="99" t="s">
        <v>27</v>
      </c>
      <c r="C20" s="100"/>
      <c r="D20" s="38">
        <v>0</v>
      </c>
      <c r="E20" s="39">
        <v>0</v>
      </c>
      <c r="F20" s="24" t="s">
        <v>24</v>
      </c>
      <c r="G20" s="29">
        <f t="shared" si="0"/>
        <v>0</v>
      </c>
      <c r="H20" s="118"/>
    </row>
    <row r="21" spans="2:11" s="62" customFormat="1" ht="48" customHeight="1" x14ac:dyDescent="0.25">
      <c r="B21" s="95" t="s">
        <v>32</v>
      </c>
      <c r="C21" s="96"/>
      <c r="D21" s="34">
        <v>0</v>
      </c>
      <c r="E21" s="35">
        <v>0</v>
      </c>
      <c r="F21" s="19" t="s">
        <v>24</v>
      </c>
      <c r="G21" s="27">
        <f t="shared" si="0"/>
        <v>0</v>
      </c>
      <c r="H21" s="118"/>
    </row>
    <row r="22" spans="2:11" s="62" customFormat="1" x14ac:dyDescent="0.25">
      <c r="B22" s="101" t="s">
        <v>26</v>
      </c>
      <c r="C22" s="102"/>
      <c r="D22" s="40">
        <v>0</v>
      </c>
      <c r="E22" s="41">
        <v>0</v>
      </c>
      <c r="F22" s="21" t="s">
        <v>24</v>
      </c>
      <c r="G22" s="30">
        <f t="shared" si="0"/>
        <v>0</v>
      </c>
      <c r="H22" s="118"/>
    </row>
    <row r="23" spans="2:11" s="62" customFormat="1" x14ac:dyDescent="0.25">
      <c r="B23" s="101" t="s">
        <v>28</v>
      </c>
      <c r="C23" s="102"/>
      <c r="D23" s="42">
        <v>0</v>
      </c>
      <c r="E23" s="43">
        <v>0</v>
      </c>
      <c r="F23" s="21" t="s">
        <v>24</v>
      </c>
      <c r="G23" s="30">
        <f t="shared" ref="G23:G24" si="1">D23*E23</f>
        <v>0</v>
      </c>
      <c r="H23" s="118"/>
    </row>
    <row r="24" spans="2:11" s="62" customFormat="1" x14ac:dyDescent="0.25">
      <c r="B24" s="101" t="s">
        <v>29</v>
      </c>
      <c r="C24" s="102"/>
      <c r="D24" s="42">
        <v>0</v>
      </c>
      <c r="E24" s="43">
        <v>0</v>
      </c>
      <c r="F24" s="21" t="s">
        <v>24</v>
      </c>
      <c r="G24" s="30">
        <f t="shared" si="1"/>
        <v>0</v>
      </c>
      <c r="H24" s="118"/>
    </row>
    <row r="25" spans="2:11" s="62" customFormat="1" x14ac:dyDescent="0.25">
      <c r="B25" s="101" t="s">
        <v>31</v>
      </c>
      <c r="C25" s="102"/>
      <c r="D25" s="42">
        <v>0</v>
      </c>
      <c r="E25" s="43">
        <v>0</v>
      </c>
      <c r="F25" s="21" t="s">
        <v>24</v>
      </c>
      <c r="G25" s="30">
        <f>D25*E25</f>
        <v>0</v>
      </c>
      <c r="H25" s="118"/>
    </row>
    <row r="26" spans="2:11" s="62" customFormat="1" ht="24" thickBot="1" x14ac:dyDescent="0.3">
      <c r="B26" s="97" t="s">
        <v>30</v>
      </c>
      <c r="C26" s="98"/>
      <c r="D26" s="36">
        <v>0</v>
      </c>
      <c r="E26" s="37">
        <v>0</v>
      </c>
      <c r="F26" s="20" t="s">
        <v>24</v>
      </c>
      <c r="G26" s="31">
        <f>D26*E26</f>
        <v>0</v>
      </c>
      <c r="H26" s="118"/>
    </row>
    <row r="27" spans="2:11" ht="11.25" customHeight="1" x14ac:dyDescent="0.25">
      <c r="C27" s="3"/>
      <c r="D27" s="3"/>
      <c r="E27" s="4"/>
      <c r="F27" s="4"/>
      <c r="H27" s="63"/>
      <c r="I27" s="64"/>
      <c r="J27" s="65"/>
      <c r="K27" s="65"/>
    </row>
    <row r="28" spans="2:11" ht="25.5" x14ac:dyDescent="0.25">
      <c r="C28" s="14" t="s">
        <v>14</v>
      </c>
      <c r="D28" s="6"/>
    </row>
    <row r="29" spans="2:11" ht="18.75" x14ac:dyDescent="0.25">
      <c r="C29" s="110" t="s">
        <v>6</v>
      </c>
      <c r="D29" s="8" t="s">
        <v>0</v>
      </c>
      <c r="E29" s="9">
        <f>ROUND((G17+D10)/D10,2)</f>
        <v>1.03</v>
      </c>
      <c r="F29" s="9"/>
      <c r="G29" s="10"/>
      <c r="H29" s="7"/>
    </row>
    <row r="30" spans="2:11" x14ac:dyDescent="0.25">
      <c r="C30" s="110"/>
      <c r="D30" s="8" t="s">
        <v>1</v>
      </c>
      <c r="E30" s="9">
        <f>ROUND((G18+G19+D10)/D10,2)</f>
        <v>1</v>
      </c>
      <c r="F30" s="9"/>
      <c r="G30" s="11"/>
      <c r="H30" s="66"/>
    </row>
    <row r="31" spans="2:11" x14ac:dyDescent="0.25">
      <c r="C31" s="110"/>
      <c r="D31" s="8" t="s">
        <v>2</v>
      </c>
      <c r="E31" s="9">
        <f>ROUND((G20+D10)/D10,2)</f>
        <v>1</v>
      </c>
      <c r="F31" s="12"/>
      <c r="G31" s="11"/>
    </row>
    <row r="32" spans="2:11" x14ac:dyDescent="0.25">
      <c r="C32" s="110"/>
      <c r="D32" s="13" t="s">
        <v>3</v>
      </c>
      <c r="E32" s="45">
        <f>ROUND((SUM(G21:G26)+D10)/D10,2)</f>
        <v>1</v>
      </c>
      <c r="F32" s="10"/>
      <c r="G32" s="11"/>
    </row>
    <row r="33" spans="2:8" ht="25.5" x14ac:dyDescent="0.25">
      <c r="D33" s="46" t="s">
        <v>4</v>
      </c>
      <c r="E33" s="47">
        <f>SUM(E29:E32)-IF(D14="сплошная",3,2)</f>
        <v>2.0300000000000002</v>
      </c>
      <c r="F33" s="25"/>
    </row>
    <row r="34" spans="2:8" ht="14.25" customHeight="1" x14ac:dyDescent="0.25">
      <c r="E34" s="15"/>
    </row>
    <row r="35" spans="2:8" s="22" customFormat="1" ht="26.25" customHeight="1" x14ac:dyDescent="0.35">
      <c r="C35" s="16" t="s">
        <v>23</v>
      </c>
      <c r="D35" s="111">
        <f>E33*D10</f>
        <v>197675.31000000003</v>
      </c>
      <c r="E35" s="111"/>
      <c r="F35" s="7"/>
      <c r="G35" s="5"/>
      <c r="H35" s="5"/>
    </row>
    <row r="36" spans="2:8" ht="18.75" x14ac:dyDescent="0.3">
      <c r="C36" s="17" t="s">
        <v>8</v>
      </c>
      <c r="D36" s="112">
        <f>D35/D9</f>
        <v>654.55400662251668</v>
      </c>
      <c r="E36" s="112"/>
      <c r="G36" s="7"/>
      <c r="H36" s="67"/>
    </row>
    <row r="47" spans="2:8" ht="60.75" x14ac:dyDescent="0.8">
      <c r="B47" s="113" t="s">
        <v>113</v>
      </c>
      <c r="C47" s="113"/>
      <c r="D47" s="113"/>
      <c r="E47" s="113"/>
      <c r="F47" s="113"/>
      <c r="G47" s="113"/>
      <c r="H47" s="113"/>
    </row>
    <row r="48" spans="2:8" ht="46.5" customHeight="1" x14ac:dyDescent="0.25">
      <c r="B48" s="114" t="s">
        <v>36</v>
      </c>
      <c r="C48" s="114"/>
      <c r="D48" s="114"/>
      <c r="E48" s="114"/>
      <c r="F48" s="114"/>
      <c r="G48" s="114"/>
    </row>
    <row r="49" spans="2:8" x14ac:dyDescent="0.25">
      <c r="C49" s="57"/>
      <c r="G49" s="7"/>
    </row>
    <row r="50" spans="2:8" ht="25.5" x14ac:dyDescent="0.25">
      <c r="C50" s="14" t="s">
        <v>5</v>
      </c>
      <c r="D50" s="6"/>
    </row>
    <row r="51" spans="2:8" ht="20.25" customHeight="1" x14ac:dyDescent="0.25">
      <c r="B51" s="10"/>
      <c r="C51" s="115" t="s">
        <v>15</v>
      </c>
      <c r="D51" s="109" t="s">
        <v>38</v>
      </c>
      <c r="E51" s="109"/>
      <c r="F51" s="109"/>
      <c r="G51" s="109"/>
      <c r="H51" s="58"/>
    </row>
    <row r="52" spans="2:8" ht="20.25" x14ac:dyDescent="0.25">
      <c r="B52" s="10"/>
      <c r="C52" s="116"/>
      <c r="D52" s="109" t="s">
        <v>42</v>
      </c>
      <c r="E52" s="109"/>
      <c r="F52" s="109"/>
      <c r="G52" s="109"/>
      <c r="H52" s="58"/>
    </row>
    <row r="53" spans="2:8" ht="20.25" x14ac:dyDescent="0.25">
      <c r="B53" s="10"/>
      <c r="C53" s="117"/>
      <c r="D53" s="109" t="s">
        <v>43</v>
      </c>
      <c r="E53" s="109"/>
      <c r="F53" s="109"/>
      <c r="G53" s="109"/>
      <c r="H53" s="58"/>
    </row>
    <row r="54" spans="2:8" x14ac:dyDescent="0.25">
      <c r="C54" s="48" t="s">
        <v>12</v>
      </c>
      <c r="D54" s="49">
        <v>13.9</v>
      </c>
      <c r="E54" s="50"/>
      <c r="F54" s="10"/>
    </row>
    <row r="55" spans="2:8" x14ac:dyDescent="0.25">
      <c r="C55" s="1" t="s">
        <v>9</v>
      </c>
      <c r="D55" s="44">
        <v>190</v>
      </c>
      <c r="E55" s="89" t="s">
        <v>16</v>
      </c>
      <c r="F55" s="90"/>
      <c r="G55" s="93">
        <f>D56/D55</f>
        <v>294.55263157894734</v>
      </c>
    </row>
    <row r="56" spans="2:8" x14ac:dyDescent="0.25">
      <c r="C56" s="1" t="s">
        <v>10</v>
      </c>
      <c r="D56" s="44">
        <v>55965</v>
      </c>
      <c r="E56" s="91"/>
      <c r="F56" s="92"/>
      <c r="G56" s="94"/>
    </row>
    <row r="57" spans="2:8" x14ac:dyDescent="0.25">
      <c r="C57" s="54"/>
      <c r="D57" s="55"/>
      <c r="E57" s="56"/>
    </row>
    <row r="58" spans="2:8" x14ac:dyDescent="0.3">
      <c r="C58" s="53" t="s">
        <v>7</v>
      </c>
      <c r="D58" s="51" t="s">
        <v>44</v>
      </c>
      <c r="E58" s="59"/>
    </row>
    <row r="59" spans="2:8" x14ac:dyDescent="0.3">
      <c r="C59" s="53" t="s">
        <v>11</v>
      </c>
      <c r="D59" s="51">
        <v>100</v>
      </c>
      <c r="E59" s="59"/>
    </row>
    <row r="60" spans="2:8" x14ac:dyDescent="0.3">
      <c r="C60" s="53" t="s">
        <v>13</v>
      </c>
      <c r="D60" s="52" t="s">
        <v>34</v>
      </c>
      <c r="E60" s="59"/>
    </row>
    <row r="61" spans="2:8" ht="24" thickBot="1" x14ac:dyDescent="0.3">
      <c r="C61" s="60"/>
      <c r="D61" s="60"/>
    </row>
    <row r="62" spans="2:8" ht="48" thickBot="1" x14ac:dyDescent="0.3">
      <c r="B62" s="103" t="s">
        <v>17</v>
      </c>
      <c r="C62" s="104"/>
      <c r="D62" s="23" t="s">
        <v>20</v>
      </c>
      <c r="E62" s="105" t="s">
        <v>22</v>
      </c>
      <c r="F62" s="106"/>
      <c r="G62" s="2" t="s">
        <v>21</v>
      </c>
    </row>
    <row r="63" spans="2:8" ht="24" thickBot="1" x14ac:dyDescent="0.3">
      <c r="B63" s="107" t="s">
        <v>35</v>
      </c>
      <c r="C63" s="108"/>
      <c r="D63" s="32">
        <v>197.93</v>
      </c>
      <c r="E63" s="33">
        <v>13.9</v>
      </c>
      <c r="F63" s="18" t="s">
        <v>24</v>
      </c>
      <c r="G63" s="26">
        <f t="shared" ref="G63:G68" si="2">D63*E63</f>
        <v>2751.2270000000003</v>
      </c>
      <c r="H63" s="118"/>
    </row>
    <row r="64" spans="2:8" x14ac:dyDescent="0.25">
      <c r="B64" s="95" t="s">
        <v>18</v>
      </c>
      <c r="C64" s="96"/>
      <c r="D64" s="34">
        <v>0</v>
      </c>
      <c r="E64" s="35">
        <v>0</v>
      </c>
      <c r="F64" s="19" t="s">
        <v>25</v>
      </c>
      <c r="G64" s="27">
        <f t="shared" si="2"/>
        <v>0</v>
      </c>
      <c r="H64" s="118"/>
    </row>
    <row r="65" spans="2:8" ht="24" thickBot="1" x14ac:dyDescent="0.3">
      <c r="B65" s="97" t="s">
        <v>19</v>
      </c>
      <c r="C65" s="98"/>
      <c r="D65" s="36">
        <v>0</v>
      </c>
      <c r="E65" s="37">
        <v>0</v>
      </c>
      <c r="F65" s="20" t="s">
        <v>25</v>
      </c>
      <c r="G65" s="28">
        <f t="shared" si="2"/>
        <v>0</v>
      </c>
      <c r="H65" s="118"/>
    </row>
    <row r="66" spans="2:8" ht="24" thickBot="1" x14ac:dyDescent="0.3">
      <c r="B66" s="99" t="s">
        <v>27</v>
      </c>
      <c r="C66" s="100"/>
      <c r="D66" s="38"/>
      <c r="E66" s="39"/>
      <c r="F66" s="24" t="s">
        <v>24</v>
      </c>
      <c r="G66" s="29">
        <f t="shared" si="2"/>
        <v>0</v>
      </c>
      <c r="H66" s="118"/>
    </row>
    <row r="67" spans="2:8" x14ac:dyDescent="0.25">
      <c r="B67" s="95" t="s">
        <v>32</v>
      </c>
      <c r="C67" s="96"/>
      <c r="D67" s="34">
        <v>0</v>
      </c>
      <c r="E67" s="35">
        <v>0</v>
      </c>
      <c r="F67" s="19" t="s">
        <v>24</v>
      </c>
      <c r="G67" s="27">
        <f t="shared" si="2"/>
        <v>0</v>
      </c>
      <c r="H67" s="118"/>
    </row>
    <row r="68" spans="2:8" x14ac:dyDescent="0.25">
      <c r="B68" s="101" t="s">
        <v>26</v>
      </c>
      <c r="C68" s="102"/>
      <c r="D68" s="40">
        <v>0</v>
      </c>
      <c r="E68" s="41">
        <v>0</v>
      </c>
      <c r="F68" s="21" t="s">
        <v>24</v>
      </c>
      <c r="G68" s="30">
        <f t="shared" si="2"/>
        <v>0</v>
      </c>
      <c r="H68" s="118"/>
    </row>
    <row r="69" spans="2:8" x14ac:dyDescent="0.25">
      <c r="B69" s="101" t="s">
        <v>28</v>
      </c>
      <c r="C69" s="102"/>
      <c r="D69" s="42">
        <v>0</v>
      </c>
      <c r="E69" s="43">
        <v>0</v>
      </c>
      <c r="F69" s="21" t="s">
        <v>24</v>
      </c>
      <c r="G69" s="30">
        <f t="shared" ref="G69:G70" si="3">D69*E69</f>
        <v>0</v>
      </c>
      <c r="H69" s="118"/>
    </row>
    <row r="70" spans="2:8" x14ac:dyDescent="0.25">
      <c r="B70" s="101" t="s">
        <v>29</v>
      </c>
      <c r="C70" s="102"/>
      <c r="D70" s="42">
        <v>0</v>
      </c>
      <c r="E70" s="43">
        <v>0</v>
      </c>
      <c r="F70" s="21" t="s">
        <v>24</v>
      </c>
      <c r="G70" s="30">
        <f t="shared" si="3"/>
        <v>0</v>
      </c>
      <c r="H70" s="118"/>
    </row>
    <row r="71" spans="2:8" x14ac:dyDescent="0.25">
      <c r="B71" s="101" t="s">
        <v>31</v>
      </c>
      <c r="C71" s="102"/>
      <c r="D71" s="42">
        <v>0</v>
      </c>
      <c r="E71" s="43">
        <v>0</v>
      </c>
      <c r="F71" s="21" t="s">
        <v>24</v>
      </c>
      <c r="G71" s="30">
        <f>D71*E71</f>
        <v>0</v>
      </c>
      <c r="H71" s="118"/>
    </row>
    <row r="72" spans="2:8" ht="24" thickBot="1" x14ac:dyDescent="0.3">
      <c r="B72" s="97" t="s">
        <v>30</v>
      </c>
      <c r="C72" s="98"/>
      <c r="D72" s="36">
        <v>0</v>
      </c>
      <c r="E72" s="37">
        <v>0</v>
      </c>
      <c r="F72" s="20" t="s">
        <v>24</v>
      </c>
      <c r="G72" s="31">
        <f>D72*E72</f>
        <v>0</v>
      </c>
      <c r="H72" s="118"/>
    </row>
    <row r="73" spans="2:8" x14ac:dyDescent="0.25">
      <c r="C73" s="3"/>
      <c r="D73" s="3"/>
      <c r="E73" s="4"/>
      <c r="F73" s="4"/>
      <c r="H73" s="63"/>
    </row>
    <row r="74" spans="2:8" ht="25.5" x14ac:dyDescent="0.25">
      <c r="C74" s="14" t="s">
        <v>14</v>
      </c>
      <c r="D74" s="6"/>
    </row>
    <row r="75" spans="2:8" ht="18.75" x14ac:dyDescent="0.25">
      <c r="C75" s="110" t="s">
        <v>6</v>
      </c>
      <c r="D75" s="8" t="s">
        <v>0</v>
      </c>
      <c r="E75" s="9">
        <f>ROUND((G63+D56)/D56,2)</f>
        <v>1.05</v>
      </c>
      <c r="F75" s="9"/>
      <c r="G75" s="10"/>
      <c r="H75" s="7"/>
    </row>
    <row r="76" spans="2:8" x14ac:dyDescent="0.25">
      <c r="C76" s="110"/>
      <c r="D76" s="8" t="s">
        <v>1</v>
      </c>
      <c r="E76" s="9">
        <f>ROUND((G64+G65+D56)/D56,2)</f>
        <v>1</v>
      </c>
      <c r="F76" s="9"/>
      <c r="G76" s="11"/>
      <c r="H76" s="66"/>
    </row>
    <row r="77" spans="2:8" x14ac:dyDescent="0.25">
      <c r="C77" s="110"/>
      <c r="D77" s="8" t="s">
        <v>2</v>
      </c>
      <c r="E77" s="9">
        <f>ROUND((G66+D56)/D56,2)</f>
        <v>1</v>
      </c>
      <c r="F77" s="12"/>
      <c r="G77" s="11"/>
    </row>
    <row r="78" spans="2:8" x14ac:dyDescent="0.25">
      <c r="C78" s="110"/>
      <c r="D78" s="13" t="s">
        <v>3</v>
      </c>
      <c r="E78" s="45">
        <f>ROUND((SUM(G67:G72)+D56)/D56,2)</f>
        <v>1</v>
      </c>
      <c r="F78" s="10"/>
      <c r="G78" s="11"/>
    </row>
    <row r="79" spans="2:8" ht="25.5" x14ac:dyDescent="0.25">
      <c r="D79" s="46" t="s">
        <v>4</v>
      </c>
      <c r="E79" s="47">
        <f>SUM(E75:E78)-IF(D60="сплошная",3,2)</f>
        <v>2.0499999999999998</v>
      </c>
      <c r="F79" s="25"/>
    </row>
    <row r="80" spans="2:8" x14ac:dyDescent="0.25">
      <c r="E80" s="15"/>
    </row>
    <row r="81" spans="2:8" ht="25.5" x14ac:dyDescent="0.35">
      <c r="B81" s="22"/>
      <c r="C81" s="16" t="s">
        <v>23</v>
      </c>
      <c r="D81" s="111">
        <f>E79*D56</f>
        <v>114728.24999999999</v>
      </c>
      <c r="E81" s="111"/>
    </row>
    <row r="82" spans="2:8" ht="18.75" x14ac:dyDescent="0.3">
      <c r="C82" s="17" t="s">
        <v>8</v>
      </c>
      <c r="D82" s="112">
        <f>D81/D55</f>
        <v>603.83289473684204</v>
      </c>
      <c r="E82" s="112"/>
      <c r="G82" s="7"/>
      <c r="H82" s="67"/>
    </row>
    <row r="95" spans="2:8" ht="60.75" x14ac:dyDescent="0.8">
      <c r="B95" s="113" t="s">
        <v>114</v>
      </c>
      <c r="C95" s="113"/>
      <c r="D95" s="113"/>
      <c r="E95" s="113"/>
      <c r="F95" s="113"/>
      <c r="G95" s="113"/>
      <c r="H95" s="113"/>
    </row>
    <row r="96" spans="2:8" ht="46.5" customHeight="1" x14ac:dyDescent="0.25">
      <c r="B96" s="114" t="s">
        <v>36</v>
      </c>
      <c r="C96" s="114"/>
      <c r="D96" s="114"/>
      <c r="E96" s="114"/>
      <c r="F96" s="114"/>
      <c r="G96" s="114"/>
    </row>
    <row r="97" spans="2:8" x14ac:dyDescent="0.25">
      <c r="C97" s="57"/>
      <c r="G97" s="7"/>
    </row>
    <row r="98" spans="2:8" ht="25.5" x14ac:dyDescent="0.25">
      <c r="C98" s="14" t="s">
        <v>5</v>
      </c>
      <c r="D98" s="6"/>
    </row>
    <row r="99" spans="2:8" ht="20.25" customHeight="1" x14ac:dyDescent="0.25">
      <c r="B99" s="10"/>
      <c r="C99" s="115" t="s">
        <v>15</v>
      </c>
      <c r="D99" s="109" t="s">
        <v>38</v>
      </c>
      <c r="E99" s="109"/>
      <c r="F99" s="109"/>
      <c r="G99" s="109"/>
      <c r="H99" s="58"/>
    </row>
    <row r="100" spans="2:8" ht="20.25" customHeight="1" x14ac:dyDescent="0.25">
      <c r="B100" s="10"/>
      <c r="C100" s="116"/>
      <c r="D100" s="109" t="s">
        <v>42</v>
      </c>
      <c r="E100" s="109"/>
      <c r="F100" s="109"/>
      <c r="G100" s="109"/>
      <c r="H100" s="58"/>
    </row>
    <row r="101" spans="2:8" ht="20.25" customHeight="1" x14ac:dyDescent="0.25">
      <c r="B101" s="10"/>
      <c r="C101" s="117"/>
      <c r="D101" s="109" t="s">
        <v>45</v>
      </c>
      <c r="E101" s="109"/>
      <c r="F101" s="109"/>
      <c r="G101" s="109"/>
      <c r="H101" s="58"/>
    </row>
    <row r="102" spans="2:8" x14ac:dyDescent="0.25">
      <c r="C102" s="48" t="s">
        <v>12</v>
      </c>
      <c r="D102" s="49">
        <v>1</v>
      </c>
      <c r="E102" s="50"/>
      <c r="F102" s="10"/>
    </row>
    <row r="103" spans="2:8" x14ac:dyDescent="0.25">
      <c r="C103" s="1" t="s">
        <v>9</v>
      </c>
      <c r="D103" s="44">
        <v>174</v>
      </c>
      <c r="E103" s="89" t="s">
        <v>16</v>
      </c>
      <c r="F103" s="90"/>
      <c r="G103" s="93">
        <f>D104/D103</f>
        <v>97.287356321839084</v>
      </c>
    </row>
    <row r="104" spans="2:8" x14ac:dyDescent="0.25">
      <c r="C104" s="1" t="s">
        <v>10</v>
      </c>
      <c r="D104" s="44">
        <v>16928</v>
      </c>
      <c r="E104" s="91"/>
      <c r="F104" s="92"/>
      <c r="G104" s="94"/>
    </row>
    <row r="105" spans="2:8" x14ac:dyDescent="0.25">
      <c r="C105" s="54"/>
      <c r="D105" s="55"/>
      <c r="E105" s="56"/>
    </row>
    <row r="106" spans="2:8" x14ac:dyDescent="0.3">
      <c r="C106" s="53" t="s">
        <v>7</v>
      </c>
      <c r="D106" s="51" t="s">
        <v>46</v>
      </c>
      <c r="E106" s="59"/>
    </row>
    <row r="107" spans="2:8" x14ac:dyDescent="0.3">
      <c r="C107" s="53" t="s">
        <v>11</v>
      </c>
      <c r="D107" s="51">
        <v>95</v>
      </c>
      <c r="E107" s="59"/>
    </row>
    <row r="108" spans="2:8" x14ac:dyDescent="0.3">
      <c r="C108" s="53" t="s">
        <v>13</v>
      </c>
      <c r="D108" s="52" t="s">
        <v>33</v>
      </c>
      <c r="E108" s="59"/>
    </row>
    <row r="109" spans="2:8" ht="24" thickBot="1" x14ac:dyDescent="0.3">
      <c r="C109" s="60"/>
      <c r="D109" s="60"/>
    </row>
    <row r="110" spans="2:8" ht="48" thickBot="1" x14ac:dyDescent="0.3">
      <c r="B110" s="103" t="s">
        <v>17</v>
      </c>
      <c r="C110" s="104"/>
      <c r="D110" s="23" t="s">
        <v>20</v>
      </c>
      <c r="E110" s="105" t="s">
        <v>22</v>
      </c>
      <c r="F110" s="106"/>
      <c r="G110" s="2" t="s">
        <v>21</v>
      </c>
    </row>
    <row r="111" spans="2:8" ht="24" thickBot="1" x14ac:dyDescent="0.3">
      <c r="B111" s="107" t="s">
        <v>35</v>
      </c>
      <c r="C111" s="108"/>
      <c r="D111" s="32">
        <v>197.93</v>
      </c>
      <c r="E111" s="33">
        <v>1</v>
      </c>
      <c r="F111" s="18" t="s">
        <v>24</v>
      </c>
      <c r="G111" s="26">
        <f t="shared" ref="G111:G116" si="4">D111*E111</f>
        <v>197.93</v>
      </c>
      <c r="H111" s="118"/>
    </row>
    <row r="112" spans="2:8" x14ac:dyDescent="0.25">
      <c r="B112" s="95" t="s">
        <v>18</v>
      </c>
      <c r="C112" s="96"/>
      <c r="D112" s="34">
        <v>70.41</v>
      </c>
      <c r="E112" s="35">
        <v>0.4</v>
      </c>
      <c r="F112" s="19" t="s">
        <v>25</v>
      </c>
      <c r="G112" s="27">
        <f t="shared" si="4"/>
        <v>28.164000000000001</v>
      </c>
      <c r="H112" s="118"/>
    </row>
    <row r="113" spans="2:8" ht="24" thickBot="1" x14ac:dyDescent="0.3">
      <c r="B113" s="97" t="s">
        <v>19</v>
      </c>
      <c r="C113" s="98"/>
      <c r="D113" s="36">
        <v>222.31</v>
      </c>
      <c r="E113" s="37">
        <v>0.4</v>
      </c>
      <c r="F113" s="20" t="s">
        <v>25</v>
      </c>
      <c r="G113" s="28">
        <f t="shared" si="4"/>
        <v>88.924000000000007</v>
      </c>
      <c r="H113" s="118"/>
    </row>
    <row r="114" spans="2:8" ht="24" thickBot="1" x14ac:dyDescent="0.3">
      <c r="B114" s="99" t="s">
        <v>27</v>
      </c>
      <c r="C114" s="100"/>
      <c r="D114" s="38"/>
      <c r="E114" s="39"/>
      <c r="F114" s="24" t="s">
        <v>24</v>
      </c>
      <c r="G114" s="29">
        <f t="shared" si="4"/>
        <v>0</v>
      </c>
      <c r="H114" s="118"/>
    </row>
    <row r="115" spans="2:8" x14ac:dyDescent="0.25">
      <c r="B115" s="95" t="s">
        <v>32</v>
      </c>
      <c r="C115" s="96"/>
      <c r="D115" s="34">
        <v>665.33</v>
      </c>
      <c r="E115" s="35">
        <v>1</v>
      </c>
      <c r="F115" s="19" t="s">
        <v>24</v>
      </c>
      <c r="G115" s="27">
        <f t="shared" si="4"/>
        <v>665.33</v>
      </c>
      <c r="H115" s="118"/>
    </row>
    <row r="116" spans="2:8" x14ac:dyDescent="0.25">
      <c r="B116" s="101" t="s">
        <v>26</v>
      </c>
      <c r="C116" s="102"/>
      <c r="D116" s="40">
        <v>0</v>
      </c>
      <c r="E116" s="41">
        <v>0</v>
      </c>
      <c r="F116" s="21" t="s">
        <v>24</v>
      </c>
      <c r="G116" s="30">
        <f t="shared" si="4"/>
        <v>0</v>
      </c>
      <c r="H116" s="118"/>
    </row>
    <row r="117" spans="2:8" x14ac:dyDescent="0.25">
      <c r="B117" s="101" t="s">
        <v>28</v>
      </c>
      <c r="C117" s="102"/>
      <c r="D117" s="42">
        <v>2425.1</v>
      </c>
      <c r="E117" s="43">
        <v>1</v>
      </c>
      <c r="F117" s="21" t="s">
        <v>24</v>
      </c>
      <c r="G117" s="30">
        <f t="shared" ref="G117:G118" si="5">D117*E117</f>
        <v>2425.1</v>
      </c>
      <c r="H117" s="118"/>
    </row>
    <row r="118" spans="2:8" x14ac:dyDescent="0.25">
      <c r="B118" s="101" t="s">
        <v>29</v>
      </c>
      <c r="C118" s="102"/>
      <c r="D118" s="42">
        <v>1718.79</v>
      </c>
      <c r="E118" s="43">
        <v>1</v>
      </c>
      <c r="F118" s="21" t="s">
        <v>24</v>
      </c>
      <c r="G118" s="30">
        <f t="shared" si="5"/>
        <v>1718.79</v>
      </c>
      <c r="H118" s="118"/>
    </row>
    <row r="119" spans="2:8" x14ac:dyDescent="0.25">
      <c r="B119" s="101" t="s">
        <v>31</v>
      </c>
      <c r="C119" s="102"/>
      <c r="D119" s="42">
        <v>473.91</v>
      </c>
      <c r="E119" s="43">
        <v>1</v>
      </c>
      <c r="F119" s="21" t="s">
        <v>24</v>
      </c>
      <c r="G119" s="30">
        <f>D119*E119</f>
        <v>473.91</v>
      </c>
      <c r="H119" s="118"/>
    </row>
    <row r="120" spans="2:8" ht="24" thickBot="1" x14ac:dyDescent="0.3">
      <c r="B120" s="97" t="s">
        <v>30</v>
      </c>
      <c r="C120" s="98"/>
      <c r="D120" s="36">
        <v>320.5</v>
      </c>
      <c r="E120" s="37">
        <v>10</v>
      </c>
      <c r="F120" s="20" t="s">
        <v>24</v>
      </c>
      <c r="G120" s="31">
        <f>D120*E120</f>
        <v>3205</v>
      </c>
      <c r="H120" s="118"/>
    </row>
    <row r="121" spans="2:8" x14ac:dyDescent="0.25">
      <c r="C121" s="3"/>
      <c r="D121" s="3"/>
      <c r="E121" s="4"/>
      <c r="F121" s="4"/>
      <c r="H121" s="63"/>
    </row>
    <row r="122" spans="2:8" ht="25.5" x14ac:dyDescent="0.25">
      <c r="C122" s="14" t="s">
        <v>14</v>
      </c>
      <c r="D122" s="6"/>
    </row>
    <row r="123" spans="2:8" ht="18.75" x14ac:dyDescent="0.25">
      <c r="C123" s="110" t="s">
        <v>6</v>
      </c>
      <c r="D123" s="8" t="s">
        <v>0</v>
      </c>
      <c r="E123" s="9">
        <f>ROUND((G111+D104)/D104,2)</f>
        <v>1.01</v>
      </c>
      <c r="F123" s="9"/>
      <c r="G123" s="10"/>
      <c r="H123" s="7"/>
    </row>
    <row r="124" spans="2:8" x14ac:dyDescent="0.25">
      <c r="C124" s="110"/>
      <c r="D124" s="8" t="s">
        <v>1</v>
      </c>
      <c r="E124" s="9">
        <f>ROUND((G112+G113+D104)/D104,2)</f>
        <v>1.01</v>
      </c>
      <c r="F124" s="9"/>
      <c r="G124" s="11"/>
      <c r="H124" s="66"/>
    </row>
    <row r="125" spans="2:8" x14ac:dyDescent="0.25">
      <c r="C125" s="110"/>
      <c r="D125" s="8" t="s">
        <v>2</v>
      </c>
      <c r="E125" s="9">
        <f>ROUND((G114+D104)/D104,2)</f>
        <v>1</v>
      </c>
      <c r="F125" s="12"/>
      <c r="G125" s="11"/>
    </row>
    <row r="126" spans="2:8" x14ac:dyDescent="0.25">
      <c r="C126" s="110"/>
      <c r="D126" s="13" t="s">
        <v>3</v>
      </c>
      <c r="E126" s="45">
        <f>ROUND((SUM(G115:G120)+D104)/D104,2)</f>
        <v>1.5</v>
      </c>
      <c r="F126" s="10"/>
      <c r="G126" s="11"/>
    </row>
    <row r="127" spans="2:8" ht="25.5" x14ac:dyDescent="0.25">
      <c r="D127" s="46" t="s">
        <v>4</v>
      </c>
      <c r="E127" s="47">
        <f>SUM(E123:E126)-IF(D108="сплошная",3,2)</f>
        <v>1.5199999999999996</v>
      </c>
      <c r="F127" s="25"/>
    </row>
    <row r="128" spans="2:8" x14ac:dyDescent="0.25">
      <c r="E128" s="15"/>
    </row>
    <row r="129" spans="2:8" ht="25.5" x14ac:dyDescent="0.35">
      <c r="B129" s="22"/>
      <c r="C129" s="16" t="s">
        <v>23</v>
      </c>
      <c r="D129" s="111">
        <f>E127*D104</f>
        <v>25730.559999999994</v>
      </c>
      <c r="E129" s="111"/>
    </row>
    <row r="130" spans="2:8" ht="18.75" x14ac:dyDescent="0.3">
      <c r="C130" s="17" t="s">
        <v>8</v>
      </c>
      <c r="D130" s="112">
        <f>D129/D103</f>
        <v>147.87678160919538</v>
      </c>
      <c r="E130" s="112"/>
      <c r="G130" s="7"/>
      <c r="H130" s="67"/>
    </row>
    <row r="141" spans="2:8" ht="60.75" x14ac:dyDescent="0.8">
      <c r="B141" s="113" t="s">
        <v>115</v>
      </c>
      <c r="C141" s="113"/>
      <c r="D141" s="113"/>
      <c r="E141" s="113"/>
      <c r="F141" s="113"/>
      <c r="G141" s="113"/>
      <c r="H141" s="113"/>
    </row>
    <row r="142" spans="2:8" x14ac:dyDescent="0.25">
      <c r="B142" s="114" t="s">
        <v>36</v>
      </c>
      <c r="C142" s="114"/>
      <c r="D142" s="114"/>
      <c r="E142" s="114"/>
      <c r="F142" s="114"/>
      <c r="G142" s="114"/>
    </row>
    <row r="143" spans="2:8" x14ac:dyDescent="0.25">
      <c r="C143" s="68"/>
      <c r="G143" s="7"/>
    </row>
    <row r="144" spans="2:8" ht="46.5" customHeight="1" x14ac:dyDescent="0.25">
      <c r="C144" s="14" t="s">
        <v>5</v>
      </c>
      <c r="D144" s="6"/>
    </row>
    <row r="145" spans="2:8" ht="20.25" customHeight="1" x14ac:dyDescent="0.25">
      <c r="B145" s="10"/>
      <c r="C145" s="115" t="s">
        <v>15</v>
      </c>
      <c r="D145" s="109" t="s">
        <v>38</v>
      </c>
      <c r="E145" s="109"/>
      <c r="F145" s="109"/>
      <c r="G145" s="109"/>
      <c r="H145" s="58"/>
    </row>
    <row r="146" spans="2:8" ht="20.25" customHeight="1" x14ac:dyDescent="0.25">
      <c r="B146" s="10"/>
      <c r="C146" s="116"/>
      <c r="D146" s="109" t="s">
        <v>47</v>
      </c>
      <c r="E146" s="109"/>
      <c r="F146" s="109"/>
      <c r="G146" s="109"/>
      <c r="H146" s="58"/>
    </row>
    <row r="147" spans="2:8" ht="20.25" customHeight="1" x14ac:dyDescent="0.25">
      <c r="B147" s="10"/>
      <c r="C147" s="117"/>
      <c r="D147" s="109" t="s">
        <v>48</v>
      </c>
      <c r="E147" s="109"/>
      <c r="F147" s="109"/>
      <c r="G147" s="109"/>
      <c r="H147" s="58"/>
    </row>
    <row r="148" spans="2:8" x14ac:dyDescent="0.25">
      <c r="C148" s="48" t="s">
        <v>12</v>
      </c>
      <c r="D148" s="49">
        <v>5.0999999999999996</v>
      </c>
      <c r="E148" s="50"/>
      <c r="F148" s="10"/>
    </row>
    <row r="149" spans="2:8" ht="23.25" customHeight="1" x14ac:dyDescent="0.25">
      <c r="C149" s="1" t="s">
        <v>9</v>
      </c>
      <c r="D149" s="44">
        <v>406</v>
      </c>
      <c r="E149" s="89" t="s">
        <v>16</v>
      </c>
      <c r="F149" s="90"/>
      <c r="G149" s="93">
        <f>D150/D149</f>
        <v>375.68965517241378</v>
      </c>
    </row>
    <row r="150" spans="2:8" x14ac:dyDescent="0.25">
      <c r="C150" s="1" t="s">
        <v>10</v>
      </c>
      <c r="D150" s="44">
        <v>152530</v>
      </c>
      <c r="E150" s="91"/>
      <c r="F150" s="92"/>
      <c r="G150" s="94"/>
    </row>
    <row r="151" spans="2:8" x14ac:dyDescent="0.25">
      <c r="C151" s="54"/>
      <c r="D151" s="55"/>
      <c r="E151" s="56"/>
    </row>
    <row r="152" spans="2:8" x14ac:dyDescent="0.3">
      <c r="C152" s="53" t="s">
        <v>7</v>
      </c>
      <c r="D152" s="51" t="s">
        <v>49</v>
      </c>
      <c r="E152" s="59"/>
    </row>
    <row r="153" spans="2:8" x14ac:dyDescent="0.3">
      <c r="C153" s="53" t="s">
        <v>11</v>
      </c>
      <c r="D153" s="51">
        <v>120</v>
      </c>
      <c r="E153" s="59"/>
    </row>
    <row r="154" spans="2:8" x14ac:dyDescent="0.3">
      <c r="C154" s="53" t="s">
        <v>13</v>
      </c>
      <c r="D154" s="52" t="s">
        <v>34</v>
      </c>
      <c r="E154" s="59"/>
    </row>
    <row r="155" spans="2:8" ht="24" thickBot="1" x14ac:dyDescent="0.3">
      <c r="C155" s="60"/>
      <c r="D155" s="60"/>
    </row>
    <row r="156" spans="2:8" ht="48" customHeight="1" thickBot="1" x14ac:dyDescent="0.3">
      <c r="B156" s="103" t="s">
        <v>17</v>
      </c>
      <c r="C156" s="104"/>
      <c r="D156" s="23" t="s">
        <v>20</v>
      </c>
      <c r="E156" s="105" t="s">
        <v>22</v>
      </c>
      <c r="F156" s="106"/>
      <c r="G156" s="2" t="s">
        <v>21</v>
      </c>
    </row>
    <row r="157" spans="2:8" ht="24" customHeight="1" thickBot="1" x14ac:dyDescent="0.3">
      <c r="B157" s="107" t="s">
        <v>35</v>
      </c>
      <c r="C157" s="108"/>
      <c r="D157" s="32">
        <v>197.93</v>
      </c>
      <c r="E157" s="33">
        <v>5.0999999999999996</v>
      </c>
      <c r="F157" s="18" t="s">
        <v>24</v>
      </c>
      <c r="G157" s="26">
        <f t="shared" ref="G157:G164" si="6">D157*E157</f>
        <v>1009.443</v>
      </c>
      <c r="H157" s="118"/>
    </row>
    <row r="158" spans="2:8" ht="23.25" customHeight="1" x14ac:dyDescent="0.25">
      <c r="B158" s="95" t="s">
        <v>18</v>
      </c>
      <c r="C158" s="96"/>
      <c r="D158" s="34">
        <v>0</v>
      </c>
      <c r="E158" s="35">
        <v>0</v>
      </c>
      <c r="F158" s="19" t="s">
        <v>25</v>
      </c>
      <c r="G158" s="27">
        <f t="shared" si="6"/>
        <v>0</v>
      </c>
      <c r="H158" s="118"/>
    </row>
    <row r="159" spans="2:8" ht="24" customHeight="1" thickBot="1" x14ac:dyDescent="0.3">
      <c r="B159" s="97" t="s">
        <v>19</v>
      </c>
      <c r="C159" s="98"/>
      <c r="D159" s="36">
        <v>0</v>
      </c>
      <c r="E159" s="37">
        <v>0</v>
      </c>
      <c r="F159" s="20" t="s">
        <v>25</v>
      </c>
      <c r="G159" s="28">
        <f t="shared" si="6"/>
        <v>0</v>
      </c>
      <c r="H159" s="118"/>
    </row>
    <row r="160" spans="2:8" ht="24" customHeight="1" thickBot="1" x14ac:dyDescent="0.3">
      <c r="B160" s="99" t="s">
        <v>27</v>
      </c>
      <c r="C160" s="100"/>
      <c r="D160" s="38"/>
      <c r="E160" s="39"/>
      <c r="F160" s="24" t="s">
        <v>24</v>
      </c>
      <c r="G160" s="29">
        <f t="shared" si="6"/>
        <v>0</v>
      </c>
      <c r="H160" s="118"/>
    </row>
    <row r="161" spans="2:8" ht="23.25" customHeight="1" x14ac:dyDescent="0.25">
      <c r="B161" s="95" t="s">
        <v>32</v>
      </c>
      <c r="C161" s="96"/>
      <c r="D161" s="34">
        <v>0</v>
      </c>
      <c r="E161" s="35">
        <v>0</v>
      </c>
      <c r="F161" s="19" t="s">
        <v>24</v>
      </c>
      <c r="G161" s="27">
        <f t="shared" si="6"/>
        <v>0</v>
      </c>
      <c r="H161" s="118"/>
    </row>
    <row r="162" spans="2:8" ht="23.25" customHeight="1" x14ac:dyDescent="0.25">
      <c r="B162" s="101" t="s">
        <v>26</v>
      </c>
      <c r="C162" s="102"/>
      <c r="D162" s="40">
        <v>0</v>
      </c>
      <c r="E162" s="41">
        <v>0</v>
      </c>
      <c r="F162" s="21" t="s">
        <v>24</v>
      </c>
      <c r="G162" s="30">
        <f t="shared" si="6"/>
        <v>0</v>
      </c>
      <c r="H162" s="118"/>
    </row>
    <row r="163" spans="2:8" ht="23.25" customHeight="1" x14ac:dyDescent="0.25">
      <c r="B163" s="101" t="s">
        <v>28</v>
      </c>
      <c r="C163" s="102"/>
      <c r="D163" s="42">
        <v>0</v>
      </c>
      <c r="E163" s="43">
        <v>0</v>
      </c>
      <c r="F163" s="21" t="s">
        <v>24</v>
      </c>
      <c r="G163" s="30">
        <f t="shared" si="6"/>
        <v>0</v>
      </c>
      <c r="H163" s="118"/>
    </row>
    <row r="164" spans="2:8" ht="23.25" customHeight="1" x14ac:dyDescent="0.25">
      <c r="B164" s="101" t="s">
        <v>29</v>
      </c>
      <c r="C164" s="102"/>
      <c r="D164" s="42">
        <v>0</v>
      </c>
      <c r="E164" s="43">
        <v>0</v>
      </c>
      <c r="F164" s="21" t="s">
        <v>24</v>
      </c>
      <c r="G164" s="30">
        <f t="shared" si="6"/>
        <v>0</v>
      </c>
      <c r="H164" s="118"/>
    </row>
    <row r="165" spans="2:8" ht="23.25" customHeight="1" x14ac:dyDescent="0.25">
      <c r="B165" s="101" t="s">
        <v>31</v>
      </c>
      <c r="C165" s="102"/>
      <c r="D165" s="42">
        <v>0</v>
      </c>
      <c r="E165" s="43">
        <v>0</v>
      </c>
      <c r="F165" s="21" t="s">
        <v>24</v>
      </c>
      <c r="G165" s="30">
        <f>D165*E165</f>
        <v>0</v>
      </c>
      <c r="H165" s="118"/>
    </row>
    <row r="166" spans="2:8" ht="24" thickBot="1" x14ac:dyDescent="0.3">
      <c r="B166" s="97" t="s">
        <v>30</v>
      </c>
      <c r="C166" s="98"/>
      <c r="D166" s="36">
        <v>0</v>
      </c>
      <c r="E166" s="37">
        <v>0</v>
      </c>
      <c r="F166" s="20" t="s">
        <v>24</v>
      </c>
      <c r="G166" s="31">
        <f>D166*E166</f>
        <v>0</v>
      </c>
      <c r="H166" s="118"/>
    </row>
    <row r="167" spans="2:8" x14ac:dyDescent="0.25">
      <c r="C167" s="3"/>
      <c r="D167" s="3"/>
      <c r="E167" s="4"/>
      <c r="F167" s="4"/>
      <c r="H167" s="63"/>
    </row>
    <row r="168" spans="2:8" ht="25.5" x14ac:dyDescent="0.25">
      <c r="C168" s="14" t="s">
        <v>14</v>
      </c>
      <c r="D168" s="6"/>
    </row>
    <row r="169" spans="2:8" ht="18.75" x14ac:dyDescent="0.25">
      <c r="C169" s="110" t="s">
        <v>6</v>
      </c>
      <c r="D169" s="69" t="s">
        <v>0</v>
      </c>
      <c r="E169" s="9">
        <f>ROUND((G157+D150)/D150,2)</f>
        <v>1.01</v>
      </c>
      <c r="F169" s="9"/>
      <c r="G169" s="10"/>
      <c r="H169" s="7"/>
    </row>
    <row r="170" spans="2:8" x14ac:dyDescent="0.25">
      <c r="C170" s="110"/>
      <c r="D170" s="69" t="s">
        <v>1</v>
      </c>
      <c r="E170" s="9">
        <f>ROUND((G158+G159+D150)/D150,2)</f>
        <v>1</v>
      </c>
      <c r="F170" s="9"/>
      <c r="G170" s="11"/>
      <c r="H170" s="66"/>
    </row>
    <row r="171" spans="2:8" x14ac:dyDescent="0.25">
      <c r="C171" s="110"/>
      <c r="D171" s="69" t="s">
        <v>2</v>
      </c>
      <c r="E171" s="9">
        <f>ROUND((G160+D150)/D150,2)</f>
        <v>1</v>
      </c>
      <c r="F171" s="12"/>
      <c r="G171" s="11"/>
    </row>
    <row r="172" spans="2:8" x14ac:dyDescent="0.25">
      <c r="C172" s="110"/>
      <c r="D172" s="13" t="s">
        <v>3</v>
      </c>
      <c r="E172" s="45">
        <f>ROUND((SUM(G161:G166)+D150)/D150,2)</f>
        <v>1</v>
      </c>
      <c r="F172" s="10"/>
      <c r="G172" s="11"/>
    </row>
    <row r="173" spans="2:8" ht="25.5" x14ac:dyDescent="0.25">
      <c r="D173" s="46" t="s">
        <v>4</v>
      </c>
      <c r="E173" s="47">
        <f>SUM(E169:E172)-IF(D154="сплошная",3,2)</f>
        <v>2.0099999999999998</v>
      </c>
      <c r="F173" s="25"/>
    </row>
    <row r="174" spans="2:8" x14ac:dyDescent="0.25">
      <c r="E174" s="15"/>
    </row>
    <row r="175" spans="2:8" ht="25.5" x14ac:dyDescent="0.35">
      <c r="B175" s="22"/>
      <c r="C175" s="16" t="s">
        <v>23</v>
      </c>
      <c r="D175" s="111">
        <f>E173*D150</f>
        <v>306585.3</v>
      </c>
      <c r="E175" s="111"/>
    </row>
    <row r="176" spans="2:8" ht="18.75" x14ac:dyDescent="0.3">
      <c r="C176" s="17" t="s">
        <v>8</v>
      </c>
      <c r="D176" s="112">
        <f>D175/D149</f>
        <v>755.1362068965517</v>
      </c>
      <c r="E176" s="112"/>
      <c r="G176" s="7"/>
      <c r="H176" s="67"/>
    </row>
    <row r="188" spans="2:8" ht="60.75" x14ac:dyDescent="0.8">
      <c r="B188" s="113" t="s">
        <v>116</v>
      </c>
      <c r="C188" s="113"/>
      <c r="D188" s="113"/>
      <c r="E188" s="113"/>
      <c r="F188" s="113"/>
      <c r="G188" s="113"/>
      <c r="H188" s="113"/>
    </row>
    <row r="189" spans="2:8" x14ac:dyDescent="0.25">
      <c r="B189" s="114" t="s">
        <v>36</v>
      </c>
      <c r="C189" s="114"/>
      <c r="D189" s="114"/>
      <c r="E189" s="114"/>
      <c r="F189" s="114"/>
      <c r="G189" s="114"/>
    </row>
    <row r="190" spans="2:8" x14ac:dyDescent="0.25">
      <c r="C190" s="68"/>
      <c r="G190" s="7"/>
    </row>
    <row r="191" spans="2:8" ht="25.5" x14ac:dyDescent="0.25">
      <c r="C191" s="14" t="s">
        <v>5</v>
      </c>
      <c r="D191" s="6"/>
    </row>
    <row r="192" spans="2:8" ht="46.5" customHeight="1" x14ac:dyDescent="0.25">
      <c r="B192" s="10"/>
      <c r="C192" s="115" t="s">
        <v>15</v>
      </c>
      <c r="D192" s="109" t="s">
        <v>38</v>
      </c>
      <c r="E192" s="109"/>
      <c r="F192" s="109"/>
      <c r="G192" s="109"/>
      <c r="H192" s="58"/>
    </row>
    <row r="193" spans="2:8" ht="20.25" x14ac:dyDescent="0.25">
      <c r="B193" s="10"/>
      <c r="C193" s="116"/>
      <c r="D193" s="109" t="s">
        <v>42</v>
      </c>
      <c r="E193" s="109"/>
      <c r="F193" s="109"/>
      <c r="G193" s="109"/>
      <c r="H193" s="58"/>
    </row>
    <row r="194" spans="2:8" ht="20.25" x14ac:dyDescent="0.25">
      <c r="B194" s="10"/>
      <c r="C194" s="117"/>
      <c r="D194" s="109" t="s">
        <v>50</v>
      </c>
      <c r="E194" s="109"/>
      <c r="F194" s="109"/>
      <c r="G194" s="109"/>
      <c r="H194" s="58"/>
    </row>
    <row r="195" spans="2:8" ht="20.25" customHeight="1" x14ac:dyDescent="0.25">
      <c r="C195" s="48" t="s">
        <v>12</v>
      </c>
      <c r="D195" s="49">
        <v>13.4</v>
      </c>
      <c r="E195" s="50"/>
      <c r="F195" s="10"/>
    </row>
    <row r="196" spans="2:8" x14ac:dyDescent="0.25">
      <c r="C196" s="1" t="s">
        <v>9</v>
      </c>
      <c r="D196" s="44">
        <v>327</v>
      </c>
      <c r="E196" s="89" t="s">
        <v>16</v>
      </c>
      <c r="F196" s="90"/>
      <c r="G196" s="93">
        <f>D197/D196</f>
        <v>14.896024464831804</v>
      </c>
    </row>
    <row r="197" spans="2:8" x14ac:dyDescent="0.25">
      <c r="C197" s="1" t="s">
        <v>10</v>
      </c>
      <c r="D197" s="44">
        <v>4871</v>
      </c>
      <c r="E197" s="91"/>
      <c r="F197" s="92"/>
      <c r="G197" s="94"/>
    </row>
    <row r="198" spans="2:8" x14ac:dyDescent="0.25">
      <c r="C198" s="54"/>
      <c r="D198" s="55"/>
      <c r="E198" s="56"/>
    </row>
    <row r="199" spans="2:8" x14ac:dyDescent="0.3">
      <c r="C199" s="53" t="s">
        <v>7</v>
      </c>
      <c r="D199" s="51" t="s">
        <v>51</v>
      </c>
      <c r="E199" s="59"/>
    </row>
    <row r="200" spans="2:8" x14ac:dyDescent="0.3">
      <c r="C200" s="53" t="s">
        <v>11</v>
      </c>
      <c r="D200" s="51">
        <v>70</v>
      </c>
      <c r="E200" s="59"/>
    </row>
    <row r="201" spans="2:8" x14ac:dyDescent="0.3">
      <c r="C201" s="53" t="s">
        <v>13</v>
      </c>
      <c r="D201" s="52" t="s">
        <v>34</v>
      </c>
      <c r="E201" s="59"/>
    </row>
    <row r="202" spans="2:8" ht="24" thickBot="1" x14ac:dyDescent="0.3">
      <c r="C202" s="60"/>
      <c r="D202" s="60"/>
    </row>
    <row r="203" spans="2:8" ht="48" thickBot="1" x14ac:dyDescent="0.3">
      <c r="B203" s="103" t="s">
        <v>17</v>
      </c>
      <c r="C203" s="104"/>
      <c r="D203" s="23" t="s">
        <v>20</v>
      </c>
      <c r="E203" s="105" t="s">
        <v>22</v>
      </c>
      <c r="F203" s="106"/>
      <c r="G203" s="2" t="s">
        <v>21</v>
      </c>
    </row>
    <row r="204" spans="2:8" ht="24" thickBot="1" x14ac:dyDescent="0.3">
      <c r="B204" s="107" t="s">
        <v>35</v>
      </c>
      <c r="C204" s="108"/>
      <c r="D204" s="32">
        <v>197.93</v>
      </c>
      <c r="E204" s="33">
        <v>13.4</v>
      </c>
      <c r="F204" s="18" t="s">
        <v>24</v>
      </c>
      <c r="G204" s="26">
        <f t="shared" ref="G204:G211" si="7">D204*E204</f>
        <v>2652.2620000000002</v>
      </c>
      <c r="H204" s="118"/>
    </row>
    <row r="205" spans="2:8" x14ac:dyDescent="0.25">
      <c r="B205" s="95" t="s">
        <v>18</v>
      </c>
      <c r="C205" s="96"/>
      <c r="D205" s="34">
        <v>0</v>
      </c>
      <c r="E205" s="35">
        <v>0</v>
      </c>
      <c r="F205" s="19" t="s">
        <v>25</v>
      </c>
      <c r="G205" s="27">
        <f t="shared" si="7"/>
        <v>0</v>
      </c>
      <c r="H205" s="118"/>
    </row>
    <row r="206" spans="2:8" ht="24" thickBot="1" x14ac:dyDescent="0.3">
      <c r="B206" s="97" t="s">
        <v>19</v>
      </c>
      <c r="C206" s="98"/>
      <c r="D206" s="36">
        <v>0</v>
      </c>
      <c r="E206" s="37">
        <v>0</v>
      </c>
      <c r="F206" s="20" t="s">
        <v>25</v>
      </c>
      <c r="G206" s="28">
        <f t="shared" si="7"/>
        <v>0</v>
      </c>
      <c r="H206" s="118"/>
    </row>
    <row r="207" spans="2:8" ht="24" thickBot="1" x14ac:dyDescent="0.3">
      <c r="B207" s="99" t="s">
        <v>27</v>
      </c>
      <c r="C207" s="100"/>
      <c r="D207" s="38"/>
      <c r="E207" s="39"/>
      <c r="F207" s="24" t="s">
        <v>24</v>
      </c>
      <c r="G207" s="29">
        <f t="shared" si="7"/>
        <v>0</v>
      </c>
      <c r="H207" s="118"/>
    </row>
    <row r="208" spans="2:8" x14ac:dyDescent="0.25">
      <c r="B208" s="95" t="s">
        <v>32</v>
      </c>
      <c r="C208" s="96"/>
      <c r="D208" s="34">
        <v>0</v>
      </c>
      <c r="E208" s="35">
        <v>0</v>
      </c>
      <c r="F208" s="19" t="s">
        <v>24</v>
      </c>
      <c r="G208" s="27">
        <f t="shared" si="7"/>
        <v>0</v>
      </c>
      <c r="H208" s="118"/>
    </row>
    <row r="209" spans="2:8" x14ac:dyDescent="0.25">
      <c r="B209" s="101" t="s">
        <v>26</v>
      </c>
      <c r="C209" s="102"/>
      <c r="D209" s="40">
        <v>0</v>
      </c>
      <c r="E209" s="41">
        <v>0</v>
      </c>
      <c r="F209" s="21" t="s">
        <v>24</v>
      </c>
      <c r="G209" s="30">
        <f t="shared" si="7"/>
        <v>0</v>
      </c>
      <c r="H209" s="118"/>
    </row>
    <row r="210" spans="2:8" x14ac:dyDescent="0.25">
      <c r="B210" s="101" t="s">
        <v>28</v>
      </c>
      <c r="C210" s="102"/>
      <c r="D210" s="42">
        <v>0</v>
      </c>
      <c r="E210" s="43">
        <v>0</v>
      </c>
      <c r="F210" s="21" t="s">
        <v>24</v>
      </c>
      <c r="G210" s="30">
        <f t="shared" si="7"/>
        <v>0</v>
      </c>
      <c r="H210" s="118"/>
    </row>
    <row r="211" spans="2:8" x14ac:dyDescent="0.25">
      <c r="B211" s="101" t="s">
        <v>29</v>
      </c>
      <c r="C211" s="102"/>
      <c r="D211" s="42">
        <v>0</v>
      </c>
      <c r="E211" s="43">
        <v>0</v>
      </c>
      <c r="F211" s="21" t="s">
        <v>24</v>
      </c>
      <c r="G211" s="30">
        <f t="shared" si="7"/>
        <v>0</v>
      </c>
      <c r="H211" s="118"/>
    </row>
    <row r="212" spans="2:8" x14ac:dyDescent="0.25">
      <c r="B212" s="101" t="s">
        <v>31</v>
      </c>
      <c r="C212" s="102"/>
      <c r="D212" s="42">
        <v>0</v>
      </c>
      <c r="E212" s="43">
        <v>0</v>
      </c>
      <c r="F212" s="21" t="s">
        <v>24</v>
      </c>
      <c r="G212" s="30">
        <f>D212*E212</f>
        <v>0</v>
      </c>
      <c r="H212" s="118"/>
    </row>
    <row r="213" spans="2:8" ht="24" thickBot="1" x14ac:dyDescent="0.3">
      <c r="B213" s="97" t="s">
        <v>30</v>
      </c>
      <c r="C213" s="98"/>
      <c r="D213" s="36">
        <v>0</v>
      </c>
      <c r="E213" s="37">
        <v>0</v>
      </c>
      <c r="F213" s="20" t="s">
        <v>24</v>
      </c>
      <c r="G213" s="31">
        <f>D213*E213</f>
        <v>0</v>
      </c>
      <c r="H213" s="118"/>
    </row>
    <row r="214" spans="2:8" x14ac:dyDescent="0.25">
      <c r="C214" s="3"/>
      <c r="D214" s="3"/>
      <c r="E214" s="4"/>
      <c r="F214" s="4"/>
      <c r="H214" s="63"/>
    </row>
    <row r="215" spans="2:8" ht="25.5" x14ac:dyDescent="0.25">
      <c r="C215" s="14" t="s">
        <v>14</v>
      </c>
      <c r="D215" s="6"/>
    </row>
    <row r="216" spans="2:8" ht="18.75" x14ac:dyDescent="0.25">
      <c r="C216" s="110" t="s">
        <v>6</v>
      </c>
      <c r="D216" s="69" t="s">
        <v>0</v>
      </c>
      <c r="E216" s="9">
        <f>ROUND((G204+D197)/D197,2)</f>
        <v>1.54</v>
      </c>
      <c r="F216" s="9"/>
      <c r="G216" s="10"/>
      <c r="H216" s="7"/>
    </row>
    <row r="217" spans="2:8" x14ac:dyDescent="0.25">
      <c r="C217" s="110"/>
      <c r="D217" s="69" t="s">
        <v>1</v>
      </c>
      <c r="E217" s="9">
        <f>ROUND((G205+G206+D197)/D197,2)</f>
        <v>1</v>
      </c>
      <c r="F217" s="9"/>
      <c r="G217" s="11"/>
      <c r="H217" s="66"/>
    </row>
    <row r="218" spans="2:8" x14ac:dyDescent="0.25">
      <c r="C218" s="110"/>
      <c r="D218" s="69" t="s">
        <v>2</v>
      </c>
      <c r="E218" s="9">
        <f>ROUND((G207+D197)/D197,2)</f>
        <v>1</v>
      </c>
      <c r="F218" s="12"/>
      <c r="G218" s="11"/>
    </row>
    <row r="219" spans="2:8" x14ac:dyDescent="0.25">
      <c r="C219" s="110"/>
      <c r="D219" s="13" t="s">
        <v>3</v>
      </c>
      <c r="E219" s="45">
        <f>ROUND((SUM(G208:G213)+D197)/D197,2)</f>
        <v>1</v>
      </c>
      <c r="F219" s="10"/>
      <c r="G219" s="11"/>
    </row>
    <row r="220" spans="2:8" ht="25.5" x14ac:dyDescent="0.25">
      <c r="D220" s="46" t="s">
        <v>4</v>
      </c>
      <c r="E220" s="47">
        <f>SUM(E216:E219)-IF(D201="сплошная",3,2)</f>
        <v>2.54</v>
      </c>
      <c r="F220" s="25"/>
    </row>
    <row r="221" spans="2:8" x14ac:dyDescent="0.25">
      <c r="E221" s="15"/>
    </row>
    <row r="222" spans="2:8" ht="25.5" x14ac:dyDescent="0.35">
      <c r="B222" s="22"/>
      <c r="C222" s="16" t="s">
        <v>23</v>
      </c>
      <c r="D222" s="111">
        <f>E220*D197</f>
        <v>12372.34</v>
      </c>
      <c r="E222" s="111"/>
    </row>
    <row r="223" spans="2:8" ht="18.75" x14ac:dyDescent="0.3">
      <c r="C223" s="17" t="s">
        <v>8</v>
      </c>
      <c r="D223" s="112">
        <f>D222/D196</f>
        <v>37.835902140672786</v>
      </c>
      <c r="E223" s="112"/>
      <c r="G223" s="7"/>
      <c r="H223" s="67"/>
    </row>
    <row r="235" spans="2:8" ht="60.75" x14ac:dyDescent="0.8">
      <c r="B235" s="113" t="s">
        <v>117</v>
      </c>
      <c r="C235" s="113"/>
      <c r="D235" s="113"/>
      <c r="E235" s="113"/>
      <c r="F235" s="113"/>
      <c r="G235" s="113"/>
      <c r="H235" s="113"/>
    </row>
    <row r="236" spans="2:8" x14ac:dyDescent="0.25">
      <c r="B236" s="114" t="s">
        <v>36</v>
      </c>
      <c r="C236" s="114"/>
      <c r="D236" s="114"/>
      <c r="E236" s="114"/>
      <c r="F236" s="114"/>
      <c r="G236" s="114"/>
    </row>
    <row r="237" spans="2:8" x14ac:dyDescent="0.25">
      <c r="C237" s="68"/>
      <c r="G237" s="7"/>
    </row>
    <row r="238" spans="2:8" ht="25.5" x14ac:dyDescent="0.25">
      <c r="C238" s="14" t="s">
        <v>5</v>
      </c>
      <c r="D238" s="6"/>
    </row>
    <row r="239" spans="2:8" ht="20.25" x14ac:dyDescent="0.25">
      <c r="B239" s="10"/>
      <c r="C239" s="115" t="s">
        <v>15</v>
      </c>
      <c r="D239" s="109" t="s">
        <v>38</v>
      </c>
      <c r="E239" s="109"/>
      <c r="F239" s="109"/>
      <c r="G239" s="109"/>
      <c r="H239" s="58"/>
    </row>
    <row r="240" spans="2:8" ht="20.25" x14ac:dyDescent="0.25">
      <c r="B240" s="10"/>
      <c r="C240" s="116"/>
      <c r="D240" s="109" t="s">
        <v>42</v>
      </c>
      <c r="E240" s="109"/>
      <c r="F240" s="109"/>
      <c r="G240" s="109"/>
      <c r="H240" s="58"/>
    </row>
    <row r="241" spans="2:8" ht="20.25" x14ac:dyDescent="0.25">
      <c r="B241" s="10"/>
      <c r="C241" s="117"/>
      <c r="D241" s="109" t="s">
        <v>52</v>
      </c>
      <c r="E241" s="109"/>
      <c r="F241" s="109"/>
      <c r="G241" s="109"/>
      <c r="H241" s="58"/>
    </row>
    <row r="242" spans="2:8" x14ac:dyDescent="0.25">
      <c r="C242" s="48" t="s">
        <v>12</v>
      </c>
      <c r="D242" s="49">
        <v>6.2</v>
      </c>
      <c r="E242" s="50"/>
      <c r="F242" s="10"/>
    </row>
    <row r="243" spans="2:8" x14ac:dyDescent="0.25">
      <c r="C243" s="1" t="s">
        <v>9</v>
      </c>
      <c r="D243" s="44">
        <v>144</v>
      </c>
      <c r="E243" s="89" t="s">
        <v>16</v>
      </c>
      <c r="F243" s="90"/>
      <c r="G243" s="93">
        <f>D244/D243</f>
        <v>15.944444444444445</v>
      </c>
    </row>
    <row r="244" spans="2:8" x14ac:dyDescent="0.25">
      <c r="C244" s="1" t="s">
        <v>10</v>
      </c>
      <c r="D244" s="44">
        <v>2296</v>
      </c>
      <c r="E244" s="91"/>
      <c r="F244" s="92"/>
      <c r="G244" s="94"/>
    </row>
    <row r="245" spans="2:8" x14ac:dyDescent="0.25">
      <c r="C245" s="54"/>
      <c r="D245" s="55"/>
      <c r="E245" s="56"/>
    </row>
    <row r="246" spans="2:8" x14ac:dyDescent="0.3">
      <c r="C246" s="53" t="s">
        <v>7</v>
      </c>
      <c r="D246" s="51" t="s">
        <v>53</v>
      </c>
      <c r="E246" s="59"/>
    </row>
    <row r="247" spans="2:8" x14ac:dyDescent="0.3">
      <c r="C247" s="53" t="s">
        <v>11</v>
      </c>
      <c r="D247" s="51">
        <v>70</v>
      </c>
      <c r="E247" s="59"/>
    </row>
    <row r="248" spans="2:8" x14ac:dyDescent="0.3">
      <c r="C248" s="53" t="s">
        <v>13</v>
      </c>
      <c r="D248" s="52" t="s">
        <v>34</v>
      </c>
      <c r="E248" s="59"/>
    </row>
    <row r="249" spans="2:8" ht="24" thickBot="1" x14ac:dyDescent="0.3">
      <c r="C249" s="60"/>
      <c r="D249" s="60"/>
    </row>
    <row r="250" spans="2:8" ht="48" thickBot="1" x14ac:dyDescent="0.3">
      <c r="B250" s="103" t="s">
        <v>17</v>
      </c>
      <c r="C250" s="104"/>
      <c r="D250" s="23" t="s">
        <v>20</v>
      </c>
      <c r="E250" s="105" t="s">
        <v>22</v>
      </c>
      <c r="F250" s="106"/>
      <c r="G250" s="2" t="s">
        <v>21</v>
      </c>
    </row>
    <row r="251" spans="2:8" ht="24" thickBot="1" x14ac:dyDescent="0.3">
      <c r="B251" s="107" t="s">
        <v>35</v>
      </c>
      <c r="C251" s="108"/>
      <c r="D251" s="32">
        <v>197.93</v>
      </c>
      <c r="E251" s="33">
        <v>6.2</v>
      </c>
      <c r="F251" s="18" t="s">
        <v>24</v>
      </c>
      <c r="G251" s="26">
        <f t="shared" ref="G251:G258" si="8">D251*E251</f>
        <v>1227.1660000000002</v>
      </c>
      <c r="H251" s="118"/>
    </row>
    <row r="252" spans="2:8" x14ac:dyDescent="0.25">
      <c r="B252" s="95" t="s">
        <v>18</v>
      </c>
      <c r="C252" s="96"/>
      <c r="D252" s="34">
        <v>0</v>
      </c>
      <c r="E252" s="35">
        <v>0</v>
      </c>
      <c r="F252" s="19" t="s">
        <v>25</v>
      </c>
      <c r="G252" s="27">
        <f t="shared" si="8"/>
        <v>0</v>
      </c>
      <c r="H252" s="118"/>
    </row>
    <row r="253" spans="2:8" ht="24" thickBot="1" x14ac:dyDescent="0.3">
      <c r="B253" s="97" t="s">
        <v>19</v>
      </c>
      <c r="C253" s="98"/>
      <c r="D253" s="36">
        <v>0</v>
      </c>
      <c r="E253" s="37">
        <v>0</v>
      </c>
      <c r="F253" s="20" t="s">
        <v>25</v>
      </c>
      <c r="G253" s="28">
        <f t="shared" si="8"/>
        <v>0</v>
      </c>
      <c r="H253" s="118"/>
    </row>
    <row r="254" spans="2:8" ht="24" thickBot="1" x14ac:dyDescent="0.3">
      <c r="B254" s="99" t="s">
        <v>27</v>
      </c>
      <c r="C254" s="100"/>
      <c r="D254" s="38"/>
      <c r="E254" s="39"/>
      <c r="F254" s="24" t="s">
        <v>24</v>
      </c>
      <c r="G254" s="29">
        <f t="shared" si="8"/>
        <v>0</v>
      </c>
      <c r="H254" s="118"/>
    </row>
    <row r="255" spans="2:8" x14ac:dyDescent="0.25">
      <c r="B255" s="95" t="s">
        <v>32</v>
      </c>
      <c r="C255" s="96"/>
      <c r="D255" s="34">
        <v>0</v>
      </c>
      <c r="E255" s="35">
        <v>0</v>
      </c>
      <c r="F255" s="19" t="s">
        <v>24</v>
      </c>
      <c r="G255" s="27">
        <f t="shared" si="8"/>
        <v>0</v>
      </c>
      <c r="H255" s="118"/>
    </row>
    <row r="256" spans="2:8" x14ac:dyDescent="0.25">
      <c r="B256" s="101" t="s">
        <v>26</v>
      </c>
      <c r="C256" s="102"/>
      <c r="D256" s="40">
        <v>0</v>
      </c>
      <c r="E256" s="41">
        <v>0</v>
      </c>
      <c r="F256" s="21" t="s">
        <v>24</v>
      </c>
      <c r="G256" s="30">
        <f t="shared" si="8"/>
        <v>0</v>
      </c>
      <c r="H256" s="118"/>
    </row>
    <row r="257" spans="2:8" x14ac:dyDescent="0.25">
      <c r="B257" s="101" t="s">
        <v>28</v>
      </c>
      <c r="C257" s="102"/>
      <c r="D257" s="42">
        <v>0</v>
      </c>
      <c r="E257" s="43">
        <v>0</v>
      </c>
      <c r="F257" s="21" t="s">
        <v>24</v>
      </c>
      <c r="G257" s="30">
        <f t="shared" si="8"/>
        <v>0</v>
      </c>
      <c r="H257" s="118"/>
    </row>
    <row r="258" spans="2:8" x14ac:dyDescent="0.25">
      <c r="B258" s="101" t="s">
        <v>29</v>
      </c>
      <c r="C258" s="102"/>
      <c r="D258" s="42">
        <v>0</v>
      </c>
      <c r="E258" s="43">
        <v>0</v>
      </c>
      <c r="F258" s="21" t="s">
        <v>24</v>
      </c>
      <c r="G258" s="30">
        <f t="shared" si="8"/>
        <v>0</v>
      </c>
      <c r="H258" s="118"/>
    </row>
    <row r="259" spans="2:8" x14ac:dyDescent="0.25">
      <c r="B259" s="101" t="s">
        <v>31</v>
      </c>
      <c r="C259" s="102"/>
      <c r="D259" s="42">
        <v>0</v>
      </c>
      <c r="E259" s="43">
        <v>0</v>
      </c>
      <c r="F259" s="21" t="s">
        <v>24</v>
      </c>
      <c r="G259" s="30">
        <f>D259*E259</f>
        <v>0</v>
      </c>
      <c r="H259" s="118"/>
    </row>
    <row r="260" spans="2:8" ht="24" thickBot="1" x14ac:dyDescent="0.3">
      <c r="B260" s="97" t="s">
        <v>30</v>
      </c>
      <c r="C260" s="98"/>
      <c r="D260" s="36">
        <v>0</v>
      </c>
      <c r="E260" s="37">
        <v>0</v>
      </c>
      <c r="F260" s="20" t="s">
        <v>24</v>
      </c>
      <c r="G260" s="31">
        <f>D260*E260</f>
        <v>0</v>
      </c>
      <c r="H260" s="118"/>
    </row>
    <row r="261" spans="2:8" x14ac:dyDescent="0.25">
      <c r="C261" s="3"/>
      <c r="D261" s="3"/>
      <c r="E261" s="4"/>
      <c r="F261" s="4"/>
      <c r="H261" s="63"/>
    </row>
    <row r="262" spans="2:8" ht="25.5" x14ac:dyDescent="0.25">
      <c r="C262" s="14" t="s">
        <v>14</v>
      </c>
      <c r="D262" s="6"/>
    </row>
    <row r="263" spans="2:8" ht="18.75" x14ac:dyDescent="0.25">
      <c r="C263" s="110" t="s">
        <v>6</v>
      </c>
      <c r="D263" s="69" t="s">
        <v>0</v>
      </c>
      <c r="E263" s="9">
        <f>ROUND((G251+D244)/D244,2)</f>
        <v>1.53</v>
      </c>
      <c r="F263" s="9"/>
      <c r="G263" s="10"/>
      <c r="H263" s="7"/>
    </row>
    <row r="264" spans="2:8" x14ac:dyDescent="0.25">
      <c r="C264" s="110"/>
      <c r="D264" s="69" t="s">
        <v>1</v>
      </c>
      <c r="E264" s="9">
        <f>ROUND((G252+G253+D244)/D244,2)</f>
        <v>1</v>
      </c>
      <c r="F264" s="9"/>
      <c r="G264" s="11"/>
      <c r="H264" s="66"/>
    </row>
    <row r="265" spans="2:8" x14ac:dyDescent="0.25">
      <c r="C265" s="110"/>
      <c r="D265" s="69" t="s">
        <v>2</v>
      </c>
      <c r="E265" s="9">
        <f>ROUND((G254+D244)/D244,2)</f>
        <v>1</v>
      </c>
      <c r="F265" s="12"/>
      <c r="G265" s="11"/>
    </row>
    <row r="266" spans="2:8" x14ac:dyDescent="0.25">
      <c r="C266" s="110"/>
      <c r="D266" s="13" t="s">
        <v>3</v>
      </c>
      <c r="E266" s="45">
        <f>ROUND((SUM(G255:G260)+D244)/D244,2)</f>
        <v>1</v>
      </c>
      <c r="F266" s="10"/>
      <c r="G266" s="11"/>
    </row>
    <row r="267" spans="2:8" ht="25.5" x14ac:dyDescent="0.25">
      <c r="D267" s="46" t="s">
        <v>4</v>
      </c>
      <c r="E267" s="47">
        <f>SUM(E263:E266)-IF(D248="сплошная",3,2)</f>
        <v>2.5300000000000002</v>
      </c>
      <c r="F267" s="25"/>
    </row>
    <row r="268" spans="2:8" x14ac:dyDescent="0.25">
      <c r="E268" s="15"/>
    </row>
    <row r="269" spans="2:8" ht="25.5" x14ac:dyDescent="0.35">
      <c r="B269" s="22"/>
      <c r="C269" s="16" t="s">
        <v>23</v>
      </c>
      <c r="D269" s="111">
        <f>E267*D244</f>
        <v>5808.880000000001</v>
      </c>
      <c r="E269" s="111"/>
    </row>
    <row r="270" spans="2:8" ht="18.75" x14ac:dyDescent="0.3">
      <c r="C270" s="17" t="s">
        <v>8</v>
      </c>
      <c r="D270" s="112">
        <f>D269/D243</f>
        <v>40.339444444444453</v>
      </c>
      <c r="E270" s="112"/>
      <c r="G270" s="7"/>
      <c r="H270" s="67"/>
    </row>
    <row r="283" spans="2:8" ht="60.75" x14ac:dyDescent="0.8">
      <c r="B283" s="113" t="s">
        <v>118</v>
      </c>
      <c r="C283" s="113"/>
      <c r="D283" s="113"/>
      <c r="E283" s="113"/>
      <c r="F283" s="113"/>
      <c r="G283" s="113"/>
      <c r="H283" s="113"/>
    </row>
    <row r="284" spans="2:8" x14ac:dyDescent="0.25">
      <c r="B284" s="114" t="s">
        <v>36</v>
      </c>
      <c r="C284" s="114"/>
      <c r="D284" s="114"/>
      <c r="E284" s="114"/>
      <c r="F284" s="114"/>
      <c r="G284" s="114"/>
    </row>
    <row r="285" spans="2:8" x14ac:dyDescent="0.25">
      <c r="C285" s="68"/>
      <c r="G285" s="7"/>
    </row>
    <row r="286" spans="2:8" ht="25.5" x14ac:dyDescent="0.25">
      <c r="C286" s="14" t="s">
        <v>5</v>
      </c>
      <c r="D286" s="6"/>
    </row>
    <row r="287" spans="2:8" ht="20.25" x14ac:dyDescent="0.25">
      <c r="B287" s="10"/>
      <c r="C287" s="115" t="s">
        <v>15</v>
      </c>
      <c r="D287" s="109" t="s">
        <v>38</v>
      </c>
      <c r="E287" s="109"/>
      <c r="F287" s="109"/>
      <c r="G287" s="109"/>
      <c r="H287" s="58"/>
    </row>
    <row r="288" spans="2:8" ht="20.25" x14ac:dyDescent="0.25">
      <c r="B288" s="10"/>
      <c r="C288" s="116"/>
      <c r="D288" s="109" t="s">
        <v>42</v>
      </c>
      <c r="E288" s="109"/>
      <c r="F288" s="109"/>
      <c r="G288" s="109"/>
      <c r="H288" s="58"/>
    </row>
    <row r="289" spans="2:8" ht="20.25" x14ac:dyDescent="0.25">
      <c r="B289" s="10"/>
      <c r="C289" s="117"/>
      <c r="D289" s="109" t="s">
        <v>54</v>
      </c>
      <c r="E289" s="109"/>
      <c r="F289" s="109"/>
      <c r="G289" s="109"/>
      <c r="H289" s="58"/>
    </row>
    <row r="290" spans="2:8" x14ac:dyDescent="0.25">
      <c r="C290" s="48" t="s">
        <v>12</v>
      </c>
      <c r="D290" s="49">
        <v>18</v>
      </c>
      <c r="E290" s="50"/>
      <c r="F290" s="10"/>
    </row>
    <row r="291" spans="2:8" x14ac:dyDescent="0.25">
      <c r="C291" s="1" t="s">
        <v>9</v>
      </c>
      <c r="D291" s="44">
        <v>435</v>
      </c>
      <c r="E291" s="89" t="s">
        <v>16</v>
      </c>
      <c r="F291" s="90"/>
      <c r="G291" s="93">
        <f>D292/D291</f>
        <v>15.466666666666667</v>
      </c>
    </row>
    <row r="292" spans="2:8" x14ac:dyDescent="0.25">
      <c r="C292" s="1" t="s">
        <v>10</v>
      </c>
      <c r="D292" s="44">
        <v>6728</v>
      </c>
      <c r="E292" s="91"/>
      <c r="F292" s="92"/>
      <c r="G292" s="94"/>
    </row>
    <row r="293" spans="2:8" x14ac:dyDescent="0.25">
      <c r="C293" s="54"/>
      <c r="D293" s="55"/>
      <c r="E293" s="56"/>
    </row>
    <row r="294" spans="2:8" x14ac:dyDescent="0.3">
      <c r="C294" s="53" t="s">
        <v>7</v>
      </c>
      <c r="D294" s="51" t="s">
        <v>55</v>
      </c>
      <c r="E294" s="59"/>
    </row>
    <row r="295" spans="2:8" x14ac:dyDescent="0.3">
      <c r="C295" s="53" t="s">
        <v>11</v>
      </c>
      <c r="D295" s="51">
        <v>70</v>
      </c>
      <c r="E295" s="59"/>
    </row>
    <row r="296" spans="2:8" x14ac:dyDescent="0.3">
      <c r="C296" s="53" t="s">
        <v>13</v>
      </c>
      <c r="D296" s="52" t="s">
        <v>34</v>
      </c>
      <c r="E296" s="59"/>
    </row>
    <row r="297" spans="2:8" ht="24" thickBot="1" x14ac:dyDescent="0.3">
      <c r="C297" s="60"/>
      <c r="D297" s="60"/>
    </row>
    <row r="298" spans="2:8" ht="48" thickBot="1" x14ac:dyDescent="0.3">
      <c r="B298" s="103" t="s">
        <v>17</v>
      </c>
      <c r="C298" s="104"/>
      <c r="D298" s="23" t="s">
        <v>20</v>
      </c>
      <c r="E298" s="105" t="s">
        <v>22</v>
      </c>
      <c r="F298" s="106"/>
      <c r="G298" s="2" t="s">
        <v>21</v>
      </c>
    </row>
    <row r="299" spans="2:8" ht="24" thickBot="1" x14ac:dyDescent="0.3">
      <c r="B299" s="107" t="s">
        <v>35</v>
      </c>
      <c r="C299" s="108"/>
      <c r="D299" s="32">
        <v>197.93</v>
      </c>
      <c r="E299" s="33">
        <v>18</v>
      </c>
      <c r="F299" s="18" t="s">
        <v>24</v>
      </c>
      <c r="G299" s="26">
        <f t="shared" ref="G299:G306" si="9">D299*E299</f>
        <v>3562.7400000000002</v>
      </c>
      <c r="H299" s="118"/>
    </row>
    <row r="300" spans="2:8" x14ac:dyDescent="0.25">
      <c r="B300" s="95" t="s">
        <v>18</v>
      </c>
      <c r="C300" s="96"/>
      <c r="D300" s="34">
        <v>0</v>
      </c>
      <c r="E300" s="35">
        <v>0</v>
      </c>
      <c r="F300" s="19" t="s">
        <v>25</v>
      </c>
      <c r="G300" s="27">
        <f t="shared" si="9"/>
        <v>0</v>
      </c>
      <c r="H300" s="118"/>
    </row>
    <row r="301" spans="2:8" ht="24" thickBot="1" x14ac:dyDescent="0.3">
      <c r="B301" s="97" t="s">
        <v>19</v>
      </c>
      <c r="C301" s="98"/>
      <c r="D301" s="36">
        <v>0</v>
      </c>
      <c r="E301" s="37">
        <v>0</v>
      </c>
      <c r="F301" s="20" t="s">
        <v>25</v>
      </c>
      <c r="G301" s="28">
        <f t="shared" si="9"/>
        <v>0</v>
      </c>
      <c r="H301" s="118"/>
    </row>
    <row r="302" spans="2:8" ht="24" thickBot="1" x14ac:dyDescent="0.3">
      <c r="B302" s="99" t="s">
        <v>27</v>
      </c>
      <c r="C302" s="100"/>
      <c r="D302" s="38"/>
      <c r="E302" s="39"/>
      <c r="F302" s="24" t="s">
        <v>24</v>
      </c>
      <c r="G302" s="29">
        <f t="shared" si="9"/>
        <v>0</v>
      </c>
      <c r="H302" s="118"/>
    </row>
    <row r="303" spans="2:8" x14ac:dyDescent="0.25">
      <c r="B303" s="95" t="s">
        <v>32</v>
      </c>
      <c r="C303" s="96"/>
      <c r="D303" s="34">
        <v>0</v>
      </c>
      <c r="E303" s="35">
        <v>0</v>
      </c>
      <c r="F303" s="19" t="s">
        <v>24</v>
      </c>
      <c r="G303" s="27">
        <f t="shared" si="9"/>
        <v>0</v>
      </c>
      <c r="H303" s="118"/>
    </row>
    <row r="304" spans="2:8" x14ac:dyDescent="0.25">
      <c r="B304" s="101" t="s">
        <v>26</v>
      </c>
      <c r="C304" s="102"/>
      <c r="D304" s="40">
        <v>0</v>
      </c>
      <c r="E304" s="41">
        <v>0</v>
      </c>
      <c r="F304" s="21" t="s">
        <v>24</v>
      </c>
      <c r="G304" s="30">
        <f t="shared" si="9"/>
        <v>0</v>
      </c>
      <c r="H304" s="118"/>
    </row>
    <row r="305" spans="2:8" x14ac:dyDescent="0.25">
      <c r="B305" s="101" t="s">
        <v>28</v>
      </c>
      <c r="C305" s="102"/>
      <c r="D305" s="42">
        <v>0</v>
      </c>
      <c r="E305" s="43">
        <v>0</v>
      </c>
      <c r="F305" s="21" t="s">
        <v>24</v>
      </c>
      <c r="G305" s="30">
        <f t="shared" si="9"/>
        <v>0</v>
      </c>
      <c r="H305" s="118"/>
    </row>
    <row r="306" spans="2:8" x14ac:dyDescent="0.25">
      <c r="B306" s="101" t="s">
        <v>29</v>
      </c>
      <c r="C306" s="102"/>
      <c r="D306" s="42">
        <v>0</v>
      </c>
      <c r="E306" s="43">
        <v>0</v>
      </c>
      <c r="F306" s="21" t="s">
        <v>24</v>
      </c>
      <c r="G306" s="30">
        <f t="shared" si="9"/>
        <v>0</v>
      </c>
      <c r="H306" s="118"/>
    </row>
    <row r="307" spans="2:8" x14ac:dyDescent="0.25">
      <c r="B307" s="101" t="s">
        <v>31</v>
      </c>
      <c r="C307" s="102"/>
      <c r="D307" s="42">
        <v>0</v>
      </c>
      <c r="E307" s="43">
        <v>0</v>
      </c>
      <c r="F307" s="21" t="s">
        <v>24</v>
      </c>
      <c r="G307" s="30">
        <f>D307*E307</f>
        <v>0</v>
      </c>
      <c r="H307" s="118"/>
    </row>
    <row r="308" spans="2:8" ht="24" thickBot="1" x14ac:dyDescent="0.3">
      <c r="B308" s="97" t="s">
        <v>30</v>
      </c>
      <c r="C308" s="98"/>
      <c r="D308" s="36">
        <v>0</v>
      </c>
      <c r="E308" s="37">
        <v>0</v>
      </c>
      <c r="F308" s="20" t="s">
        <v>24</v>
      </c>
      <c r="G308" s="31">
        <f>D308*E308</f>
        <v>0</v>
      </c>
      <c r="H308" s="118"/>
    </row>
    <row r="309" spans="2:8" x14ac:dyDescent="0.25">
      <c r="C309" s="3"/>
      <c r="D309" s="3"/>
      <c r="E309" s="4"/>
      <c r="F309" s="4"/>
      <c r="H309" s="63"/>
    </row>
    <row r="310" spans="2:8" ht="25.5" x14ac:dyDescent="0.25">
      <c r="C310" s="14" t="s">
        <v>14</v>
      </c>
      <c r="D310" s="6"/>
    </row>
    <row r="311" spans="2:8" ht="18.75" x14ac:dyDescent="0.25">
      <c r="C311" s="110" t="s">
        <v>6</v>
      </c>
      <c r="D311" s="69" t="s">
        <v>0</v>
      </c>
      <c r="E311" s="9">
        <f>ROUND((G299+D292)/D292,2)</f>
        <v>1.53</v>
      </c>
      <c r="F311" s="9"/>
      <c r="G311" s="10"/>
      <c r="H311" s="7"/>
    </row>
    <row r="312" spans="2:8" x14ac:dyDescent="0.25">
      <c r="C312" s="110"/>
      <c r="D312" s="69" t="s">
        <v>1</v>
      </c>
      <c r="E312" s="9">
        <f>ROUND((G300+G301+D292)/D292,2)</f>
        <v>1</v>
      </c>
      <c r="F312" s="9"/>
      <c r="G312" s="11"/>
      <c r="H312" s="66"/>
    </row>
    <row r="313" spans="2:8" x14ac:dyDescent="0.25">
      <c r="C313" s="110"/>
      <c r="D313" s="69" t="s">
        <v>2</v>
      </c>
      <c r="E313" s="9">
        <f>ROUND((G302+D292)/D292,2)</f>
        <v>1</v>
      </c>
      <c r="F313" s="12"/>
      <c r="G313" s="11"/>
    </row>
    <row r="314" spans="2:8" x14ac:dyDescent="0.25">
      <c r="C314" s="110"/>
      <c r="D314" s="13" t="s">
        <v>3</v>
      </c>
      <c r="E314" s="45">
        <f>ROUND((SUM(G303:G308)+D292)/D292,2)</f>
        <v>1</v>
      </c>
      <c r="F314" s="10"/>
      <c r="G314" s="11"/>
    </row>
    <row r="315" spans="2:8" ht="25.5" x14ac:dyDescent="0.25">
      <c r="D315" s="46" t="s">
        <v>4</v>
      </c>
      <c r="E315" s="47">
        <f>SUM(E311:E314)-IF(D296="сплошная",3,2)</f>
        <v>2.5300000000000002</v>
      </c>
      <c r="F315" s="25"/>
    </row>
    <row r="316" spans="2:8" x14ac:dyDescent="0.25">
      <c r="E316" s="15"/>
    </row>
    <row r="317" spans="2:8" ht="25.5" x14ac:dyDescent="0.35">
      <c r="B317" s="22"/>
      <c r="C317" s="16" t="s">
        <v>23</v>
      </c>
      <c r="D317" s="111">
        <f>E315*D292</f>
        <v>17021.84</v>
      </c>
      <c r="E317" s="111"/>
    </row>
    <row r="318" spans="2:8" ht="18.75" x14ac:dyDescent="0.3">
      <c r="C318" s="17" t="s">
        <v>8</v>
      </c>
      <c r="D318" s="112">
        <f>D317/D291</f>
        <v>39.13066666666667</v>
      </c>
      <c r="E318" s="112"/>
      <c r="G318" s="7"/>
      <c r="H318" s="67"/>
    </row>
    <row r="331" spans="2:8" ht="60.75" x14ac:dyDescent="0.8">
      <c r="B331" s="113" t="s">
        <v>119</v>
      </c>
      <c r="C331" s="113"/>
      <c r="D331" s="113"/>
      <c r="E331" s="113"/>
      <c r="F331" s="113"/>
      <c r="G331" s="113"/>
      <c r="H331" s="113"/>
    </row>
    <row r="332" spans="2:8" x14ac:dyDescent="0.25">
      <c r="B332" s="114" t="s">
        <v>36</v>
      </c>
      <c r="C332" s="114"/>
      <c r="D332" s="114"/>
      <c r="E332" s="114"/>
      <c r="F332" s="114"/>
      <c r="G332" s="114"/>
    </row>
    <row r="333" spans="2:8" x14ac:dyDescent="0.25">
      <c r="C333" s="68"/>
      <c r="G333" s="7"/>
    </row>
    <row r="334" spans="2:8" ht="25.5" x14ac:dyDescent="0.25">
      <c r="C334" s="14" t="s">
        <v>5</v>
      </c>
      <c r="D334" s="6"/>
    </row>
    <row r="335" spans="2:8" ht="20.25" x14ac:dyDescent="0.25">
      <c r="B335" s="10"/>
      <c r="C335" s="115" t="s">
        <v>15</v>
      </c>
      <c r="D335" s="109" t="s">
        <v>38</v>
      </c>
      <c r="E335" s="109"/>
      <c r="F335" s="109"/>
      <c r="G335" s="109"/>
      <c r="H335" s="58"/>
    </row>
    <row r="336" spans="2:8" ht="20.25" x14ac:dyDescent="0.25">
      <c r="B336" s="10"/>
      <c r="C336" s="116"/>
      <c r="D336" s="109" t="s">
        <v>42</v>
      </c>
      <c r="E336" s="109"/>
      <c r="F336" s="109"/>
      <c r="G336" s="109"/>
      <c r="H336" s="58"/>
    </row>
    <row r="337" spans="2:8" ht="20.25" x14ac:dyDescent="0.25">
      <c r="B337" s="10"/>
      <c r="C337" s="117"/>
      <c r="D337" s="109" t="s">
        <v>56</v>
      </c>
      <c r="E337" s="109"/>
      <c r="F337" s="109"/>
      <c r="G337" s="109"/>
      <c r="H337" s="58"/>
    </row>
    <row r="338" spans="2:8" x14ac:dyDescent="0.25">
      <c r="C338" s="48" t="s">
        <v>12</v>
      </c>
      <c r="D338" s="49">
        <v>6.4</v>
      </c>
      <c r="E338" s="50"/>
      <c r="F338" s="10"/>
    </row>
    <row r="339" spans="2:8" x14ac:dyDescent="0.25">
      <c r="C339" s="1" t="s">
        <v>9</v>
      </c>
      <c r="D339" s="44">
        <v>159</v>
      </c>
      <c r="E339" s="89" t="s">
        <v>16</v>
      </c>
      <c r="F339" s="90"/>
      <c r="G339" s="93">
        <f>D340/D339</f>
        <v>14.49685534591195</v>
      </c>
    </row>
    <row r="340" spans="2:8" x14ac:dyDescent="0.25">
      <c r="C340" s="1" t="s">
        <v>10</v>
      </c>
      <c r="D340" s="44">
        <v>2305</v>
      </c>
      <c r="E340" s="91"/>
      <c r="F340" s="92"/>
      <c r="G340" s="94"/>
    </row>
    <row r="341" spans="2:8" x14ac:dyDescent="0.25">
      <c r="C341" s="54"/>
      <c r="D341" s="55"/>
      <c r="E341" s="56"/>
    </row>
    <row r="342" spans="2:8" x14ac:dyDescent="0.3">
      <c r="C342" s="53" t="s">
        <v>7</v>
      </c>
      <c r="D342" s="51" t="s">
        <v>57</v>
      </c>
      <c r="E342" s="59"/>
    </row>
    <row r="343" spans="2:8" x14ac:dyDescent="0.3">
      <c r="C343" s="53" t="s">
        <v>11</v>
      </c>
      <c r="D343" s="51">
        <v>90</v>
      </c>
      <c r="E343" s="59"/>
    </row>
    <row r="344" spans="2:8" x14ac:dyDescent="0.3">
      <c r="C344" s="53" t="s">
        <v>13</v>
      </c>
      <c r="D344" s="52" t="s">
        <v>34</v>
      </c>
      <c r="E344" s="59"/>
    </row>
    <row r="345" spans="2:8" ht="24" thickBot="1" x14ac:dyDescent="0.3">
      <c r="C345" s="60"/>
      <c r="D345" s="60"/>
    </row>
    <row r="346" spans="2:8" ht="48" thickBot="1" x14ac:dyDescent="0.3">
      <c r="B346" s="103" t="s">
        <v>17</v>
      </c>
      <c r="C346" s="104"/>
      <c r="D346" s="23" t="s">
        <v>20</v>
      </c>
      <c r="E346" s="105" t="s">
        <v>22</v>
      </c>
      <c r="F346" s="106"/>
      <c r="G346" s="2" t="s">
        <v>21</v>
      </c>
    </row>
    <row r="347" spans="2:8" ht="24" thickBot="1" x14ac:dyDescent="0.3">
      <c r="B347" s="107" t="s">
        <v>35</v>
      </c>
      <c r="C347" s="108"/>
      <c r="D347" s="32">
        <v>197.93</v>
      </c>
      <c r="E347" s="33">
        <v>6.4</v>
      </c>
      <c r="F347" s="18" t="s">
        <v>24</v>
      </c>
      <c r="G347" s="26">
        <f t="shared" ref="G347:G354" si="10">D347*E347</f>
        <v>1266.7520000000002</v>
      </c>
      <c r="H347" s="118"/>
    </row>
    <row r="348" spans="2:8" x14ac:dyDescent="0.25">
      <c r="B348" s="95" t="s">
        <v>18</v>
      </c>
      <c r="C348" s="96"/>
      <c r="D348" s="34">
        <v>0</v>
      </c>
      <c r="E348" s="35">
        <v>0</v>
      </c>
      <c r="F348" s="19" t="s">
        <v>25</v>
      </c>
      <c r="G348" s="27">
        <f t="shared" si="10"/>
        <v>0</v>
      </c>
      <c r="H348" s="118"/>
    </row>
    <row r="349" spans="2:8" ht="24" thickBot="1" x14ac:dyDescent="0.3">
      <c r="B349" s="97" t="s">
        <v>19</v>
      </c>
      <c r="C349" s="98"/>
      <c r="D349" s="36">
        <v>0</v>
      </c>
      <c r="E349" s="37">
        <v>0</v>
      </c>
      <c r="F349" s="20" t="s">
        <v>25</v>
      </c>
      <c r="G349" s="28">
        <f t="shared" si="10"/>
        <v>0</v>
      </c>
      <c r="H349" s="118"/>
    </row>
    <row r="350" spans="2:8" ht="24" thickBot="1" x14ac:dyDescent="0.3">
      <c r="B350" s="99" t="s">
        <v>27</v>
      </c>
      <c r="C350" s="100"/>
      <c r="D350" s="38"/>
      <c r="E350" s="39"/>
      <c r="F350" s="24" t="s">
        <v>24</v>
      </c>
      <c r="G350" s="29">
        <f t="shared" si="10"/>
        <v>0</v>
      </c>
      <c r="H350" s="118"/>
    </row>
    <row r="351" spans="2:8" x14ac:dyDescent="0.25">
      <c r="B351" s="95" t="s">
        <v>32</v>
      </c>
      <c r="C351" s="96"/>
      <c r="D351" s="34">
        <v>0</v>
      </c>
      <c r="E351" s="35">
        <v>0</v>
      </c>
      <c r="F351" s="19" t="s">
        <v>24</v>
      </c>
      <c r="G351" s="27">
        <f t="shared" si="10"/>
        <v>0</v>
      </c>
      <c r="H351" s="118"/>
    </row>
    <row r="352" spans="2:8" x14ac:dyDescent="0.25">
      <c r="B352" s="101" t="s">
        <v>26</v>
      </c>
      <c r="C352" s="102"/>
      <c r="D352" s="40">
        <v>0</v>
      </c>
      <c r="E352" s="41">
        <v>0</v>
      </c>
      <c r="F352" s="21" t="s">
        <v>24</v>
      </c>
      <c r="G352" s="30">
        <f t="shared" si="10"/>
        <v>0</v>
      </c>
      <c r="H352" s="118"/>
    </row>
    <row r="353" spans="2:8" x14ac:dyDescent="0.25">
      <c r="B353" s="101" t="s">
        <v>28</v>
      </c>
      <c r="C353" s="102"/>
      <c r="D353" s="42">
        <v>0</v>
      </c>
      <c r="E353" s="43">
        <v>0</v>
      </c>
      <c r="F353" s="21" t="s">
        <v>24</v>
      </c>
      <c r="G353" s="30">
        <f t="shared" si="10"/>
        <v>0</v>
      </c>
      <c r="H353" s="118"/>
    </row>
    <row r="354" spans="2:8" x14ac:dyDescent="0.25">
      <c r="B354" s="101" t="s">
        <v>29</v>
      </c>
      <c r="C354" s="102"/>
      <c r="D354" s="42">
        <v>0</v>
      </c>
      <c r="E354" s="43">
        <v>0</v>
      </c>
      <c r="F354" s="21" t="s">
        <v>24</v>
      </c>
      <c r="G354" s="30">
        <f t="shared" si="10"/>
        <v>0</v>
      </c>
      <c r="H354" s="118"/>
    </row>
    <row r="355" spans="2:8" x14ac:dyDescent="0.25">
      <c r="B355" s="101" t="s">
        <v>31</v>
      </c>
      <c r="C355" s="102"/>
      <c r="D355" s="42">
        <v>0</v>
      </c>
      <c r="E355" s="43">
        <v>0</v>
      </c>
      <c r="F355" s="21" t="s">
        <v>24</v>
      </c>
      <c r="G355" s="30">
        <f>D355*E355</f>
        <v>0</v>
      </c>
      <c r="H355" s="118"/>
    </row>
    <row r="356" spans="2:8" ht="24" thickBot="1" x14ac:dyDescent="0.3">
      <c r="B356" s="97" t="s">
        <v>30</v>
      </c>
      <c r="C356" s="98"/>
      <c r="D356" s="36">
        <v>0</v>
      </c>
      <c r="E356" s="37">
        <v>0</v>
      </c>
      <c r="F356" s="20" t="s">
        <v>24</v>
      </c>
      <c r="G356" s="31">
        <f>D356*E356</f>
        <v>0</v>
      </c>
      <c r="H356" s="118"/>
    </row>
    <row r="357" spans="2:8" x14ac:dyDescent="0.25">
      <c r="C357" s="3"/>
      <c r="D357" s="3"/>
      <c r="E357" s="4"/>
      <c r="F357" s="4"/>
      <c r="H357" s="63"/>
    </row>
    <row r="358" spans="2:8" ht="25.5" x14ac:dyDescent="0.25">
      <c r="C358" s="14" t="s">
        <v>14</v>
      </c>
      <c r="D358" s="6"/>
    </row>
    <row r="359" spans="2:8" ht="18.75" x14ac:dyDescent="0.25">
      <c r="C359" s="110" t="s">
        <v>6</v>
      </c>
      <c r="D359" s="69" t="s">
        <v>0</v>
      </c>
      <c r="E359" s="9">
        <f>ROUND((G347+D340)/D340,2)</f>
        <v>1.55</v>
      </c>
      <c r="F359" s="9"/>
      <c r="G359" s="10"/>
      <c r="H359" s="7"/>
    </row>
    <row r="360" spans="2:8" x14ac:dyDescent="0.25">
      <c r="C360" s="110"/>
      <c r="D360" s="69" t="s">
        <v>1</v>
      </c>
      <c r="E360" s="9">
        <f>ROUND((G348+G349+D340)/D340,2)</f>
        <v>1</v>
      </c>
      <c r="F360" s="9"/>
      <c r="G360" s="11"/>
      <c r="H360" s="66"/>
    </row>
    <row r="361" spans="2:8" x14ac:dyDescent="0.25">
      <c r="C361" s="110"/>
      <c r="D361" s="69" t="s">
        <v>2</v>
      </c>
      <c r="E361" s="9">
        <f>ROUND((G350+D340)/D340,2)</f>
        <v>1</v>
      </c>
      <c r="F361" s="12"/>
      <c r="G361" s="11"/>
    </row>
    <row r="362" spans="2:8" x14ac:dyDescent="0.25">
      <c r="C362" s="110"/>
      <c r="D362" s="13" t="s">
        <v>3</v>
      </c>
      <c r="E362" s="45">
        <f>ROUND((SUM(G351:G356)+D340)/D340,2)</f>
        <v>1</v>
      </c>
      <c r="F362" s="10"/>
      <c r="G362" s="11"/>
    </row>
    <row r="363" spans="2:8" ht="25.5" x14ac:dyDescent="0.25">
      <c r="D363" s="46" t="s">
        <v>4</v>
      </c>
      <c r="E363" s="47">
        <f>SUM(E359:E362)-IF(D344="сплошная",3,2)</f>
        <v>2.5499999999999998</v>
      </c>
      <c r="F363" s="25"/>
    </row>
    <row r="364" spans="2:8" x14ac:dyDescent="0.25">
      <c r="E364" s="15"/>
    </row>
    <row r="365" spans="2:8" ht="25.5" x14ac:dyDescent="0.35">
      <c r="B365" s="22"/>
      <c r="C365" s="16" t="s">
        <v>23</v>
      </c>
      <c r="D365" s="111">
        <f>E363*D340</f>
        <v>5877.75</v>
      </c>
      <c r="E365" s="111"/>
    </row>
    <row r="366" spans="2:8" ht="18.75" x14ac:dyDescent="0.3">
      <c r="C366" s="17" t="s">
        <v>8</v>
      </c>
      <c r="D366" s="112">
        <f>D365/D339</f>
        <v>36.966981132075475</v>
      </c>
      <c r="E366" s="112"/>
      <c r="G366" s="7"/>
      <c r="H366" s="67"/>
    </row>
    <row r="379" spans="2:8" ht="60.75" x14ac:dyDescent="0.8">
      <c r="B379" s="113" t="s">
        <v>120</v>
      </c>
      <c r="C379" s="113"/>
      <c r="D379" s="113"/>
      <c r="E379" s="113"/>
      <c r="F379" s="113"/>
      <c r="G379" s="113"/>
      <c r="H379" s="113"/>
    </row>
    <row r="380" spans="2:8" x14ac:dyDescent="0.25">
      <c r="B380" s="114" t="s">
        <v>36</v>
      </c>
      <c r="C380" s="114"/>
      <c r="D380" s="114"/>
      <c r="E380" s="114"/>
      <c r="F380" s="114"/>
      <c r="G380" s="114"/>
    </row>
    <row r="381" spans="2:8" x14ac:dyDescent="0.25">
      <c r="C381" s="68"/>
      <c r="G381" s="7"/>
    </row>
    <row r="382" spans="2:8" ht="25.5" x14ac:dyDescent="0.25">
      <c r="C382" s="14" t="s">
        <v>5</v>
      </c>
      <c r="D382" s="6"/>
    </row>
    <row r="383" spans="2:8" ht="20.25" x14ac:dyDescent="0.25">
      <c r="B383" s="10"/>
      <c r="C383" s="115" t="s">
        <v>15</v>
      </c>
      <c r="D383" s="109" t="s">
        <v>38</v>
      </c>
      <c r="E383" s="109"/>
      <c r="F383" s="109"/>
      <c r="G383" s="109"/>
      <c r="H383" s="58"/>
    </row>
    <row r="384" spans="2:8" ht="20.25" x14ac:dyDescent="0.25">
      <c r="B384" s="10"/>
      <c r="C384" s="116"/>
      <c r="D384" s="109" t="s">
        <v>42</v>
      </c>
      <c r="E384" s="109"/>
      <c r="F384" s="109"/>
      <c r="G384" s="109"/>
      <c r="H384" s="58"/>
    </row>
    <row r="385" spans="2:8" ht="20.25" x14ac:dyDescent="0.25">
      <c r="B385" s="10"/>
      <c r="C385" s="117"/>
      <c r="D385" s="109" t="s">
        <v>58</v>
      </c>
      <c r="E385" s="109"/>
      <c r="F385" s="109"/>
      <c r="G385" s="109"/>
      <c r="H385" s="58"/>
    </row>
    <row r="386" spans="2:8" x14ac:dyDescent="0.25">
      <c r="C386" s="48" t="s">
        <v>12</v>
      </c>
      <c r="D386" s="49">
        <v>10.3</v>
      </c>
      <c r="E386" s="50"/>
      <c r="F386" s="10"/>
    </row>
    <row r="387" spans="2:8" x14ac:dyDescent="0.25">
      <c r="C387" s="1" t="s">
        <v>9</v>
      </c>
      <c r="D387" s="44">
        <v>418</v>
      </c>
      <c r="E387" s="89" t="s">
        <v>16</v>
      </c>
      <c r="F387" s="90"/>
      <c r="G387" s="93">
        <f>D388/D387</f>
        <v>7.9090909090909092</v>
      </c>
    </row>
    <row r="388" spans="2:8" x14ac:dyDescent="0.25">
      <c r="C388" s="1" t="s">
        <v>10</v>
      </c>
      <c r="D388" s="44">
        <v>3306</v>
      </c>
      <c r="E388" s="91"/>
      <c r="F388" s="92"/>
      <c r="G388" s="94"/>
    </row>
    <row r="389" spans="2:8" x14ac:dyDescent="0.25">
      <c r="C389" s="54"/>
      <c r="D389" s="55"/>
      <c r="E389" s="56"/>
    </row>
    <row r="390" spans="2:8" x14ac:dyDescent="0.3">
      <c r="C390" s="53" t="s">
        <v>7</v>
      </c>
      <c r="D390" s="51" t="s">
        <v>59</v>
      </c>
      <c r="E390" s="59"/>
    </row>
    <row r="391" spans="2:8" x14ac:dyDescent="0.3">
      <c r="C391" s="53" t="s">
        <v>11</v>
      </c>
      <c r="D391" s="51">
        <v>85</v>
      </c>
      <c r="E391" s="59"/>
    </row>
    <row r="392" spans="2:8" x14ac:dyDescent="0.3">
      <c r="C392" s="53" t="s">
        <v>13</v>
      </c>
      <c r="D392" s="52" t="s">
        <v>34</v>
      </c>
      <c r="E392" s="59"/>
    </row>
    <row r="393" spans="2:8" ht="24" thickBot="1" x14ac:dyDescent="0.3">
      <c r="C393" s="60"/>
      <c r="D393" s="60"/>
    </row>
    <row r="394" spans="2:8" ht="48" thickBot="1" x14ac:dyDescent="0.3">
      <c r="B394" s="103" t="s">
        <v>17</v>
      </c>
      <c r="C394" s="104"/>
      <c r="D394" s="23" t="s">
        <v>20</v>
      </c>
      <c r="E394" s="105" t="s">
        <v>22</v>
      </c>
      <c r="F394" s="106"/>
      <c r="G394" s="2" t="s">
        <v>21</v>
      </c>
    </row>
    <row r="395" spans="2:8" ht="24" thickBot="1" x14ac:dyDescent="0.3">
      <c r="B395" s="107" t="s">
        <v>35</v>
      </c>
      <c r="C395" s="108"/>
      <c r="D395" s="32">
        <v>197.93</v>
      </c>
      <c r="E395" s="33">
        <v>10.3</v>
      </c>
      <c r="F395" s="18" t="s">
        <v>24</v>
      </c>
      <c r="G395" s="26">
        <f t="shared" ref="G395:G402" si="11">D395*E395</f>
        <v>2038.6790000000003</v>
      </c>
      <c r="H395" s="118"/>
    </row>
    <row r="396" spans="2:8" x14ac:dyDescent="0.25">
      <c r="B396" s="95" t="s">
        <v>18</v>
      </c>
      <c r="C396" s="96"/>
      <c r="D396" s="34">
        <v>0</v>
      </c>
      <c r="E396" s="35">
        <v>0</v>
      </c>
      <c r="F396" s="19" t="s">
        <v>25</v>
      </c>
      <c r="G396" s="27">
        <f t="shared" si="11"/>
        <v>0</v>
      </c>
      <c r="H396" s="118"/>
    </row>
    <row r="397" spans="2:8" ht="24" thickBot="1" x14ac:dyDescent="0.3">
      <c r="B397" s="97" t="s">
        <v>19</v>
      </c>
      <c r="C397" s="98"/>
      <c r="D397" s="36">
        <v>0</v>
      </c>
      <c r="E397" s="37">
        <v>0</v>
      </c>
      <c r="F397" s="20" t="s">
        <v>25</v>
      </c>
      <c r="G397" s="28">
        <f t="shared" si="11"/>
        <v>0</v>
      </c>
      <c r="H397" s="118"/>
    </row>
    <row r="398" spans="2:8" ht="24" thickBot="1" x14ac:dyDescent="0.3">
      <c r="B398" s="99" t="s">
        <v>27</v>
      </c>
      <c r="C398" s="100"/>
      <c r="D398" s="38"/>
      <c r="E398" s="39"/>
      <c r="F398" s="24" t="s">
        <v>24</v>
      </c>
      <c r="G398" s="29">
        <f t="shared" si="11"/>
        <v>0</v>
      </c>
      <c r="H398" s="118"/>
    </row>
    <row r="399" spans="2:8" x14ac:dyDescent="0.25">
      <c r="B399" s="95" t="s">
        <v>32</v>
      </c>
      <c r="C399" s="96"/>
      <c r="D399" s="34">
        <v>0</v>
      </c>
      <c r="E399" s="35">
        <v>0</v>
      </c>
      <c r="F399" s="19" t="s">
        <v>24</v>
      </c>
      <c r="G399" s="27">
        <f t="shared" si="11"/>
        <v>0</v>
      </c>
      <c r="H399" s="118"/>
    </row>
    <row r="400" spans="2:8" x14ac:dyDescent="0.25">
      <c r="B400" s="101" t="s">
        <v>26</v>
      </c>
      <c r="C400" s="102"/>
      <c r="D400" s="40">
        <v>0</v>
      </c>
      <c r="E400" s="41">
        <v>0</v>
      </c>
      <c r="F400" s="21" t="s">
        <v>24</v>
      </c>
      <c r="G400" s="30">
        <f t="shared" si="11"/>
        <v>0</v>
      </c>
      <c r="H400" s="118"/>
    </row>
    <row r="401" spans="2:8" x14ac:dyDescent="0.25">
      <c r="B401" s="101" t="s">
        <v>28</v>
      </c>
      <c r="C401" s="102"/>
      <c r="D401" s="42">
        <v>0</v>
      </c>
      <c r="E401" s="43">
        <v>0</v>
      </c>
      <c r="F401" s="21" t="s">
        <v>24</v>
      </c>
      <c r="G401" s="30">
        <f t="shared" si="11"/>
        <v>0</v>
      </c>
      <c r="H401" s="118"/>
    </row>
    <row r="402" spans="2:8" x14ac:dyDescent="0.25">
      <c r="B402" s="101" t="s">
        <v>29</v>
      </c>
      <c r="C402" s="102"/>
      <c r="D402" s="42">
        <v>0</v>
      </c>
      <c r="E402" s="43">
        <v>0</v>
      </c>
      <c r="F402" s="21" t="s">
        <v>24</v>
      </c>
      <c r="G402" s="30">
        <f t="shared" si="11"/>
        <v>0</v>
      </c>
      <c r="H402" s="118"/>
    </row>
    <row r="403" spans="2:8" x14ac:dyDescent="0.25">
      <c r="B403" s="101" t="s">
        <v>31</v>
      </c>
      <c r="C403" s="102"/>
      <c r="D403" s="42">
        <v>0</v>
      </c>
      <c r="E403" s="43">
        <v>0</v>
      </c>
      <c r="F403" s="21" t="s">
        <v>24</v>
      </c>
      <c r="G403" s="30">
        <f>D403*E403</f>
        <v>0</v>
      </c>
      <c r="H403" s="118"/>
    </row>
    <row r="404" spans="2:8" ht="24" thickBot="1" x14ac:dyDescent="0.3">
      <c r="B404" s="97" t="s">
        <v>30</v>
      </c>
      <c r="C404" s="98"/>
      <c r="D404" s="36">
        <v>0</v>
      </c>
      <c r="E404" s="37">
        <v>0</v>
      </c>
      <c r="F404" s="20" t="s">
        <v>24</v>
      </c>
      <c r="G404" s="31">
        <f>D404*E404</f>
        <v>0</v>
      </c>
      <c r="H404" s="118"/>
    </row>
    <row r="405" spans="2:8" x14ac:dyDescent="0.25">
      <c r="C405" s="3"/>
      <c r="D405" s="3"/>
      <c r="E405" s="4"/>
      <c r="F405" s="4"/>
      <c r="H405" s="63"/>
    </row>
    <row r="406" spans="2:8" ht="25.5" x14ac:dyDescent="0.25">
      <c r="C406" s="14" t="s">
        <v>14</v>
      </c>
      <c r="D406" s="6"/>
    </row>
    <row r="407" spans="2:8" ht="18.75" x14ac:dyDescent="0.25">
      <c r="C407" s="110" t="s">
        <v>6</v>
      </c>
      <c r="D407" s="69" t="s">
        <v>0</v>
      </c>
      <c r="E407" s="9">
        <f>ROUND((G395+D388)/D388,2)</f>
        <v>1.62</v>
      </c>
      <c r="F407" s="9"/>
      <c r="G407" s="10"/>
      <c r="H407" s="7"/>
    </row>
    <row r="408" spans="2:8" x14ac:dyDescent="0.25">
      <c r="C408" s="110"/>
      <c r="D408" s="69" t="s">
        <v>1</v>
      </c>
      <c r="E408" s="9">
        <f>ROUND((G396+G397+D388)/D388,2)</f>
        <v>1</v>
      </c>
      <c r="F408" s="9"/>
      <c r="G408" s="11"/>
      <c r="H408" s="66"/>
    </row>
    <row r="409" spans="2:8" x14ac:dyDescent="0.25">
      <c r="C409" s="110"/>
      <c r="D409" s="69" t="s">
        <v>2</v>
      </c>
      <c r="E409" s="9">
        <f>ROUND((G398+D388)/D388,2)</f>
        <v>1</v>
      </c>
      <c r="F409" s="12"/>
      <c r="G409" s="11"/>
    </row>
    <row r="410" spans="2:8" x14ac:dyDescent="0.25">
      <c r="C410" s="110"/>
      <c r="D410" s="13" t="s">
        <v>3</v>
      </c>
      <c r="E410" s="45">
        <f>ROUND((SUM(G399:G404)+D388)/D388,2)</f>
        <v>1</v>
      </c>
      <c r="F410" s="10"/>
      <c r="G410" s="11"/>
    </row>
    <row r="411" spans="2:8" ht="25.5" x14ac:dyDescent="0.25">
      <c r="D411" s="46" t="s">
        <v>4</v>
      </c>
      <c r="E411" s="47">
        <f>SUM(E407:E410)-IF(D392="сплошная",3,2)</f>
        <v>2.62</v>
      </c>
      <c r="F411" s="25"/>
    </row>
    <row r="412" spans="2:8" x14ac:dyDescent="0.25">
      <c r="E412" s="15"/>
    </row>
    <row r="413" spans="2:8" ht="25.5" x14ac:dyDescent="0.35">
      <c r="B413" s="22"/>
      <c r="C413" s="16" t="s">
        <v>23</v>
      </c>
      <c r="D413" s="111">
        <f>E411*D388</f>
        <v>8661.7200000000012</v>
      </c>
      <c r="E413" s="111"/>
    </row>
    <row r="414" spans="2:8" ht="18.75" x14ac:dyDescent="0.3">
      <c r="C414" s="17" t="s">
        <v>8</v>
      </c>
      <c r="D414" s="112">
        <f>D413/D387</f>
        <v>20.721818181818186</v>
      </c>
      <c r="E414" s="112"/>
      <c r="G414" s="7"/>
      <c r="H414" s="67"/>
    </row>
    <row r="427" spans="2:8" ht="60.75" x14ac:dyDescent="0.8">
      <c r="B427" s="113" t="s">
        <v>121</v>
      </c>
      <c r="C427" s="113"/>
      <c r="D427" s="113"/>
      <c r="E427" s="113"/>
      <c r="F427" s="113"/>
      <c r="G427" s="113"/>
      <c r="H427" s="113"/>
    </row>
    <row r="428" spans="2:8" x14ac:dyDescent="0.25">
      <c r="B428" s="114" t="s">
        <v>36</v>
      </c>
      <c r="C428" s="114"/>
      <c r="D428" s="114"/>
      <c r="E428" s="114"/>
      <c r="F428" s="114"/>
      <c r="G428" s="114"/>
    </row>
    <row r="429" spans="2:8" x14ac:dyDescent="0.25">
      <c r="C429" s="68"/>
      <c r="G429" s="7"/>
    </row>
    <row r="430" spans="2:8" ht="25.5" x14ac:dyDescent="0.25">
      <c r="C430" s="14" t="s">
        <v>5</v>
      </c>
      <c r="D430" s="6"/>
    </row>
    <row r="431" spans="2:8" ht="20.25" x14ac:dyDescent="0.25">
      <c r="B431" s="10"/>
      <c r="C431" s="115" t="s">
        <v>15</v>
      </c>
      <c r="D431" s="109" t="s">
        <v>38</v>
      </c>
      <c r="E431" s="109"/>
      <c r="F431" s="109"/>
      <c r="G431" s="109"/>
      <c r="H431" s="58"/>
    </row>
    <row r="432" spans="2:8" ht="20.25" x14ac:dyDescent="0.25">
      <c r="B432" s="10"/>
      <c r="C432" s="116"/>
      <c r="D432" s="109" t="s">
        <v>47</v>
      </c>
      <c r="E432" s="109"/>
      <c r="F432" s="109"/>
      <c r="G432" s="109"/>
      <c r="H432" s="58"/>
    </row>
    <row r="433" spans="2:8" ht="20.25" x14ac:dyDescent="0.25">
      <c r="B433" s="10"/>
      <c r="C433" s="117"/>
      <c r="D433" s="109" t="s">
        <v>61</v>
      </c>
      <c r="E433" s="109"/>
      <c r="F433" s="109"/>
      <c r="G433" s="109"/>
      <c r="H433" s="58"/>
    </row>
    <row r="434" spans="2:8" x14ac:dyDescent="0.25">
      <c r="C434" s="48" t="s">
        <v>12</v>
      </c>
      <c r="D434" s="49">
        <v>6.2</v>
      </c>
      <c r="E434" s="50"/>
      <c r="F434" s="10"/>
    </row>
    <row r="435" spans="2:8" x14ac:dyDescent="0.25">
      <c r="C435" s="1" t="s">
        <v>9</v>
      </c>
      <c r="D435" s="44">
        <v>228</v>
      </c>
      <c r="E435" s="89" t="s">
        <v>16</v>
      </c>
      <c r="F435" s="90"/>
      <c r="G435" s="93">
        <f>D436/D435</f>
        <v>17.991228070175438</v>
      </c>
    </row>
    <row r="436" spans="2:8" x14ac:dyDescent="0.25">
      <c r="C436" s="1" t="s">
        <v>10</v>
      </c>
      <c r="D436" s="44">
        <v>4102</v>
      </c>
      <c r="E436" s="91"/>
      <c r="F436" s="92"/>
      <c r="G436" s="94"/>
    </row>
    <row r="437" spans="2:8" x14ac:dyDescent="0.25">
      <c r="C437" s="54"/>
      <c r="D437" s="55"/>
      <c r="E437" s="56"/>
    </row>
    <row r="438" spans="2:8" x14ac:dyDescent="0.3">
      <c r="C438" s="53" t="s">
        <v>7</v>
      </c>
      <c r="D438" s="51" t="s">
        <v>62</v>
      </c>
      <c r="E438" s="59"/>
    </row>
    <row r="439" spans="2:8" x14ac:dyDescent="0.3">
      <c r="C439" s="53" t="s">
        <v>11</v>
      </c>
      <c r="D439" s="51">
        <v>85</v>
      </c>
      <c r="E439" s="59"/>
    </row>
    <row r="440" spans="2:8" x14ac:dyDescent="0.3">
      <c r="C440" s="53" t="s">
        <v>13</v>
      </c>
      <c r="D440" s="52" t="s">
        <v>34</v>
      </c>
      <c r="E440" s="59"/>
    </row>
    <row r="441" spans="2:8" ht="24" thickBot="1" x14ac:dyDescent="0.3">
      <c r="C441" s="60"/>
      <c r="D441" s="60"/>
    </row>
    <row r="442" spans="2:8" ht="48" thickBot="1" x14ac:dyDescent="0.3">
      <c r="B442" s="103" t="s">
        <v>17</v>
      </c>
      <c r="C442" s="104"/>
      <c r="D442" s="23" t="s">
        <v>20</v>
      </c>
      <c r="E442" s="105" t="s">
        <v>22</v>
      </c>
      <c r="F442" s="106"/>
      <c r="G442" s="2" t="s">
        <v>21</v>
      </c>
    </row>
    <row r="443" spans="2:8" ht="24" thickBot="1" x14ac:dyDescent="0.3">
      <c r="B443" s="107" t="s">
        <v>35</v>
      </c>
      <c r="C443" s="108"/>
      <c r="D443" s="32">
        <v>197.93</v>
      </c>
      <c r="E443" s="33">
        <v>6.2</v>
      </c>
      <c r="F443" s="18" t="s">
        <v>24</v>
      </c>
      <c r="G443" s="26">
        <f t="shared" ref="G443:G450" si="12">D443*E443</f>
        <v>1227.1660000000002</v>
      </c>
      <c r="H443" s="118"/>
    </row>
    <row r="444" spans="2:8" x14ac:dyDescent="0.25">
      <c r="B444" s="95" t="s">
        <v>18</v>
      </c>
      <c r="C444" s="96"/>
      <c r="D444" s="34">
        <v>0</v>
      </c>
      <c r="E444" s="35">
        <v>0</v>
      </c>
      <c r="F444" s="19" t="s">
        <v>25</v>
      </c>
      <c r="G444" s="27">
        <f t="shared" si="12"/>
        <v>0</v>
      </c>
      <c r="H444" s="118"/>
    </row>
    <row r="445" spans="2:8" ht="24" thickBot="1" x14ac:dyDescent="0.3">
      <c r="B445" s="97" t="s">
        <v>19</v>
      </c>
      <c r="C445" s="98"/>
      <c r="D445" s="36">
        <v>0</v>
      </c>
      <c r="E445" s="37">
        <v>0</v>
      </c>
      <c r="F445" s="20" t="s">
        <v>25</v>
      </c>
      <c r="G445" s="28">
        <f t="shared" si="12"/>
        <v>0</v>
      </c>
      <c r="H445" s="118"/>
    </row>
    <row r="446" spans="2:8" ht="24" thickBot="1" x14ac:dyDescent="0.3">
      <c r="B446" s="99" t="s">
        <v>27</v>
      </c>
      <c r="C446" s="100"/>
      <c r="D446" s="38"/>
      <c r="E446" s="39"/>
      <c r="F446" s="24" t="s">
        <v>24</v>
      </c>
      <c r="G446" s="29">
        <f t="shared" si="12"/>
        <v>0</v>
      </c>
      <c r="H446" s="118"/>
    </row>
    <row r="447" spans="2:8" x14ac:dyDescent="0.25">
      <c r="B447" s="95" t="s">
        <v>32</v>
      </c>
      <c r="C447" s="96"/>
      <c r="D447" s="34">
        <v>0</v>
      </c>
      <c r="E447" s="35">
        <v>0</v>
      </c>
      <c r="F447" s="19" t="s">
        <v>24</v>
      </c>
      <c r="G447" s="27">
        <f t="shared" si="12"/>
        <v>0</v>
      </c>
      <c r="H447" s="118"/>
    </row>
    <row r="448" spans="2:8" x14ac:dyDescent="0.25">
      <c r="B448" s="101" t="s">
        <v>26</v>
      </c>
      <c r="C448" s="102"/>
      <c r="D448" s="40">
        <v>0</v>
      </c>
      <c r="E448" s="41">
        <v>0</v>
      </c>
      <c r="F448" s="21" t="s">
        <v>24</v>
      </c>
      <c r="G448" s="30">
        <f t="shared" si="12"/>
        <v>0</v>
      </c>
      <c r="H448" s="118"/>
    </row>
    <row r="449" spans="2:8" x14ac:dyDescent="0.25">
      <c r="B449" s="101" t="s">
        <v>28</v>
      </c>
      <c r="C449" s="102"/>
      <c r="D449" s="42">
        <v>0</v>
      </c>
      <c r="E449" s="43">
        <v>0</v>
      </c>
      <c r="F449" s="21" t="s">
        <v>24</v>
      </c>
      <c r="G449" s="30">
        <f t="shared" si="12"/>
        <v>0</v>
      </c>
      <c r="H449" s="118"/>
    </row>
    <row r="450" spans="2:8" x14ac:dyDescent="0.25">
      <c r="B450" s="101" t="s">
        <v>29</v>
      </c>
      <c r="C450" s="102"/>
      <c r="D450" s="42">
        <v>0</v>
      </c>
      <c r="E450" s="43">
        <v>0</v>
      </c>
      <c r="F450" s="21" t="s">
        <v>24</v>
      </c>
      <c r="G450" s="30">
        <f t="shared" si="12"/>
        <v>0</v>
      </c>
      <c r="H450" s="118"/>
    </row>
    <row r="451" spans="2:8" x14ac:dyDescent="0.25">
      <c r="B451" s="101" t="s">
        <v>31</v>
      </c>
      <c r="C451" s="102"/>
      <c r="D451" s="42">
        <v>0</v>
      </c>
      <c r="E451" s="43">
        <v>0</v>
      </c>
      <c r="F451" s="21" t="s">
        <v>24</v>
      </c>
      <c r="G451" s="30">
        <f>D451*E451</f>
        <v>0</v>
      </c>
      <c r="H451" s="118"/>
    </row>
    <row r="452" spans="2:8" ht="24" thickBot="1" x14ac:dyDescent="0.3">
      <c r="B452" s="97" t="s">
        <v>30</v>
      </c>
      <c r="C452" s="98"/>
      <c r="D452" s="36">
        <v>0</v>
      </c>
      <c r="E452" s="37">
        <v>0</v>
      </c>
      <c r="F452" s="20" t="s">
        <v>24</v>
      </c>
      <c r="G452" s="31">
        <f>D452*E452</f>
        <v>0</v>
      </c>
      <c r="H452" s="118"/>
    </row>
    <row r="453" spans="2:8" x14ac:dyDescent="0.25">
      <c r="C453" s="3"/>
      <c r="D453" s="3"/>
      <c r="E453" s="4"/>
      <c r="F453" s="4"/>
      <c r="H453" s="63"/>
    </row>
    <row r="454" spans="2:8" ht="25.5" x14ac:dyDescent="0.25">
      <c r="C454" s="14" t="s">
        <v>14</v>
      </c>
      <c r="D454" s="6"/>
    </row>
    <row r="455" spans="2:8" ht="18.75" x14ac:dyDescent="0.25">
      <c r="C455" s="110" t="s">
        <v>6</v>
      </c>
      <c r="D455" s="69" t="s">
        <v>0</v>
      </c>
      <c r="E455" s="9">
        <f>ROUND((G443+D436)/D436,2)</f>
        <v>1.3</v>
      </c>
      <c r="F455" s="9"/>
      <c r="G455" s="10"/>
      <c r="H455" s="7"/>
    </row>
    <row r="456" spans="2:8" x14ac:dyDescent="0.25">
      <c r="C456" s="110"/>
      <c r="D456" s="69" t="s">
        <v>1</v>
      </c>
      <c r="E456" s="9">
        <f>ROUND((G444+G445+D436)/D436,2)</f>
        <v>1</v>
      </c>
      <c r="F456" s="9"/>
      <c r="G456" s="11"/>
      <c r="H456" s="66"/>
    </row>
    <row r="457" spans="2:8" x14ac:dyDescent="0.25">
      <c r="C457" s="110"/>
      <c r="D457" s="69" t="s">
        <v>2</v>
      </c>
      <c r="E457" s="9">
        <f>ROUND((G446+D436)/D436,2)</f>
        <v>1</v>
      </c>
      <c r="F457" s="12"/>
      <c r="G457" s="11"/>
    </row>
    <row r="458" spans="2:8" x14ac:dyDescent="0.25">
      <c r="C458" s="110"/>
      <c r="D458" s="13" t="s">
        <v>3</v>
      </c>
      <c r="E458" s="45">
        <f>ROUND((SUM(G447:G452)+D436)/D436,2)</f>
        <v>1</v>
      </c>
      <c r="F458" s="10"/>
      <c r="G458" s="11"/>
    </row>
    <row r="459" spans="2:8" ht="25.5" x14ac:dyDescent="0.25">
      <c r="D459" s="46" t="s">
        <v>4</v>
      </c>
      <c r="E459" s="47">
        <f>SUM(E455:E458)-IF(D440="сплошная",3,2)</f>
        <v>2.2999999999999998</v>
      </c>
      <c r="F459" s="25"/>
    </row>
    <row r="460" spans="2:8" x14ac:dyDescent="0.25">
      <c r="E460" s="15"/>
    </row>
    <row r="461" spans="2:8" ht="25.5" x14ac:dyDescent="0.35">
      <c r="B461" s="22"/>
      <c r="C461" s="16" t="s">
        <v>23</v>
      </c>
      <c r="D461" s="111">
        <f>E459*D436</f>
        <v>9434.5999999999985</v>
      </c>
      <c r="E461" s="111"/>
    </row>
    <row r="462" spans="2:8" ht="18.75" x14ac:dyDescent="0.3">
      <c r="C462" s="17" t="s">
        <v>8</v>
      </c>
      <c r="D462" s="112">
        <f>D461/D435</f>
        <v>41.379824561403503</v>
      </c>
      <c r="E462" s="112"/>
      <c r="G462" s="7"/>
      <c r="H462" s="67"/>
    </row>
    <row r="475" spans="2:8" ht="60.75" x14ac:dyDescent="0.8">
      <c r="B475" s="113" t="s">
        <v>122</v>
      </c>
      <c r="C475" s="113"/>
      <c r="D475" s="113"/>
      <c r="E475" s="113"/>
      <c r="F475" s="113"/>
      <c r="G475" s="113"/>
      <c r="H475" s="113"/>
    </row>
    <row r="476" spans="2:8" x14ac:dyDescent="0.25">
      <c r="B476" s="114" t="s">
        <v>36</v>
      </c>
      <c r="C476" s="114"/>
      <c r="D476" s="114"/>
      <c r="E476" s="114"/>
      <c r="F476" s="114"/>
      <c r="G476" s="114"/>
    </row>
    <row r="477" spans="2:8" x14ac:dyDescent="0.25">
      <c r="C477" s="68"/>
      <c r="G477" s="7"/>
    </row>
    <row r="478" spans="2:8" ht="25.5" x14ac:dyDescent="0.25">
      <c r="C478" s="14" t="s">
        <v>5</v>
      </c>
      <c r="D478" s="6"/>
    </row>
    <row r="479" spans="2:8" ht="20.25" x14ac:dyDescent="0.25">
      <c r="B479" s="10"/>
      <c r="C479" s="115" t="s">
        <v>15</v>
      </c>
      <c r="D479" s="109" t="s">
        <v>38</v>
      </c>
      <c r="E479" s="109"/>
      <c r="F479" s="109"/>
      <c r="G479" s="109"/>
      <c r="H479" s="58"/>
    </row>
    <row r="480" spans="2:8" ht="20.25" x14ac:dyDescent="0.25">
      <c r="B480" s="10"/>
      <c r="C480" s="116"/>
      <c r="D480" s="109" t="s">
        <v>47</v>
      </c>
      <c r="E480" s="109"/>
      <c r="F480" s="109"/>
      <c r="G480" s="109"/>
      <c r="H480" s="58"/>
    </row>
    <row r="481" spans="2:8" ht="20.25" x14ac:dyDescent="0.25">
      <c r="B481" s="10"/>
      <c r="C481" s="117"/>
      <c r="D481" s="109" t="s">
        <v>63</v>
      </c>
      <c r="E481" s="109"/>
      <c r="F481" s="109"/>
      <c r="G481" s="109"/>
      <c r="H481" s="58"/>
    </row>
    <row r="482" spans="2:8" x14ac:dyDescent="0.25">
      <c r="C482" s="48" t="s">
        <v>12</v>
      </c>
      <c r="D482" s="49">
        <v>2.5</v>
      </c>
      <c r="E482" s="50"/>
      <c r="F482" s="10"/>
    </row>
    <row r="483" spans="2:8" x14ac:dyDescent="0.25">
      <c r="C483" s="1" t="s">
        <v>9</v>
      </c>
      <c r="D483" s="44">
        <v>104</v>
      </c>
      <c r="E483" s="89" t="s">
        <v>16</v>
      </c>
      <c r="F483" s="90"/>
      <c r="G483" s="93">
        <f>D484/D483</f>
        <v>19.51923076923077</v>
      </c>
    </row>
    <row r="484" spans="2:8" x14ac:dyDescent="0.25">
      <c r="C484" s="1" t="s">
        <v>10</v>
      </c>
      <c r="D484" s="44">
        <v>2030</v>
      </c>
      <c r="E484" s="91"/>
      <c r="F484" s="92"/>
      <c r="G484" s="94"/>
    </row>
    <row r="485" spans="2:8" x14ac:dyDescent="0.25">
      <c r="C485" s="54"/>
      <c r="D485" s="55"/>
      <c r="E485" s="56"/>
    </row>
    <row r="486" spans="2:8" x14ac:dyDescent="0.3">
      <c r="C486" s="53" t="s">
        <v>7</v>
      </c>
      <c r="D486" s="51" t="s">
        <v>64</v>
      </c>
      <c r="E486" s="59"/>
    </row>
    <row r="487" spans="2:8" x14ac:dyDescent="0.3">
      <c r="C487" s="53" t="s">
        <v>11</v>
      </c>
      <c r="D487" s="51">
        <v>85</v>
      </c>
      <c r="E487" s="59"/>
    </row>
    <row r="488" spans="2:8" x14ac:dyDescent="0.3">
      <c r="C488" s="53" t="s">
        <v>13</v>
      </c>
      <c r="D488" s="52" t="s">
        <v>34</v>
      </c>
      <c r="E488" s="59"/>
    </row>
    <row r="489" spans="2:8" ht="24" thickBot="1" x14ac:dyDescent="0.3">
      <c r="C489" s="60"/>
      <c r="D489" s="60"/>
    </row>
    <row r="490" spans="2:8" ht="48" thickBot="1" x14ac:dyDescent="0.3">
      <c r="B490" s="103" t="s">
        <v>17</v>
      </c>
      <c r="C490" s="104"/>
      <c r="D490" s="23" t="s">
        <v>20</v>
      </c>
      <c r="E490" s="105" t="s">
        <v>22</v>
      </c>
      <c r="F490" s="106"/>
      <c r="G490" s="2" t="s">
        <v>21</v>
      </c>
    </row>
    <row r="491" spans="2:8" ht="24" thickBot="1" x14ac:dyDescent="0.3">
      <c r="B491" s="107" t="s">
        <v>35</v>
      </c>
      <c r="C491" s="108"/>
      <c r="D491" s="32">
        <v>197.93</v>
      </c>
      <c r="E491" s="33">
        <v>2.5</v>
      </c>
      <c r="F491" s="18" t="s">
        <v>24</v>
      </c>
      <c r="G491" s="26">
        <f t="shared" ref="G491:G498" si="13">D491*E491</f>
        <v>494.82500000000005</v>
      </c>
      <c r="H491" s="118"/>
    </row>
    <row r="492" spans="2:8" x14ac:dyDescent="0.25">
      <c r="B492" s="95" t="s">
        <v>18</v>
      </c>
      <c r="C492" s="96"/>
      <c r="D492" s="34">
        <v>0</v>
      </c>
      <c r="E492" s="35">
        <v>0</v>
      </c>
      <c r="F492" s="19" t="s">
        <v>25</v>
      </c>
      <c r="G492" s="27">
        <f t="shared" si="13"/>
        <v>0</v>
      </c>
      <c r="H492" s="118"/>
    </row>
    <row r="493" spans="2:8" ht="24" thickBot="1" x14ac:dyDescent="0.3">
      <c r="B493" s="97" t="s">
        <v>19</v>
      </c>
      <c r="C493" s="98"/>
      <c r="D493" s="36">
        <v>0</v>
      </c>
      <c r="E493" s="37">
        <v>0</v>
      </c>
      <c r="F493" s="20" t="s">
        <v>25</v>
      </c>
      <c r="G493" s="28">
        <f t="shared" si="13"/>
        <v>0</v>
      </c>
      <c r="H493" s="118"/>
    </row>
    <row r="494" spans="2:8" ht="24" thickBot="1" x14ac:dyDescent="0.3">
      <c r="B494" s="99" t="s">
        <v>27</v>
      </c>
      <c r="C494" s="100"/>
      <c r="D494" s="38"/>
      <c r="E494" s="39"/>
      <c r="F494" s="24" t="s">
        <v>24</v>
      </c>
      <c r="G494" s="29">
        <f t="shared" si="13"/>
        <v>0</v>
      </c>
      <c r="H494" s="118"/>
    </row>
    <row r="495" spans="2:8" x14ac:dyDescent="0.25">
      <c r="B495" s="95" t="s">
        <v>32</v>
      </c>
      <c r="C495" s="96"/>
      <c r="D495" s="34">
        <v>0</v>
      </c>
      <c r="E495" s="35">
        <v>0</v>
      </c>
      <c r="F495" s="19" t="s">
        <v>24</v>
      </c>
      <c r="G495" s="27">
        <f t="shared" si="13"/>
        <v>0</v>
      </c>
      <c r="H495" s="118"/>
    </row>
    <row r="496" spans="2:8" x14ac:dyDescent="0.25">
      <c r="B496" s="101" t="s">
        <v>26</v>
      </c>
      <c r="C496" s="102"/>
      <c r="D496" s="40">
        <v>0</v>
      </c>
      <c r="E496" s="41">
        <v>0</v>
      </c>
      <c r="F496" s="21" t="s">
        <v>24</v>
      </c>
      <c r="G496" s="30">
        <f t="shared" si="13"/>
        <v>0</v>
      </c>
      <c r="H496" s="118"/>
    </row>
    <row r="497" spans="2:8" x14ac:dyDescent="0.25">
      <c r="B497" s="101" t="s">
        <v>28</v>
      </c>
      <c r="C497" s="102"/>
      <c r="D497" s="42">
        <v>0</v>
      </c>
      <c r="E497" s="43">
        <v>0</v>
      </c>
      <c r="F497" s="21" t="s">
        <v>24</v>
      </c>
      <c r="G497" s="30">
        <f t="shared" si="13"/>
        <v>0</v>
      </c>
      <c r="H497" s="118"/>
    </row>
    <row r="498" spans="2:8" x14ac:dyDescent="0.25">
      <c r="B498" s="101" t="s">
        <v>29</v>
      </c>
      <c r="C498" s="102"/>
      <c r="D498" s="42">
        <v>0</v>
      </c>
      <c r="E498" s="43">
        <v>0</v>
      </c>
      <c r="F498" s="21" t="s">
        <v>24</v>
      </c>
      <c r="G498" s="30">
        <f t="shared" si="13"/>
        <v>0</v>
      </c>
      <c r="H498" s="118"/>
    </row>
    <row r="499" spans="2:8" x14ac:dyDescent="0.25">
      <c r="B499" s="101" t="s">
        <v>31</v>
      </c>
      <c r="C499" s="102"/>
      <c r="D499" s="42">
        <v>0</v>
      </c>
      <c r="E499" s="43">
        <v>0</v>
      </c>
      <c r="F499" s="21" t="s">
        <v>24</v>
      </c>
      <c r="G499" s="30">
        <f>D499*E499</f>
        <v>0</v>
      </c>
      <c r="H499" s="118"/>
    </row>
    <row r="500" spans="2:8" ht="24" thickBot="1" x14ac:dyDescent="0.3">
      <c r="B500" s="97" t="s">
        <v>30</v>
      </c>
      <c r="C500" s="98"/>
      <c r="D500" s="36">
        <v>0</v>
      </c>
      <c r="E500" s="37">
        <v>0</v>
      </c>
      <c r="F500" s="20" t="s">
        <v>24</v>
      </c>
      <c r="G500" s="31">
        <f>D500*E500</f>
        <v>0</v>
      </c>
      <c r="H500" s="118"/>
    </row>
    <row r="501" spans="2:8" x14ac:dyDescent="0.25">
      <c r="C501" s="3"/>
      <c r="D501" s="3"/>
      <c r="E501" s="4"/>
      <c r="F501" s="4"/>
      <c r="H501" s="63"/>
    </row>
    <row r="502" spans="2:8" ht="25.5" x14ac:dyDescent="0.25">
      <c r="C502" s="14" t="s">
        <v>14</v>
      </c>
      <c r="D502" s="6"/>
    </row>
    <row r="503" spans="2:8" ht="18.75" x14ac:dyDescent="0.25">
      <c r="C503" s="110" t="s">
        <v>6</v>
      </c>
      <c r="D503" s="69" t="s">
        <v>0</v>
      </c>
      <c r="E503" s="9">
        <f>ROUND((G491+D484)/D484,2)</f>
        <v>1.24</v>
      </c>
      <c r="F503" s="9"/>
      <c r="G503" s="10"/>
      <c r="H503" s="7"/>
    </row>
    <row r="504" spans="2:8" x14ac:dyDescent="0.25">
      <c r="C504" s="110"/>
      <c r="D504" s="69" t="s">
        <v>1</v>
      </c>
      <c r="E504" s="9">
        <f>ROUND((G492+G493+D484)/D484,2)</f>
        <v>1</v>
      </c>
      <c r="F504" s="9"/>
      <c r="G504" s="11"/>
      <c r="H504" s="66"/>
    </row>
    <row r="505" spans="2:8" x14ac:dyDescent="0.25">
      <c r="C505" s="110"/>
      <c r="D505" s="69" t="s">
        <v>2</v>
      </c>
      <c r="E505" s="9">
        <f>ROUND((G494+D484)/D484,2)</f>
        <v>1</v>
      </c>
      <c r="F505" s="12"/>
      <c r="G505" s="11"/>
    </row>
    <row r="506" spans="2:8" x14ac:dyDescent="0.25">
      <c r="C506" s="110"/>
      <c r="D506" s="13" t="s">
        <v>3</v>
      </c>
      <c r="E506" s="45">
        <f>ROUND((SUM(G495:G500)+D484)/D484,2)</f>
        <v>1</v>
      </c>
      <c r="F506" s="10"/>
      <c r="G506" s="11"/>
    </row>
    <row r="507" spans="2:8" ht="25.5" x14ac:dyDescent="0.25">
      <c r="D507" s="46" t="s">
        <v>4</v>
      </c>
      <c r="E507" s="47">
        <f>SUM(E503:E506)-IF(D488="сплошная",3,2)</f>
        <v>2.2400000000000002</v>
      </c>
      <c r="F507" s="25"/>
    </row>
    <row r="508" spans="2:8" x14ac:dyDescent="0.25">
      <c r="E508" s="15"/>
    </row>
    <row r="509" spans="2:8" ht="25.5" x14ac:dyDescent="0.35">
      <c r="B509" s="22"/>
      <c r="C509" s="16" t="s">
        <v>23</v>
      </c>
      <c r="D509" s="111">
        <f>E507*D484</f>
        <v>4547.2000000000007</v>
      </c>
      <c r="E509" s="111"/>
    </row>
    <row r="510" spans="2:8" ht="18.75" x14ac:dyDescent="0.3">
      <c r="C510" s="17" t="s">
        <v>8</v>
      </c>
      <c r="D510" s="112">
        <f>D509/D483</f>
        <v>43.723076923076931</v>
      </c>
      <c r="E510" s="112"/>
      <c r="G510" s="7"/>
      <c r="H510" s="67"/>
    </row>
    <row r="523" spans="2:8" ht="60.75" x14ac:dyDescent="0.8">
      <c r="B523" s="113" t="s">
        <v>123</v>
      </c>
      <c r="C523" s="113"/>
      <c r="D523" s="113"/>
      <c r="E523" s="113"/>
      <c r="F523" s="113"/>
      <c r="G523" s="113"/>
      <c r="H523" s="113"/>
    </row>
    <row r="524" spans="2:8" ht="44.25" customHeight="1" x14ac:dyDescent="0.25">
      <c r="B524" s="114" t="s">
        <v>36</v>
      </c>
      <c r="C524" s="114"/>
      <c r="D524" s="114"/>
      <c r="E524" s="114"/>
      <c r="F524" s="114"/>
      <c r="G524" s="114"/>
    </row>
    <row r="525" spans="2:8" x14ac:dyDescent="0.25">
      <c r="C525" s="68"/>
      <c r="G525" s="7"/>
    </row>
    <row r="526" spans="2:8" ht="25.5" x14ac:dyDescent="0.25">
      <c r="C526" s="14" t="s">
        <v>5</v>
      </c>
      <c r="D526" s="6"/>
    </row>
    <row r="527" spans="2:8" ht="20.25" x14ac:dyDescent="0.25">
      <c r="B527" s="10"/>
      <c r="C527" s="115" t="s">
        <v>15</v>
      </c>
      <c r="D527" s="109" t="s">
        <v>38</v>
      </c>
      <c r="E527" s="109"/>
      <c r="F527" s="109"/>
      <c r="G527" s="109"/>
      <c r="H527" s="58"/>
    </row>
    <row r="528" spans="2:8" ht="20.25" x14ac:dyDescent="0.25">
      <c r="B528" s="10"/>
      <c r="C528" s="116"/>
      <c r="D528" s="109" t="s">
        <v>60</v>
      </c>
      <c r="E528" s="109"/>
      <c r="F528" s="109"/>
      <c r="G528" s="109"/>
      <c r="H528" s="58"/>
    </row>
    <row r="529" spans="2:8" ht="20.25" x14ac:dyDescent="0.25">
      <c r="B529" s="10"/>
      <c r="C529" s="117"/>
      <c r="D529" s="109" t="s">
        <v>65</v>
      </c>
      <c r="E529" s="109"/>
      <c r="F529" s="109"/>
      <c r="G529" s="109"/>
      <c r="H529" s="58"/>
    </row>
    <row r="530" spans="2:8" x14ac:dyDescent="0.25">
      <c r="C530" s="48" t="s">
        <v>12</v>
      </c>
      <c r="D530" s="49">
        <v>4.5999999999999996</v>
      </c>
      <c r="E530" s="50"/>
      <c r="F530" s="10"/>
    </row>
    <row r="531" spans="2:8" x14ac:dyDescent="0.25">
      <c r="C531" s="1" t="s">
        <v>9</v>
      </c>
      <c r="D531" s="44">
        <v>328</v>
      </c>
      <c r="E531" s="89" t="s">
        <v>16</v>
      </c>
      <c r="F531" s="90"/>
      <c r="G531" s="93">
        <f>D532/D531</f>
        <v>14.716463414634147</v>
      </c>
    </row>
    <row r="532" spans="2:8" x14ac:dyDescent="0.25">
      <c r="C532" s="1" t="s">
        <v>10</v>
      </c>
      <c r="D532" s="44">
        <v>4827</v>
      </c>
      <c r="E532" s="91"/>
      <c r="F532" s="92"/>
      <c r="G532" s="94"/>
    </row>
    <row r="533" spans="2:8" x14ac:dyDescent="0.25">
      <c r="C533" s="54"/>
      <c r="D533" s="55"/>
      <c r="E533" s="56"/>
    </row>
    <row r="534" spans="2:8" x14ac:dyDescent="0.3">
      <c r="C534" s="53" t="s">
        <v>7</v>
      </c>
      <c r="D534" s="51" t="s">
        <v>66</v>
      </c>
      <c r="E534" s="59"/>
    </row>
    <row r="535" spans="2:8" x14ac:dyDescent="0.3">
      <c r="C535" s="53" t="s">
        <v>11</v>
      </c>
      <c r="D535" s="51">
        <v>75</v>
      </c>
      <c r="E535" s="59"/>
    </row>
    <row r="536" spans="2:8" x14ac:dyDescent="0.3">
      <c r="C536" s="53" t="s">
        <v>13</v>
      </c>
      <c r="D536" s="52" t="s">
        <v>34</v>
      </c>
      <c r="E536" s="59"/>
    </row>
    <row r="537" spans="2:8" ht="24" thickBot="1" x14ac:dyDescent="0.3">
      <c r="C537" s="60"/>
      <c r="D537" s="60"/>
    </row>
    <row r="538" spans="2:8" ht="48" thickBot="1" x14ac:dyDescent="0.3">
      <c r="B538" s="103" t="s">
        <v>17</v>
      </c>
      <c r="C538" s="104"/>
      <c r="D538" s="23" t="s">
        <v>20</v>
      </c>
      <c r="E538" s="105" t="s">
        <v>22</v>
      </c>
      <c r="F538" s="106"/>
      <c r="G538" s="2" t="s">
        <v>21</v>
      </c>
    </row>
    <row r="539" spans="2:8" ht="24" thickBot="1" x14ac:dyDescent="0.3">
      <c r="B539" s="107" t="s">
        <v>35</v>
      </c>
      <c r="C539" s="108"/>
      <c r="D539" s="32">
        <v>197.93</v>
      </c>
      <c r="E539" s="33">
        <v>4.5999999999999996</v>
      </c>
      <c r="F539" s="18" t="s">
        <v>24</v>
      </c>
      <c r="G539" s="26">
        <f t="shared" ref="G539:G546" si="14">D539*E539</f>
        <v>910.47799999999995</v>
      </c>
      <c r="H539" s="118"/>
    </row>
    <row r="540" spans="2:8" x14ac:dyDescent="0.25">
      <c r="B540" s="95" t="s">
        <v>18</v>
      </c>
      <c r="C540" s="96"/>
      <c r="D540" s="34">
        <v>0</v>
      </c>
      <c r="E540" s="35">
        <v>0</v>
      </c>
      <c r="F540" s="19" t="s">
        <v>25</v>
      </c>
      <c r="G540" s="27">
        <f t="shared" si="14"/>
        <v>0</v>
      </c>
      <c r="H540" s="118"/>
    </row>
    <row r="541" spans="2:8" ht="24" thickBot="1" x14ac:dyDescent="0.3">
      <c r="B541" s="97" t="s">
        <v>19</v>
      </c>
      <c r="C541" s="98"/>
      <c r="D541" s="36">
        <v>0</v>
      </c>
      <c r="E541" s="37">
        <v>0</v>
      </c>
      <c r="F541" s="20" t="s">
        <v>25</v>
      </c>
      <c r="G541" s="28">
        <f t="shared" si="14"/>
        <v>0</v>
      </c>
      <c r="H541" s="118"/>
    </row>
    <row r="542" spans="2:8" ht="24" thickBot="1" x14ac:dyDescent="0.3">
      <c r="B542" s="99" t="s">
        <v>27</v>
      </c>
      <c r="C542" s="100"/>
      <c r="D542" s="38"/>
      <c r="E542" s="39"/>
      <c r="F542" s="24" t="s">
        <v>24</v>
      </c>
      <c r="G542" s="29">
        <f t="shared" si="14"/>
        <v>0</v>
      </c>
      <c r="H542" s="118"/>
    </row>
    <row r="543" spans="2:8" x14ac:dyDescent="0.25">
      <c r="B543" s="95" t="s">
        <v>32</v>
      </c>
      <c r="C543" s="96"/>
      <c r="D543" s="34">
        <v>0</v>
      </c>
      <c r="E543" s="35">
        <v>0</v>
      </c>
      <c r="F543" s="19" t="s">
        <v>24</v>
      </c>
      <c r="G543" s="27">
        <f t="shared" si="14"/>
        <v>0</v>
      </c>
      <c r="H543" s="118"/>
    </row>
    <row r="544" spans="2:8" x14ac:dyDescent="0.25">
      <c r="B544" s="101" t="s">
        <v>26</v>
      </c>
      <c r="C544" s="102"/>
      <c r="D544" s="40">
        <v>0</v>
      </c>
      <c r="E544" s="41">
        <v>0</v>
      </c>
      <c r="F544" s="21" t="s">
        <v>24</v>
      </c>
      <c r="G544" s="30">
        <f t="shared" si="14"/>
        <v>0</v>
      </c>
      <c r="H544" s="118"/>
    </row>
    <row r="545" spans="2:8" x14ac:dyDescent="0.25">
      <c r="B545" s="101" t="s">
        <v>28</v>
      </c>
      <c r="C545" s="102"/>
      <c r="D545" s="42">
        <v>0</v>
      </c>
      <c r="E545" s="43">
        <v>0</v>
      </c>
      <c r="F545" s="21" t="s">
        <v>24</v>
      </c>
      <c r="G545" s="30">
        <f t="shared" si="14"/>
        <v>0</v>
      </c>
      <c r="H545" s="118"/>
    </row>
    <row r="546" spans="2:8" x14ac:dyDescent="0.25">
      <c r="B546" s="101" t="s">
        <v>29</v>
      </c>
      <c r="C546" s="102"/>
      <c r="D546" s="42">
        <v>0</v>
      </c>
      <c r="E546" s="43">
        <v>0</v>
      </c>
      <c r="F546" s="21" t="s">
        <v>24</v>
      </c>
      <c r="G546" s="30">
        <f t="shared" si="14"/>
        <v>0</v>
      </c>
      <c r="H546" s="118"/>
    </row>
    <row r="547" spans="2:8" x14ac:dyDescent="0.25">
      <c r="B547" s="101" t="s">
        <v>31</v>
      </c>
      <c r="C547" s="102"/>
      <c r="D547" s="42">
        <v>0</v>
      </c>
      <c r="E547" s="43">
        <v>0</v>
      </c>
      <c r="F547" s="21" t="s">
        <v>24</v>
      </c>
      <c r="G547" s="30">
        <f>D547*E547</f>
        <v>0</v>
      </c>
      <c r="H547" s="118"/>
    </row>
    <row r="548" spans="2:8" ht="24" thickBot="1" x14ac:dyDescent="0.3">
      <c r="B548" s="97" t="s">
        <v>30</v>
      </c>
      <c r="C548" s="98"/>
      <c r="D548" s="36">
        <v>0</v>
      </c>
      <c r="E548" s="37">
        <v>0</v>
      </c>
      <c r="F548" s="20" t="s">
        <v>24</v>
      </c>
      <c r="G548" s="31">
        <f>D548*E548</f>
        <v>0</v>
      </c>
      <c r="H548" s="118"/>
    </row>
    <row r="549" spans="2:8" x14ac:dyDescent="0.25">
      <c r="C549" s="3"/>
      <c r="D549" s="3"/>
      <c r="E549" s="4"/>
      <c r="F549" s="4"/>
      <c r="H549" s="63"/>
    </row>
    <row r="550" spans="2:8" ht="25.5" x14ac:dyDescent="0.25">
      <c r="C550" s="14" t="s">
        <v>14</v>
      </c>
      <c r="D550" s="6"/>
    </row>
    <row r="551" spans="2:8" ht="18.75" x14ac:dyDescent="0.25">
      <c r="C551" s="110" t="s">
        <v>6</v>
      </c>
      <c r="D551" s="69" t="s">
        <v>0</v>
      </c>
      <c r="E551" s="9">
        <f>ROUND((G539+D532)/D532,2)</f>
        <v>1.19</v>
      </c>
      <c r="F551" s="9"/>
      <c r="G551" s="10"/>
      <c r="H551" s="7"/>
    </row>
    <row r="552" spans="2:8" x14ac:dyDescent="0.25">
      <c r="C552" s="110"/>
      <c r="D552" s="69" t="s">
        <v>1</v>
      </c>
      <c r="E552" s="9">
        <f>ROUND((G540+G541+D532)/D532,2)</f>
        <v>1</v>
      </c>
      <c r="F552" s="9"/>
      <c r="G552" s="11"/>
      <c r="H552" s="66"/>
    </row>
    <row r="553" spans="2:8" x14ac:dyDescent="0.25">
      <c r="C553" s="110"/>
      <c r="D553" s="69" t="s">
        <v>2</v>
      </c>
      <c r="E553" s="9">
        <f>ROUND((G542+D532)/D532,2)</f>
        <v>1</v>
      </c>
      <c r="F553" s="12"/>
      <c r="G553" s="11"/>
    </row>
    <row r="554" spans="2:8" x14ac:dyDescent="0.25">
      <c r="C554" s="110"/>
      <c r="D554" s="13" t="s">
        <v>3</v>
      </c>
      <c r="E554" s="45">
        <f>ROUND((SUM(G543:G548)+D532)/D532,2)</f>
        <v>1</v>
      </c>
      <c r="F554" s="10"/>
      <c r="G554" s="11"/>
    </row>
    <row r="555" spans="2:8" ht="25.5" x14ac:dyDescent="0.25">
      <c r="D555" s="46" t="s">
        <v>4</v>
      </c>
      <c r="E555" s="47">
        <f>SUM(E551:E554)-IF(D536="сплошная",3,2)</f>
        <v>2.1899999999999995</v>
      </c>
      <c r="F555" s="25"/>
    </row>
    <row r="556" spans="2:8" x14ac:dyDescent="0.25">
      <c r="E556" s="15"/>
    </row>
    <row r="557" spans="2:8" ht="25.5" x14ac:dyDescent="0.35">
      <c r="B557" s="22"/>
      <c r="C557" s="16" t="s">
        <v>23</v>
      </c>
      <c r="D557" s="111">
        <f>E555*D532</f>
        <v>10571.129999999997</v>
      </c>
      <c r="E557" s="111"/>
    </row>
    <row r="558" spans="2:8" ht="18.75" x14ac:dyDescent="0.3">
      <c r="C558" s="17" t="s">
        <v>8</v>
      </c>
      <c r="D558" s="112">
        <f>D557/D531</f>
        <v>32.229054878048771</v>
      </c>
      <c r="E558" s="112"/>
      <c r="G558" s="7"/>
      <c r="H558" s="67"/>
    </row>
    <row r="571" spans="2:8" ht="60.75" x14ac:dyDescent="0.8">
      <c r="B571" s="113" t="s">
        <v>124</v>
      </c>
      <c r="C571" s="113"/>
      <c r="D571" s="113"/>
      <c r="E571" s="113"/>
      <c r="F571" s="113"/>
      <c r="G571" s="113"/>
      <c r="H571" s="113"/>
    </row>
    <row r="572" spans="2:8" ht="38.25" customHeight="1" x14ac:dyDescent="0.25">
      <c r="B572" s="114" t="s">
        <v>36</v>
      </c>
      <c r="C572" s="114"/>
      <c r="D572" s="114"/>
      <c r="E572" s="114"/>
      <c r="F572" s="114"/>
      <c r="G572" s="114"/>
    </row>
    <row r="573" spans="2:8" x14ac:dyDescent="0.25">
      <c r="C573" s="68"/>
      <c r="G573" s="7"/>
    </row>
    <row r="574" spans="2:8" ht="25.5" x14ac:dyDescent="0.25">
      <c r="C574" s="14" t="s">
        <v>5</v>
      </c>
      <c r="D574" s="6"/>
    </row>
    <row r="575" spans="2:8" ht="20.25" x14ac:dyDescent="0.25">
      <c r="B575" s="10"/>
      <c r="C575" s="115" t="s">
        <v>15</v>
      </c>
      <c r="D575" s="109" t="s">
        <v>38</v>
      </c>
      <c r="E575" s="109"/>
      <c r="F575" s="109"/>
      <c r="G575" s="109"/>
      <c r="H575" s="58"/>
    </row>
    <row r="576" spans="2:8" ht="20.25" x14ac:dyDescent="0.25">
      <c r="B576" s="10"/>
      <c r="C576" s="116"/>
      <c r="D576" s="109" t="s">
        <v>60</v>
      </c>
      <c r="E576" s="109"/>
      <c r="F576" s="109"/>
      <c r="G576" s="109"/>
      <c r="H576" s="58"/>
    </row>
    <row r="577" spans="2:8" ht="20.25" x14ac:dyDescent="0.25">
      <c r="B577" s="10"/>
      <c r="C577" s="117"/>
      <c r="D577" s="109" t="s">
        <v>67</v>
      </c>
      <c r="E577" s="109"/>
      <c r="F577" s="109"/>
      <c r="G577" s="109"/>
      <c r="H577" s="58"/>
    </row>
    <row r="578" spans="2:8" x14ac:dyDescent="0.25">
      <c r="C578" s="48" t="s">
        <v>12</v>
      </c>
      <c r="D578" s="49">
        <v>6.8</v>
      </c>
      <c r="E578" s="50"/>
      <c r="F578" s="10"/>
    </row>
    <row r="579" spans="2:8" x14ac:dyDescent="0.25">
      <c r="C579" s="1" t="s">
        <v>9</v>
      </c>
      <c r="D579" s="44">
        <v>340</v>
      </c>
      <c r="E579" s="89" t="s">
        <v>16</v>
      </c>
      <c r="F579" s="90"/>
      <c r="G579" s="93">
        <f>D580/D579</f>
        <v>14.244117647058824</v>
      </c>
    </row>
    <row r="580" spans="2:8" x14ac:dyDescent="0.25">
      <c r="C580" s="1" t="s">
        <v>10</v>
      </c>
      <c r="D580" s="44">
        <v>4843</v>
      </c>
      <c r="E580" s="91"/>
      <c r="F580" s="92"/>
      <c r="G580" s="94"/>
    </row>
    <row r="581" spans="2:8" x14ac:dyDescent="0.25">
      <c r="C581" s="54"/>
      <c r="D581" s="55"/>
      <c r="E581" s="56"/>
    </row>
    <row r="582" spans="2:8" x14ac:dyDescent="0.3">
      <c r="C582" s="53" t="s">
        <v>7</v>
      </c>
      <c r="D582" s="51" t="s">
        <v>68</v>
      </c>
      <c r="E582" s="59"/>
    </row>
    <row r="583" spans="2:8" x14ac:dyDescent="0.3">
      <c r="C583" s="53" t="s">
        <v>11</v>
      </c>
      <c r="D583" s="51">
        <v>80</v>
      </c>
      <c r="E583" s="59"/>
    </row>
    <row r="584" spans="2:8" x14ac:dyDescent="0.3">
      <c r="C584" s="53" t="s">
        <v>13</v>
      </c>
      <c r="D584" s="52" t="s">
        <v>34</v>
      </c>
      <c r="E584" s="59"/>
    </row>
    <row r="585" spans="2:8" ht="24" thickBot="1" x14ac:dyDescent="0.3">
      <c r="C585" s="60"/>
      <c r="D585" s="60"/>
    </row>
    <row r="586" spans="2:8" ht="48" thickBot="1" x14ac:dyDescent="0.3">
      <c r="B586" s="103" t="s">
        <v>17</v>
      </c>
      <c r="C586" s="104"/>
      <c r="D586" s="23" t="s">
        <v>20</v>
      </c>
      <c r="E586" s="105" t="s">
        <v>22</v>
      </c>
      <c r="F586" s="106"/>
      <c r="G586" s="2" t="s">
        <v>21</v>
      </c>
    </row>
    <row r="587" spans="2:8" ht="24" thickBot="1" x14ac:dyDescent="0.3">
      <c r="B587" s="107" t="s">
        <v>35</v>
      </c>
      <c r="C587" s="108"/>
      <c r="D587" s="32">
        <v>197.93</v>
      </c>
      <c r="E587" s="33">
        <v>6.8</v>
      </c>
      <c r="F587" s="18" t="s">
        <v>24</v>
      </c>
      <c r="G587" s="26">
        <f t="shared" ref="G587:G594" si="15">D587*E587</f>
        <v>1345.924</v>
      </c>
      <c r="H587" s="118"/>
    </row>
    <row r="588" spans="2:8" x14ac:dyDescent="0.25">
      <c r="B588" s="95" t="s">
        <v>18</v>
      </c>
      <c r="C588" s="96"/>
      <c r="D588" s="34">
        <v>0</v>
      </c>
      <c r="E588" s="35">
        <v>0</v>
      </c>
      <c r="F588" s="19" t="s">
        <v>25</v>
      </c>
      <c r="G588" s="27">
        <f t="shared" si="15"/>
        <v>0</v>
      </c>
      <c r="H588" s="118"/>
    </row>
    <row r="589" spans="2:8" ht="24" thickBot="1" x14ac:dyDescent="0.3">
      <c r="B589" s="97" t="s">
        <v>19</v>
      </c>
      <c r="C589" s="98"/>
      <c r="D589" s="36">
        <v>0</v>
      </c>
      <c r="E589" s="37">
        <v>0</v>
      </c>
      <c r="F589" s="20" t="s">
        <v>25</v>
      </c>
      <c r="G589" s="28">
        <f t="shared" si="15"/>
        <v>0</v>
      </c>
      <c r="H589" s="118"/>
    </row>
    <row r="590" spans="2:8" ht="24" thickBot="1" x14ac:dyDescent="0.3">
      <c r="B590" s="99" t="s">
        <v>27</v>
      </c>
      <c r="C590" s="100"/>
      <c r="D590" s="38"/>
      <c r="E590" s="39"/>
      <c r="F590" s="24" t="s">
        <v>24</v>
      </c>
      <c r="G590" s="29">
        <f t="shared" si="15"/>
        <v>0</v>
      </c>
      <c r="H590" s="118"/>
    </row>
    <row r="591" spans="2:8" x14ac:dyDescent="0.25">
      <c r="B591" s="95" t="s">
        <v>32</v>
      </c>
      <c r="C591" s="96"/>
      <c r="D591" s="34">
        <v>0</v>
      </c>
      <c r="E591" s="35">
        <v>0</v>
      </c>
      <c r="F591" s="19" t="s">
        <v>24</v>
      </c>
      <c r="G591" s="27">
        <f t="shared" si="15"/>
        <v>0</v>
      </c>
      <c r="H591" s="118"/>
    </row>
    <row r="592" spans="2:8" x14ac:dyDescent="0.25">
      <c r="B592" s="101" t="s">
        <v>26</v>
      </c>
      <c r="C592" s="102"/>
      <c r="D592" s="40">
        <v>0</v>
      </c>
      <c r="E592" s="41">
        <v>0</v>
      </c>
      <c r="F592" s="21" t="s">
        <v>24</v>
      </c>
      <c r="G592" s="30">
        <f t="shared" si="15"/>
        <v>0</v>
      </c>
      <c r="H592" s="118"/>
    </row>
    <row r="593" spans="2:8" x14ac:dyDescent="0.25">
      <c r="B593" s="101" t="s">
        <v>28</v>
      </c>
      <c r="C593" s="102"/>
      <c r="D593" s="42">
        <v>0</v>
      </c>
      <c r="E593" s="43">
        <v>0</v>
      </c>
      <c r="F593" s="21" t="s">
        <v>24</v>
      </c>
      <c r="G593" s="30">
        <f t="shared" si="15"/>
        <v>0</v>
      </c>
      <c r="H593" s="118"/>
    </row>
    <row r="594" spans="2:8" x14ac:dyDescent="0.25">
      <c r="B594" s="101" t="s">
        <v>29</v>
      </c>
      <c r="C594" s="102"/>
      <c r="D594" s="42">
        <v>0</v>
      </c>
      <c r="E594" s="43">
        <v>0</v>
      </c>
      <c r="F594" s="21" t="s">
        <v>24</v>
      </c>
      <c r="G594" s="30">
        <f t="shared" si="15"/>
        <v>0</v>
      </c>
      <c r="H594" s="118"/>
    </row>
    <row r="595" spans="2:8" x14ac:dyDescent="0.25">
      <c r="B595" s="101" t="s">
        <v>31</v>
      </c>
      <c r="C595" s="102"/>
      <c r="D595" s="42">
        <v>0</v>
      </c>
      <c r="E595" s="43">
        <v>0</v>
      </c>
      <c r="F595" s="21" t="s">
        <v>24</v>
      </c>
      <c r="G595" s="30">
        <f>D595*E595</f>
        <v>0</v>
      </c>
      <c r="H595" s="118"/>
    </row>
    <row r="596" spans="2:8" ht="24" thickBot="1" x14ac:dyDescent="0.3">
      <c r="B596" s="97" t="s">
        <v>30</v>
      </c>
      <c r="C596" s="98"/>
      <c r="D596" s="36">
        <v>0</v>
      </c>
      <c r="E596" s="37">
        <v>0</v>
      </c>
      <c r="F596" s="20" t="s">
        <v>24</v>
      </c>
      <c r="G596" s="31">
        <f>D596*E596</f>
        <v>0</v>
      </c>
      <c r="H596" s="118"/>
    </row>
    <row r="597" spans="2:8" x14ac:dyDescent="0.25">
      <c r="C597" s="3"/>
      <c r="D597" s="3"/>
      <c r="E597" s="4"/>
      <c r="F597" s="4"/>
      <c r="H597" s="63"/>
    </row>
    <row r="598" spans="2:8" ht="25.5" x14ac:dyDescent="0.25">
      <c r="C598" s="14" t="s">
        <v>14</v>
      </c>
      <c r="D598" s="6"/>
    </row>
    <row r="599" spans="2:8" ht="18.75" x14ac:dyDescent="0.25">
      <c r="C599" s="110" t="s">
        <v>6</v>
      </c>
      <c r="D599" s="69" t="s">
        <v>0</v>
      </c>
      <c r="E599" s="9">
        <f>ROUND((G587+D580)/D580,2)</f>
        <v>1.28</v>
      </c>
      <c r="F599" s="9"/>
      <c r="G599" s="10"/>
      <c r="H599" s="7"/>
    </row>
    <row r="600" spans="2:8" x14ac:dyDescent="0.25">
      <c r="C600" s="110"/>
      <c r="D600" s="69" t="s">
        <v>1</v>
      </c>
      <c r="E600" s="9">
        <f>ROUND((G588+G589+D580)/D580,2)</f>
        <v>1</v>
      </c>
      <c r="F600" s="9"/>
      <c r="G600" s="11"/>
      <c r="H600" s="66"/>
    </row>
    <row r="601" spans="2:8" x14ac:dyDescent="0.25">
      <c r="C601" s="110"/>
      <c r="D601" s="69" t="s">
        <v>2</v>
      </c>
      <c r="E601" s="9">
        <f>ROUND((G590+D580)/D580,2)</f>
        <v>1</v>
      </c>
      <c r="F601" s="12"/>
      <c r="G601" s="11"/>
    </row>
    <row r="602" spans="2:8" x14ac:dyDescent="0.25">
      <c r="C602" s="110"/>
      <c r="D602" s="13" t="s">
        <v>3</v>
      </c>
      <c r="E602" s="45">
        <f>ROUND((SUM(G591:G596)+D580)/D580,2)</f>
        <v>1</v>
      </c>
      <c r="F602" s="10"/>
      <c r="G602" s="11"/>
    </row>
    <row r="603" spans="2:8" ht="25.5" x14ac:dyDescent="0.25">
      <c r="D603" s="46" t="s">
        <v>4</v>
      </c>
      <c r="E603" s="47">
        <f>SUM(E599:E602)-IF(D584="сплошная",3,2)</f>
        <v>2.2800000000000002</v>
      </c>
      <c r="F603" s="25"/>
    </row>
    <row r="604" spans="2:8" x14ac:dyDescent="0.25">
      <c r="E604" s="15"/>
    </row>
    <row r="605" spans="2:8" ht="25.5" x14ac:dyDescent="0.35">
      <c r="B605" s="22"/>
      <c r="C605" s="16" t="s">
        <v>23</v>
      </c>
      <c r="D605" s="111">
        <f>E603*D580</f>
        <v>11042.04</v>
      </c>
      <c r="E605" s="111"/>
    </row>
    <row r="606" spans="2:8" ht="18.75" x14ac:dyDescent="0.3">
      <c r="C606" s="17" t="s">
        <v>8</v>
      </c>
      <c r="D606" s="112">
        <f>D605/D579</f>
        <v>32.476588235294123</v>
      </c>
      <c r="E606" s="112"/>
      <c r="G606" s="7"/>
      <c r="H606" s="67"/>
    </row>
    <row r="619" spans="2:8" ht="60.75" x14ac:dyDescent="0.8">
      <c r="B619" s="113" t="s">
        <v>125</v>
      </c>
      <c r="C619" s="113"/>
      <c r="D619" s="113"/>
      <c r="E619" s="113"/>
      <c r="F619" s="113"/>
      <c r="G619" s="113"/>
      <c r="H619" s="113"/>
    </row>
    <row r="620" spans="2:8" ht="33" customHeight="1" x14ac:dyDescent="0.25">
      <c r="B620" s="114" t="s">
        <v>36</v>
      </c>
      <c r="C620" s="114"/>
      <c r="D620" s="114"/>
      <c r="E620" s="114"/>
      <c r="F620" s="114"/>
      <c r="G620" s="114"/>
    </row>
    <row r="621" spans="2:8" x14ac:dyDescent="0.25">
      <c r="C621" s="68"/>
      <c r="G621" s="7"/>
    </row>
    <row r="622" spans="2:8" ht="25.5" x14ac:dyDescent="0.25">
      <c r="C622" s="14" t="s">
        <v>5</v>
      </c>
      <c r="D622" s="6"/>
    </row>
    <row r="623" spans="2:8" ht="20.25" x14ac:dyDescent="0.25">
      <c r="B623" s="10"/>
      <c r="C623" s="115" t="s">
        <v>15</v>
      </c>
      <c r="D623" s="109" t="s">
        <v>38</v>
      </c>
      <c r="E623" s="109"/>
      <c r="F623" s="109"/>
      <c r="G623" s="109"/>
      <c r="H623" s="58"/>
    </row>
    <row r="624" spans="2:8" ht="20.25" x14ac:dyDescent="0.25">
      <c r="B624" s="10"/>
      <c r="C624" s="116"/>
      <c r="D624" s="109" t="s">
        <v>60</v>
      </c>
      <c r="E624" s="109"/>
      <c r="F624" s="109"/>
      <c r="G624" s="109"/>
      <c r="H624" s="58"/>
    </row>
    <row r="625" spans="2:8" ht="20.25" x14ac:dyDescent="0.25">
      <c r="B625" s="10"/>
      <c r="C625" s="117"/>
      <c r="D625" s="109" t="s">
        <v>69</v>
      </c>
      <c r="E625" s="109"/>
      <c r="F625" s="109"/>
      <c r="G625" s="109"/>
      <c r="H625" s="58"/>
    </row>
    <row r="626" spans="2:8" x14ac:dyDescent="0.25">
      <c r="C626" s="48" t="s">
        <v>12</v>
      </c>
      <c r="D626" s="49">
        <v>7.3</v>
      </c>
      <c r="E626" s="50"/>
      <c r="F626" s="10"/>
    </row>
    <row r="627" spans="2:8" x14ac:dyDescent="0.25">
      <c r="C627" s="1" t="s">
        <v>9</v>
      </c>
      <c r="D627" s="44">
        <v>272</v>
      </c>
      <c r="E627" s="89" t="s">
        <v>16</v>
      </c>
      <c r="F627" s="90"/>
      <c r="G627" s="93">
        <f>D628/D627</f>
        <v>15.669117647058824</v>
      </c>
    </row>
    <row r="628" spans="2:8" x14ac:dyDescent="0.25">
      <c r="C628" s="1" t="s">
        <v>10</v>
      </c>
      <c r="D628" s="44">
        <v>4262</v>
      </c>
      <c r="E628" s="91"/>
      <c r="F628" s="92"/>
      <c r="G628" s="94"/>
    </row>
    <row r="629" spans="2:8" x14ac:dyDescent="0.25">
      <c r="C629" s="54"/>
      <c r="D629" s="55"/>
      <c r="E629" s="56"/>
    </row>
    <row r="630" spans="2:8" x14ac:dyDescent="0.3">
      <c r="C630" s="53" t="s">
        <v>7</v>
      </c>
      <c r="D630" s="51" t="s">
        <v>70</v>
      </c>
      <c r="E630" s="59"/>
    </row>
    <row r="631" spans="2:8" x14ac:dyDescent="0.3">
      <c r="C631" s="53" t="s">
        <v>11</v>
      </c>
      <c r="D631" s="51">
        <v>100</v>
      </c>
      <c r="E631" s="59"/>
    </row>
    <row r="632" spans="2:8" x14ac:dyDescent="0.3">
      <c r="C632" s="53" t="s">
        <v>13</v>
      </c>
      <c r="D632" s="52" t="s">
        <v>34</v>
      </c>
      <c r="E632" s="59"/>
    </row>
    <row r="633" spans="2:8" ht="24" thickBot="1" x14ac:dyDescent="0.3">
      <c r="C633" s="60"/>
      <c r="D633" s="60"/>
    </row>
    <row r="634" spans="2:8" ht="48" thickBot="1" x14ac:dyDescent="0.3">
      <c r="B634" s="103" t="s">
        <v>17</v>
      </c>
      <c r="C634" s="104"/>
      <c r="D634" s="23" t="s">
        <v>20</v>
      </c>
      <c r="E634" s="105" t="s">
        <v>22</v>
      </c>
      <c r="F634" s="106"/>
      <c r="G634" s="2" t="s">
        <v>21</v>
      </c>
    </row>
    <row r="635" spans="2:8" ht="24" thickBot="1" x14ac:dyDescent="0.3">
      <c r="B635" s="107" t="s">
        <v>35</v>
      </c>
      <c r="C635" s="108"/>
      <c r="D635" s="32">
        <v>197.93</v>
      </c>
      <c r="E635" s="33">
        <v>7.3</v>
      </c>
      <c r="F635" s="18" t="s">
        <v>24</v>
      </c>
      <c r="G635" s="26">
        <f t="shared" ref="G635:G642" si="16">D635*E635</f>
        <v>1444.8890000000001</v>
      </c>
      <c r="H635" s="118"/>
    </row>
    <row r="636" spans="2:8" x14ac:dyDescent="0.25">
      <c r="B636" s="95" t="s">
        <v>18</v>
      </c>
      <c r="C636" s="96"/>
      <c r="D636" s="34">
        <v>0</v>
      </c>
      <c r="E636" s="35">
        <v>0</v>
      </c>
      <c r="F636" s="19" t="s">
        <v>25</v>
      </c>
      <c r="G636" s="27">
        <f t="shared" si="16"/>
        <v>0</v>
      </c>
      <c r="H636" s="118"/>
    </row>
    <row r="637" spans="2:8" ht="24" thickBot="1" x14ac:dyDescent="0.3">
      <c r="B637" s="97" t="s">
        <v>19</v>
      </c>
      <c r="C637" s="98"/>
      <c r="D637" s="36">
        <v>0</v>
      </c>
      <c r="E637" s="37">
        <v>0</v>
      </c>
      <c r="F637" s="20" t="s">
        <v>25</v>
      </c>
      <c r="G637" s="28">
        <f t="shared" si="16"/>
        <v>0</v>
      </c>
      <c r="H637" s="118"/>
    </row>
    <row r="638" spans="2:8" ht="24" thickBot="1" x14ac:dyDescent="0.3">
      <c r="B638" s="99" t="s">
        <v>27</v>
      </c>
      <c r="C638" s="100"/>
      <c r="D638" s="38"/>
      <c r="E638" s="39"/>
      <c r="F638" s="24" t="s">
        <v>24</v>
      </c>
      <c r="G638" s="29">
        <f t="shared" si="16"/>
        <v>0</v>
      </c>
      <c r="H638" s="118"/>
    </row>
    <row r="639" spans="2:8" x14ac:dyDescent="0.25">
      <c r="B639" s="95" t="s">
        <v>32</v>
      </c>
      <c r="C639" s="96"/>
      <c r="D639" s="34">
        <v>0</v>
      </c>
      <c r="E639" s="35">
        <v>0</v>
      </c>
      <c r="F639" s="19" t="s">
        <v>24</v>
      </c>
      <c r="G639" s="27">
        <f t="shared" si="16"/>
        <v>0</v>
      </c>
      <c r="H639" s="118"/>
    </row>
    <row r="640" spans="2:8" x14ac:dyDescent="0.25">
      <c r="B640" s="101" t="s">
        <v>26</v>
      </c>
      <c r="C640" s="102"/>
      <c r="D640" s="40">
        <v>0</v>
      </c>
      <c r="E640" s="41">
        <v>0</v>
      </c>
      <c r="F640" s="21" t="s">
        <v>24</v>
      </c>
      <c r="G640" s="30">
        <f t="shared" si="16"/>
        <v>0</v>
      </c>
      <c r="H640" s="118"/>
    </row>
    <row r="641" spans="2:8" x14ac:dyDescent="0.25">
      <c r="B641" s="101" t="s">
        <v>28</v>
      </c>
      <c r="C641" s="102"/>
      <c r="D641" s="42">
        <v>0</v>
      </c>
      <c r="E641" s="43">
        <v>0</v>
      </c>
      <c r="F641" s="21" t="s">
        <v>24</v>
      </c>
      <c r="G641" s="30">
        <f t="shared" si="16"/>
        <v>0</v>
      </c>
      <c r="H641" s="118"/>
    </row>
    <row r="642" spans="2:8" x14ac:dyDescent="0.25">
      <c r="B642" s="101" t="s">
        <v>29</v>
      </c>
      <c r="C642" s="102"/>
      <c r="D642" s="42">
        <v>0</v>
      </c>
      <c r="E642" s="43">
        <v>0</v>
      </c>
      <c r="F642" s="21" t="s">
        <v>24</v>
      </c>
      <c r="G642" s="30">
        <f t="shared" si="16"/>
        <v>0</v>
      </c>
      <c r="H642" s="118"/>
    </row>
    <row r="643" spans="2:8" x14ac:dyDescent="0.25">
      <c r="B643" s="101" t="s">
        <v>31</v>
      </c>
      <c r="C643" s="102"/>
      <c r="D643" s="42">
        <v>0</v>
      </c>
      <c r="E643" s="43">
        <v>0</v>
      </c>
      <c r="F643" s="21" t="s">
        <v>24</v>
      </c>
      <c r="G643" s="30">
        <f>D643*E643</f>
        <v>0</v>
      </c>
      <c r="H643" s="118"/>
    </row>
    <row r="644" spans="2:8" ht="24" thickBot="1" x14ac:dyDescent="0.3">
      <c r="B644" s="97" t="s">
        <v>30</v>
      </c>
      <c r="C644" s="98"/>
      <c r="D644" s="36">
        <v>0</v>
      </c>
      <c r="E644" s="37">
        <v>0</v>
      </c>
      <c r="F644" s="20" t="s">
        <v>24</v>
      </c>
      <c r="G644" s="31">
        <f>D644*E644</f>
        <v>0</v>
      </c>
      <c r="H644" s="118"/>
    </row>
    <row r="645" spans="2:8" x14ac:dyDescent="0.25">
      <c r="C645" s="3"/>
      <c r="D645" s="3"/>
      <c r="E645" s="4"/>
      <c r="F645" s="4"/>
      <c r="H645" s="63"/>
    </row>
    <row r="646" spans="2:8" ht="25.5" x14ac:dyDescent="0.25">
      <c r="C646" s="14" t="s">
        <v>14</v>
      </c>
      <c r="D646" s="6"/>
    </row>
    <row r="647" spans="2:8" ht="18.75" x14ac:dyDescent="0.25">
      <c r="C647" s="110" t="s">
        <v>6</v>
      </c>
      <c r="D647" s="69" t="s">
        <v>0</v>
      </c>
      <c r="E647" s="9">
        <f>ROUND((G635+D628)/D628,2)</f>
        <v>1.34</v>
      </c>
      <c r="F647" s="9"/>
      <c r="G647" s="10"/>
      <c r="H647" s="7"/>
    </row>
    <row r="648" spans="2:8" x14ac:dyDescent="0.25">
      <c r="C648" s="110"/>
      <c r="D648" s="69" t="s">
        <v>1</v>
      </c>
      <c r="E648" s="9">
        <f>ROUND((G636+G637+D628)/D628,2)</f>
        <v>1</v>
      </c>
      <c r="F648" s="9"/>
      <c r="G648" s="11"/>
      <c r="H648" s="66"/>
    </row>
    <row r="649" spans="2:8" x14ac:dyDescent="0.25">
      <c r="C649" s="110"/>
      <c r="D649" s="69" t="s">
        <v>2</v>
      </c>
      <c r="E649" s="9">
        <f>ROUND((G638+D628)/D628,2)</f>
        <v>1</v>
      </c>
      <c r="F649" s="12"/>
      <c r="G649" s="11"/>
    </row>
    <row r="650" spans="2:8" x14ac:dyDescent="0.25">
      <c r="C650" s="110"/>
      <c r="D650" s="13" t="s">
        <v>3</v>
      </c>
      <c r="E650" s="45">
        <f>ROUND((SUM(G639:G644)+D628)/D628,2)</f>
        <v>1</v>
      </c>
      <c r="F650" s="10"/>
      <c r="G650" s="11"/>
    </row>
    <row r="651" spans="2:8" ht="25.5" x14ac:dyDescent="0.25">
      <c r="D651" s="46" t="s">
        <v>4</v>
      </c>
      <c r="E651" s="47">
        <f>SUM(E647:E650)-IF(D632="сплошная",3,2)</f>
        <v>2.34</v>
      </c>
      <c r="F651" s="25"/>
    </row>
    <row r="652" spans="2:8" x14ac:dyDescent="0.25">
      <c r="E652" s="15"/>
    </row>
    <row r="653" spans="2:8" ht="25.5" x14ac:dyDescent="0.35">
      <c r="B653" s="22"/>
      <c r="C653" s="16" t="s">
        <v>23</v>
      </c>
      <c r="D653" s="111">
        <f>E651*D628</f>
        <v>9973.08</v>
      </c>
      <c r="E653" s="111"/>
    </row>
    <row r="654" spans="2:8" ht="18.75" x14ac:dyDescent="0.3">
      <c r="C654" s="17" t="s">
        <v>8</v>
      </c>
      <c r="D654" s="112">
        <f>D653/D627</f>
        <v>36.665735294117646</v>
      </c>
      <c r="E654" s="112"/>
      <c r="G654" s="7"/>
      <c r="H654" s="67"/>
    </row>
    <row r="667" spans="2:8" ht="60.75" x14ac:dyDescent="0.8">
      <c r="B667" s="113" t="s">
        <v>126</v>
      </c>
      <c r="C667" s="113"/>
      <c r="D667" s="113"/>
      <c r="E667" s="113"/>
      <c r="F667" s="113"/>
      <c r="G667" s="113"/>
      <c r="H667" s="113"/>
    </row>
    <row r="668" spans="2:8" ht="39.75" customHeight="1" x14ac:dyDescent="0.25">
      <c r="B668" s="114" t="s">
        <v>36</v>
      </c>
      <c r="C668" s="114"/>
      <c r="D668" s="114"/>
      <c r="E668" s="114"/>
      <c r="F668" s="114"/>
      <c r="G668" s="114"/>
    </row>
    <row r="669" spans="2:8" x14ac:dyDescent="0.25">
      <c r="C669" s="83"/>
      <c r="G669" s="7"/>
    </row>
    <row r="670" spans="2:8" ht="25.5" x14ac:dyDescent="0.25">
      <c r="C670" s="14" t="s">
        <v>5</v>
      </c>
      <c r="D670" s="6"/>
    </row>
    <row r="671" spans="2:8" ht="20.25" x14ac:dyDescent="0.25">
      <c r="B671" s="10"/>
      <c r="C671" s="115" t="s">
        <v>15</v>
      </c>
      <c r="D671" s="109" t="s">
        <v>38</v>
      </c>
      <c r="E671" s="109"/>
      <c r="F671" s="109"/>
      <c r="G671" s="109"/>
      <c r="H671" s="58"/>
    </row>
    <row r="672" spans="2:8" ht="20.25" x14ac:dyDescent="0.25">
      <c r="B672" s="10"/>
      <c r="C672" s="116"/>
      <c r="D672" s="109" t="s">
        <v>71</v>
      </c>
      <c r="E672" s="109"/>
      <c r="F672" s="109"/>
      <c r="G672" s="109"/>
      <c r="H672" s="58"/>
    </row>
    <row r="673" spans="2:8" ht="20.25" x14ac:dyDescent="0.25">
      <c r="B673" s="10"/>
      <c r="C673" s="117"/>
      <c r="D673" s="109" t="s">
        <v>72</v>
      </c>
      <c r="E673" s="109"/>
      <c r="F673" s="109"/>
      <c r="G673" s="109"/>
      <c r="H673" s="58"/>
    </row>
    <row r="674" spans="2:8" x14ac:dyDescent="0.25">
      <c r="C674" s="48" t="s">
        <v>12</v>
      </c>
      <c r="D674" s="49">
        <v>1.5</v>
      </c>
      <c r="E674" s="50"/>
      <c r="F674" s="10"/>
    </row>
    <row r="675" spans="2:8" x14ac:dyDescent="0.25">
      <c r="C675" s="1" t="s">
        <v>9</v>
      </c>
      <c r="D675" s="44">
        <v>215</v>
      </c>
      <c r="E675" s="89" t="s">
        <v>16</v>
      </c>
      <c r="F675" s="90"/>
      <c r="G675" s="93">
        <f>D676/D675</f>
        <v>8.9209302325581401</v>
      </c>
    </row>
    <row r="676" spans="2:8" x14ac:dyDescent="0.25">
      <c r="C676" s="1" t="s">
        <v>10</v>
      </c>
      <c r="D676" s="44">
        <v>1918</v>
      </c>
      <c r="E676" s="91"/>
      <c r="F676" s="92"/>
      <c r="G676" s="94"/>
    </row>
    <row r="677" spans="2:8" x14ac:dyDescent="0.25">
      <c r="C677" s="54"/>
      <c r="D677" s="55"/>
      <c r="E677" s="56"/>
    </row>
    <row r="678" spans="2:8" x14ac:dyDescent="0.3">
      <c r="C678" s="53" t="s">
        <v>7</v>
      </c>
      <c r="D678" s="51" t="s">
        <v>73</v>
      </c>
      <c r="E678" s="59"/>
    </row>
    <row r="679" spans="2:8" x14ac:dyDescent="0.3">
      <c r="C679" s="53" t="s">
        <v>11</v>
      </c>
      <c r="D679" s="51">
        <v>45</v>
      </c>
      <c r="E679" s="59"/>
    </row>
    <row r="680" spans="2:8" x14ac:dyDescent="0.3">
      <c r="C680" s="53" t="s">
        <v>13</v>
      </c>
      <c r="D680" s="52" t="s">
        <v>33</v>
      </c>
      <c r="E680" s="59"/>
    </row>
    <row r="681" spans="2:8" ht="24" thickBot="1" x14ac:dyDescent="0.3">
      <c r="C681" s="60"/>
      <c r="D681" s="60"/>
    </row>
    <row r="682" spans="2:8" ht="48" thickBot="1" x14ac:dyDescent="0.3">
      <c r="B682" s="103" t="s">
        <v>17</v>
      </c>
      <c r="C682" s="104"/>
      <c r="D682" s="23" t="s">
        <v>20</v>
      </c>
      <c r="E682" s="105" t="s">
        <v>22</v>
      </c>
      <c r="F682" s="106"/>
      <c r="G682" s="2" t="s">
        <v>21</v>
      </c>
    </row>
    <row r="683" spans="2:8" ht="24" thickBot="1" x14ac:dyDescent="0.3">
      <c r="B683" s="107" t="s">
        <v>35</v>
      </c>
      <c r="C683" s="108"/>
      <c r="D683" s="32">
        <v>197.93</v>
      </c>
      <c r="E683" s="33">
        <v>1.5</v>
      </c>
      <c r="F683" s="18" t="s">
        <v>24</v>
      </c>
      <c r="G683" s="26">
        <f t="shared" ref="G683:G690" si="17">D683*E683</f>
        <v>296.89499999999998</v>
      </c>
      <c r="H683" s="118"/>
    </row>
    <row r="684" spans="2:8" x14ac:dyDescent="0.25">
      <c r="B684" s="95" t="s">
        <v>18</v>
      </c>
      <c r="C684" s="96"/>
      <c r="D684" s="34">
        <v>70.41</v>
      </c>
      <c r="E684" s="35">
        <v>0.5</v>
      </c>
      <c r="F684" s="19" t="s">
        <v>25</v>
      </c>
      <c r="G684" s="27">
        <f t="shared" si="17"/>
        <v>35.204999999999998</v>
      </c>
      <c r="H684" s="118"/>
    </row>
    <row r="685" spans="2:8" ht="24" thickBot="1" x14ac:dyDescent="0.3">
      <c r="B685" s="97" t="s">
        <v>19</v>
      </c>
      <c r="C685" s="98"/>
      <c r="D685" s="36">
        <v>222.31</v>
      </c>
      <c r="E685" s="37">
        <v>0.5</v>
      </c>
      <c r="F685" s="20" t="s">
        <v>25</v>
      </c>
      <c r="G685" s="28">
        <f t="shared" si="17"/>
        <v>111.155</v>
      </c>
      <c r="H685" s="118"/>
    </row>
    <row r="686" spans="2:8" ht="24" thickBot="1" x14ac:dyDescent="0.3">
      <c r="B686" s="99" t="s">
        <v>27</v>
      </c>
      <c r="C686" s="100"/>
      <c r="D686" s="38"/>
      <c r="E686" s="39"/>
      <c r="F686" s="24" t="s">
        <v>24</v>
      </c>
      <c r="G686" s="29">
        <f t="shared" si="17"/>
        <v>0</v>
      </c>
      <c r="H686" s="118"/>
    </row>
    <row r="687" spans="2:8" x14ac:dyDescent="0.25">
      <c r="B687" s="95" t="s">
        <v>32</v>
      </c>
      <c r="C687" s="96"/>
      <c r="D687" s="34">
        <v>665.33</v>
      </c>
      <c r="E687" s="35">
        <v>1.5</v>
      </c>
      <c r="F687" s="19" t="s">
        <v>24</v>
      </c>
      <c r="G687" s="27">
        <f t="shared" si="17"/>
        <v>997.99500000000012</v>
      </c>
      <c r="H687" s="118"/>
    </row>
    <row r="688" spans="2:8" x14ac:dyDescent="0.25">
      <c r="B688" s="101" t="s">
        <v>26</v>
      </c>
      <c r="C688" s="102"/>
      <c r="D688" s="40">
        <v>0</v>
      </c>
      <c r="E688" s="41">
        <v>0</v>
      </c>
      <c r="F688" s="21" t="s">
        <v>24</v>
      </c>
      <c r="G688" s="30">
        <f t="shared" si="17"/>
        <v>0</v>
      </c>
      <c r="H688" s="118"/>
    </row>
    <row r="689" spans="2:8" x14ac:dyDescent="0.25">
      <c r="B689" s="101" t="s">
        <v>28</v>
      </c>
      <c r="C689" s="102"/>
      <c r="D689" s="42">
        <v>2425.1</v>
      </c>
      <c r="E689" s="43">
        <v>1.5</v>
      </c>
      <c r="F689" s="21" t="s">
        <v>24</v>
      </c>
      <c r="G689" s="30">
        <f t="shared" si="17"/>
        <v>3637.6499999999996</v>
      </c>
      <c r="H689" s="118"/>
    </row>
    <row r="690" spans="2:8" x14ac:dyDescent="0.25">
      <c r="B690" s="101" t="s">
        <v>29</v>
      </c>
      <c r="C690" s="102"/>
      <c r="D690" s="42">
        <v>1718.79</v>
      </c>
      <c r="E690" s="43">
        <v>1.5</v>
      </c>
      <c r="F690" s="21" t="s">
        <v>24</v>
      </c>
      <c r="G690" s="30">
        <f t="shared" si="17"/>
        <v>2578.1849999999999</v>
      </c>
      <c r="H690" s="118"/>
    </row>
    <row r="691" spans="2:8" x14ac:dyDescent="0.25">
      <c r="B691" s="101" t="s">
        <v>31</v>
      </c>
      <c r="C691" s="102"/>
      <c r="D691" s="42">
        <v>473.91</v>
      </c>
      <c r="E691" s="43">
        <v>1.5</v>
      </c>
      <c r="F691" s="21" t="s">
        <v>24</v>
      </c>
      <c r="G691" s="30">
        <f>D691*E691</f>
        <v>710.86500000000001</v>
      </c>
      <c r="H691" s="118"/>
    </row>
    <row r="692" spans="2:8" ht="24" thickBot="1" x14ac:dyDescent="0.3">
      <c r="B692" s="97" t="s">
        <v>30</v>
      </c>
      <c r="C692" s="98"/>
      <c r="D692" s="36">
        <v>320.5</v>
      </c>
      <c r="E692" s="37">
        <v>15</v>
      </c>
      <c r="F692" s="20" t="s">
        <v>24</v>
      </c>
      <c r="G692" s="31">
        <f>D692*E692</f>
        <v>4807.5</v>
      </c>
      <c r="H692" s="118"/>
    </row>
    <row r="693" spans="2:8" x14ac:dyDescent="0.25">
      <c r="C693" s="3"/>
      <c r="D693" s="3"/>
      <c r="E693" s="4"/>
      <c r="F693" s="4"/>
      <c r="H693" s="63"/>
    </row>
    <row r="694" spans="2:8" ht="25.5" x14ac:dyDescent="0.25">
      <c r="C694" s="14" t="s">
        <v>14</v>
      </c>
      <c r="D694" s="6"/>
    </row>
    <row r="695" spans="2:8" ht="18.75" x14ac:dyDescent="0.25">
      <c r="C695" s="110" t="s">
        <v>6</v>
      </c>
      <c r="D695" s="70" t="s">
        <v>0</v>
      </c>
      <c r="E695" s="9">
        <f>ROUND((G683+D676)/D676,2)</f>
        <v>1.1499999999999999</v>
      </c>
      <c r="F695" s="9"/>
      <c r="G695" s="10"/>
      <c r="H695" s="7"/>
    </row>
    <row r="696" spans="2:8" x14ac:dyDescent="0.25">
      <c r="C696" s="110"/>
      <c r="D696" s="70" t="s">
        <v>1</v>
      </c>
      <c r="E696" s="9">
        <f>ROUND((G684+G685+D676)/D676,2)</f>
        <v>1.08</v>
      </c>
      <c r="F696" s="9"/>
      <c r="G696" s="11"/>
      <c r="H696" s="66"/>
    </row>
    <row r="697" spans="2:8" x14ac:dyDescent="0.25">
      <c r="C697" s="110"/>
      <c r="D697" s="70" t="s">
        <v>2</v>
      </c>
      <c r="E697" s="9">
        <f>ROUND((G686+D676)/D676,2)</f>
        <v>1</v>
      </c>
      <c r="F697" s="12"/>
      <c r="G697" s="11"/>
    </row>
    <row r="698" spans="2:8" x14ac:dyDescent="0.25">
      <c r="C698" s="110"/>
      <c r="D698" s="13" t="s">
        <v>3</v>
      </c>
      <c r="E698" s="45">
        <f>ROUND((SUM(G687:G692)+D676)/D676,2)</f>
        <v>7.64</v>
      </c>
      <c r="F698" s="10"/>
      <c r="G698" s="11"/>
    </row>
    <row r="699" spans="2:8" ht="25.5" x14ac:dyDescent="0.25">
      <c r="D699" s="46" t="s">
        <v>4</v>
      </c>
      <c r="E699" s="47">
        <f>SUM(E695:E698)-IF(D680="сплошная",3,2)</f>
        <v>7.8699999999999992</v>
      </c>
      <c r="F699" s="25"/>
    </row>
    <row r="700" spans="2:8" x14ac:dyDescent="0.25">
      <c r="E700" s="15"/>
    </row>
    <row r="701" spans="2:8" ht="25.5" x14ac:dyDescent="0.35">
      <c r="B701" s="22"/>
      <c r="C701" s="16" t="s">
        <v>23</v>
      </c>
      <c r="D701" s="111">
        <f>E699*D676</f>
        <v>15094.659999999998</v>
      </c>
      <c r="E701" s="111"/>
    </row>
    <row r="702" spans="2:8" ht="18.75" x14ac:dyDescent="0.3">
      <c r="C702" s="17" t="s">
        <v>8</v>
      </c>
      <c r="D702" s="112">
        <f>D701/D675</f>
        <v>70.207720930232554</v>
      </c>
      <c r="E702" s="112"/>
      <c r="G702" s="7"/>
      <c r="H702" s="67"/>
    </row>
    <row r="715" spans="2:8" ht="60.75" customHeight="1" x14ac:dyDescent="0.8">
      <c r="B715" s="113" t="s">
        <v>127</v>
      </c>
      <c r="C715" s="113"/>
      <c r="D715" s="113"/>
      <c r="E715" s="113"/>
      <c r="F715" s="113"/>
      <c r="G715" s="113"/>
      <c r="H715" s="113"/>
    </row>
    <row r="716" spans="2:8" ht="33.75" customHeight="1" x14ac:dyDescent="0.25">
      <c r="B716" s="114" t="s">
        <v>36</v>
      </c>
      <c r="C716" s="114"/>
      <c r="D716" s="114"/>
      <c r="E716" s="114"/>
      <c r="F716" s="114"/>
      <c r="G716" s="114"/>
    </row>
    <row r="717" spans="2:8" x14ac:dyDescent="0.25">
      <c r="C717" s="83"/>
      <c r="G717" s="7"/>
    </row>
    <row r="718" spans="2:8" ht="25.5" x14ac:dyDescent="0.25">
      <c r="C718" s="14" t="s">
        <v>5</v>
      </c>
      <c r="D718" s="6"/>
    </row>
    <row r="719" spans="2:8" ht="20.25" customHeight="1" x14ac:dyDescent="0.25">
      <c r="B719" s="10"/>
      <c r="C719" s="115" t="s">
        <v>15</v>
      </c>
      <c r="D719" s="119" t="s">
        <v>38</v>
      </c>
      <c r="E719" s="120"/>
      <c r="F719" s="120"/>
      <c r="G719" s="121"/>
      <c r="H719" s="58"/>
    </row>
    <row r="720" spans="2:8" ht="20.25" customHeight="1" x14ac:dyDescent="0.25">
      <c r="B720" s="10"/>
      <c r="C720" s="116"/>
      <c r="D720" s="119" t="s">
        <v>71</v>
      </c>
      <c r="E720" s="120"/>
      <c r="F720" s="120"/>
      <c r="G720" s="121"/>
      <c r="H720" s="58"/>
    </row>
    <row r="721" spans="2:8" ht="20.25" customHeight="1" x14ac:dyDescent="0.25">
      <c r="B721" s="10"/>
      <c r="C721" s="117"/>
      <c r="D721" s="119" t="s">
        <v>74</v>
      </c>
      <c r="E721" s="120"/>
      <c r="F721" s="120"/>
      <c r="G721" s="121"/>
      <c r="H721" s="58"/>
    </row>
    <row r="722" spans="2:8" x14ac:dyDescent="0.25">
      <c r="C722" s="48" t="s">
        <v>12</v>
      </c>
      <c r="D722" s="49">
        <v>1</v>
      </c>
      <c r="E722" s="50"/>
      <c r="F722" s="10"/>
    </row>
    <row r="723" spans="2:8" ht="23.25" customHeight="1" x14ac:dyDescent="0.25">
      <c r="C723" s="1" t="s">
        <v>9</v>
      </c>
      <c r="D723" s="44">
        <v>200</v>
      </c>
      <c r="E723" s="122" t="s">
        <v>16</v>
      </c>
      <c r="F723" s="90"/>
      <c r="G723" s="93">
        <f>D724/D723</f>
        <v>10.022</v>
      </c>
    </row>
    <row r="724" spans="2:8" x14ac:dyDescent="0.25">
      <c r="C724" s="1" t="s">
        <v>10</v>
      </c>
      <c r="D724" s="44">
        <v>2004.4</v>
      </c>
      <c r="E724" s="123"/>
      <c r="F724" s="92"/>
      <c r="G724" s="94"/>
    </row>
    <row r="725" spans="2:8" x14ac:dyDescent="0.25">
      <c r="C725" s="54"/>
      <c r="D725" s="55"/>
      <c r="E725" s="56"/>
    </row>
    <row r="726" spans="2:8" x14ac:dyDescent="0.3">
      <c r="C726" s="53" t="s">
        <v>7</v>
      </c>
      <c r="D726" s="51" t="s">
        <v>75</v>
      </c>
      <c r="E726" s="59"/>
    </row>
    <row r="727" spans="2:8" x14ac:dyDescent="0.3">
      <c r="C727" s="53" t="s">
        <v>11</v>
      </c>
      <c r="D727" s="51">
        <v>65</v>
      </c>
      <c r="E727" s="59"/>
    </row>
    <row r="728" spans="2:8" x14ac:dyDescent="0.3">
      <c r="C728" s="53" t="s">
        <v>13</v>
      </c>
      <c r="D728" s="52" t="s">
        <v>33</v>
      </c>
      <c r="E728" s="59"/>
    </row>
    <row r="729" spans="2:8" ht="24" thickBot="1" x14ac:dyDescent="0.3">
      <c r="C729" s="60"/>
      <c r="D729" s="60"/>
    </row>
    <row r="730" spans="2:8" ht="48" customHeight="1" thickBot="1" x14ac:dyDescent="0.3">
      <c r="B730" s="124" t="s">
        <v>17</v>
      </c>
      <c r="C730" s="125"/>
      <c r="D730" s="23" t="s">
        <v>20</v>
      </c>
      <c r="E730" s="126" t="s">
        <v>22</v>
      </c>
      <c r="F730" s="127"/>
      <c r="G730" s="2" t="s">
        <v>21</v>
      </c>
    </row>
    <row r="731" spans="2:8" ht="24" customHeight="1" thickBot="1" x14ac:dyDescent="0.3">
      <c r="B731" s="128" t="s">
        <v>35</v>
      </c>
      <c r="C731" s="129"/>
      <c r="D731" s="32">
        <v>197.93</v>
      </c>
      <c r="E731" s="33">
        <v>1</v>
      </c>
      <c r="F731" s="18" t="s">
        <v>24</v>
      </c>
      <c r="G731" s="26">
        <f t="shared" ref="G731:G738" si="18">D731*E731</f>
        <v>197.93</v>
      </c>
      <c r="H731" s="130"/>
    </row>
    <row r="732" spans="2:8" ht="23.25" customHeight="1" x14ac:dyDescent="0.25">
      <c r="B732" s="131" t="s">
        <v>18</v>
      </c>
      <c r="C732" s="132"/>
      <c r="D732" s="34">
        <v>70.41</v>
      </c>
      <c r="E732" s="35">
        <v>0.4</v>
      </c>
      <c r="F732" s="19" t="s">
        <v>25</v>
      </c>
      <c r="G732" s="27">
        <f t="shared" si="18"/>
        <v>28.164000000000001</v>
      </c>
      <c r="H732" s="130"/>
    </row>
    <row r="733" spans="2:8" ht="24" customHeight="1" thickBot="1" x14ac:dyDescent="0.3">
      <c r="B733" s="133" t="s">
        <v>19</v>
      </c>
      <c r="C733" s="134"/>
      <c r="D733" s="36">
        <v>222.31</v>
      </c>
      <c r="E733" s="37">
        <v>0.4</v>
      </c>
      <c r="F733" s="20" t="s">
        <v>25</v>
      </c>
      <c r="G733" s="28">
        <f t="shared" si="18"/>
        <v>88.924000000000007</v>
      </c>
      <c r="H733" s="130"/>
    </row>
    <row r="734" spans="2:8" ht="24" customHeight="1" thickBot="1" x14ac:dyDescent="0.3">
      <c r="B734" s="128" t="s">
        <v>27</v>
      </c>
      <c r="C734" s="129"/>
      <c r="D734" s="38"/>
      <c r="E734" s="39"/>
      <c r="F734" s="24" t="s">
        <v>24</v>
      </c>
      <c r="G734" s="29">
        <f t="shared" si="18"/>
        <v>0</v>
      </c>
      <c r="H734" s="130"/>
    </row>
    <row r="735" spans="2:8" ht="23.25" customHeight="1" x14ac:dyDescent="0.25">
      <c r="B735" s="131" t="s">
        <v>32</v>
      </c>
      <c r="C735" s="132"/>
      <c r="D735" s="34">
        <v>665.33</v>
      </c>
      <c r="E735" s="35">
        <v>1</v>
      </c>
      <c r="F735" s="19" t="s">
        <v>24</v>
      </c>
      <c r="G735" s="27">
        <f t="shared" si="18"/>
        <v>665.33</v>
      </c>
      <c r="H735" s="130"/>
    </row>
    <row r="736" spans="2:8" ht="23.25" customHeight="1" x14ac:dyDescent="0.25">
      <c r="B736" s="135" t="s">
        <v>26</v>
      </c>
      <c r="C736" s="136"/>
      <c r="D736" s="40">
        <v>0</v>
      </c>
      <c r="E736" s="41">
        <v>0</v>
      </c>
      <c r="F736" s="21" t="s">
        <v>24</v>
      </c>
      <c r="G736" s="30">
        <f t="shared" si="18"/>
        <v>0</v>
      </c>
      <c r="H736" s="130"/>
    </row>
    <row r="737" spans="2:8" ht="23.25" customHeight="1" x14ac:dyDescent="0.25">
      <c r="B737" s="135" t="s">
        <v>28</v>
      </c>
      <c r="C737" s="136"/>
      <c r="D737" s="42">
        <v>2425.1</v>
      </c>
      <c r="E737" s="43">
        <v>1</v>
      </c>
      <c r="F737" s="21" t="s">
        <v>24</v>
      </c>
      <c r="G737" s="30">
        <f t="shared" si="18"/>
        <v>2425.1</v>
      </c>
      <c r="H737" s="130"/>
    </row>
    <row r="738" spans="2:8" ht="23.25" customHeight="1" x14ac:dyDescent="0.25">
      <c r="B738" s="135" t="s">
        <v>29</v>
      </c>
      <c r="C738" s="136"/>
      <c r="D738" s="42">
        <v>1718.79</v>
      </c>
      <c r="E738" s="43">
        <v>1</v>
      </c>
      <c r="F738" s="21" t="s">
        <v>24</v>
      </c>
      <c r="G738" s="30">
        <f t="shared" si="18"/>
        <v>1718.79</v>
      </c>
      <c r="H738" s="130"/>
    </row>
    <row r="739" spans="2:8" ht="23.25" customHeight="1" x14ac:dyDescent="0.25">
      <c r="B739" s="135" t="s">
        <v>31</v>
      </c>
      <c r="C739" s="136"/>
      <c r="D739" s="42">
        <v>473.91</v>
      </c>
      <c r="E739" s="43">
        <v>1</v>
      </c>
      <c r="F739" s="21" t="s">
        <v>24</v>
      </c>
      <c r="G739" s="30">
        <f>D739*E739</f>
        <v>473.91</v>
      </c>
      <c r="H739" s="130"/>
    </row>
    <row r="740" spans="2:8" ht="24" thickBot="1" x14ac:dyDescent="0.3">
      <c r="B740" s="133" t="s">
        <v>30</v>
      </c>
      <c r="C740" s="134"/>
      <c r="D740" s="36">
        <v>320.5</v>
      </c>
      <c r="E740" s="37">
        <v>10</v>
      </c>
      <c r="F740" s="20" t="s">
        <v>24</v>
      </c>
      <c r="G740" s="31">
        <f>D740*E740</f>
        <v>3205</v>
      </c>
      <c r="H740" s="130"/>
    </row>
    <row r="741" spans="2:8" x14ac:dyDescent="0.25">
      <c r="C741" s="3"/>
      <c r="D741" s="3"/>
      <c r="E741" s="4"/>
      <c r="F741" s="4"/>
      <c r="H741" s="63"/>
    </row>
    <row r="742" spans="2:8" ht="25.5" x14ac:dyDescent="0.25">
      <c r="C742" s="14" t="s">
        <v>14</v>
      </c>
      <c r="D742" s="6"/>
    </row>
    <row r="743" spans="2:8" ht="18.75" x14ac:dyDescent="0.25">
      <c r="C743" s="110" t="s">
        <v>6</v>
      </c>
      <c r="D743" s="70" t="s">
        <v>0</v>
      </c>
      <c r="E743" s="9">
        <f>ROUND((G731+D724)/D724,2)</f>
        <v>1.1000000000000001</v>
      </c>
      <c r="F743" s="9"/>
      <c r="G743" s="10"/>
      <c r="H743" s="7"/>
    </row>
    <row r="744" spans="2:8" x14ac:dyDescent="0.25">
      <c r="C744" s="110"/>
      <c r="D744" s="70" t="s">
        <v>1</v>
      </c>
      <c r="E744" s="9">
        <f>ROUND((G732+G733+D724)/D724,2)</f>
        <v>1.06</v>
      </c>
      <c r="F744" s="9"/>
      <c r="G744" s="11"/>
      <c r="H744" s="66"/>
    </row>
    <row r="745" spans="2:8" x14ac:dyDescent="0.25">
      <c r="C745" s="110"/>
      <c r="D745" s="70" t="s">
        <v>2</v>
      </c>
      <c r="E745" s="9">
        <f>ROUND((G734+D724)/D724,2)</f>
        <v>1</v>
      </c>
      <c r="F745" s="12"/>
      <c r="G745" s="11"/>
    </row>
    <row r="746" spans="2:8" x14ac:dyDescent="0.25">
      <c r="C746" s="110"/>
      <c r="D746" s="13" t="s">
        <v>3</v>
      </c>
      <c r="E746" s="45">
        <f>ROUND((SUM(G735:G740)+D724)/D724,2)</f>
        <v>5.23</v>
      </c>
      <c r="F746" s="10"/>
      <c r="G746" s="11"/>
    </row>
    <row r="747" spans="2:8" ht="25.5" x14ac:dyDescent="0.25">
      <c r="D747" s="46" t="s">
        <v>4</v>
      </c>
      <c r="E747" s="47">
        <f>SUM(E743:E746)-IF(D728="сплошная",3,2)</f>
        <v>5.3900000000000006</v>
      </c>
      <c r="F747" s="25"/>
    </row>
    <row r="748" spans="2:8" x14ac:dyDescent="0.25">
      <c r="E748" s="15"/>
    </row>
    <row r="749" spans="2:8" ht="25.5" x14ac:dyDescent="0.35">
      <c r="B749" s="22"/>
      <c r="C749" s="16" t="s">
        <v>23</v>
      </c>
      <c r="D749" s="111">
        <f>E747*D724</f>
        <v>10803.716000000002</v>
      </c>
      <c r="E749" s="111"/>
    </row>
    <row r="750" spans="2:8" ht="18.75" x14ac:dyDescent="0.3">
      <c r="C750" s="17" t="s">
        <v>8</v>
      </c>
      <c r="D750" s="112">
        <f>D749/D723</f>
        <v>54.018580000000014</v>
      </c>
      <c r="E750" s="112"/>
      <c r="G750" s="7"/>
      <c r="H750" s="67"/>
    </row>
    <row r="763" spans="2:8" ht="60.75" x14ac:dyDescent="0.8">
      <c r="B763" s="113" t="s">
        <v>128</v>
      </c>
      <c r="C763" s="113"/>
      <c r="D763" s="113"/>
      <c r="E763" s="113"/>
      <c r="F763" s="113"/>
      <c r="G763" s="113"/>
      <c r="H763" s="113"/>
    </row>
    <row r="764" spans="2:8" ht="35.25" customHeight="1" x14ac:dyDescent="0.25">
      <c r="B764" s="114" t="s">
        <v>36</v>
      </c>
      <c r="C764" s="114"/>
      <c r="D764" s="114"/>
      <c r="E764" s="114"/>
      <c r="F764" s="114"/>
      <c r="G764" s="114"/>
    </row>
    <row r="765" spans="2:8" x14ac:dyDescent="0.25">
      <c r="C765" s="83"/>
      <c r="G765" s="7"/>
    </row>
    <row r="766" spans="2:8" ht="25.5" x14ac:dyDescent="0.25">
      <c r="C766" s="14" t="s">
        <v>5</v>
      </c>
      <c r="D766" s="6"/>
    </row>
    <row r="767" spans="2:8" ht="20.25" x14ac:dyDescent="0.25">
      <c r="B767" s="10"/>
      <c r="C767" s="115" t="s">
        <v>15</v>
      </c>
      <c r="D767" s="109" t="s">
        <v>38</v>
      </c>
      <c r="E767" s="109"/>
      <c r="F767" s="109"/>
      <c r="G767" s="109"/>
      <c r="H767" s="58"/>
    </row>
    <row r="768" spans="2:8" ht="20.25" x14ac:dyDescent="0.25">
      <c r="B768" s="10"/>
      <c r="C768" s="116"/>
      <c r="D768" s="109" t="s">
        <v>71</v>
      </c>
      <c r="E768" s="109"/>
      <c r="F768" s="109"/>
      <c r="G768" s="109"/>
      <c r="H768" s="58"/>
    </row>
    <row r="769" spans="2:8" ht="20.25" x14ac:dyDescent="0.25">
      <c r="B769" s="10"/>
      <c r="C769" s="117"/>
      <c r="D769" s="109" t="s">
        <v>76</v>
      </c>
      <c r="E769" s="109"/>
      <c r="F769" s="109"/>
      <c r="G769" s="109"/>
      <c r="H769" s="58"/>
    </row>
    <row r="770" spans="2:8" x14ac:dyDescent="0.25">
      <c r="C770" s="48" t="s">
        <v>12</v>
      </c>
      <c r="D770" s="49">
        <v>3</v>
      </c>
      <c r="E770" s="50"/>
      <c r="F770" s="10"/>
    </row>
    <row r="771" spans="2:8" x14ac:dyDescent="0.25">
      <c r="C771" s="1" t="s">
        <v>9</v>
      </c>
      <c r="D771" s="44">
        <v>534</v>
      </c>
      <c r="E771" s="89" t="s">
        <v>16</v>
      </c>
      <c r="F771" s="90"/>
      <c r="G771" s="93">
        <f>D772/D771</f>
        <v>9.845318352059925</v>
      </c>
    </row>
    <row r="772" spans="2:8" x14ac:dyDescent="0.25">
      <c r="C772" s="1" t="s">
        <v>10</v>
      </c>
      <c r="D772" s="44">
        <v>5257.4</v>
      </c>
      <c r="E772" s="91"/>
      <c r="F772" s="92"/>
      <c r="G772" s="94"/>
    </row>
    <row r="773" spans="2:8" x14ac:dyDescent="0.25">
      <c r="C773" s="54"/>
      <c r="D773" s="55"/>
      <c r="E773" s="56"/>
    </row>
    <row r="774" spans="2:8" x14ac:dyDescent="0.3">
      <c r="C774" s="53" t="s">
        <v>7</v>
      </c>
      <c r="D774" s="51" t="s">
        <v>77</v>
      </c>
      <c r="E774" s="59"/>
    </row>
    <row r="775" spans="2:8" x14ac:dyDescent="0.3">
      <c r="C775" s="53" t="s">
        <v>11</v>
      </c>
      <c r="D775" s="51">
        <v>60</v>
      </c>
      <c r="E775" s="59"/>
    </row>
    <row r="776" spans="2:8" x14ac:dyDescent="0.3">
      <c r="C776" s="53" t="s">
        <v>13</v>
      </c>
      <c r="D776" s="52" t="s">
        <v>33</v>
      </c>
      <c r="E776" s="59"/>
    </row>
    <row r="777" spans="2:8" ht="24" thickBot="1" x14ac:dyDescent="0.3">
      <c r="C777" s="60"/>
      <c r="D777" s="60"/>
    </row>
    <row r="778" spans="2:8" ht="48" thickBot="1" x14ac:dyDescent="0.3">
      <c r="B778" s="103" t="s">
        <v>17</v>
      </c>
      <c r="C778" s="104"/>
      <c r="D778" s="23" t="s">
        <v>20</v>
      </c>
      <c r="E778" s="105" t="s">
        <v>22</v>
      </c>
      <c r="F778" s="106"/>
      <c r="G778" s="2" t="s">
        <v>21</v>
      </c>
    </row>
    <row r="779" spans="2:8" ht="24" thickBot="1" x14ac:dyDescent="0.3">
      <c r="B779" s="107" t="s">
        <v>35</v>
      </c>
      <c r="C779" s="108"/>
      <c r="D779" s="32">
        <v>197.93</v>
      </c>
      <c r="E779" s="33">
        <v>3</v>
      </c>
      <c r="F779" s="18" t="s">
        <v>24</v>
      </c>
      <c r="G779" s="26">
        <f t="shared" ref="G779:G786" si="19">D779*E779</f>
        <v>593.79</v>
      </c>
      <c r="H779" s="118"/>
    </row>
    <row r="780" spans="2:8" x14ac:dyDescent="0.25">
      <c r="B780" s="95" t="s">
        <v>18</v>
      </c>
      <c r="C780" s="96"/>
      <c r="D780" s="34">
        <v>70.41</v>
      </c>
      <c r="E780" s="35">
        <v>0.8</v>
      </c>
      <c r="F780" s="19" t="s">
        <v>25</v>
      </c>
      <c r="G780" s="27">
        <f t="shared" si="19"/>
        <v>56.328000000000003</v>
      </c>
      <c r="H780" s="118"/>
    </row>
    <row r="781" spans="2:8" ht="24" thickBot="1" x14ac:dyDescent="0.3">
      <c r="B781" s="97" t="s">
        <v>19</v>
      </c>
      <c r="C781" s="98"/>
      <c r="D781" s="36">
        <v>222.31</v>
      </c>
      <c r="E781" s="37">
        <v>0.8</v>
      </c>
      <c r="F781" s="20" t="s">
        <v>25</v>
      </c>
      <c r="G781" s="28">
        <f t="shared" si="19"/>
        <v>177.84800000000001</v>
      </c>
      <c r="H781" s="118"/>
    </row>
    <row r="782" spans="2:8" ht="24" thickBot="1" x14ac:dyDescent="0.3">
      <c r="B782" s="99" t="s">
        <v>27</v>
      </c>
      <c r="C782" s="100"/>
      <c r="D782" s="38"/>
      <c r="E782" s="39"/>
      <c r="F782" s="24" t="s">
        <v>24</v>
      </c>
      <c r="G782" s="29">
        <f t="shared" si="19"/>
        <v>0</v>
      </c>
      <c r="H782" s="118"/>
    </row>
    <row r="783" spans="2:8" x14ac:dyDescent="0.25">
      <c r="B783" s="95" t="s">
        <v>32</v>
      </c>
      <c r="C783" s="96"/>
      <c r="D783" s="34">
        <v>665.33</v>
      </c>
      <c r="E783" s="35">
        <v>3</v>
      </c>
      <c r="F783" s="19" t="s">
        <v>24</v>
      </c>
      <c r="G783" s="27">
        <f t="shared" si="19"/>
        <v>1995.9900000000002</v>
      </c>
      <c r="H783" s="118"/>
    </row>
    <row r="784" spans="2:8" x14ac:dyDescent="0.25">
      <c r="B784" s="101" t="s">
        <v>26</v>
      </c>
      <c r="C784" s="102"/>
      <c r="D784" s="40">
        <v>0</v>
      </c>
      <c r="E784" s="41">
        <v>0</v>
      </c>
      <c r="F784" s="21" t="s">
        <v>24</v>
      </c>
      <c r="G784" s="30">
        <f t="shared" si="19"/>
        <v>0</v>
      </c>
      <c r="H784" s="118"/>
    </row>
    <row r="785" spans="2:8" x14ac:dyDescent="0.25">
      <c r="B785" s="101" t="s">
        <v>28</v>
      </c>
      <c r="C785" s="102"/>
      <c r="D785" s="42">
        <v>2425.1</v>
      </c>
      <c r="E785" s="43">
        <v>3</v>
      </c>
      <c r="F785" s="21" t="s">
        <v>24</v>
      </c>
      <c r="G785" s="30">
        <f t="shared" si="19"/>
        <v>7275.2999999999993</v>
      </c>
      <c r="H785" s="118"/>
    </row>
    <row r="786" spans="2:8" x14ac:dyDescent="0.25">
      <c r="B786" s="101" t="s">
        <v>29</v>
      </c>
      <c r="C786" s="102"/>
      <c r="D786" s="42">
        <v>1718.79</v>
      </c>
      <c r="E786" s="43">
        <v>3</v>
      </c>
      <c r="F786" s="21" t="s">
        <v>24</v>
      </c>
      <c r="G786" s="30">
        <f t="shared" si="19"/>
        <v>5156.37</v>
      </c>
      <c r="H786" s="118"/>
    </row>
    <row r="787" spans="2:8" x14ac:dyDescent="0.25">
      <c r="B787" s="101" t="s">
        <v>31</v>
      </c>
      <c r="C787" s="102"/>
      <c r="D787" s="42">
        <v>473.91</v>
      </c>
      <c r="E787" s="43">
        <v>3</v>
      </c>
      <c r="F787" s="21" t="s">
        <v>24</v>
      </c>
      <c r="G787" s="30">
        <f>D787*E787</f>
        <v>1421.73</v>
      </c>
      <c r="H787" s="118"/>
    </row>
    <row r="788" spans="2:8" ht="24" thickBot="1" x14ac:dyDescent="0.3">
      <c r="B788" s="97" t="s">
        <v>30</v>
      </c>
      <c r="C788" s="98"/>
      <c r="D788" s="36">
        <v>320.5</v>
      </c>
      <c r="E788" s="37">
        <v>30</v>
      </c>
      <c r="F788" s="20" t="s">
        <v>24</v>
      </c>
      <c r="G788" s="31">
        <f>D788*E788</f>
        <v>9615</v>
      </c>
      <c r="H788" s="118"/>
    </row>
    <row r="789" spans="2:8" x14ac:dyDescent="0.25">
      <c r="C789" s="3"/>
      <c r="D789" s="3"/>
      <c r="E789" s="4"/>
      <c r="F789" s="4"/>
      <c r="H789" s="63"/>
    </row>
    <row r="790" spans="2:8" ht="25.5" x14ac:dyDescent="0.25">
      <c r="C790" s="14" t="s">
        <v>14</v>
      </c>
      <c r="D790" s="6"/>
    </row>
    <row r="791" spans="2:8" ht="18.75" x14ac:dyDescent="0.25">
      <c r="C791" s="110" t="s">
        <v>6</v>
      </c>
      <c r="D791" s="70" t="s">
        <v>0</v>
      </c>
      <c r="E791" s="9">
        <f>ROUND((G779+D772)/D772,2)</f>
        <v>1.1100000000000001</v>
      </c>
      <c r="F791" s="9"/>
      <c r="G791" s="10"/>
      <c r="H791" s="7"/>
    </row>
    <row r="792" spans="2:8" x14ac:dyDescent="0.25">
      <c r="C792" s="110"/>
      <c r="D792" s="70" t="s">
        <v>1</v>
      </c>
      <c r="E792" s="9">
        <f>ROUND((G780+G781+D772)/D772,2)</f>
        <v>1.04</v>
      </c>
      <c r="F792" s="9"/>
      <c r="G792" s="11"/>
      <c r="H792" s="66"/>
    </row>
    <row r="793" spans="2:8" x14ac:dyDescent="0.25">
      <c r="C793" s="110"/>
      <c r="D793" s="70" t="s">
        <v>2</v>
      </c>
      <c r="E793" s="9">
        <f>ROUND((G782+D772)/D772,2)</f>
        <v>1</v>
      </c>
      <c r="F793" s="12"/>
      <c r="G793" s="11"/>
    </row>
    <row r="794" spans="2:8" x14ac:dyDescent="0.25">
      <c r="C794" s="110"/>
      <c r="D794" s="13" t="s">
        <v>3</v>
      </c>
      <c r="E794" s="45">
        <f>ROUND((SUM(G783:G788)+D772)/D772,2)</f>
        <v>5.84</v>
      </c>
      <c r="F794" s="10"/>
      <c r="G794" s="11"/>
    </row>
    <row r="795" spans="2:8" ht="25.5" x14ac:dyDescent="0.25">
      <c r="D795" s="46" t="s">
        <v>4</v>
      </c>
      <c r="E795" s="47">
        <f>SUM(E791:E794)-IF(D776="сплошная",3,2)</f>
        <v>5.99</v>
      </c>
      <c r="F795" s="25"/>
    </row>
    <row r="796" spans="2:8" x14ac:dyDescent="0.25">
      <c r="E796" s="15"/>
    </row>
    <row r="797" spans="2:8" ht="25.5" x14ac:dyDescent="0.35">
      <c r="B797" s="22"/>
      <c r="C797" s="16" t="s">
        <v>23</v>
      </c>
      <c r="D797" s="111">
        <f>E795*D772</f>
        <v>31491.825999999997</v>
      </c>
      <c r="E797" s="111"/>
    </row>
    <row r="798" spans="2:8" ht="18.75" x14ac:dyDescent="0.3">
      <c r="C798" s="17" t="s">
        <v>8</v>
      </c>
      <c r="D798" s="112">
        <f>D797/D771</f>
        <v>58.973456928838949</v>
      </c>
      <c r="E798" s="112"/>
      <c r="G798" s="7"/>
      <c r="H798" s="67"/>
    </row>
    <row r="811" spans="2:8" ht="60.75" x14ac:dyDescent="0.8">
      <c r="B811" s="113" t="s">
        <v>129</v>
      </c>
      <c r="C811" s="113"/>
      <c r="D811" s="113"/>
      <c r="E811" s="113"/>
      <c r="F811" s="113"/>
      <c r="G811" s="113"/>
      <c r="H811" s="113"/>
    </row>
    <row r="812" spans="2:8" ht="36.75" customHeight="1" x14ac:dyDescent="0.25">
      <c r="B812" s="114" t="s">
        <v>36</v>
      </c>
      <c r="C812" s="114"/>
      <c r="D812" s="114"/>
      <c r="E812" s="114"/>
      <c r="F812" s="114"/>
      <c r="G812" s="114"/>
    </row>
    <row r="813" spans="2:8" x14ac:dyDescent="0.25">
      <c r="C813" s="83"/>
      <c r="G813" s="7"/>
    </row>
    <row r="814" spans="2:8" ht="25.5" x14ac:dyDescent="0.25">
      <c r="C814" s="14" t="s">
        <v>5</v>
      </c>
      <c r="D814" s="6"/>
    </row>
    <row r="815" spans="2:8" ht="20.25" customHeight="1" x14ac:dyDescent="0.25">
      <c r="B815" s="10"/>
      <c r="C815" s="115" t="s">
        <v>15</v>
      </c>
      <c r="D815" s="109" t="s">
        <v>38</v>
      </c>
      <c r="E815" s="109"/>
      <c r="F815" s="109"/>
      <c r="G815" s="109"/>
      <c r="H815" s="58"/>
    </row>
    <row r="816" spans="2:8" ht="20.25" customHeight="1" x14ac:dyDescent="0.25">
      <c r="B816" s="10"/>
      <c r="C816" s="116"/>
      <c r="D816" s="109" t="s">
        <v>71</v>
      </c>
      <c r="E816" s="109"/>
      <c r="F816" s="109"/>
      <c r="G816" s="109"/>
      <c r="H816" s="58"/>
    </row>
    <row r="817" spans="2:8" ht="20.25" customHeight="1" x14ac:dyDescent="0.25">
      <c r="B817" s="10"/>
      <c r="C817" s="117"/>
      <c r="D817" s="109" t="s">
        <v>78</v>
      </c>
      <c r="E817" s="109"/>
      <c r="F817" s="109"/>
      <c r="G817" s="109"/>
      <c r="H817" s="58"/>
    </row>
    <row r="818" spans="2:8" x14ac:dyDescent="0.25">
      <c r="C818" s="48" t="s">
        <v>12</v>
      </c>
      <c r="D818" s="49">
        <v>2.5</v>
      </c>
      <c r="E818" s="50"/>
      <c r="F818" s="10"/>
    </row>
    <row r="819" spans="2:8" ht="23.25" customHeight="1" x14ac:dyDescent="0.25">
      <c r="C819" s="1" t="s">
        <v>9</v>
      </c>
      <c r="D819" s="44">
        <v>461</v>
      </c>
      <c r="E819" s="89" t="s">
        <v>16</v>
      </c>
      <c r="F819" s="90"/>
      <c r="G819" s="93">
        <f>D820/D819</f>
        <v>9.912364425162691</v>
      </c>
    </row>
    <row r="820" spans="2:8" x14ac:dyDescent="0.25">
      <c r="C820" s="1" t="s">
        <v>10</v>
      </c>
      <c r="D820" s="44">
        <v>4569.6000000000004</v>
      </c>
      <c r="E820" s="91"/>
      <c r="F820" s="92"/>
      <c r="G820" s="94"/>
    </row>
    <row r="821" spans="2:8" x14ac:dyDescent="0.25">
      <c r="C821" s="54"/>
      <c r="D821" s="55"/>
      <c r="E821" s="56"/>
    </row>
    <row r="822" spans="2:8" x14ac:dyDescent="0.3">
      <c r="C822" s="53" t="s">
        <v>7</v>
      </c>
      <c r="D822" s="51" t="s">
        <v>77</v>
      </c>
      <c r="E822" s="59"/>
    </row>
    <row r="823" spans="2:8" x14ac:dyDescent="0.3">
      <c r="C823" s="53" t="s">
        <v>11</v>
      </c>
      <c r="D823" s="51">
        <v>60</v>
      </c>
      <c r="E823" s="59"/>
    </row>
    <row r="824" spans="2:8" x14ac:dyDescent="0.3">
      <c r="C824" s="53" t="s">
        <v>13</v>
      </c>
      <c r="D824" s="52" t="s">
        <v>33</v>
      </c>
      <c r="E824" s="59"/>
    </row>
    <row r="825" spans="2:8" ht="24" thickBot="1" x14ac:dyDescent="0.3">
      <c r="C825" s="60"/>
      <c r="D825" s="60"/>
    </row>
    <row r="826" spans="2:8" ht="48" thickBot="1" x14ac:dyDescent="0.3">
      <c r="B826" s="103" t="s">
        <v>17</v>
      </c>
      <c r="C826" s="104"/>
      <c r="D826" s="23" t="s">
        <v>20</v>
      </c>
      <c r="E826" s="105" t="s">
        <v>22</v>
      </c>
      <c r="F826" s="106"/>
      <c r="G826" s="2" t="s">
        <v>21</v>
      </c>
    </row>
    <row r="827" spans="2:8" ht="24" customHeight="1" thickBot="1" x14ac:dyDescent="0.3">
      <c r="B827" s="107" t="s">
        <v>35</v>
      </c>
      <c r="C827" s="108"/>
      <c r="D827" s="32">
        <v>197.93</v>
      </c>
      <c r="E827" s="33">
        <v>2.5</v>
      </c>
      <c r="F827" s="18" t="s">
        <v>24</v>
      </c>
      <c r="G827" s="26">
        <f t="shared" ref="G827:G834" si="20">D827*E827</f>
        <v>494.82500000000005</v>
      </c>
      <c r="H827" s="118"/>
    </row>
    <row r="828" spans="2:8" ht="23.25" customHeight="1" x14ac:dyDescent="0.25">
      <c r="B828" s="95" t="s">
        <v>18</v>
      </c>
      <c r="C828" s="96"/>
      <c r="D828" s="34">
        <v>70.41</v>
      </c>
      <c r="E828" s="35">
        <v>0.7</v>
      </c>
      <c r="F828" s="19" t="s">
        <v>25</v>
      </c>
      <c r="G828" s="27">
        <f t="shared" si="20"/>
        <v>49.286999999999992</v>
      </c>
      <c r="H828" s="118"/>
    </row>
    <row r="829" spans="2:8" ht="24" customHeight="1" thickBot="1" x14ac:dyDescent="0.3">
      <c r="B829" s="97" t="s">
        <v>19</v>
      </c>
      <c r="C829" s="98"/>
      <c r="D829" s="36">
        <v>222.31</v>
      </c>
      <c r="E829" s="37">
        <v>0.7</v>
      </c>
      <c r="F829" s="20" t="s">
        <v>25</v>
      </c>
      <c r="G829" s="28">
        <f t="shared" si="20"/>
        <v>155.61699999999999</v>
      </c>
      <c r="H829" s="118"/>
    </row>
    <row r="830" spans="2:8" ht="24" thickBot="1" x14ac:dyDescent="0.3">
      <c r="B830" s="99" t="s">
        <v>27</v>
      </c>
      <c r="C830" s="100"/>
      <c r="D830" s="38"/>
      <c r="E830" s="39"/>
      <c r="F830" s="24" t="s">
        <v>24</v>
      </c>
      <c r="G830" s="29">
        <f t="shared" si="20"/>
        <v>0</v>
      </c>
      <c r="H830" s="118"/>
    </row>
    <row r="831" spans="2:8" ht="23.25" customHeight="1" x14ac:dyDescent="0.25">
      <c r="B831" s="95" t="s">
        <v>32</v>
      </c>
      <c r="C831" s="96"/>
      <c r="D831" s="34">
        <v>665.33</v>
      </c>
      <c r="E831" s="35">
        <v>2.5</v>
      </c>
      <c r="F831" s="19" t="s">
        <v>24</v>
      </c>
      <c r="G831" s="27">
        <f t="shared" si="20"/>
        <v>1663.325</v>
      </c>
      <c r="H831" s="118"/>
    </row>
    <row r="832" spans="2:8" ht="23.25" customHeight="1" x14ac:dyDescent="0.25">
      <c r="B832" s="101" t="s">
        <v>26</v>
      </c>
      <c r="C832" s="102"/>
      <c r="D832" s="40">
        <v>0</v>
      </c>
      <c r="E832" s="41">
        <v>0</v>
      </c>
      <c r="F832" s="21" t="s">
        <v>24</v>
      </c>
      <c r="G832" s="30">
        <f t="shared" si="20"/>
        <v>0</v>
      </c>
      <c r="H832" s="118"/>
    </row>
    <row r="833" spans="2:8" x14ac:dyDescent="0.25">
      <c r="B833" s="101" t="s">
        <v>28</v>
      </c>
      <c r="C833" s="102"/>
      <c r="D833" s="42">
        <v>2425.1</v>
      </c>
      <c r="E833" s="43">
        <v>2.5</v>
      </c>
      <c r="F833" s="21" t="s">
        <v>24</v>
      </c>
      <c r="G833" s="30">
        <f t="shared" si="20"/>
        <v>6062.75</v>
      </c>
      <c r="H833" s="118"/>
    </row>
    <row r="834" spans="2:8" ht="23.25" customHeight="1" x14ac:dyDescent="0.25">
      <c r="B834" s="101" t="s">
        <v>29</v>
      </c>
      <c r="C834" s="102"/>
      <c r="D834" s="42">
        <v>1718.79</v>
      </c>
      <c r="E834" s="43">
        <v>2.5</v>
      </c>
      <c r="F834" s="21" t="s">
        <v>24</v>
      </c>
      <c r="G834" s="30">
        <f t="shared" si="20"/>
        <v>4296.9750000000004</v>
      </c>
      <c r="H834" s="118"/>
    </row>
    <row r="835" spans="2:8" x14ac:dyDescent="0.25">
      <c r="B835" s="101" t="s">
        <v>31</v>
      </c>
      <c r="C835" s="102"/>
      <c r="D835" s="42">
        <v>473.91</v>
      </c>
      <c r="E835" s="43">
        <v>1</v>
      </c>
      <c r="F835" s="21" t="s">
        <v>24</v>
      </c>
      <c r="G835" s="30">
        <f>D835*E835</f>
        <v>473.91</v>
      </c>
      <c r="H835" s="118"/>
    </row>
    <row r="836" spans="2:8" ht="24" thickBot="1" x14ac:dyDescent="0.3">
      <c r="B836" s="97" t="s">
        <v>30</v>
      </c>
      <c r="C836" s="98"/>
      <c r="D836" s="36">
        <v>320.5</v>
      </c>
      <c r="E836" s="37">
        <v>25</v>
      </c>
      <c r="F836" s="20" t="s">
        <v>24</v>
      </c>
      <c r="G836" s="31">
        <f>D836*E836</f>
        <v>8012.5</v>
      </c>
      <c r="H836" s="118"/>
    </row>
    <row r="837" spans="2:8" x14ac:dyDescent="0.25">
      <c r="C837" s="3"/>
      <c r="D837" s="3"/>
      <c r="E837" s="4"/>
      <c r="F837" s="4"/>
      <c r="H837" s="63"/>
    </row>
    <row r="838" spans="2:8" ht="25.5" x14ac:dyDescent="0.25">
      <c r="C838" s="14" t="s">
        <v>14</v>
      </c>
      <c r="D838" s="6"/>
    </row>
    <row r="839" spans="2:8" ht="18.75" x14ac:dyDescent="0.25">
      <c r="C839" s="110" t="s">
        <v>6</v>
      </c>
      <c r="D839" s="70" t="s">
        <v>0</v>
      </c>
      <c r="E839" s="9">
        <f>ROUND((G827+D820)/D820,2)</f>
        <v>1.1100000000000001</v>
      </c>
      <c r="F839" s="9"/>
      <c r="G839" s="10"/>
      <c r="H839" s="7"/>
    </row>
    <row r="840" spans="2:8" x14ac:dyDescent="0.25">
      <c r="C840" s="110"/>
      <c r="D840" s="70" t="s">
        <v>1</v>
      </c>
      <c r="E840" s="9">
        <f>ROUND((G828+G829+D820)/D820,2)</f>
        <v>1.04</v>
      </c>
      <c r="F840" s="9"/>
      <c r="G840" s="11"/>
      <c r="H840" s="66"/>
    </row>
    <row r="841" spans="2:8" x14ac:dyDescent="0.25">
      <c r="C841" s="110"/>
      <c r="D841" s="70" t="s">
        <v>2</v>
      </c>
      <c r="E841" s="9">
        <f>ROUND((G830+D820)/D820,2)</f>
        <v>1</v>
      </c>
      <c r="F841" s="12"/>
      <c r="G841" s="11"/>
    </row>
    <row r="842" spans="2:8" x14ac:dyDescent="0.25">
      <c r="C842" s="110"/>
      <c r="D842" s="13" t="s">
        <v>3</v>
      </c>
      <c r="E842" s="45">
        <f>ROUND((SUM(G831:G836)+D820)/D820,2)</f>
        <v>5.49</v>
      </c>
      <c r="F842" s="10"/>
      <c r="G842" s="11"/>
    </row>
    <row r="843" spans="2:8" ht="25.5" x14ac:dyDescent="0.25">
      <c r="D843" s="46" t="s">
        <v>4</v>
      </c>
      <c r="E843" s="47">
        <f>SUM(E839:E842)-IF(D824="сплошная",3,2)</f>
        <v>5.6400000000000006</v>
      </c>
      <c r="F843" s="25"/>
    </row>
    <row r="844" spans="2:8" x14ac:dyDescent="0.25">
      <c r="E844" s="15"/>
    </row>
    <row r="845" spans="2:8" ht="25.5" x14ac:dyDescent="0.35">
      <c r="B845" s="22"/>
      <c r="C845" s="16" t="s">
        <v>23</v>
      </c>
      <c r="D845" s="111">
        <f>E843*D820</f>
        <v>25772.544000000005</v>
      </c>
      <c r="E845" s="111"/>
    </row>
    <row r="846" spans="2:8" ht="18.75" x14ac:dyDescent="0.3">
      <c r="C846" s="17" t="s">
        <v>8</v>
      </c>
      <c r="D846" s="112">
        <f>D845/D819</f>
        <v>55.905735357917585</v>
      </c>
      <c r="E846" s="112"/>
      <c r="G846" s="7"/>
      <c r="H846" s="67"/>
    </row>
    <row r="859" spans="2:8" ht="60.75" x14ac:dyDescent="0.8">
      <c r="B859" s="113" t="s">
        <v>130</v>
      </c>
      <c r="C859" s="113"/>
      <c r="D859" s="113"/>
      <c r="E859" s="113"/>
      <c r="F859" s="113"/>
      <c r="G859" s="113"/>
      <c r="H859" s="113"/>
    </row>
    <row r="860" spans="2:8" ht="33.75" customHeight="1" x14ac:dyDescent="0.25">
      <c r="B860" s="114" t="s">
        <v>36</v>
      </c>
      <c r="C860" s="114"/>
      <c r="D860" s="114"/>
      <c r="E860" s="114"/>
      <c r="F860" s="114"/>
      <c r="G860" s="114"/>
    </row>
    <row r="861" spans="2:8" x14ac:dyDescent="0.25">
      <c r="C861" s="83"/>
      <c r="G861" s="7"/>
    </row>
    <row r="862" spans="2:8" ht="25.5" x14ac:dyDescent="0.25">
      <c r="C862" s="14" t="s">
        <v>5</v>
      </c>
      <c r="D862" s="6"/>
    </row>
    <row r="863" spans="2:8" ht="20.25" x14ac:dyDescent="0.25">
      <c r="B863" s="10"/>
      <c r="C863" s="115" t="s">
        <v>15</v>
      </c>
      <c r="D863" s="109" t="s">
        <v>38</v>
      </c>
      <c r="E863" s="109"/>
      <c r="F863" s="109"/>
      <c r="G863" s="109"/>
      <c r="H863" s="58"/>
    </row>
    <row r="864" spans="2:8" ht="20.25" x14ac:dyDescent="0.25">
      <c r="B864" s="10"/>
      <c r="C864" s="116"/>
      <c r="D864" s="109" t="s">
        <v>71</v>
      </c>
      <c r="E864" s="109"/>
      <c r="F864" s="109"/>
      <c r="G864" s="109"/>
      <c r="H864" s="58"/>
    </row>
    <row r="865" spans="2:8" ht="20.25" x14ac:dyDescent="0.25">
      <c r="B865" s="10"/>
      <c r="C865" s="117"/>
      <c r="D865" s="109" t="s">
        <v>79</v>
      </c>
      <c r="E865" s="109"/>
      <c r="F865" s="109"/>
      <c r="G865" s="109"/>
      <c r="H865" s="58"/>
    </row>
    <row r="866" spans="2:8" x14ac:dyDescent="0.25">
      <c r="C866" s="48" t="s">
        <v>12</v>
      </c>
      <c r="D866" s="49">
        <v>3.6</v>
      </c>
      <c r="E866" s="50"/>
      <c r="F866" s="10"/>
    </row>
    <row r="867" spans="2:8" x14ac:dyDescent="0.25">
      <c r="C867" s="1" t="s">
        <v>9</v>
      </c>
      <c r="D867" s="44">
        <v>446</v>
      </c>
      <c r="E867" s="89" t="s">
        <v>16</v>
      </c>
      <c r="F867" s="90"/>
      <c r="G867" s="93">
        <f>D868/D867</f>
        <v>23.275896860986546</v>
      </c>
    </row>
    <row r="868" spans="2:8" x14ac:dyDescent="0.25">
      <c r="C868" s="1" t="s">
        <v>10</v>
      </c>
      <c r="D868" s="44">
        <v>10381.049999999999</v>
      </c>
      <c r="E868" s="91"/>
      <c r="F868" s="92"/>
      <c r="G868" s="94"/>
    </row>
    <row r="869" spans="2:8" x14ac:dyDescent="0.25">
      <c r="C869" s="54"/>
      <c r="D869" s="55"/>
      <c r="E869" s="56"/>
    </row>
    <row r="870" spans="2:8" x14ac:dyDescent="0.3">
      <c r="C870" s="53" t="s">
        <v>7</v>
      </c>
      <c r="D870" s="51" t="s">
        <v>80</v>
      </c>
      <c r="E870" s="59"/>
    </row>
    <row r="871" spans="2:8" x14ac:dyDescent="0.3">
      <c r="C871" s="53" t="s">
        <v>11</v>
      </c>
      <c r="D871" s="51">
        <v>120</v>
      </c>
      <c r="E871" s="59"/>
    </row>
    <row r="872" spans="2:8" x14ac:dyDescent="0.3">
      <c r="C872" s="53" t="s">
        <v>13</v>
      </c>
      <c r="D872" s="52" t="s">
        <v>33</v>
      </c>
      <c r="E872" s="59"/>
    </row>
    <row r="873" spans="2:8" ht="24" thickBot="1" x14ac:dyDescent="0.3">
      <c r="C873" s="60"/>
      <c r="D873" s="60"/>
    </row>
    <row r="874" spans="2:8" ht="48" thickBot="1" x14ac:dyDescent="0.3">
      <c r="B874" s="103" t="s">
        <v>17</v>
      </c>
      <c r="C874" s="104"/>
      <c r="D874" s="23" t="s">
        <v>20</v>
      </c>
      <c r="E874" s="105" t="s">
        <v>22</v>
      </c>
      <c r="F874" s="106"/>
      <c r="G874" s="2" t="s">
        <v>21</v>
      </c>
    </row>
    <row r="875" spans="2:8" ht="24" thickBot="1" x14ac:dyDescent="0.3">
      <c r="B875" s="107" t="s">
        <v>35</v>
      </c>
      <c r="C875" s="108"/>
      <c r="D875" s="32">
        <v>197.93</v>
      </c>
      <c r="E875" s="33">
        <v>3.6</v>
      </c>
      <c r="F875" s="18" t="s">
        <v>24</v>
      </c>
      <c r="G875" s="26">
        <f t="shared" ref="G875:G882" si="21">D875*E875</f>
        <v>712.548</v>
      </c>
      <c r="H875" s="118"/>
    </row>
    <row r="876" spans="2:8" x14ac:dyDescent="0.25">
      <c r="B876" s="95" t="s">
        <v>18</v>
      </c>
      <c r="C876" s="96"/>
      <c r="D876" s="34">
        <v>70.41</v>
      </c>
      <c r="E876" s="35">
        <v>1</v>
      </c>
      <c r="F876" s="19" t="s">
        <v>25</v>
      </c>
      <c r="G876" s="27">
        <f t="shared" si="21"/>
        <v>70.41</v>
      </c>
      <c r="H876" s="118"/>
    </row>
    <row r="877" spans="2:8" ht="24" thickBot="1" x14ac:dyDescent="0.3">
      <c r="B877" s="97" t="s">
        <v>19</v>
      </c>
      <c r="C877" s="98"/>
      <c r="D877" s="36">
        <v>222.31</v>
      </c>
      <c r="E877" s="37">
        <v>1</v>
      </c>
      <c r="F877" s="20" t="s">
        <v>25</v>
      </c>
      <c r="G877" s="28">
        <f t="shared" si="21"/>
        <v>222.31</v>
      </c>
      <c r="H877" s="118"/>
    </row>
    <row r="878" spans="2:8" ht="24" thickBot="1" x14ac:dyDescent="0.3">
      <c r="B878" s="99" t="s">
        <v>27</v>
      </c>
      <c r="C878" s="100"/>
      <c r="D878" s="38"/>
      <c r="E878" s="39"/>
      <c r="F878" s="24" t="s">
        <v>24</v>
      </c>
      <c r="G878" s="29">
        <f t="shared" si="21"/>
        <v>0</v>
      </c>
      <c r="H878" s="118"/>
    </row>
    <row r="879" spans="2:8" x14ac:dyDescent="0.25">
      <c r="B879" s="95" t="s">
        <v>32</v>
      </c>
      <c r="C879" s="96"/>
      <c r="D879" s="34">
        <v>665.33</v>
      </c>
      <c r="E879" s="35">
        <v>3.6</v>
      </c>
      <c r="F879" s="19" t="s">
        <v>24</v>
      </c>
      <c r="G879" s="27">
        <f t="shared" si="21"/>
        <v>2395.1880000000001</v>
      </c>
      <c r="H879" s="118"/>
    </row>
    <row r="880" spans="2:8" x14ac:dyDescent="0.25">
      <c r="B880" s="101" t="s">
        <v>26</v>
      </c>
      <c r="C880" s="102"/>
      <c r="D880" s="40">
        <v>0</v>
      </c>
      <c r="E880" s="41">
        <v>0</v>
      </c>
      <c r="F880" s="21" t="s">
        <v>24</v>
      </c>
      <c r="G880" s="30">
        <f t="shared" si="21"/>
        <v>0</v>
      </c>
      <c r="H880" s="118"/>
    </row>
    <row r="881" spans="2:8" x14ac:dyDescent="0.25">
      <c r="B881" s="101" t="s">
        <v>28</v>
      </c>
      <c r="C881" s="102"/>
      <c r="D881" s="42">
        <v>2425.1</v>
      </c>
      <c r="E881" s="43">
        <v>3.6</v>
      </c>
      <c r="F881" s="21" t="s">
        <v>24</v>
      </c>
      <c r="G881" s="30">
        <f t="shared" si="21"/>
        <v>8730.36</v>
      </c>
      <c r="H881" s="118"/>
    </row>
    <row r="882" spans="2:8" x14ac:dyDescent="0.25">
      <c r="B882" s="101" t="s">
        <v>29</v>
      </c>
      <c r="C882" s="102"/>
      <c r="D882" s="42">
        <v>1718.79</v>
      </c>
      <c r="E882" s="43">
        <v>3.6</v>
      </c>
      <c r="F882" s="21" t="s">
        <v>24</v>
      </c>
      <c r="G882" s="30">
        <f t="shared" si="21"/>
        <v>6187.6440000000002</v>
      </c>
      <c r="H882" s="118"/>
    </row>
    <row r="883" spans="2:8" x14ac:dyDescent="0.25">
      <c r="B883" s="101" t="s">
        <v>31</v>
      </c>
      <c r="C883" s="102"/>
      <c r="D883" s="42">
        <v>473.91</v>
      </c>
      <c r="E883" s="43">
        <v>3.6</v>
      </c>
      <c r="F883" s="21" t="s">
        <v>24</v>
      </c>
      <c r="G883" s="30">
        <f>D883*E883</f>
        <v>1706.076</v>
      </c>
      <c r="H883" s="118"/>
    </row>
    <row r="884" spans="2:8" ht="24" thickBot="1" x14ac:dyDescent="0.3">
      <c r="B884" s="97" t="s">
        <v>30</v>
      </c>
      <c r="C884" s="98"/>
      <c r="D884" s="36">
        <v>320.5</v>
      </c>
      <c r="E884" s="37">
        <v>36</v>
      </c>
      <c r="F884" s="20" t="s">
        <v>24</v>
      </c>
      <c r="G884" s="31">
        <f>D884*E884</f>
        <v>11538</v>
      </c>
      <c r="H884" s="118"/>
    </row>
    <row r="885" spans="2:8" x14ac:dyDescent="0.25">
      <c r="C885" s="3"/>
      <c r="D885" s="3"/>
      <c r="E885" s="4"/>
      <c r="F885" s="4"/>
      <c r="H885" s="63"/>
    </row>
    <row r="886" spans="2:8" ht="25.5" x14ac:dyDescent="0.25">
      <c r="C886" s="14" t="s">
        <v>14</v>
      </c>
      <c r="D886" s="6"/>
    </row>
    <row r="887" spans="2:8" ht="18.75" x14ac:dyDescent="0.25">
      <c r="C887" s="110" t="s">
        <v>6</v>
      </c>
      <c r="D887" s="70" t="s">
        <v>0</v>
      </c>
      <c r="E887" s="9">
        <f>ROUND((G875+D868)/D868,2)</f>
        <v>1.07</v>
      </c>
      <c r="F887" s="9"/>
      <c r="G887" s="10"/>
      <c r="H887" s="7"/>
    </row>
    <row r="888" spans="2:8" x14ac:dyDescent="0.25">
      <c r="C888" s="110"/>
      <c r="D888" s="70" t="s">
        <v>1</v>
      </c>
      <c r="E888" s="9">
        <f>ROUND((G876+G877+D868)/D868,2)</f>
        <v>1.03</v>
      </c>
      <c r="F888" s="9"/>
      <c r="G888" s="11"/>
      <c r="H888" s="66"/>
    </row>
    <row r="889" spans="2:8" x14ac:dyDescent="0.25">
      <c r="C889" s="110"/>
      <c r="D889" s="70" t="s">
        <v>2</v>
      </c>
      <c r="E889" s="9">
        <f>ROUND((G878+D868)/D868,2)</f>
        <v>1</v>
      </c>
      <c r="F889" s="12"/>
      <c r="G889" s="11"/>
    </row>
    <row r="890" spans="2:8" x14ac:dyDescent="0.25">
      <c r="C890" s="110"/>
      <c r="D890" s="13" t="s">
        <v>3</v>
      </c>
      <c r="E890" s="45">
        <f>ROUND((SUM(G879:G884)+D868)/D868,2)</f>
        <v>3.94</v>
      </c>
      <c r="F890" s="10"/>
      <c r="G890" s="11"/>
    </row>
    <row r="891" spans="2:8" ht="25.5" x14ac:dyDescent="0.25">
      <c r="D891" s="46" t="s">
        <v>4</v>
      </c>
      <c r="E891" s="47">
        <f>SUM(E887:E890)-IF(D872="сплошная",3,2)</f>
        <v>4.04</v>
      </c>
      <c r="F891" s="25"/>
    </row>
    <row r="892" spans="2:8" x14ac:dyDescent="0.25">
      <c r="E892" s="15"/>
    </row>
    <row r="893" spans="2:8" ht="25.5" x14ac:dyDescent="0.35">
      <c r="B893" s="22"/>
      <c r="C893" s="16" t="s">
        <v>23</v>
      </c>
      <c r="D893" s="111">
        <f>E891*D868</f>
        <v>41939.441999999995</v>
      </c>
      <c r="E893" s="111"/>
    </row>
    <row r="894" spans="2:8" ht="18.75" x14ac:dyDescent="0.3">
      <c r="C894" s="17" t="s">
        <v>8</v>
      </c>
      <c r="D894" s="112">
        <f>D893/D867</f>
        <v>94.034623318385641</v>
      </c>
      <c r="E894" s="112"/>
      <c r="G894" s="7"/>
      <c r="H894" s="67"/>
    </row>
    <row r="907" spans="2:8" ht="60.75" x14ac:dyDescent="0.8">
      <c r="B907" s="113" t="s">
        <v>131</v>
      </c>
      <c r="C907" s="113"/>
      <c r="D907" s="113"/>
      <c r="E907" s="113"/>
      <c r="F907" s="113"/>
      <c r="G907" s="113"/>
      <c r="H907" s="113"/>
    </row>
    <row r="908" spans="2:8" ht="40.5" customHeight="1" x14ac:dyDescent="0.25">
      <c r="B908" s="114" t="s">
        <v>36</v>
      </c>
      <c r="C908" s="114"/>
      <c r="D908" s="114"/>
      <c r="E908" s="114"/>
      <c r="F908" s="114"/>
      <c r="G908" s="114"/>
    </row>
    <row r="909" spans="2:8" x14ac:dyDescent="0.25">
      <c r="C909" s="83"/>
      <c r="G909" s="7"/>
    </row>
    <row r="910" spans="2:8" ht="25.5" x14ac:dyDescent="0.25">
      <c r="C910" s="14" t="s">
        <v>5</v>
      </c>
      <c r="D910" s="6"/>
    </row>
    <row r="911" spans="2:8" ht="20.25" x14ac:dyDescent="0.25">
      <c r="B911" s="10"/>
      <c r="C911" s="115" t="s">
        <v>15</v>
      </c>
      <c r="D911" s="109" t="s">
        <v>38</v>
      </c>
      <c r="E911" s="109"/>
      <c r="F911" s="109"/>
      <c r="G911" s="109"/>
      <c r="H911" s="58"/>
    </row>
    <row r="912" spans="2:8" ht="20.25" x14ac:dyDescent="0.25">
      <c r="B912" s="10"/>
      <c r="C912" s="116"/>
      <c r="D912" s="109" t="s">
        <v>71</v>
      </c>
      <c r="E912" s="109"/>
      <c r="F912" s="109"/>
      <c r="G912" s="109"/>
      <c r="H912" s="58"/>
    </row>
    <row r="913" spans="2:8" ht="20.25" x14ac:dyDescent="0.25">
      <c r="B913" s="10"/>
      <c r="C913" s="117"/>
      <c r="D913" s="109" t="s">
        <v>81</v>
      </c>
      <c r="E913" s="109"/>
      <c r="F913" s="109"/>
      <c r="G913" s="109"/>
      <c r="H913" s="58"/>
    </row>
    <row r="914" spans="2:8" x14ac:dyDescent="0.25">
      <c r="C914" s="48" t="s">
        <v>12</v>
      </c>
      <c r="D914" s="49">
        <v>3</v>
      </c>
      <c r="E914" s="50"/>
      <c r="F914" s="10"/>
    </row>
    <row r="915" spans="2:8" x14ac:dyDescent="0.25">
      <c r="C915" s="1" t="s">
        <v>9</v>
      </c>
      <c r="D915" s="44">
        <v>347</v>
      </c>
      <c r="E915" s="89" t="s">
        <v>16</v>
      </c>
      <c r="F915" s="90"/>
      <c r="G915" s="93">
        <f>D916/D915</f>
        <v>24.838559077809798</v>
      </c>
    </row>
    <row r="916" spans="2:8" x14ac:dyDescent="0.25">
      <c r="C916" s="1" t="s">
        <v>10</v>
      </c>
      <c r="D916" s="44">
        <v>8618.98</v>
      </c>
      <c r="E916" s="91"/>
      <c r="F916" s="92"/>
      <c r="G916" s="94"/>
    </row>
    <row r="917" spans="2:8" x14ac:dyDescent="0.25">
      <c r="C917" s="54"/>
      <c r="D917" s="55"/>
      <c r="E917" s="56"/>
    </row>
    <row r="918" spans="2:8" x14ac:dyDescent="0.3">
      <c r="C918" s="53" t="s">
        <v>7</v>
      </c>
      <c r="D918" s="51" t="s">
        <v>80</v>
      </c>
      <c r="E918" s="59"/>
    </row>
    <row r="919" spans="2:8" x14ac:dyDescent="0.3">
      <c r="C919" s="53" t="s">
        <v>11</v>
      </c>
      <c r="D919" s="51">
        <v>120</v>
      </c>
      <c r="E919" s="59"/>
    </row>
    <row r="920" spans="2:8" x14ac:dyDescent="0.3">
      <c r="C920" s="53" t="s">
        <v>13</v>
      </c>
      <c r="D920" s="52" t="s">
        <v>33</v>
      </c>
      <c r="E920" s="59"/>
    </row>
    <row r="921" spans="2:8" ht="24" thickBot="1" x14ac:dyDescent="0.3">
      <c r="C921" s="60"/>
      <c r="D921" s="60"/>
    </row>
    <row r="922" spans="2:8" ht="48" thickBot="1" x14ac:dyDescent="0.3">
      <c r="B922" s="103" t="s">
        <v>17</v>
      </c>
      <c r="C922" s="104"/>
      <c r="D922" s="23" t="s">
        <v>20</v>
      </c>
      <c r="E922" s="105" t="s">
        <v>22</v>
      </c>
      <c r="F922" s="106"/>
      <c r="G922" s="2" t="s">
        <v>21</v>
      </c>
    </row>
    <row r="923" spans="2:8" ht="24" thickBot="1" x14ac:dyDescent="0.3">
      <c r="B923" s="107" t="s">
        <v>35</v>
      </c>
      <c r="C923" s="108"/>
      <c r="D923" s="32">
        <v>197.93</v>
      </c>
      <c r="E923" s="33">
        <v>3</v>
      </c>
      <c r="F923" s="18" t="s">
        <v>24</v>
      </c>
      <c r="G923" s="26">
        <f t="shared" ref="G923:G930" si="22">D923*E923</f>
        <v>593.79</v>
      </c>
      <c r="H923" s="118"/>
    </row>
    <row r="924" spans="2:8" x14ac:dyDescent="0.25">
      <c r="B924" s="95" t="s">
        <v>18</v>
      </c>
      <c r="C924" s="96"/>
      <c r="D924" s="34">
        <v>70.41</v>
      </c>
      <c r="E924" s="35">
        <v>0.8</v>
      </c>
      <c r="F924" s="19" t="s">
        <v>25</v>
      </c>
      <c r="G924" s="27">
        <f t="shared" si="22"/>
        <v>56.328000000000003</v>
      </c>
      <c r="H924" s="118"/>
    </row>
    <row r="925" spans="2:8" ht="24" thickBot="1" x14ac:dyDescent="0.3">
      <c r="B925" s="97" t="s">
        <v>19</v>
      </c>
      <c r="C925" s="98"/>
      <c r="D925" s="36">
        <v>222.31</v>
      </c>
      <c r="E925" s="37">
        <v>0.8</v>
      </c>
      <c r="F925" s="20" t="s">
        <v>25</v>
      </c>
      <c r="G925" s="28">
        <f t="shared" si="22"/>
        <v>177.84800000000001</v>
      </c>
      <c r="H925" s="118"/>
    </row>
    <row r="926" spans="2:8" ht="24" thickBot="1" x14ac:dyDescent="0.3">
      <c r="B926" s="99" t="s">
        <v>27</v>
      </c>
      <c r="C926" s="100"/>
      <c r="D926" s="38"/>
      <c r="E926" s="39"/>
      <c r="F926" s="24" t="s">
        <v>24</v>
      </c>
      <c r="G926" s="29">
        <f t="shared" si="22"/>
        <v>0</v>
      </c>
      <c r="H926" s="118"/>
    </row>
    <row r="927" spans="2:8" x14ac:dyDescent="0.25">
      <c r="B927" s="95" t="s">
        <v>32</v>
      </c>
      <c r="C927" s="96"/>
      <c r="D927" s="34">
        <v>665.33</v>
      </c>
      <c r="E927" s="35">
        <v>3</v>
      </c>
      <c r="F927" s="19" t="s">
        <v>24</v>
      </c>
      <c r="G927" s="27">
        <f t="shared" si="22"/>
        <v>1995.9900000000002</v>
      </c>
      <c r="H927" s="118"/>
    </row>
    <row r="928" spans="2:8" x14ac:dyDescent="0.25">
      <c r="B928" s="101" t="s">
        <v>26</v>
      </c>
      <c r="C928" s="102"/>
      <c r="D928" s="40">
        <v>0</v>
      </c>
      <c r="E928" s="41">
        <v>0</v>
      </c>
      <c r="F928" s="21" t="s">
        <v>24</v>
      </c>
      <c r="G928" s="30">
        <f t="shared" si="22"/>
        <v>0</v>
      </c>
      <c r="H928" s="118"/>
    </row>
    <row r="929" spans="2:8" x14ac:dyDescent="0.25">
      <c r="B929" s="101" t="s">
        <v>28</v>
      </c>
      <c r="C929" s="102"/>
      <c r="D929" s="42">
        <v>2425.1</v>
      </c>
      <c r="E929" s="43">
        <v>3</v>
      </c>
      <c r="F929" s="21" t="s">
        <v>24</v>
      </c>
      <c r="G929" s="30">
        <f t="shared" si="22"/>
        <v>7275.2999999999993</v>
      </c>
      <c r="H929" s="118"/>
    </row>
    <row r="930" spans="2:8" x14ac:dyDescent="0.25">
      <c r="B930" s="101" t="s">
        <v>29</v>
      </c>
      <c r="C930" s="102"/>
      <c r="D930" s="42">
        <v>1718.79</v>
      </c>
      <c r="E930" s="43">
        <v>3</v>
      </c>
      <c r="F930" s="21" t="s">
        <v>24</v>
      </c>
      <c r="G930" s="30">
        <f t="shared" si="22"/>
        <v>5156.37</v>
      </c>
      <c r="H930" s="118"/>
    </row>
    <row r="931" spans="2:8" x14ac:dyDescent="0.25">
      <c r="B931" s="101" t="s">
        <v>31</v>
      </c>
      <c r="C931" s="102"/>
      <c r="D931" s="42">
        <v>473.91</v>
      </c>
      <c r="E931" s="43">
        <v>3</v>
      </c>
      <c r="F931" s="21" t="s">
        <v>24</v>
      </c>
      <c r="G931" s="30">
        <f>D931*E931</f>
        <v>1421.73</v>
      </c>
      <c r="H931" s="118"/>
    </row>
    <row r="932" spans="2:8" ht="24" thickBot="1" x14ac:dyDescent="0.3">
      <c r="B932" s="97" t="s">
        <v>30</v>
      </c>
      <c r="C932" s="98"/>
      <c r="D932" s="36">
        <v>320.5</v>
      </c>
      <c r="E932" s="37">
        <v>30</v>
      </c>
      <c r="F932" s="20" t="s">
        <v>24</v>
      </c>
      <c r="G932" s="31">
        <f>D932*E932</f>
        <v>9615</v>
      </c>
      <c r="H932" s="118"/>
    </row>
    <row r="933" spans="2:8" x14ac:dyDescent="0.25">
      <c r="C933" s="3"/>
      <c r="D933" s="3"/>
      <c r="E933" s="4"/>
      <c r="F933" s="4"/>
      <c r="H933" s="63"/>
    </row>
    <row r="934" spans="2:8" ht="25.5" x14ac:dyDescent="0.25">
      <c r="C934" s="14" t="s">
        <v>14</v>
      </c>
      <c r="D934" s="6"/>
    </row>
    <row r="935" spans="2:8" ht="18.75" x14ac:dyDescent="0.25">
      <c r="C935" s="110" t="s">
        <v>6</v>
      </c>
      <c r="D935" s="70" t="s">
        <v>0</v>
      </c>
      <c r="E935" s="9">
        <f>ROUND((G923+D916)/D916,2)</f>
        <v>1.07</v>
      </c>
      <c r="F935" s="9"/>
      <c r="G935" s="10"/>
      <c r="H935" s="7"/>
    </row>
    <row r="936" spans="2:8" x14ac:dyDescent="0.25">
      <c r="C936" s="110"/>
      <c r="D936" s="70" t="s">
        <v>1</v>
      </c>
      <c r="E936" s="9">
        <f>ROUND((G924+G925+D916)/D916,2)</f>
        <v>1.03</v>
      </c>
      <c r="F936" s="9"/>
      <c r="G936" s="11"/>
      <c r="H936" s="66"/>
    </row>
    <row r="937" spans="2:8" x14ac:dyDescent="0.25">
      <c r="C937" s="110"/>
      <c r="D937" s="70" t="s">
        <v>2</v>
      </c>
      <c r="E937" s="9">
        <f>ROUND((G926+D916)/D916,2)</f>
        <v>1</v>
      </c>
      <c r="F937" s="12"/>
      <c r="G937" s="11"/>
    </row>
    <row r="938" spans="2:8" x14ac:dyDescent="0.25">
      <c r="C938" s="110"/>
      <c r="D938" s="13" t="s">
        <v>3</v>
      </c>
      <c r="E938" s="45">
        <f>ROUND((SUM(G927:G932)+D916)/D916,2)</f>
        <v>3.95</v>
      </c>
      <c r="F938" s="10"/>
      <c r="G938" s="11"/>
    </row>
    <row r="939" spans="2:8" ht="25.5" x14ac:dyDescent="0.25">
      <c r="D939" s="46" t="s">
        <v>4</v>
      </c>
      <c r="E939" s="47">
        <f>SUM(E935:E938)-IF(D920="сплошная",3,2)</f>
        <v>4.0500000000000007</v>
      </c>
      <c r="F939" s="25"/>
    </row>
    <row r="940" spans="2:8" x14ac:dyDescent="0.25">
      <c r="E940" s="15"/>
    </row>
    <row r="941" spans="2:8" ht="25.5" x14ac:dyDescent="0.35">
      <c r="B941" s="22"/>
      <c r="C941" s="16" t="s">
        <v>23</v>
      </c>
      <c r="D941" s="111">
        <f>E939*D916</f>
        <v>34906.869000000006</v>
      </c>
      <c r="E941" s="111"/>
    </row>
    <row r="942" spans="2:8" ht="18.75" x14ac:dyDescent="0.3">
      <c r="C942" s="17" t="s">
        <v>8</v>
      </c>
      <c r="D942" s="112">
        <f>D941/D915</f>
        <v>100.5961642651297</v>
      </c>
      <c r="E942" s="112"/>
      <c r="G942" s="7"/>
      <c r="H942" s="67"/>
    </row>
    <row r="955" spans="2:8" ht="60.75" x14ac:dyDescent="0.8">
      <c r="B955" s="113" t="s">
        <v>132</v>
      </c>
      <c r="C955" s="113"/>
      <c r="D955" s="113"/>
      <c r="E955" s="113"/>
      <c r="F955" s="113"/>
      <c r="G955" s="113"/>
      <c r="H955" s="113"/>
    </row>
    <row r="956" spans="2:8" ht="37.5" customHeight="1" x14ac:dyDescent="0.25">
      <c r="B956" s="114" t="s">
        <v>36</v>
      </c>
      <c r="C956" s="114"/>
      <c r="D956" s="114"/>
      <c r="E956" s="114"/>
      <c r="F956" s="114"/>
      <c r="G956" s="114"/>
    </row>
    <row r="957" spans="2:8" x14ac:dyDescent="0.25">
      <c r="C957" s="83"/>
      <c r="G957" s="7"/>
    </row>
    <row r="958" spans="2:8" ht="25.5" x14ac:dyDescent="0.25">
      <c r="C958" s="14" t="s">
        <v>5</v>
      </c>
      <c r="D958" s="6"/>
    </row>
    <row r="959" spans="2:8" ht="20.25" x14ac:dyDescent="0.25">
      <c r="B959" s="10"/>
      <c r="C959" s="115" t="s">
        <v>15</v>
      </c>
      <c r="D959" s="109" t="s">
        <v>38</v>
      </c>
      <c r="E959" s="109"/>
      <c r="F959" s="109"/>
      <c r="G959" s="109"/>
      <c r="H959" s="58"/>
    </row>
    <row r="960" spans="2:8" ht="20.25" x14ac:dyDescent="0.25">
      <c r="B960" s="10"/>
      <c r="C960" s="116"/>
      <c r="D960" s="109" t="s">
        <v>71</v>
      </c>
      <c r="E960" s="109"/>
      <c r="F960" s="109"/>
      <c r="G960" s="109"/>
      <c r="H960" s="58"/>
    </row>
    <row r="961" spans="2:8" ht="20.25" x14ac:dyDescent="0.25">
      <c r="B961" s="10"/>
      <c r="C961" s="117"/>
      <c r="D961" s="109" t="s">
        <v>82</v>
      </c>
      <c r="E961" s="109"/>
      <c r="F961" s="109"/>
      <c r="G961" s="109"/>
      <c r="H961" s="58"/>
    </row>
    <row r="962" spans="2:8" x14ac:dyDescent="0.25">
      <c r="C962" s="48" t="s">
        <v>12</v>
      </c>
      <c r="D962" s="49">
        <v>4</v>
      </c>
      <c r="E962" s="50"/>
      <c r="F962" s="10"/>
    </row>
    <row r="963" spans="2:8" x14ac:dyDescent="0.25">
      <c r="C963" s="1" t="s">
        <v>9</v>
      </c>
      <c r="D963" s="44">
        <v>519</v>
      </c>
      <c r="E963" s="89" t="s">
        <v>16</v>
      </c>
      <c r="F963" s="90"/>
      <c r="G963" s="93">
        <f>D964/D963</f>
        <v>66.16125240847785</v>
      </c>
    </row>
    <row r="964" spans="2:8" x14ac:dyDescent="0.25">
      <c r="C964" s="1" t="s">
        <v>10</v>
      </c>
      <c r="D964" s="44">
        <v>34337.69</v>
      </c>
      <c r="E964" s="91"/>
      <c r="F964" s="92"/>
      <c r="G964" s="94"/>
    </row>
    <row r="965" spans="2:8" x14ac:dyDescent="0.25">
      <c r="C965" s="54"/>
      <c r="D965" s="55"/>
      <c r="E965" s="56"/>
    </row>
    <row r="966" spans="2:8" x14ac:dyDescent="0.3">
      <c r="C966" s="53" t="s">
        <v>7</v>
      </c>
      <c r="D966" s="51" t="s">
        <v>83</v>
      </c>
      <c r="E966" s="59"/>
    </row>
    <row r="967" spans="2:8" x14ac:dyDescent="0.3">
      <c r="C967" s="53" t="s">
        <v>11</v>
      </c>
      <c r="D967" s="51">
        <v>70</v>
      </c>
      <c r="E967" s="59"/>
    </row>
    <row r="968" spans="2:8" x14ac:dyDescent="0.3">
      <c r="C968" s="53" t="s">
        <v>13</v>
      </c>
      <c r="D968" s="52" t="s">
        <v>33</v>
      </c>
      <c r="E968" s="59"/>
    </row>
    <row r="969" spans="2:8" ht="24" thickBot="1" x14ac:dyDescent="0.3">
      <c r="C969" s="60"/>
      <c r="D969" s="60"/>
    </row>
    <row r="970" spans="2:8" ht="48" thickBot="1" x14ac:dyDescent="0.3">
      <c r="B970" s="103" t="s">
        <v>17</v>
      </c>
      <c r="C970" s="104"/>
      <c r="D970" s="23" t="s">
        <v>20</v>
      </c>
      <c r="E970" s="105" t="s">
        <v>22</v>
      </c>
      <c r="F970" s="106"/>
      <c r="G970" s="2" t="s">
        <v>21</v>
      </c>
    </row>
    <row r="971" spans="2:8" ht="24" thickBot="1" x14ac:dyDescent="0.3">
      <c r="B971" s="107" t="s">
        <v>35</v>
      </c>
      <c r="C971" s="108"/>
      <c r="D971" s="32">
        <v>197.93</v>
      </c>
      <c r="E971" s="33">
        <v>4</v>
      </c>
      <c r="F971" s="18" t="s">
        <v>24</v>
      </c>
      <c r="G971" s="26">
        <f t="shared" ref="G971:G978" si="23">D971*E971</f>
        <v>791.72</v>
      </c>
      <c r="H971" s="118"/>
    </row>
    <row r="972" spans="2:8" x14ac:dyDescent="0.25">
      <c r="B972" s="95" t="s">
        <v>18</v>
      </c>
      <c r="C972" s="96"/>
      <c r="D972" s="34">
        <v>70.41</v>
      </c>
      <c r="E972" s="35">
        <v>1</v>
      </c>
      <c r="F972" s="19" t="s">
        <v>25</v>
      </c>
      <c r="G972" s="27">
        <f t="shared" si="23"/>
        <v>70.41</v>
      </c>
      <c r="H972" s="118"/>
    </row>
    <row r="973" spans="2:8" ht="24" thickBot="1" x14ac:dyDescent="0.3">
      <c r="B973" s="97" t="s">
        <v>19</v>
      </c>
      <c r="C973" s="98"/>
      <c r="D973" s="36">
        <v>222.31</v>
      </c>
      <c r="E973" s="37">
        <v>1</v>
      </c>
      <c r="F973" s="20" t="s">
        <v>25</v>
      </c>
      <c r="G973" s="28">
        <f t="shared" si="23"/>
        <v>222.31</v>
      </c>
      <c r="H973" s="118"/>
    </row>
    <row r="974" spans="2:8" ht="24" thickBot="1" x14ac:dyDescent="0.3">
      <c r="B974" s="99" t="s">
        <v>27</v>
      </c>
      <c r="C974" s="100"/>
      <c r="D974" s="38"/>
      <c r="E974" s="39"/>
      <c r="F974" s="24" t="s">
        <v>24</v>
      </c>
      <c r="G974" s="29">
        <f t="shared" si="23"/>
        <v>0</v>
      </c>
      <c r="H974" s="118"/>
    </row>
    <row r="975" spans="2:8" x14ac:dyDescent="0.25">
      <c r="B975" s="95" t="s">
        <v>32</v>
      </c>
      <c r="C975" s="96"/>
      <c r="D975" s="34">
        <v>665.33</v>
      </c>
      <c r="E975" s="35">
        <v>4</v>
      </c>
      <c r="F975" s="19" t="s">
        <v>24</v>
      </c>
      <c r="G975" s="27">
        <f t="shared" si="23"/>
        <v>2661.32</v>
      </c>
      <c r="H975" s="118"/>
    </row>
    <row r="976" spans="2:8" x14ac:dyDescent="0.25">
      <c r="B976" s="101" t="s">
        <v>26</v>
      </c>
      <c r="C976" s="102"/>
      <c r="D976" s="40">
        <v>0</v>
      </c>
      <c r="E976" s="41">
        <v>0</v>
      </c>
      <c r="F976" s="21" t="s">
        <v>24</v>
      </c>
      <c r="G976" s="30">
        <f t="shared" si="23"/>
        <v>0</v>
      </c>
      <c r="H976" s="118"/>
    </row>
    <row r="977" spans="2:8" x14ac:dyDescent="0.25">
      <c r="B977" s="101" t="s">
        <v>28</v>
      </c>
      <c r="C977" s="102"/>
      <c r="D977" s="42">
        <v>2425.1</v>
      </c>
      <c r="E977" s="43">
        <v>4</v>
      </c>
      <c r="F977" s="21" t="s">
        <v>24</v>
      </c>
      <c r="G977" s="30">
        <f t="shared" si="23"/>
        <v>9700.4</v>
      </c>
      <c r="H977" s="118"/>
    </row>
    <row r="978" spans="2:8" x14ac:dyDescent="0.25">
      <c r="B978" s="101" t="s">
        <v>29</v>
      </c>
      <c r="C978" s="102"/>
      <c r="D978" s="42">
        <v>1718.79</v>
      </c>
      <c r="E978" s="43">
        <v>4</v>
      </c>
      <c r="F978" s="21" t="s">
        <v>24</v>
      </c>
      <c r="G978" s="30">
        <f t="shared" si="23"/>
        <v>6875.16</v>
      </c>
      <c r="H978" s="118"/>
    </row>
    <row r="979" spans="2:8" x14ac:dyDescent="0.25">
      <c r="B979" s="101" t="s">
        <v>31</v>
      </c>
      <c r="C979" s="102"/>
      <c r="D979" s="42">
        <v>473.91</v>
      </c>
      <c r="E979" s="43">
        <v>4</v>
      </c>
      <c r="F979" s="21" t="s">
        <v>24</v>
      </c>
      <c r="G979" s="30">
        <f>D979*E979</f>
        <v>1895.64</v>
      </c>
      <c r="H979" s="118"/>
    </row>
    <row r="980" spans="2:8" ht="24" thickBot="1" x14ac:dyDescent="0.3">
      <c r="B980" s="97" t="s">
        <v>30</v>
      </c>
      <c r="C980" s="98"/>
      <c r="D980" s="36">
        <v>320.5</v>
      </c>
      <c r="E980" s="37">
        <v>40</v>
      </c>
      <c r="F980" s="20" t="s">
        <v>24</v>
      </c>
      <c r="G980" s="31">
        <f>D980*E980</f>
        <v>12820</v>
      </c>
      <c r="H980" s="118"/>
    </row>
    <row r="981" spans="2:8" x14ac:dyDescent="0.25">
      <c r="C981" s="3"/>
      <c r="D981" s="3"/>
      <c r="E981" s="4"/>
      <c r="F981" s="4"/>
      <c r="H981" s="63"/>
    </row>
    <row r="982" spans="2:8" ht="25.5" x14ac:dyDescent="0.25">
      <c r="C982" s="14" t="s">
        <v>14</v>
      </c>
      <c r="D982" s="6"/>
    </row>
    <row r="983" spans="2:8" ht="18.75" x14ac:dyDescent="0.25">
      <c r="C983" s="110" t="s">
        <v>6</v>
      </c>
      <c r="D983" s="70" t="s">
        <v>0</v>
      </c>
      <c r="E983" s="9">
        <f>ROUND((G971+D964)/D964,2)</f>
        <v>1.02</v>
      </c>
      <c r="F983" s="9"/>
      <c r="G983" s="10"/>
      <c r="H983" s="7"/>
    </row>
    <row r="984" spans="2:8" x14ac:dyDescent="0.25">
      <c r="C984" s="110"/>
      <c r="D984" s="70" t="s">
        <v>1</v>
      </c>
      <c r="E984" s="9">
        <f>ROUND((G972+G973+D964)/D964,2)</f>
        <v>1.01</v>
      </c>
      <c r="F984" s="9"/>
      <c r="G984" s="11"/>
      <c r="H984" s="66"/>
    </row>
    <row r="985" spans="2:8" x14ac:dyDescent="0.25">
      <c r="C985" s="110"/>
      <c r="D985" s="70" t="s">
        <v>2</v>
      </c>
      <c r="E985" s="9">
        <f>ROUND((G974+D964)/D964,2)</f>
        <v>1</v>
      </c>
      <c r="F985" s="12"/>
      <c r="G985" s="11"/>
    </row>
    <row r="986" spans="2:8" x14ac:dyDescent="0.25">
      <c r="C986" s="110"/>
      <c r="D986" s="13" t="s">
        <v>3</v>
      </c>
      <c r="E986" s="45">
        <f>ROUND((SUM(G975:G980)+D964)/D964,2)</f>
        <v>1.99</v>
      </c>
      <c r="F986" s="10"/>
      <c r="G986" s="11"/>
    </row>
    <row r="987" spans="2:8" ht="25.5" x14ac:dyDescent="0.25">
      <c r="D987" s="46" t="s">
        <v>4</v>
      </c>
      <c r="E987" s="47">
        <f>SUM(E983:E986)-IF(D968="сплошная",3,2)</f>
        <v>2.0200000000000005</v>
      </c>
      <c r="F987" s="25"/>
    </row>
    <row r="988" spans="2:8" x14ac:dyDescent="0.25">
      <c r="E988" s="15"/>
    </row>
    <row r="989" spans="2:8" ht="25.5" x14ac:dyDescent="0.35">
      <c r="B989" s="22"/>
      <c r="C989" s="16" t="s">
        <v>23</v>
      </c>
      <c r="D989" s="111">
        <f>E987*D964</f>
        <v>69362.133800000025</v>
      </c>
      <c r="E989" s="111"/>
    </row>
    <row r="990" spans="2:8" ht="18.75" x14ac:dyDescent="0.3">
      <c r="C990" s="17" t="s">
        <v>8</v>
      </c>
      <c r="D990" s="112">
        <f>D989/D963</f>
        <v>133.64572986512528</v>
      </c>
      <c r="E990" s="112"/>
      <c r="G990" s="7"/>
      <c r="H990" s="67"/>
    </row>
    <row r="1003" spans="2:8" ht="60.75" x14ac:dyDescent="0.8">
      <c r="B1003" s="113" t="s">
        <v>133</v>
      </c>
      <c r="C1003" s="113"/>
      <c r="D1003" s="113"/>
      <c r="E1003" s="113"/>
      <c r="F1003" s="113"/>
      <c r="G1003" s="113"/>
      <c r="H1003" s="113"/>
    </row>
    <row r="1004" spans="2:8" ht="33" customHeight="1" x14ac:dyDescent="0.25">
      <c r="B1004" s="114" t="s">
        <v>36</v>
      </c>
      <c r="C1004" s="114"/>
      <c r="D1004" s="114"/>
      <c r="E1004" s="114"/>
      <c r="F1004" s="114"/>
      <c r="G1004" s="114"/>
    </row>
    <row r="1005" spans="2:8" x14ac:dyDescent="0.25">
      <c r="C1005" s="83"/>
      <c r="G1005" s="7"/>
    </row>
    <row r="1006" spans="2:8" ht="25.5" x14ac:dyDescent="0.25">
      <c r="C1006" s="14" t="s">
        <v>5</v>
      </c>
      <c r="D1006" s="6"/>
    </row>
    <row r="1007" spans="2:8" ht="20.25" x14ac:dyDescent="0.25">
      <c r="B1007" s="10"/>
      <c r="C1007" s="115" t="s">
        <v>15</v>
      </c>
      <c r="D1007" s="109" t="s">
        <v>38</v>
      </c>
      <c r="E1007" s="109"/>
      <c r="F1007" s="109"/>
      <c r="G1007" s="109"/>
      <c r="H1007" s="58"/>
    </row>
    <row r="1008" spans="2:8" ht="20.25" x14ac:dyDescent="0.25">
      <c r="B1008" s="10"/>
      <c r="C1008" s="116"/>
      <c r="D1008" s="109" t="s">
        <v>71</v>
      </c>
      <c r="E1008" s="109"/>
      <c r="F1008" s="109"/>
      <c r="G1008" s="109"/>
      <c r="H1008" s="58"/>
    </row>
    <row r="1009" spans="2:8" ht="20.25" x14ac:dyDescent="0.25">
      <c r="B1009" s="10"/>
      <c r="C1009" s="117"/>
      <c r="D1009" s="109" t="s">
        <v>84</v>
      </c>
      <c r="E1009" s="109"/>
      <c r="F1009" s="109"/>
      <c r="G1009" s="109"/>
      <c r="H1009" s="58"/>
    </row>
    <row r="1010" spans="2:8" x14ac:dyDescent="0.25">
      <c r="C1010" s="48" t="s">
        <v>12</v>
      </c>
      <c r="D1010" s="49">
        <v>12.5</v>
      </c>
      <c r="E1010" s="50"/>
      <c r="F1010" s="10"/>
    </row>
    <row r="1011" spans="2:8" x14ac:dyDescent="0.25">
      <c r="C1011" s="1" t="s">
        <v>9</v>
      </c>
      <c r="D1011" s="44">
        <v>390</v>
      </c>
      <c r="E1011" s="89" t="s">
        <v>16</v>
      </c>
      <c r="F1011" s="90"/>
      <c r="G1011" s="93">
        <f>D1012/D1011</f>
        <v>118.34035897435896</v>
      </c>
    </row>
    <row r="1012" spans="2:8" x14ac:dyDescent="0.25">
      <c r="C1012" s="1" t="s">
        <v>10</v>
      </c>
      <c r="D1012" s="44">
        <v>46152.74</v>
      </c>
      <c r="E1012" s="91"/>
      <c r="F1012" s="92"/>
      <c r="G1012" s="94"/>
    </row>
    <row r="1013" spans="2:8" x14ac:dyDescent="0.25">
      <c r="C1013" s="54"/>
      <c r="D1013" s="55"/>
      <c r="E1013" s="56"/>
    </row>
    <row r="1014" spans="2:8" x14ac:dyDescent="0.3">
      <c r="C1014" s="53" t="s">
        <v>7</v>
      </c>
      <c r="D1014" s="51" t="s">
        <v>85</v>
      </c>
      <c r="E1014" s="59"/>
    </row>
    <row r="1015" spans="2:8" x14ac:dyDescent="0.3">
      <c r="C1015" s="53" t="s">
        <v>11</v>
      </c>
      <c r="D1015" s="51">
        <v>80</v>
      </c>
      <c r="E1015" s="59"/>
    </row>
    <row r="1016" spans="2:8" x14ac:dyDescent="0.3">
      <c r="C1016" s="53" t="s">
        <v>13</v>
      </c>
      <c r="D1016" s="52" t="s">
        <v>34</v>
      </c>
      <c r="E1016" s="59"/>
    </row>
    <row r="1017" spans="2:8" ht="24" thickBot="1" x14ac:dyDescent="0.3">
      <c r="C1017" s="60"/>
      <c r="D1017" s="60"/>
    </row>
    <row r="1018" spans="2:8" ht="48" thickBot="1" x14ac:dyDescent="0.3">
      <c r="B1018" s="103" t="s">
        <v>17</v>
      </c>
      <c r="C1018" s="104"/>
      <c r="D1018" s="23" t="s">
        <v>20</v>
      </c>
      <c r="E1018" s="105" t="s">
        <v>22</v>
      </c>
      <c r="F1018" s="106"/>
      <c r="G1018" s="2" t="s">
        <v>21</v>
      </c>
    </row>
    <row r="1019" spans="2:8" ht="24" thickBot="1" x14ac:dyDescent="0.3">
      <c r="B1019" s="107" t="s">
        <v>35</v>
      </c>
      <c r="C1019" s="108"/>
      <c r="D1019" s="32">
        <v>197.93</v>
      </c>
      <c r="E1019" s="33">
        <v>12.5</v>
      </c>
      <c r="F1019" s="18" t="s">
        <v>24</v>
      </c>
      <c r="G1019" s="26">
        <f t="shared" ref="G1019:G1026" si="24">D1019*E1019</f>
        <v>2474.125</v>
      </c>
      <c r="H1019" s="118"/>
    </row>
    <row r="1020" spans="2:8" x14ac:dyDescent="0.25">
      <c r="B1020" s="95" t="s">
        <v>18</v>
      </c>
      <c r="C1020" s="96"/>
      <c r="D1020" s="34">
        <v>0</v>
      </c>
      <c r="E1020" s="35">
        <v>0</v>
      </c>
      <c r="F1020" s="19" t="s">
        <v>25</v>
      </c>
      <c r="G1020" s="27">
        <f t="shared" si="24"/>
        <v>0</v>
      </c>
      <c r="H1020" s="118"/>
    </row>
    <row r="1021" spans="2:8" ht="24" thickBot="1" x14ac:dyDescent="0.3">
      <c r="B1021" s="97" t="s">
        <v>19</v>
      </c>
      <c r="C1021" s="98"/>
      <c r="D1021" s="36">
        <v>0</v>
      </c>
      <c r="E1021" s="37">
        <v>0</v>
      </c>
      <c r="F1021" s="20" t="s">
        <v>25</v>
      </c>
      <c r="G1021" s="28">
        <f t="shared" si="24"/>
        <v>0</v>
      </c>
      <c r="H1021" s="118"/>
    </row>
    <row r="1022" spans="2:8" ht="24" thickBot="1" x14ac:dyDescent="0.3">
      <c r="B1022" s="99" t="s">
        <v>27</v>
      </c>
      <c r="C1022" s="100"/>
      <c r="D1022" s="38"/>
      <c r="E1022" s="39"/>
      <c r="F1022" s="24" t="s">
        <v>24</v>
      </c>
      <c r="G1022" s="29">
        <f t="shared" si="24"/>
        <v>0</v>
      </c>
      <c r="H1022" s="118"/>
    </row>
    <row r="1023" spans="2:8" x14ac:dyDescent="0.25">
      <c r="B1023" s="95" t="s">
        <v>32</v>
      </c>
      <c r="C1023" s="96"/>
      <c r="D1023" s="34">
        <v>0</v>
      </c>
      <c r="E1023" s="35">
        <v>0</v>
      </c>
      <c r="F1023" s="19" t="s">
        <v>24</v>
      </c>
      <c r="G1023" s="27">
        <f t="shared" si="24"/>
        <v>0</v>
      </c>
      <c r="H1023" s="118"/>
    </row>
    <row r="1024" spans="2:8" x14ac:dyDescent="0.25">
      <c r="B1024" s="101" t="s">
        <v>26</v>
      </c>
      <c r="C1024" s="102"/>
      <c r="D1024" s="40">
        <v>0</v>
      </c>
      <c r="E1024" s="41">
        <v>0</v>
      </c>
      <c r="F1024" s="21" t="s">
        <v>24</v>
      </c>
      <c r="G1024" s="30">
        <f t="shared" si="24"/>
        <v>0</v>
      </c>
      <c r="H1024" s="118"/>
    </row>
    <row r="1025" spans="2:8" x14ac:dyDescent="0.25">
      <c r="B1025" s="101" t="s">
        <v>28</v>
      </c>
      <c r="C1025" s="102"/>
      <c r="D1025" s="42">
        <v>0</v>
      </c>
      <c r="E1025" s="43">
        <v>0</v>
      </c>
      <c r="F1025" s="21" t="s">
        <v>24</v>
      </c>
      <c r="G1025" s="30">
        <f t="shared" si="24"/>
        <v>0</v>
      </c>
      <c r="H1025" s="118"/>
    </row>
    <row r="1026" spans="2:8" x14ac:dyDescent="0.25">
      <c r="B1026" s="101" t="s">
        <v>29</v>
      </c>
      <c r="C1026" s="102"/>
      <c r="D1026" s="42">
        <v>0</v>
      </c>
      <c r="E1026" s="43">
        <v>0</v>
      </c>
      <c r="F1026" s="21" t="s">
        <v>24</v>
      </c>
      <c r="G1026" s="30">
        <f t="shared" si="24"/>
        <v>0</v>
      </c>
      <c r="H1026" s="118"/>
    </row>
    <row r="1027" spans="2:8" x14ac:dyDescent="0.25">
      <c r="B1027" s="101" t="s">
        <v>31</v>
      </c>
      <c r="C1027" s="102"/>
      <c r="D1027" s="42">
        <v>0</v>
      </c>
      <c r="E1027" s="43">
        <v>0</v>
      </c>
      <c r="F1027" s="21" t="s">
        <v>24</v>
      </c>
      <c r="G1027" s="30">
        <f>D1027*E1027</f>
        <v>0</v>
      </c>
      <c r="H1027" s="118"/>
    </row>
    <row r="1028" spans="2:8" ht="24" thickBot="1" x14ac:dyDescent="0.3">
      <c r="B1028" s="97" t="s">
        <v>30</v>
      </c>
      <c r="C1028" s="98"/>
      <c r="D1028" s="36">
        <v>0</v>
      </c>
      <c r="E1028" s="37">
        <v>0</v>
      </c>
      <c r="F1028" s="20" t="s">
        <v>24</v>
      </c>
      <c r="G1028" s="31">
        <f>D1028*E1028</f>
        <v>0</v>
      </c>
      <c r="H1028" s="118"/>
    </row>
    <row r="1029" spans="2:8" x14ac:dyDescent="0.25">
      <c r="C1029" s="3"/>
      <c r="D1029" s="3"/>
      <c r="E1029" s="4"/>
      <c r="F1029" s="4"/>
      <c r="H1029" s="63"/>
    </row>
    <row r="1030" spans="2:8" ht="25.5" x14ac:dyDescent="0.25">
      <c r="C1030" s="14" t="s">
        <v>14</v>
      </c>
      <c r="D1030" s="6"/>
    </row>
    <row r="1031" spans="2:8" ht="18.75" x14ac:dyDescent="0.25">
      <c r="C1031" s="110" t="s">
        <v>6</v>
      </c>
      <c r="D1031" s="70" t="s">
        <v>0</v>
      </c>
      <c r="E1031" s="9">
        <f>ROUND((G1019+D1012)/D1012,2)</f>
        <v>1.05</v>
      </c>
      <c r="F1031" s="9"/>
      <c r="G1031" s="10"/>
      <c r="H1031" s="7"/>
    </row>
    <row r="1032" spans="2:8" x14ac:dyDescent="0.25">
      <c r="C1032" s="110"/>
      <c r="D1032" s="70" t="s">
        <v>1</v>
      </c>
      <c r="E1032" s="9">
        <f>ROUND((G1020+G1021+D1012)/D1012,2)</f>
        <v>1</v>
      </c>
      <c r="F1032" s="9"/>
      <c r="G1032" s="11"/>
      <c r="H1032" s="66"/>
    </row>
    <row r="1033" spans="2:8" x14ac:dyDescent="0.25">
      <c r="C1033" s="110"/>
      <c r="D1033" s="70" t="s">
        <v>2</v>
      </c>
      <c r="E1033" s="9">
        <f>ROUND((G1022+D1012)/D1012,2)</f>
        <v>1</v>
      </c>
      <c r="F1033" s="12"/>
      <c r="G1033" s="11"/>
    </row>
    <row r="1034" spans="2:8" x14ac:dyDescent="0.25">
      <c r="C1034" s="110"/>
      <c r="D1034" s="13" t="s">
        <v>3</v>
      </c>
      <c r="E1034" s="45">
        <f>ROUND((SUM(G1023:G1028)+D1012)/D1012,2)</f>
        <v>1</v>
      </c>
      <c r="F1034" s="10"/>
      <c r="G1034" s="11"/>
    </row>
    <row r="1035" spans="2:8" ht="25.5" x14ac:dyDescent="0.25">
      <c r="D1035" s="46" t="s">
        <v>4</v>
      </c>
      <c r="E1035" s="47">
        <f>SUM(E1031:E1034)-IF(D1016="сплошная",3,2)</f>
        <v>2.0499999999999998</v>
      </c>
      <c r="F1035" s="25"/>
    </row>
    <row r="1036" spans="2:8" x14ac:dyDescent="0.25">
      <c r="E1036" s="15"/>
    </row>
    <row r="1037" spans="2:8" ht="25.5" x14ac:dyDescent="0.35">
      <c r="B1037" s="22"/>
      <c r="C1037" s="16" t="s">
        <v>23</v>
      </c>
      <c r="D1037" s="111">
        <f>E1035*D1012</f>
        <v>94613.116999999984</v>
      </c>
      <c r="E1037" s="111"/>
    </row>
    <row r="1038" spans="2:8" ht="18.75" x14ac:dyDescent="0.3">
      <c r="C1038" s="17" t="s">
        <v>8</v>
      </c>
      <c r="D1038" s="112">
        <f>D1037/D1011</f>
        <v>242.59773589743585</v>
      </c>
      <c r="E1038" s="112"/>
      <c r="G1038" s="7"/>
      <c r="H1038" s="67"/>
    </row>
    <row r="1051" spans="2:8" ht="60.75" x14ac:dyDescent="0.8">
      <c r="B1051" s="113" t="s">
        <v>134</v>
      </c>
      <c r="C1051" s="113"/>
      <c r="D1051" s="113"/>
      <c r="E1051" s="113"/>
      <c r="F1051" s="113"/>
      <c r="G1051" s="113"/>
      <c r="H1051" s="113"/>
    </row>
    <row r="1052" spans="2:8" ht="39.75" customHeight="1" x14ac:dyDescent="0.25">
      <c r="B1052" s="114" t="s">
        <v>36</v>
      </c>
      <c r="C1052" s="114"/>
      <c r="D1052" s="114"/>
      <c r="E1052" s="114"/>
      <c r="F1052" s="114"/>
      <c r="G1052" s="114"/>
    </row>
    <row r="1053" spans="2:8" x14ac:dyDescent="0.25">
      <c r="C1053" s="83"/>
      <c r="G1053" s="7"/>
    </row>
    <row r="1054" spans="2:8" ht="25.5" x14ac:dyDescent="0.25">
      <c r="C1054" s="14" t="s">
        <v>5</v>
      </c>
      <c r="D1054" s="6"/>
    </row>
    <row r="1055" spans="2:8" ht="20.25" x14ac:dyDescent="0.25">
      <c r="B1055" s="10"/>
      <c r="C1055" s="115" t="s">
        <v>15</v>
      </c>
      <c r="D1055" s="109" t="s">
        <v>38</v>
      </c>
      <c r="E1055" s="109"/>
      <c r="F1055" s="109"/>
      <c r="G1055" s="109"/>
      <c r="H1055" s="58"/>
    </row>
    <row r="1056" spans="2:8" ht="20.25" x14ac:dyDescent="0.25">
      <c r="B1056" s="10"/>
      <c r="C1056" s="116"/>
      <c r="D1056" s="109" t="s">
        <v>42</v>
      </c>
      <c r="E1056" s="109"/>
      <c r="F1056" s="109"/>
      <c r="G1056" s="109"/>
      <c r="H1056" s="58"/>
    </row>
    <row r="1057" spans="2:8" ht="20.25" x14ac:dyDescent="0.25">
      <c r="B1057" s="10"/>
      <c r="C1057" s="117"/>
      <c r="D1057" s="109" t="s">
        <v>86</v>
      </c>
      <c r="E1057" s="109"/>
      <c r="F1057" s="109"/>
      <c r="G1057" s="109"/>
      <c r="H1057" s="58"/>
    </row>
    <row r="1058" spans="2:8" x14ac:dyDescent="0.25">
      <c r="C1058" s="48" t="s">
        <v>12</v>
      </c>
      <c r="D1058" s="49">
        <v>0.5</v>
      </c>
      <c r="E1058" s="50"/>
      <c r="F1058" s="10"/>
    </row>
    <row r="1059" spans="2:8" x14ac:dyDescent="0.25">
      <c r="C1059" s="1" t="s">
        <v>9</v>
      </c>
      <c r="D1059" s="44">
        <v>13</v>
      </c>
      <c r="E1059" s="89" t="s">
        <v>16</v>
      </c>
      <c r="F1059" s="90"/>
      <c r="G1059" s="93">
        <f>D1060/D1059</f>
        <v>14.846153846153847</v>
      </c>
    </row>
    <row r="1060" spans="2:8" x14ac:dyDescent="0.25">
      <c r="C1060" s="1" t="s">
        <v>10</v>
      </c>
      <c r="D1060" s="44">
        <v>193</v>
      </c>
      <c r="E1060" s="91"/>
      <c r="F1060" s="92"/>
      <c r="G1060" s="94"/>
    </row>
    <row r="1061" spans="2:8" x14ac:dyDescent="0.25">
      <c r="C1061" s="54"/>
      <c r="D1061" s="55"/>
      <c r="E1061" s="56"/>
    </row>
    <row r="1062" spans="2:8" x14ac:dyDescent="0.3">
      <c r="C1062" s="53" t="s">
        <v>7</v>
      </c>
      <c r="D1062" s="51" t="s">
        <v>89</v>
      </c>
      <c r="E1062" s="59"/>
    </row>
    <row r="1063" spans="2:8" x14ac:dyDescent="0.3">
      <c r="C1063" s="53" t="s">
        <v>11</v>
      </c>
      <c r="D1063" s="51">
        <v>65</v>
      </c>
      <c r="E1063" s="59"/>
    </row>
    <row r="1064" spans="2:8" x14ac:dyDescent="0.3">
      <c r="C1064" s="53" t="s">
        <v>13</v>
      </c>
      <c r="D1064" s="52" t="s">
        <v>34</v>
      </c>
      <c r="E1064" s="59"/>
    </row>
    <row r="1065" spans="2:8" ht="24" thickBot="1" x14ac:dyDescent="0.3">
      <c r="C1065" s="60"/>
      <c r="D1065" s="60"/>
    </row>
    <row r="1066" spans="2:8" ht="48" thickBot="1" x14ac:dyDescent="0.3">
      <c r="B1066" s="103" t="s">
        <v>17</v>
      </c>
      <c r="C1066" s="104"/>
      <c r="D1066" s="23" t="s">
        <v>20</v>
      </c>
      <c r="E1066" s="105" t="s">
        <v>22</v>
      </c>
      <c r="F1066" s="106"/>
      <c r="G1066" s="2" t="s">
        <v>21</v>
      </c>
    </row>
    <row r="1067" spans="2:8" ht="24" thickBot="1" x14ac:dyDescent="0.3">
      <c r="B1067" s="107" t="s">
        <v>35</v>
      </c>
      <c r="C1067" s="108"/>
      <c r="D1067" s="32">
        <v>197.93</v>
      </c>
      <c r="E1067" s="33">
        <v>0.5</v>
      </c>
      <c r="F1067" s="18" t="s">
        <v>24</v>
      </c>
      <c r="G1067" s="26">
        <f t="shared" ref="G1067:G1074" si="25">D1067*E1067</f>
        <v>98.965000000000003</v>
      </c>
      <c r="H1067" s="118"/>
    </row>
    <row r="1068" spans="2:8" x14ac:dyDescent="0.25">
      <c r="B1068" s="95" t="s">
        <v>18</v>
      </c>
      <c r="C1068" s="96"/>
      <c r="D1068" s="34">
        <v>0</v>
      </c>
      <c r="E1068" s="35">
        <v>0</v>
      </c>
      <c r="F1068" s="19" t="s">
        <v>25</v>
      </c>
      <c r="G1068" s="27">
        <f t="shared" si="25"/>
        <v>0</v>
      </c>
      <c r="H1068" s="118"/>
    </row>
    <row r="1069" spans="2:8" ht="24" thickBot="1" x14ac:dyDescent="0.3">
      <c r="B1069" s="97" t="s">
        <v>19</v>
      </c>
      <c r="C1069" s="98"/>
      <c r="D1069" s="36">
        <v>0</v>
      </c>
      <c r="E1069" s="37">
        <v>0</v>
      </c>
      <c r="F1069" s="20" t="s">
        <v>25</v>
      </c>
      <c r="G1069" s="28">
        <f t="shared" si="25"/>
        <v>0</v>
      </c>
      <c r="H1069" s="118"/>
    </row>
    <row r="1070" spans="2:8" ht="24" thickBot="1" x14ac:dyDescent="0.3">
      <c r="B1070" s="99" t="s">
        <v>27</v>
      </c>
      <c r="C1070" s="100"/>
      <c r="D1070" s="38"/>
      <c r="E1070" s="39"/>
      <c r="F1070" s="24" t="s">
        <v>24</v>
      </c>
      <c r="G1070" s="29">
        <f t="shared" si="25"/>
        <v>0</v>
      </c>
      <c r="H1070" s="118"/>
    </row>
    <row r="1071" spans="2:8" x14ac:dyDescent="0.25">
      <c r="B1071" s="95" t="s">
        <v>32</v>
      </c>
      <c r="C1071" s="96"/>
      <c r="D1071" s="34">
        <v>0</v>
      </c>
      <c r="E1071" s="35">
        <v>0</v>
      </c>
      <c r="F1071" s="19" t="s">
        <v>24</v>
      </c>
      <c r="G1071" s="27">
        <f t="shared" si="25"/>
        <v>0</v>
      </c>
      <c r="H1071" s="118"/>
    </row>
    <row r="1072" spans="2:8" x14ac:dyDescent="0.25">
      <c r="B1072" s="101" t="s">
        <v>26</v>
      </c>
      <c r="C1072" s="102"/>
      <c r="D1072" s="40">
        <v>0</v>
      </c>
      <c r="E1072" s="41">
        <v>0</v>
      </c>
      <c r="F1072" s="21" t="s">
        <v>24</v>
      </c>
      <c r="G1072" s="30">
        <f t="shared" si="25"/>
        <v>0</v>
      </c>
      <c r="H1072" s="118"/>
    </row>
    <row r="1073" spans="2:8" x14ac:dyDescent="0.25">
      <c r="B1073" s="101" t="s">
        <v>28</v>
      </c>
      <c r="C1073" s="102"/>
      <c r="D1073" s="42">
        <v>0</v>
      </c>
      <c r="E1073" s="43">
        <v>0</v>
      </c>
      <c r="F1073" s="21" t="s">
        <v>24</v>
      </c>
      <c r="G1073" s="30">
        <f t="shared" si="25"/>
        <v>0</v>
      </c>
      <c r="H1073" s="118"/>
    </row>
    <row r="1074" spans="2:8" x14ac:dyDescent="0.25">
      <c r="B1074" s="101" t="s">
        <v>29</v>
      </c>
      <c r="C1074" s="102"/>
      <c r="D1074" s="42">
        <v>0</v>
      </c>
      <c r="E1074" s="43">
        <v>0</v>
      </c>
      <c r="F1074" s="21" t="s">
        <v>24</v>
      </c>
      <c r="G1074" s="30">
        <f t="shared" si="25"/>
        <v>0</v>
      </c>
      <c r="H1074" s="118"/>
    </row>
    <row r="1075" spans="2:8" x14ac:dyDescent="0.25">
      <c r="B1075" s="101" t="s">
        <v>31</v>
      </c>
      <c r="C1075" s="102"/>
      <c r="D1075" s="42">
        <v>0</v>
      </c>
      <c r="E1075" s="43">
        <v>0</v>
      </c>
      <c r="F1075" s="21" t="s">
        <v>24</v>
      </c>
      <c r="G1075" s="30">
        <f>D1075*E1075</f>
        <v>0</v>
      </c>
      <c r="H1075" s="118"/>
    </row>
    <row r="1076" spans="2:8" ht="24" thickBot="1" x14ac:dyDescent="0.3">
      <c r="B1076" s="97" t="s">
        <v>30</v>
      </c>
      <c r="C1076" s="98"/>
      <c r="D1076" s="36">
        <v>0</v>
      </c>
      <c r="E1076" s="37">
        <v>0</v>
      </c>
      <c r="F1076" s="20" t="s">
        <v>24</v>
      </c>
      <c r="G1076" s="31">
        <f>D1076*E1076</f>
        <v>0</v>
      </c>
      <c r="H1076" s="118"/>
    </row>
    <row r="1077" spans="2:8" x14ac:dyDescent="0.25">
      <c r="C1077" s="3"/>
      <c r="D1077" s="3"/>
      <c r="E1077" s="4"/>
      <c r="F1077" s="4"/>
      <c r="H1077" s="63"/>
    </row>
    <row r="1078" spans="2:8" ht="25.5" x14ac:dyDescent="0.25">
      <c r="C1078" s="14" t="s">
        <v>14</v>
      </c>
      <c r="D1078" s="6"/>
    </row>
    <row r="1079" spans="2:8" ht="18.75" x14ac:dyDescent="0.25">
      <c r="C1079" s="110" t="s">
        <v>6</v>
      </c>
      <c r="D1079" s="70" t="s">
        <v>0</v>
      </c>
      <c r="E1079" s="9">
        <f>ROUND((G1067+D1060)/D1060,2)</f>
        <v>1.51</v>
      </c>
      <c r="F1079" s="9"/>
      <c r="G1079" s="10"/>
      <c r="H1079" s="7"/>
    </row>
    <row r="1080" spans="2:8" x14ac:dyDescent="0.25">
      <c r="C1080" s="110"/>
      <c r="D1080" s="70" t="s">
        <v>1</v>
      </c>
      <c r="E1080" s="9">
        <f>ROUND((G1068+G1069+D1060)/D1060,2)</f>
        <v>1</v>
      </c>
      <c r="F1080" s="9"/>
      <c r="G1080" s="11"/>
      <c r="H1080" s="66"/>
    </row>
    <row r="1081" spans="2:8" x14ac:dyDescent="0.25">
      <c r="C1081" s="110"/>
      <c r="D1081" s="70" t="s">
        <v>2</v>
      </c>
      <c r="E1081" s="9">
        <f>ROUND((G1070+D1060)/D1060,2)</f>
        <v>1</v>
      </c>
      <c r="F1081" s="12"/>
      <c r="G1081" s="11"/>
    </row>
    <row r="1082" spans="2:8" x14ac:dyDescent="0.25">
      <c r="C1082" s="110"/>
      <c r="D1082" s="13" t="s">
        <v>3</v>
      </c>
      <c r="E1082" s="45">
        <f>ROUND((SUM(G1071:G1076)+D1060)/D1060,2)</f>
        <v>1</v>
      </c>
      <c r="F1082" s="10"/>
      <c r="G1082" s="11"/>
    </row>
    <row r="1083" spans="2:8" ht="25.5" x14ac:dyDescent="0.25">
      <c r="D1083" s="46" t="s">
        <v>4</v>
      </c>
      <c r="E1083" s="47">
        <f>SUM(E1079:E1082)-IF(D1064="сплошная",3,2)</f>
        <v>2.5099999999999998</v>
      </c>
      <c r="F1083" s="25"/>
    </row>
    <row r="1084" spans="2:8" x14ac:dyDescent="0.25">
      <c r="E1084" s="15"/>
    </row>
    <row r="1085" spans="2:8" ht="25.5" x14ac:dyDescent="0.35">
      <c r="B1085" s="22"/>
      <c r="C1085" s="16" t="s">
        <v>23</v>
      </c>
      <c r="D1085" s="111">
        <f>E1083*D1060</f>
        <v>484.42999999999995</v>
      </c>
      <c r="E1085" s="111"/>
    </row>
    <row r="1086" spans="2:8" ht="18.75" x14ac:dyDescent="0.3">
      <c r="C1086" s="17" t="s">
        <v>8</v>
      </c>
      <c r="D1086" s="112">
        <f>D1085/D1059</f>
        <v>37.263846153846153</v>
      </c>
      <c r="E1086" s="112"/>
      <c r="G1086" s="7"/>
      <c r="H1086" s="67"/>
    </row>
    <row r="1099" spans="2:8" ht="60.75" x14ac:dyDescent="0.8">
      <c r="B1099" s="113" t="s">
        <v>135</v>
      </c>
      <c r="C1099" s="113"/>
      <c r="D1099" s="113"/>
      <c r="E1099" s="113"/>
      <c r="F1099" s="113"/>
      <c r="G1099" s="113"/>
      <c r="H1099" s="113"/>
    </row>
    <row r="1100" spans="2:8" x14ac:dyDescent="0.25">
      <c r="B1100" s="114" t="s">
        <v>36</v>
      </c>
      <c r="C1100" s="114"/>
      <c r="D1100" s="114"/>
      <c r="E1100" s="114"/>
      <c r="F1100" s="114"/>
      <c r="G1100" s="114"/>
    </row>
    <row r="1101" spans="2:8" x14ac:dyDescent="0.25">
      <c r="C1101" s="83"/>
      <c r="G1101" s="7"/>
    </row>
    <row r="1102" spans="2:8" ht="25.5" x14ac:dyDescent="0.25">
      <c r="C1102" s="14" t="s">
        <v>5</v>
      </c>
      <c r="D1102" s="6"/>
    </row>
    <row r="1103" spans="2:8" ht="20.25" x14ac:dyDescent="0.25">
      <c r="B1103" s="10"/>
      <c r="C1103" s="115" t="s">
        <v>15</v>
      </c>
      <c r="D1103" s="109" t="s">
        <v>38</v>
      </c>
      <c r="E1103" s="109"/>
      <c r="F1103" s="109"/>
      <c r="G1103" s="109"/>
      <c r="H1103" s="58"/>
    </row>
    <row r="1104" spans="2:8" ht="20.25" x14ac:dyDescent="0.25">
      <c r="B1104" s="10"/>
      <c r="C1104" s="116"/>
      <c r="D1104" s="109" t="s">
        <v>42</v>
      </c>
      <c r="E1104" s="109"/>
      <c r="F1104" s="109"/>
      <c r="G1104" s="109"/>
      <c r="H1104" s="58"/>
    </row>
    <row r="1105" spans="2:8" ht="20.25" x14ac:dyDescent="0.25">
      <c r="B1105" s="10"/>
      <c r="C1105" s="117"/>
      <c r="D1105" s="109" t="s">
        <v>96</v>
      </c>
      <c r="E1105" s="109"/>
      <c r="F1105" s="109"/>
      <c r="G1105" s="109"/>
      <c r="H1105" s="58"/>
    </row>
    <row r="1106" spans="2:8" x14ac:dyDescent="0.25">
      <c r="C1106" s="48" t="s">
        <v>12</v>
      </c>
      <c r="D1106" s="49">
        <v>2.5</v>
      </c>
      <c r="E1106" s="50"/>
      <c r="F1106" s="10"/>
    </row>
    <row r="1107" spans="2:8" x14ac:dyDescent="0.25">
      <c r="C1107" s="1" t="s">
        <v>9</v>
      </c>
      <c r="D1107" s="44">
        <v>534</v>
      </c>
      <c r="E1107" s="89" t="s">
        <v>16</v>
      </c>
      <c r="F1107" s="90"/>
      <c r="G1107" s="93">
        <f>D1108/D1107</f>
        <v>7.7275280898876408</v>
      </c>
    </row>
    <row r="1108" spans="2:8" x14ac:dyDescent="0.25">
      <c r="C1108" s="1" t="s">
        <v>10</v>
      </c>
      <c r="D1108" s="44">
        <v>4126.5</v>
      </c>
      <c r="E1108" s="91"/>
      <c r="F1108" s="92"/>
      <c r="G1108" s="94"/>
    </row>
    <row r="1109" spans="2:8" x14ac:dyDescent="0.25">
      <c r="C1109" s="54"/>
      <c r="D1109" s="55"/>
      <c r="E1109" s="56"/>
    </row>
    <row r="1110" spans="2:8" x14ac:dyDescent="0.3">
      <c r="C1110" s="53" t="s">
        <v>7</v>
      </c>
      <c r="D1110" s="51" t="s">
        <v>87</v>
      </c>
      <c r="E1110" s="59"/>
    </row>
    <row r="1111" spans="2:8" x14ac:dyDescent="0.3">
      <c r="C1111" s="53" t="s">
        <v>11</v>
      </c>
      <c r="D1111" s="51">
        <v>80</v>
      </c>
      <c r="E1111" s="59"/>
    </row>
    <row r="1112" spans="2:8" x14ac:dyDescent="0.3">
      <c r="C1112" s="53" t="s">
        <v>13</v>
      </c>
      <c r="D1112" s="52" t="s">
        <v>34</v>
      </c>
      <c r="E1112" s="59"/>
    </row>
    <row r="1113" spans="2:8" ht="24" thickBot="1" x14ac:dyDescent="0.3">
      <c r="C1113" s="60"/>
      <c r="D1113" s="60"/>
    </row>
    <row r="1114" spans="2:8" ht="48" thickBot="1" x14ac:dyDescent="0.3">
      <c r="B1114" s="103" t="s">
        <v>17</v>
      </c>
      <c r="C1114" s="104"/>
      <c r="D1114" s="23" t="s">
        <v>20</v>
      </c>
      <c r="E1114" s="105" t="s">
        <v>22</v>
      </c>
      <c r="F1114" s="106"/>
      <c r="G1114" s="2" t="s">
        <v>21</v>
      </c>
    </row>
    <row r="1115" spans="2:8" ht="24" thickBot="1" x14ac:dyDescent="0.3">
      <c r="B1115" s="107" t="s">
        <v>35</v>
      </c>
      <c r="C1115" s="108"/>
      <c r="D1115" s="32">
        <v>197.93</v>
      </c>
      <c r="E1115" s="33">
        <v>2.5</v>
      </c>
      <c r="F1115" s="18" t="s">
        <v>24</v>
      </c>
      <c r="G1115" s="26">
        <f t="shared" ref="G1115:G1122" si="26">D1115*E1115</f>
        <v>494.82500000000005</v>
      </c>
      <c r="H1115" s="118"/>
    </row>
    <row r="1116" spans="2:8" x14ac:dyDescent="0.25">
      <c r="B1116" s="95" t="s">
        <v>18</v>
      </c>
      <c r="C1116" s="96"/>
      <c r="D1116" s="34">
        <v>0</v>
      </c>
      <c r="E1116" s="35">
        <v>0</v>
      </c>
      <c r="F1116" s="19" t="s">
        <v>25</v>
      </c>
      <c r="G1116" s="27">
        <f t="shared" si="26"/>
        <v>0</v>
      </c>
      <c r="H1116" s="118"/>
    </row>
    <row r="1117" spans="2:8" ht="24" thickBot="1" x14ac:dyDescent="0.3">
      <c r="B1117" s="97" t="s">
        <v>19</v>
      </c>
      <c r="C1117" s="98"/>
      <c r="D1117" s="36">
        <v>0</v>
      </c>
      <c r="E1117" s="37">
        <v>0</v>
      </c>
      <c r="F1117" s="20" t="s">
        <v>25</v>
      </c>
      <c r="G1117" s="28">
        <f t="shared" si="26"/>
        <v>0</v>
      </c>
      <c r="H1117" s="118"/>
    </row>
    <row r="1118" spans="2:8" ht="24" thickBot="1" x14ac:dyDescent="0.3">
      <c r="B1118" s="99" t="s">
        <v>27</v>
      </c>
      <c r="C1118" s="100"/>
      <c r="D1118" s="38"/>
      <c r="E1118" s="39"/>
      <c r="F1118" s="24" t="s">
        <v>24</v>
      </c>
      <c r="G1118" s="29">
        <f t="shared" si="26"/>
        <v>0</v>
      </c>
      <c r="H1118" s="118"/>
    </row>
    <row r="1119" spans="2:8" x14ac:dyDescent="0.25">
      <c r="B1119" s="95" t="s">
        <v>32</v>
      </c>
      <c r="C1119" s="96"/>
      <c r="D1119" s="34">
        <v>0</v>
      </c>
      <c r="E1119" s="35">
        <v>0</v>
      </c>
      <c r="F1119" s="19" t="s">
        <v>24</v>
      </c>
      <c r="G1119" s="27">
        <f t="shared" si="26"/>
        <v>0</v>
      </c>
      <c r="H1119" s="118"/>
    </row>
    <row r="1120" spans="2:8" x14ac:dyDescent="0.25">
      <c r="B1120" s="101" t="s">
        <v>26</v>
      </c>
      <c r="C1120" s="102"/>
      <c r="D1120" s="40">
        <v>0</v>
      </c>
      <c r="E1120" s="41">
        <v>0</v>
      </c>
      <c r="F1120" s="21" t="s">
        <v>24</v>
      </c>
      <c r="G1120" s="30">
        <f t="shared" si="26"/>
        <v>0</v>
      </c>
      <c r="H1120" s="118"/>
    </row>
    <row r="1121" spans="2:8" x14ac:dyDescent="0.25">
      <c r="B1121" s="101" t="s">
        <v>28</v>
      </c>
      <c r="C1121" s="102"/>
      <c r="D1121" s="42">
        <v>0</v>
      </c>
      <c r="E1121" s="43">
        <v>0</v>
      </c>
      <c r="F1121" s="21" t="s">
        <v>24</v>
      </c>
      <c r="G1121" s="30">
        <f t="shared" si="26"/>
        <v>0</v>
      </c>
      <c r="H1121" s="118"/>
    </row>
    <row r="1122" spans="2:8" x14ac:dyDescent="0.25">
      <c r="B1122" s="101" t="s">
        <v>29</v>
      </c>
      <c r="C1122" s="102"/>
      <c r="D1122" s="42">
        <v>0</v>
      </c>
      <c r="E1122" s="43">
        <v>0</v>
      </c>
      <c r="F1122" s="21" t="s">
        <v>24</v>
      </c>
      <c r="G1122" s="30">
        <f t="shared" si="26"/>
        <v>0</v>
      </c>
      <c r="H1122" s="118"/>
    </row>
    <row r="1123" spans="2:8" x14ac:dyDescent="0.25">
      <c r="B1123" s="101" t="s">
        <v>31</v>
      </c>
      <c r="C1123" s="102"/>
      <c r="D1123" s="42">
        <v>0</v>
      </c>
      <c r="E1123" s="43">
        <v>0</v>
      </c>
      <c r="F1123" s="21" t="s">
        <v>24</v>
      </c>
      <c r="G1123" s="30">
        <f>D1123*E1123</f>
        <v>0</v>
      </c>
      <c r="H1123" s="118"/>
    </row>
    <row r="1124" spans="2:8" ht="24" thickBot="1" x14ac:dyDescent="0.3">
      <c r="B1124" s="97" t="s">
        <v>30</v>
      </c>
      <c r="C1124" s="98"/>
      <c r="D1124" s="36">
        <v>0</v>
      </c>
      <c r="E1124" s="37">
        <v>0</v>
      </c>
      <c r="F1124" s="20" t="s">
        <v>24</v>
      </c>
      <c r="G1124" s="31">
        <f>D1124*E1124</f>
        <v>0</v>
      </c>
      <c r="H1124" s="118"/>
    </row>
    <row r="1125" spans="2:8" x14ac:dyDescent="0.25">
      <c r="C1125" s="3"/>
      <c r="D1125" s="3"/>
      <c r="E1125" s="4"/>
      <c r="F1125" s="4"/>
      <c r="H1125" s="63"/>
    </row>
    <row r="1126" spans="2:8" ht="25.5" x14ac:dyDescent="0.25">
      <c r="C1126" s="14" t="s">
        <v>14</v>
      </c>
      <c r="D1126" s="6"/>
    </row>
    <row r="1127" spans="2:8" ht="18.75" x14ac:dyDescent="0.25">
      <c r="C1127" s="110" t="s">
        <v>6</v>
      </c>
      <c r="D1127" s="70" t="s">
        <v>0</v>
      </c>
      <c r="E1127" s="9">
        <f>ROUND((G1115+D1108)/D1108,2)</f>
        <v>1.1200000000000001</v>
      </c>
      <c r="F1127" s="9"/>
      <c r="G1127" s="10"/>
      <c r="H1127" s="7"/>
    </row>
    <row r="1128" spans="2:8" x14ac:dyDescent="0.25">
      <c r="C1128" s="110"/>
      <c r="D1128" s="70" t="s">
        <v>1</v>
      </c>
      <c r="E1128" s="9">
        <f>ROUND((G1116+G1117+D1108)/D1108,2)</f>
        <v>1</v>
      </c>
      <c r="F1128" s="9"/>
      <c r="G1128" s="11"/>
      <c r="H1128" s="66"/>
    </row>
    <row r="1129" spans="2:8" x14ac:dyDescent="0.25">
      <c r="C1129" s="110"/>
      <c r="D1129" s="70" t="s">
        <v>2</v>
      </c>
      <c r="E1129" s="9">
        <f>ROUND((G1118+D1108)/D1108,2)</f>
        <v>1</v>
      </c>
      <c r="F1129" s="12"/>
      <c r="G1129" s="11"/>
    </row>
    <row r="1130" spans="2:8" x14ac:dyDescent="0.25">
      <c r="C1130" s="110"/>
      <c r="D1130" s="13" t="s">
        <v>3</v>
      </c>
      <c r="E1130" s="45">
        <f>ROUND((SUM(G1119:G1124)+D1108)/D1108,2)</f>
        <v>1</v>
      </c>
      <c r="F1130" s="10"/>
      <c r="G1130" s="11"/>
    </row>
    <row r="1131" spans="2:8" ht="25.5" x14ac:dyDescent="0.25">
      <c r="D1131" s="46" t="s">
        <v>4</v>
      </c>
      <c r="E1131" s="47">
        <f>SUM(E1127:E1130)-IF(D1112="сплошная",3,2)</f>
        <v>2.12</v>
      </c>
      <c r="F1131" s="25"/>
    </row>
    <row r="1132" spans="2:8" x14ac:dyDescent="0.25">
      <c r="E1132" s="15"/>
    </row>
    <row r="1133" spans="2:8" ht="25.5" x14ac:dyDescent="0.35">
      <c r="B1133" s="22"/>
      <c r="C1133" s="16" t="s">
        <v>23</v>
      </c>
      <c r="D1133" s="111">
        <f>E1131*D1108</f>
        <v>8748.18</v>
      </c>
      <c r="E1133" s="111"/>
    </row>
    <row r="1134" spans="2:8" ht="18.75" x14ac:dyDescent="0.3">
      <c r="C1134" s="17" t="s">
        <v>8</v>
      </c>
      <c r="D1134" s="112">
        <f>D1133/D1107</f>
        <v>16.382359550561798</v>
      </c>
      <c r="E1134" s="112"/>
      <c r="G1134" s="7"/>
      <c r="H1134" s="67"/>
    </row>
    <row r="1143" spans="2:8" ht="39" customHeight="1" x14ac:dyDescent="0.25"/>
    <row r="1144" spans="2:8" ht="60.75" x14ac:dyDescent="0.8">
      <c r="B1144" s="113" t="s">
        <v>136</v>
      </c>
      <c r="C1144" s="113"/>
      <c r="D1144" s="113"/>
      <c r="E1144" s="113"/>
      <c r="F1144" s="113"/>
      <c r="G1144" s="113"/>
      <c r="H1144" s="113"/>
    </row>
    <row r="1145" spans="2:8" ht="38.25" customHeight="1" x14ac:dyDescent="0.25">
      <c r="B1145" s="114" t="s">
        <v>36</v>
      </c>
      <c r="C1145" s="114"/>
      <c r="D1145" s="114"/>
      <c r="E1145" s="114"/>
      <c r="F1145" s="114"/>
      <c r="G1145" s="114"/>
    </row>
    <row r="1146" spans="2:8" ht="20.25" customHeight="1" x14ac:dyDescent="0.25">
      <c r="C1146" s="83"/>
      <c r="G1146" s="7"/>
    </row>
    <row r="1147" spans="2:8" ht="20.25" customHeight="1" x14ac:dyDescent="0.25">
      <c r="C1147" s="14" t="s">
        <v>5</v>
      </c>
      <c r="D1147" s="6"/>
    </row>
    <row r="1148" spans="2:8" ht="32.25" customHeight="1" x14ac:dyDescent="0.25">
      <c r="B1148" s="10"/>
      <c r="C1148" s="84" t="s">
        <v>15</v>
      </c>
      <c r="D1148" s="119" t="s">
        <v>38</v>
      </c>
      <c r="E1148" s="120"/>
      <c r="F1148" s="120"/>
      <c r="G1148" s="121"/>
      <c r="H1148" s="58"/>
    </row>
    <row r="1149" spans="2:8" ht="27" customHeight="1" x14ac:dyDescent="0.25">
      <c r="B1149" s="10"/>
      <c r="C1149" s="85"/>
      <c r="D1149" s="119" t="s">
        <v>42</v>
      </c>
      <c r="E1149" s="120"/>
      <c r="F1149" s="120"/>
      <c r="G1149" s="121"/>
      <c r="H1149" s="58"/>
    </row>
    <row r="1150" spans="2:8" ht="23.25" customHeight="1" x14ac:dyDescent="0.25">
      <c r="B1150" s="10"/>
      <c r="C1150" s="86"/>
      <c r="D1150" s="119" t="s">
        <v>88</v>
      </c>
      <c r="E1150" s="120"/>
      <c r="F1150" s="120"/>
      <c r="G1150" s="121"/>
      <c r="H1150" s="58"/>
    </row>
    <row r="1151" spans="2:8" x14ac:dyDescent="0.25">
      <c r="C1151" s="48" t="s">
        <v>12</v>
      </c>
      <c r="D1151" s="49">
        <v>0.7</v>
      </c>
      <c r="E1151" s="50"/>
      <c r="F1151" s="10"/>
    </row>
    <row r="1152" spans="2:8" ht="49.5" x14ac:dyDescent="0.25">
      <c r="C1152" s="1" t="s">
        <v>9</v>
      </c>
      <c r="D1152" s="44">
        <v>22</v>
      </c>
      <c r="E1152" s="73" t="s">
        <v>16</v>
      </c>
      <c r="F1152" s="74"/>
      <c r="G1152" s="77">
        <f>D1153/D1152</f>
        <v>11.136363636363637</v>
      </c>
    </row>
    <row r="1153" spans="2:8" x14ac:dyDescent="0.25">
      <c r="C1153" s="1" t="s">
        <v>10</v>
      </c>
      <c r="D1153" s="44">
        <v>245</v>
      </c>
      <c r="E1153" s="75"/>
      <c r="F1153" s="76"/>
      <c r="G1153" s="78"/>
    </row>
    <row r="1154" spans="2:8" x14ac:dyDescent="0.25">
      <c r="C1154" s="54"/>
      <c r="D1154" s="55"/>
      <c r="E1154" s="56"/>
    </row>
    <row r="1155" spans="2:8" x14ac:dyDescent="0.3">
      <c r="C1155" s="53" t="s">
        <v>7</v>
      </c>
      <c r="D1155" s="51" t="s">
        <v>90</v>
      </c>
      <c r="E1155" s="59"/>
    </row>
    <row r="1156" spans="2:8" x14ac:dyDescent="0.3">
      <c r="C1156" s="53" t="s">
        <v>11</v>
      </c>
      <c r="D1156" s="51">
        <v>75</v>
      </c>
      <c r="E1156" s="59"/>
    </row>
    <row r="1157" spans="2:8" ht="48" customHeight="1" x14ac:dyDescent="0.3">
      <c r="C1157" s="53" t="s">
        <v>13</v>
      </c>
      <c r="D1157" s="52" t="s">
        <v>34</v>
      </c>
      <c r="E1157" s="59"/>
    </row>
    <row r="1158" spans="2:8" ht="24" customHeight="1" thickBot="1" x14ac:dyDescent="0.3">
      <c r="C1158" s="60"/>
      <c r="D1158" s="60"/>
    </row>
    <row r="1159" spans="2:8" ht="62.25" customHeight="1" thickBot="1" x14ac:dyDescent="0.3">
      <c r="B1159" s="124" t="s">
        <v>17</v>
      </c>
      <c r="C1159" s="125"/>
      <c r="D1159" s="23" t="s">
        <v>20</v>
      </c>
      <c r="E1159" s="79" t="s">
        <v>22</v>
      </c>
      <c r="F1159" s="80"/>
      <c r="G1159" s="2" t="s">
        <v>21</v>
      </c>
    </row>
    <row r="1160" spans="2:8" ht="24" customHeight="1" thickBot="1" x14ac:dyDescent="0.3">
      <c r="B1160" s="128" t="s">
        <v>35</v>
      </c>
      <c r="C1160" s="129"/>
      <c r="D1160" s="32">
        <v>197.93</v>
      </c>
      <c r="E1160" s="33">
        <v>0.7</v>
      </c>
      <c r="F1160" s="18" t="s">
        <v>24</v>
      </c>
      <c r="G1160" s="26">
        <f t="shared" ref="G1160:G1167" si="27">D1160*E1160</f>
        <v>138.55099999999999</v>
      </c>
      <c r="H1160" s="81"/>
    </row>
    <row r="1161" spans="2:8" ht="24" customHeight="1" x14ac:dyDescent="0.25">
      <c r="B1161" s="131" t="s">
        <v>18</v>
      </c>
      <c r="C1161" s="132"/>
      <c r="D1161" s="34">
        <v>0</v>
      </c>
      <c r="E1161" s="35">
        <v>0</v>
      </c>
      <c r="F1161" s="19" t="s">
        <v>25</v>
      </c>
      <c r="G1161" s="27">
        <f t="shared" si="27"/>
        <v>0</v>
      </c>
      <c r="H1161" s="81"/>
    </row>
    <row r="1162" spans="2:8" ht="23.25" customHeight="1" thickBot="1" x14ac:dyDescent="0.3">
      <c r="B1162" s="133" t="s">
        <v>19</v>
      </c>
      <c r="C1162" s="134"/>
      <c r="D1162" s="36">
        <v>0</v>
      </c>
      <c r="E1162" s="37">
        <v>0</v>
      </c>
      <c r="F1162" s="20" t="s">
        <v>25</v>
      </c>
      <c r="G1162" s="28">
        <f t="shared" si="27"/>
        <v>0</v>
      </c>
      <c r="H1162" s="81"/>
    </row>
    <row r="1163" spans="2:8" ht="23.25" customHeight="1" thickBot="1" x14ac:dyDescent="0.3">
      <c r="B1163" s="128" t="s">
        <v>27</v>
      </c>
      <c r="C1163" s="129"/>
      <c r="D1163" s="38"/>
      <c r="E1163" s="39"/>
      <c r="F1163" s="24" t="s">
        <v>24</v>
      </c>
      <c r="G1163" s="29">
        <f t="shared" si="27"/>
        <v>0</v>
      </c>
      <c r="H1163" s="81"/>
    </row>
    <row r="1164" spans="2:8" ht="23.25" customHeight="1" x14ac:dyDescent="0.25">
      <c r="B1164" s="131" t="s">
        <v>32</v>
      </c>
      <c r="C1164" s="132"/>
      <c r="D1164" s="34">
        <v>0</v>
      </c>
      <c r="E1164" s="35">
        <v>0</v>
      </c>
      <c r="F1164" s="19" t="s">
        <v>24</v>
      </c>
      <c r="G1164" s="27">
        <f t="shared" si="27"/>
        <v>0</v>
      </c>
      <c r="H1164" s="81"/>
    </row>
    <row r="1165" spans="2:8" ht="23.25" customHeight="1" x14ac:dyDescent="0.25">
      <c r="B1165" s="135" t="s">
        <v>26</v>
      </c>
      <c r="C1165" s="136"/>
      <c r="D1165" s="40">
        <v>0</v>
      </c>
      <c r="E1165" s="41">
        <v>0</v>
      </c>
      <c r="F1165" s="21" t="s">
        <v>24</v>
      </c>
      <c r="G1165" s="30">
        <f t="shared" si="27"/>
        <v>0</v>
      </c>
      <c r="H1165" s="81"/>
    </row>
    <row r="1166" spans="2:8" ht="23.25" customHeight="1" x14ac:dyDescent="0.25">
      <c r="B1166" s="135" t="s">
        <v>28</v>
      </c>
      <c r="C1166" s="136"/>
      <c r="D1166" s="42">
        <v>0</v>
      </c>
      <c r="E1166" s="43">
        <v>0</v>
      </c>
      <c r="F1166" s="21" t="s">
        <v>24</v>
      </c>
      <c r="G1166" s="30">
        <f t="shared" si="27"/>
        <v>0</v>
      </c>
      <c r="H1166" s="81"/>
    </row>
    <row r="1167" spans="2:8" ht="43.5" customHeight="1" x14ac:dyDescent="0.25">
      <c r="B1167" s="135" t="s">
        <v>29</v>
      </c>
      <c r="C1167" s="136"/>
      <c r="D1167" s="42">
        <v>0</v>
      </c>
      <c r="E1167" s="43">
        <v>0</v>
      </c>
      <c r="F1167" s="21" t="s">
        <v>24</v>
      </c>
      <c r="G1167" s="30">
        <f t="shared" si="27"/>
        <v>0</v>
      </c>
      <c r="H1167" s="81"/>
    </row>
    <row r="1168" spans="2:8" ht="43.5" customHeight="1" x14ac:dyDescent="0.25">
      <c r="B1168" s="135" t="s">
        <v>31</v>
      </c>
      <c r="C1168" s="136"/>
      <c r="D1168" s="42">
        <v>0</v>
      </c>
      <c r="E1168" s="43">
        <v>0</v>
      </c>
      <c r="F1168" s="21" t="s">
        <v>24</v>
      </c>
      <c r="G1168" s="30">
        <f>D1168*E1168</f>
        <v>0</v>
      </c>
      <c r="H1168" s="81"/>
    </row>
    <row r="1169" spans="2:8" ht="24" thickBot="1" x14ac:dyDescent="0.3">
      <c r="B1169" s="133" t="s">
        <v>30</v>
      </c>
      <c r="C1169" s="134"/>
      <c r="D1169" s="36">
        <v>0</v>
      </c>
      <c r="E1169" s="37">
        <v>0</v>
      </c>
      <c r="F1169" s="20" t="s">
        <v>24</v>
      </c>
      <c r="G1169" s="31">
        <f>D1169*E1169</f>
        <v>0</v>
      </c>
      <c r="H1169" s="81"/>
    </row>
    <row r="1170" spans="2:8" x14ac:dyDescent="0.25">
      <c r="C1170" s="3"/>
      <c r="D1170" s="3"/>
      <c r="E1170" s="4"/>
      <c r="F1170" s="4"/>
      <c r="H1170" s="63"/>
    </row>
    <row r="1171" spans="2:8" ht="25.5" x14ac:dyDescent="0.25">
      <c r="C1171" s="14" t="s">
        <v>14</v>
      </c>
      <c r="D1171" s="6"/>
    </row>
    <row r="1172" spans="2:8" ht="18.75" x14ac:dyDescent="0.25">
      <c r="C1172" s="70" t="s">
        <v>6</v>
      </c>
      <c r="D1172" s="70" t="s">
        <v>0</v>
      </c>
      <c r="E1172" s="9">
        <f>ROUND((G1160+D1153)/D1153,2)</f>
        <v>1.57</v>
      </c>
      <c r="F1172" s="9"/>
      <c r="G1172" s="10"/>
      <c r="H1172" s="7"/>
    </row>
    <row r="1173" spans="2:8" x14ac:dyDescent="0.25">
      <c r="C1173" s="70"/>
      <c r="D1173" s="70" t="s">
        <v>1</v>
      </c>
      <c r="E1173" s="9">
        <f>ROUND((G1161+G1162+D1153)/D1153,2)</f>
        <v>1</v>
      </c>
      <c r="F1173" s="9"/>
      <c r="G1173" s="11"/>
      <c r="H1173" s="66"/>
    </row>
    <row r="1174" spans="2:8" x14ac:dyDescent="0.25">
      <c r="C1174" s="70"/>
      <c r="D1174" s="70" t="s">
        <v>2</v>
      </c>
      <c r="E1174" s="9">
        <f>ROUND((G1163+D1153)/D1153,2)</f>
        <v>1</v>
      </c>
      <c r="F1174" s="12"/>
      <c r="G1174" s="11"/>
    </row>
    <row r="1175" spans="2:8" x14ac:dyDescent="0.25">
      <c r="C1175" s="70"/>
      <c r="D1175" s="13" t="s">
        <v>3</v>
      </c>
      <c r="E1175" s="45">
        <f>ROUND((SUM(G1164:G1169)+D1153)/D1153,2)</f>
        <v>1</v>
      </c>
      <c r="F1175" s="10"/>
      <c r="G1175" s="11"/>
    </row>
    <row r="1176" spans="2:8" ht="25.5" x14ac:dyDescent="0.25">
      <c r="D1176" s="46" t="s">
        <v>4</v>
      </c>
      <c r="E1176" s="47">
        <f>SUM(E1172:E1175)-IF(D1157="сплошная",3,2)</f>
        <v>2.5700000000000003</v>
      </c>
      <c r="F1176" s="25"/>
    </row>
    <row r="1177" spans="2:8" x14ac:dyDescent="0.25">
      <c r="E1177" s="15"/>
    </row>
    <row r="1178" spans="2:8" ht="25.5" x14ac:dyDescent="0.35">
      <c r="B1178" s="22"/>
      <c r="C1178" s="16" t="s">
        <v>23</v>
      </c>
      <c r="D1178" s="71">
        <f>E1176*D1153</f>
        <v>629.65000000000009</v>
      </c>
      <c r="E1178" s="71"/>
    </row>
    <row r="1179" spans="2:8" ht="18.75" x14ac:dyDescent="0.3">
      <c r="C1179" s="17" t="s">
        <v>8</v>
      </c>
      <c r="D1179" s="72">
        <f>D1178/D1152</f>
        <v>28.62045454545455</v>
      </c>
      <c r="E1179" s="72"/>
      <c r="G1179" s="7"/>
      <c r="H1179" s="67"/>
    </row>
    <row r="1180" spans="2:8" ht="60.75" customHeight="1" x14ac:dyDescent="0.25"/>
    <row r="1181" spans="2:8" ht="33.75" customHeight="1" x14ac:dyDescent="0.25"/>
    <row r="1182" spans="2:8" ht="121.5" customHeight="1" x14ac:dyDescent="0.8">
      <c r="B1182" s="113" t="s">
        <v>137</v>
      </c>
      <c r="C1182" s="113"/>
      <c r="D1182" s="113"/>
      <c r="E1182" s="113"/>
      <c r="F1182" s="113"/>
      <c r="G1182" s="113"/>
      <c r="H1182" s="82"/>
    </row>
    <row r="1183" spans="2:8" ht="63.75" customHeight="1" x14ac:dyDescent="0.25">
      <c r="B1183" s="114" t="s">
        <v>36</v>
      </c>
      <c r="C1183" s="114"/>
      <c r="D1183" s="114"/>
      <c r="E1183" s="114"/>
      <c r="F1183" s="114"/>
      <c r="G1183" s="114"/>
    </row>
    <row r="1184" spans="2:8" ht="20.25" customHeight="1" x14ac:dyDescent="0.25">
      <c r="C1184" s="83"/>
      <c r="G1184" s="7"/>
    </row>
    <row r="1185" spans="2:8" ht="20.25" customHeight="1" x14ac:dyDescent="0.25">
      <c r="C1185" s="14" t="s">
        <v>5</v>
      </c>
      <c r="D1185" s="6"/>
    </row>
    <row r="1186" spans="2:8" ht="20.25" customHeight="1" x14ac:dyDescent="0.25">
      <c r="B1186" s="10"/>
      <c r="C1186" s="115" t="s">
        <v>15</v>
      </c>
      <c r="D1186" s="119" t="s">
        <v>38</v>
      </c>
      <c r="E1186" s="120"/>
      <c r="F1186" s="120"/>
      <c r="G1186" s="121"/>
      <c r="H1186" s="58"/>
    </row>
    <row r="1187" spans="2:8" ht="58.5" customHeight="1" x14ac:dyDescent="0.25">
      <c r="B1187" s="10"/>
      <c r="C1187" s="116"/>
      <c r="D1187" s="119" t="s">
        <v>42</v>
      </c>
      <c r="E1187" s="120"/>
      <c r="F1187" s="120"/>
      <c r="G1187" s="121"/>
      <c r="H1187" s="58"/>
    </row>
    <row r="1188" spans="2:8" ht="19.5" customHeight="1" x14ac:dyDescent="0.25">
      <c r="B1188" s="10"/>
      <c r="C1188" s="117"/>
      <c r="D1188" s="119" t="s">
        <v>91</v>
      </c>
      <c r="E1188" s="120"/>
      <c r="F1188" s="120"/>
      <c r="G1188" s="121"/>
      <c r="H1188" s="58"/>
    </row>
    <row r="1189" spans="2:8" x14ac:dyDescent="0.25">
      <c r="C1189" s="48" t="s">
        <v>12</v>
      </c>
      <c r="D1189" s="49">
        <v>2.7</v>
      </c>
      <c r="E1189" s="50"/>
      <c r="F1189" s="10"/>
    </row>
    <row r="1190" spans="2:8" ht="49.5" x14ac:dyDescent="0.25">
      <c r="C1190" s="1" t="s">
        <v>9</v>
      </c>
      <c r="D1190" s="44">
        <v>84</v>
      </c>
      <c r="E1190" s="73" t="s">
        <v>16</v>
      </c>
      <c r="F1190" s="74"/>
      <c r="G1190" s="77">
        <f>D1191/D1190</f>
        <v>9.5476190476190474</v>
      </c>
    </row>
    <row r="1191" spans="2:8" x14ac:dyDescent="0.25">
      <c r="C1191" s="1" t="s">
        <v>10</v>
      </c>
      <c r="D1191" s="44">
        <v>802</v>
      </c>
      <c r="E1191" s="75"/>
      <c r="F1191" s="76"/>
      <c r="G1191" s="78"/>
    </row>
    <row r="1192" spans="2:8" x14ac:dyDescent="0.25">
      <c r="C1192" s="54"/>
      <c r="D1192" s="55"/>
      <c r="E1192" s="56"/>
    </row>
    <row r="1193" spans="2:8" x14ac:dyDescent="0.3">
      <c r="C1193" s="53" t="s">
        <v>7</v>
      </c>
      <c r="D1193" s="51" t="s">
        <v>92</v>
      </c>
      <c r="E1193" s="59"/>
    </row>
    <row r="1194" spans="2:8" x14ac:dyDescent="0.3">
      <c r="C1194" s="53" t="s">
        <v>11</v>
      </c>
      <c r="D1194" s="51">
        <v>60</v>
      </c>
      <c r="E1194" s="59"/>
    </row>
    <row r="1195" spans="2:8" ht="48" customHeight="1" x14ac:dyDescent="0.3">
      <c r="C1195" s="53" t="s">
        <v>13</v>
      </c>
      <c r="D1195" s="52" t="s">
        <v>34</v>
      </c>
      <c r="E1195" s="59"/>
    </row>
    <row r="1196" spans="2:8" ht="24" customHeight="1" thickBot="1" x14ac:dyDescent="0.3">
      <c r="C1196" s="60"/>
      <c r="D1196" s="60"/>
    </row>
    <row r="1197" spans="2:8" ht="64.5" customHeight="1" thickBot="1" x14ac:dyDescent="0.3">
      <c r="B1197" s="124" t="s">
        <v>17</v>
      </c>
      <c r="C1197" s="125"/>
      <c r="D1197" s="23" t="s">
        <v>20</v>
      </c>
      <c r="E1197" s="79" t="s">
        <v>22</v>
      </c>
      <c r="F1197" s="80"/>
      <c r="G1197" s="2" t="s">
        <v>21</v>
      </c>
    </row>
    <row r="1198" spans="2:8" ht="24" customHeight="1" thickBot="1" x14ac:dyDescent="0.3">
      <c r="B1198" s="128" t="s">
        <v>35</v>
      </c>
      <c r="C1198" s="129"/>
      <c r="D1198" s="32">
        <v>197.93</v>
      </c>
      <c r="E1198" s="33">
        <v>2.7</v>
      </c>
      <c r="F1198" s="18" t="s">
        <v>24</v>
      </c>
      <c r="G1198" s="26">
        <f t="shared" ref="G1198:G1205" si="28">D1198*E1198</f>
        <v>534.41100000000006</v>
      </c>
      <c r="H1198" s="81"/>
    </row>
    <row r="1199" spans="2:8" ht="24" customHeight="1" x14ac:dyDescent="0.25">
      <c r="B1199" s="131" t="s">
        <v>18</v>
      </c>
      <c r="C1199" s="132"/>
      <c r="D1199" s="34">
        <v>0</v>
      </c>
      <c r="E1199" s="35">
        <v>0</v>
      </c>
      <c r="F1199" s="19" t="s">
        <v>25</v>
      </c>
      <c r="G1199" s="27">
        <f t="shared" si="28"/>
        <v>0</v>
      </c>
      <c r="H1199" s="81"/>
    </row>
    <row r="1200" spans="2:8" ht="23.25" customHeight="1" thickBot="1" x14ac:dyDescent="0.3">
      <c r="B1200" s="133" t="s">
        <v>19</v>
      </c>
      <c r="C1200" s="134"/>
      <c r="D1200" s="36">
        <v>0</v>
      </c>
      <c r="E1200" s="37">
        <v>0</v>
      </c>
      <c r="F1200" s="20" t="s">
        <v>25</v>
      </c>
      <c r="G1200" s="28">
        <f t="shared" si="28"/>
        <v>0</v>
      </c>
      <c r="H1200" s="81"/>
    </row>
    <row r="1201" spans="2:8" ht="23.25" customHeight="1" thickBot="1" x14ac:dyDescent="0.3">
      <c r="B1201" s="128" t="s">
        <v>27</v>
      </c>
      <c r="C1201" s="129"/>
      <c r="D1201" s="38"/>
      <c r="E1201" s="39"/>
      <c r="F1201" s="24" t="s">
        <v>24</v>
      </c>
      <c r="G1201" s="29">
        <f t="shared" si="28"/>
        <v>0</v>
      </c>
      <c r="H1201" s="81"/>
    </row>
    <row r="1202" spans="2:8" ht="23.25" customHeight="1" x14ac:dyDescent="0.25">
      <c r="B1202" s="131" t="s">
        <v>32</v>
      </c>
      <c r="C1202" s="132"/>
      <c r="D1202" s="34">
        <v>0</v>
      </c>
      <c r="E1202" s="35">
        <v>0</v>
      </c>
      <c r="F1202" s="19" t="s">
        <v>24</v>
      </c>
      <c r="G1202" s="27">
        <f t="shared" si="28"/>
        <v>0</v>
      </c>
      <c r="H1202" s="81"/>
    </row>
    <row r="1203" spans="2:8" ht="23.25" customHeight="1" x14ac:dyDescent="0.25">
      <c r="B1203" s="135" t="s">
        <v>26</v>
      </c>
      <c r="C1203" s="136"/>
      <c r="D1203" s="40">
        <v>0</v>
      </c>
      <c r="E1203" s="41">
        <v>0</v>
      </c>
      <c r="F1203" s="21" t="s">
        <v>24</v>
      </c>
      <c r="G1203" s="30">
        <f t="shared" si="28"/>
        <v>0</v>
      </c>
      <c r="H1203" s="81"/>
    </row>
    <row r="1204" spans="2:8" ht="23.25" customHeight="1" x14ac:dyDescent="0.25">
      <c r="B1204" s="135" t="s">
        <v>28</v>
      </c>
      <c r="C1204" s="136"/>
      <c r="D1204" s="42">
        <v>0</v>
      </c>
      <c r="E1204" s="43">
        <v>0</v>
      </c>
      <c r="F1204" s="21" t="s">
        <v>24</v>
      </c>
      <c r="G1204" s="30">
        <f t="shared" si="28"/>
        <v>0</v>
      </c>
      <c r="H1204" s="81"/>
    </row>
    <row r="1205" spans="2:8" x14ac:dyDescent="0.25">
      <c r="B1205" s="135" t="s">
        <v>29</v>
      </c>
      <c r="C1205" s="136"/>
      <c r="D1205" s="42">
        <v>0</v>
      </c>
      <c r="E1205" s="43">
        <v>0</v>
      </c>
      <c r="F1205" s="21" t="s">
        <v>24</v>
      </c>
      <c r="G1205" s="30">
        <f t="shared" si="28"/>
        <v>0</v>
      </c>
      <c r="H1205" s="81"/>
    </row>
    <row r="1206" spans="2:8" x14ac:dyDescent="0.25">
      <c r="B1206" s="135" t="s">
        <v>31</v>
      </c>
      <c r="C1206" s="136"/>
      <c r="D1206" s="42">
        <v>0</v>
      </c>
      <c r="E1206" s="43">
        <v>0</v>
      </c>
      <c r="F1206" s="21" t="s">
        <v>24</v>
      </c>
      <c r="G1206" s="30">
        <f>D1206*E1206</f>
        <v>0</v>
      </c>
      <c r="H1206" s="81"/>
    </row>
    <row r="1207" spans="2:8" ht="24" thickBot="1" x14ac:dyDescent="0.3">
      <c r="B1207" s="133" t="s">
        <v>30</v>
      </c>
      <c r="C1207" s="134"/>
      <c r="D1207" s="36">
        <v>0</v>
      </c>
      <c r="E1207" s="37">
        <v>0</v>
      </c>
      <c r="F1207" s="20" t="s">
        <v>24</v>
      </c>
      <c r="G1207" s="31">
        <f>D1207*E1207</f>
        <v>0</v>
      </c>
      <c r="H1207" s="81"/>
    </row>
    <row r="1208" spans="2:8" x14ac:dyDescent="0.25">
      <c r="C1208" s="3"/>
      <c r="D1208" s="3"/>
      <c r="E1208" s="4"/>
      <c r="F1208" s="4"/>
      <c r="H1208" s="63"/>
    </row>
    <row r="1209" spans="2:8" ht="25.5" x14ac:dyDescent="0.25">
      <c r="C1209" s="14" t="s">
        <v>14</v>
      </c>
      <c r="D1209" s="6"/>
    </row>
    <row r="1210" spans="2:8" ht="18.75" x14ac:dyDescent="0.25">
      <c r="C1210" s="70" t="s">
        <v>6</v>
      </c>
      <c r="D1210" s="70" t="s">
        <v>0</v>
      </c>
      <c r="E1210" s="9">
        <f>ROUND((G1198+D1191)/D1191,2)</f>
        <v>1.67</v>
      </c>
      <c r="F1210" s="9"/>
      <c r="G1210" s="10"/>
      <c r="H1210" s="7"/>
    </row>
    <row r="1211" spans="2:8" x14ac:dyDescent="0.25">
      <c r="C1211" s="70"/>
      <c r="D1211" s="70" t="s">
        <v>1</v>
      </c>
      <c r="E1211" s="9">
        <f>ROUND((G1199+G1200+D1191)/D1191,2)</f>
        <v>1</v>
      </c>
      <c r="F1211" s="9"/>
      <c r="G1211" s="11"/>
      <c r="H1211" s="66"/>
    </row>
    <row r="1212" spans="2:8" x14ac:dyDescent="0.25">
      <c r="C1212" s="70"/>
      <c r="D1212" s="70" t="s">
        <v>2</v>
      </c>
      <c r="E1212" s="9">
        <f>ROUND((G1201+D1191)/D1191,2)</f>
        <v>1</v>
      </c>
      <c r="F1212" s="12"/>
      <c r="G1212" s="11"/>
    </row>
    <row r="1213" spans="2:8" x14ac:dyDescent="0.25">
      <c r="C1213" s="70"/>
      <c r="D1213" s="13" t="s">
        <v>3</v>
      </c>
      <c r="E1213" s="45">
        <f>ROUND((SUM(G1202:G1207)+D1191)/D1191,2)</f>
        <v>1</v>
      </c>
      <c r="F1213" s="10"/>
      <c r="G1213" s="11"/>
    </row>
    <row r="1214" spans="2:8" ht="25.5" x14ac:dyDescent="0.25">
      <c r="D1214" s="46" t="s">
        <v>4</v>
      </c>
      <c r="E1214" s="47">
        <f>SUM(E1210:E1213)-IF(D1195="сплошная",3,2)</f>
        <v>2.67</v>
      </c>
      <c r="F1214" s="25"/>
    </row>
    <row r="1215" spans="2:8" x14ac:dyDescent="0.25">
      <c r="E1215" s="15"/>
    </row>
    <row r="1216" spans="2:8" ht="25.5" x14ac:dyDescent="0.35">
      <c r="B1216" s="22"/>
      <c r="C1216" s="16" t="s">
        <v>23</v>
      </c>
      <c r="D1216" s="71">
        <f>E1214*D1191</f>
        <v>2141.34</v>
      </c>
      <c r="E1216" s="71"/>
    </row>
    <row r="1217" spans="2:8" ht="18.75" x14ac:dyDescent="0.3">
      <c r="C1217" s="17" t="s">
        <v>8</v>
      </c>
      <c r="D1217" s="72">
        <f>D1216/D1190</f>
        <v>25.492142857142859</v>
      </c>
      <c r="E1217" s="72"/>
      <c r="G1217" s="7"/>
      <c r="H1217" s="67"/>
    </row>
    <row r="1218" spans="2:8" ht="60.75" customHeight="1" x14ac:dyDescent="0.25"/>
    <row r="1219" spans="2:8" ht="41.25" customHeight="1" x14ac:dyDescent="0.25"/>
    <row r="1220" spans="2:8" ht="78" customHeight="1" x14ac:dyDescent="0.8">
      <c r="B1220" s="137" t="s">
        <v>138</v>
      </c>
      <c r="C1220" s="137"/>
      <c r="D1220" s="137"/>
      <c r="E1220" s="137"/>
      <c r="F1220" s="137"/>
      <c r="G1220" s="137"/>
      <c r="H1220" s="82"/>
    </row>
    <row r="1221" spans="2:8" ht="43.5" customHeight="1" x14ac:dyDescent="0.25">
      <c r="B1221" s="114" t="s">
        <v>36</v>
      </c>
      <c r="C1221" s="114"/>
      <c r="D1221" s="114"/>
      <c r="E1221" s="114"/>
      <c r="F1221" s="114"/>
      <c r="G1221" s="114"/>
    </row>
    <row r="1222" spans="2:8" ht="20.25" customHeight="1" x14ac:dyDescent="0.25">
      <c r="C1222" s="83"/>
      <c r="G1222" s="7"/>
    </row>
    <row r="1223" spans="2:8" ht="20.25" customHeight="1" x14ac:dyDescent="0.25">
      <c r="C1223" s="14" t="s">
        <v>5</v>
      </c>
      <c r="D1223" s="6"/>
    </row>
    <row r="1224" spans="2:8" ht="20.25" customHeight="1" x14ac:dyDescent="0.25">
      <c r="B1224" s="10"/>
      <c r="C1224" s="84" t="s">
        <v>15</v>
      </c>
      <c r="D1224" s="119" t="s">
        <v>38</v>
      </c>
      <c r="E1224" s="120"/>
      <c r="F1224" s="120"/>
      <c r="G1224" s="121"/>
      <c r="H1224" s="58"/>
    </row>
    <row r="1225" spans="2:8" ht="58.5" customHeight="1" x14ac:dyDescent="0.25">
      <c r="B1225" s="10"/>
      <c r="C1225" s="85"/>
      <c r="D1225" s="119" t="s">
        <v>42</v>
      </c>
      <c r="E1225" s="120"/>
      <c r="F1225" s="120"/>
      <c r="G1225" s="121"/>
      <c r="H1225" s="58"/>
    </row>
    <row r="1226" spans="2:8" ht="23.25" customHeight="1" x14ac:dyDescent="0.25">
      <c r="B1226" s="10"/>
      <c r="C1226" s="86"/>
      <c r="D1226" s="119" t="s">
        <v>93</v>
      </c>
      <c r="E1226" s="120"/>
      <c r="F1226" s="120"/>
      <c r="G1226" s="121"/>
      <c r="H1226" s="58"/>
    </row>
    <row r="1227" spans="2:8" x14ac:dyDescent="0.25">
      <c r="C1227" s="48" t="s">
        <v>12</v>
      </c>
      <c r="D1227" s="49">
        <v>2.2999999999999998</v>
      </c>
      <c r="E1227" s="50"/>
      <c r="F1227" s="10"/>
    </row>
    <row r="1228" spans="2:8" ht="49.5" x14ac:dyDescent="0.25">
      <c r="C1228" s="1" t="s">
        <v>9</v>
      </c>
      <c r="D1228" s="44">
        <v>95</v>
      </c>
      <c r="E1228" s="73" t="s">
        <v>16</v>
      </c>
      <c r="F1228" s="74"/>
      <c r="G1228" s="77">
        <f>D1229/D1228</f>
        <v>10.273684210526316</v>
      </c>
    </row>
    <row r="1229" spans="2:8" x14ac:dyDescent="0.25">
      <c r="C1229" s="1" t="s">
        <v>10</v>
      </c>
      <c r="D1229" s="44">
        <v>976</v>
      </c>
      <c r="E1229" s="75"/>
      <c r="F1229" s="76"/>
      <c r="G1229" s="78"/>
    </row>
    <row r="1230" spans="2:8" x14ac:dyDescent="0.25">
      <c r="C1230" s="54"/>
      <c r="D1230" s="55"/>
      <c r="E1230" s="56"/>
    </row>
    <row r="1231" spans="2:8" x14ac:dyDescent="0.3">
      <c r="C1231" s="53" t="s">
        <v>7</v>
      </c>
      <c r="D1231" s="51" t="s">
        <v>73</v>
      </c>
      <c r="E1231" s="59"/>
    </row>
    <row r="1232" spans="2:8" x14ac:dyDescent="0.3">
      <c r="C1232" s="53" t="s">
        <v>11</v>
      </c>
      <c r="D1232" s="51">
        <v>55</v>
      </c>
      <c r="E1232" s="59"/>
    </row>
    <row r="1233" spans="2:8" ht="48" customHeight="1" x14ac:dyDescent="0.3">
      <c r="C1233" s="53" t="s">
        <v>13</v>
      </c>
      <c r="D1233" s="52" t="s">
        <v>34</v>
      </c>
      <c r="E1233" s="59"/>
    </row>
    <row r="1234" spans="2:8" ht="24" customHeight="1" thickBot="1" x14ac:dyDescent="0.3">
      <c r="C1234" s="60"/>
      <c r="D1234" s="60"/>
    </row>
    <row r="1235" spans="2:8" ht="67.5" customHeight="1" thickBot="1" x14ac:dyDescent="0.3">
      <c r="B1235" s="124" t="s">
        <v>17</v>
      </c>
      <c r="C1235" s="125"/>
      <c r="D1235" s="23" t="s">
        <v>20</v>
      </c>
      <c r="E1235" s="79" t="s">
        <v>22</v>
      </c>
      <c r="F1235" s="80"/>
      <c r="G1235" s="2" t="s">
        <v>21</v>
      </c>
    </row>
    <row r="1236" spans="2:8" ht="24" customHeight="1" thickBot="1" x14ac:dyDescent="0.3">
      <c r="B1236" s="128" t="s">
        <v>35</v>
      </c>
      <c r="C1236" s="129"/>
      <c r="D1236" s="32">
        <v>197.93</v>
      </c>
      <c r="E1236" s="33">
        <v>2.2999999999999998</v>
      </c>
      <c r="F1236" s="18" t="s">
        <v>24</v>
      </c>
      <c r="G1236" s="26">
        <f t="shared" ref="G1236:G1243" si="29">D1236*E1236</f>
        <v>455.23899999999998</v>
      </c>
      <c r="H1236" s="81"/>
    </row>
    <row r="1237" spans="2:8" ht="24" customHeight="1" x14ac:dyDescent="0.25">
      <c r="B1237" s="131" t="s">
        <v>18</v>
      </c>
      <c r="C1237" s="132"/>
      <c r="D1237" s="34">
        <v>0</v>
      </c>
      <c r="E1237" s="35">
        <v>0</v>
      </c>
      <c r="F1237" s="19" t="s">
        <v>25</v>
      </c>
      <c r="G1237" s="27">
        <f t="shared" si="29"/>
        <v>0</v>
      </c>
      <c r="H1237" s="81"/>
    </row>
    <row r="1238" spans="2:8" ht="23.25" customHeight="1" thickBot="1" x14ac:dyDescent="0.3">
      <c r="B1238" s="133" t="s">
        <v>19</v>
      </c>
      <c r="C1238" s="134"/>
      <c r="D1238" s="36">
        <v>0</v>
      </c>
      <c r="E1238" s="37">
        <v>0</v>
      </c>
      <c r="F1238" s="20" t="s">
        <v>25</v>
      </c>
      <c r="G1238" s="28">
        <f t="shared" si="29"/>
        <v>0</v>
      </c>
      <c r="H1238" s="81"/>
    </row>
    <row r="1239" spans="2:8" ht="23.25" customHeight="1" thickBot="1" x14ac:dyDescent="0.3">
      <c r="B1239" s="128" t="s">
        <v>27</v>
      </c>
      <c r="C1239" s="129"/>
      <c r="D1239" s="38"/>
      <c r="E1239" s="39"/>
      <c r="F1239" s="24" t="s">
        <v>24</v>
      </c>
      <c r="G1239" s="29">
        <f t="shared" si="29"/>
        <v>0</v>
      </c>
      <c r="H1239" s="81"/>
    </row>
    <row r="1240" spans="2:8" ht="23.25" customHeight="1" x14ac:dyDescent="0.25">
      <c r="B1240" s="131" t="s">
        <v>32</v>
      </c>
      <c r="C1240" s="132"/>
      <c r="D1240" s="34">
        <v>0</v>
      </c>
      <c r="E1240" s="35">
        <v>0</v>
      </c>
      <c r="F1240" s="19" t="s">
        <v>24</v>
      </c>
      <c r="G1240" s="27">
        <f t="shared" si="29"/>
        <v>0</v>
      </c>
      <c r="H1240" s="81"/>
    </row>
    <row r="1241" spans="2:8" ht="23.25" customHeight="1" x14ac:dyDescent="0.25">
      <c r="B1241" s="135" t="s">
        <v>26</v>
      </c>
      <c r="C1241" s="136"/>
      <c r="D1241" s="40">
        <v>0</v>
      </c>
      <c r="E1241" s="41">
        <v>0</v>
      </c>
      <c r="F1241" s="21" t="s">
        <v>24</v>
      </c>
      <c r="G1241" s="30">
        <f t="shared" si="29"/>
        <v>0</v>
      </c>
      <c r="H1241" s="81"/>
    </row>
    <row r="1242" spans="2:8" ht="23.25" customHeight="1" x14ac:dyDescent="0.25">
      <c r="B1242" s="135" t="s">
        <v>28</v>
      </c>
      <c r="C1242" s="136"/>
      <c r="D1242" s="42">
        <v>0</v>
      </c>
      <c r="E1242" s="43">
        <v>0</v>
      </c>
      <c r="F1242" s="21" t="s">
        <v>24</v>
      </c>
      <c r="G1242" s="30">
        <f t="shared" si="29"/>
        <v>0</v>
      </c>
      <c r="H1242" s="81"/>
    </row>
    <row r="1243" spans="2:8" ht="23.25" customHeight="1" x14ac:dyDescent="0.25">
      <c r="B1243" s="135" t="s">
        <v>29</v>
      </c>
      <c r="C1243" s="136"/>
      <c r="D1243" s="42">
        <v>0</v>
      </c>
      <c r="E1243" s="43">
        <v>0</v>
      </c>
      <c r="F1243" s="21" t="s">
        <v>24</v>
      </c>
      <c r="G1243" s="30">
        <f t="shared" si="29"/>
        <v>0</v>
      </c>
      <c r="H1243" s="81"/>
    </row>
    <row r="1244" spans="2:8" ht="23.25" customHeight="1" x14ac:dyDescent="0.25">
      <c r="B1244" s="135" t="s">
        <v>31</v>
      </c>
      <c r="C1244" s="136"/>
      <c r="D1244" s="42">
        <v>0</v>
      </c>
      <c r="E1244" s="43">
        <v>0</v>
      </c>
      <c r="F1244" s="21" t="s">
        <v>24</v>
      </c>
      <c r="G1244" s="30">
        <f>D1244*E1244</f>
        <v>0</v>
      </c>
      <c r="H1244" s="81"/>
    </row>
    <row r="1245" spans="2:8" ht="24" customHeight="1" thickBot="1" x14ac:dyDescent="0.3">
      <c r="B1245" s="133" t="s">
        <v>30</v>
      </c>
      <c r="C1245" s="134"/>
      <c r="D1245" s="36">
        <v>0</v>
      </c>
      <c r="E1245" s="37">
        <v>0</v>
      </c>
      <c r="F1245" s="20" t="s">
        <v>24</v>
      </c>
      <c r="G1245" s="31">
        <f>D1245*E1245</f>
        <v>0</v>
      </c>
      <c r="H1245" s="81"/>
    </row>
    <row r="1246" spans="2:8" x14ac:dyDescent="0.25">
      <c r="C1246" s="3"/>
      <c r="D1246" s="3"/>
      <c r="E1246" s="4"/>
      <c r="F1246" s="4"/>
      <c r="H1246" s="63"/>
    </row>
    <row r="1247" spans="2:8" ht="25.5" x14ac:dyDescent="0.25">
      <c r="C1247" s="14" t="s">
        <v>14</v>
      </c>
      <c r="D1247" s="6"/>
    </row>
    <row r="1248" spans="2:8" ht="18.75" x14ac:dyDescent="0.25">
      <c r="C1248" s="70" t="s">
        <v>6</v>
      </c>
      <c r="D1248" s="70" t="s">
        <v>0</v>
      </c>
      <c r="E1248" s="9">
        <f>ROUND((G1236+D1229)/D1229,2)</f>
        <v>1.47</v>
      </c>
      <c r="F1248" s="9"/>
      <c r="G1248" s="10"/>
      <c r="H1248" s="7"/>
    </row>
    <row r="1249" spans="2:8" x14ac:dyDescent="0.25">
      <c r="C1249" s="70"/>
      <c r="D1249" s="70" t="s">
        <v>1</v>
      </c>
      <c r="E1249" s="9">
        <f>ROUND((G1237+G1238+D1229)/D1229,2)</f>
        <v>1</v>
      </c>
      <c r="F1249" s="9"/>
      <c r="G1249" s="11"/>
      <c r="H1249" s="66"/>
    </row>
    <row r="1250" spans="2:8" x14ac:dyDescent="0.25">
      <c r="C1250" s="70"/>
      <c r="D1250" s="70" t="s">
        <v>2</v>
      </c>
      <c r="E1250" s="9">
        <f>ROUND((G1239+D1229)/D1229,2)</f>
        <v>1</v>
      </c>
      <c r="F1250" s="12"/>
      <c r="G1250" s="11"/>
    </row>
    <row r="1251" spans="2:8" x14ac:dyDescent="0.25">
      <c r="C1251" s="70"/>
      <c r="D1251" s="13" t="s">
        <v>3</v>
      </c>
      <c r="E1251" s="45">
        <f>ROUND((SUM(G1240:G1245)+D1229)/D1229,2)</f>
        <v>1</v>
      </c>
      <c r="F1251" s="10"/>
      <c r="G1251" s="11"/>
    </row>
    <row r="1252" spans="2:8" ht="25.5" x14ac:dyDescent="0.25">
      <c r="D1252" s="46" t="s">
        <v>4</v>
      </c>
      <c r="E1252" s="47">
        <f>SUM(E1248:E1251)-IF(D1233="сплошная",3,2)</f>
        <v>2.4699999999999998</v>
      </c>
      <c r="F1252" s="25"/>
    </row>
    <row r="1253" spans="2:8" x14ac:dyDescent="0.25">
      <c r="E1253" s="15"/>
    </row>
    <row r="1254" spans="2:8" ht="25.5" x14ac:dyDescent="0.35">
      <c r="B1254" s="22"/>
      <c r="C1254" s="16" t="s">
        <v>23</v>
      </c>
      <c r="D1254" s="71">
        <f>E1252*D1229</f>
        <v>2410.7199999999998</v>
      </c>
      <c r="E1254" s="71"/>
    </row>
    <row r="1255" spans="2:8" ht="18.75" x14ac:dyDescent="0.3">
      <c r="C1255" s="17" t="s">
        <v>8</v>
      </c>
      <c r="D1255" s="72">
        <f>D1254/D1228</f>
        <v>25.375999999999998</v>
      </c>
      <c r="E1255" s="72"/>
      <c r="G1255" s="7"/>
      <c r="H1255" s="67"/>
    </row>
    <row r="1256" spans="2:8" ht="60.75" customHeight="1" x14ac:dyDescent="0.25"/>
    <row r="1257" spans="2:8" ht="34.5" customHeight="1" x14ac:dyDescent="0.25"/>
    <row r="1258" spans="2:8" ht="90" customHeight="1" x14ac:dyDescent="0.8">
      <c r="B1258" s="137" t="s">
        <v>139</v>
      </c>
      <c r="C1258" s="137"/>
      <c r="D1258" s="137"/>
      <c r="E1258" s="137"/>
      <c r="F1258" s="137"/>
      <c r="G1258" s="137"/>
      <c r="H1258" s="82"/>
    </row>
    <row r="1259" spans="2:8" ht="60" customHeight="1" x14ac:dyDescent="0.25">
      <c r="B1259" s="114" t="s">
        <v>36</v>
      </c>
      <c r="C1259" s="114"/>
      <c r="D1259" s="114"/>
      <c r="E1259" s="114"/>
      <c r="F1259" s="114"/>
      <c r="G1259" s="114"/>
    </row>
    <row r="1260" spans="2:8" ht="20.25" customHeight="1" x14ac:dyDescent="0.25">
      <c r="C1260" s="83"/>
      <c r="G1260" s="7"/>
    </row>
    <row r="1261" spans="2:8" ht="20.25" customHeight="1" x14ac:dyDescent="0.25">
      <c r="C1261" s="14" t="s">
        <v>5</v>
      </c>
      <c r="D1261" s="6"/>
    </row>
    <row r="1262" spans="2:8" ht="20.25" customHeight="1" x14ac:dyDescent="0.25">
      <c r="B1262" s="10"/>
      <c r="C1262" s="115" t="s">
        <v>15</v>
      </c>
      <c r="D1262" s="119" t="s">
        <v>38</v>
      </c>
      <c r="E1262" s="120"/>
      <c r="F1262" s="120"/>
      <c r="G1262" s="121"/>
      <c r="H1262" s="58"/>
    </row>
    <row r="1263" spans="2:8" ht="58.5" customHeight="1" x14ac:dyDescent="0.25">
      <c r="B1263" s="10"/>
      <c r="C1263" s="116"/>
      <c r="D1263" s="119" t="s">
        <v>42</v>
      </c>
      <c r="E1263" s="120"/>
      <c r="F1263" s="120"/>
      <c r="G1263" s="121"/>
      <c r="H1263" s="58"/>
    </row>
    <row r="1264" spans="2:8" ht="23.25" customHeight="1" x14ac:dyDescent="0.25">
      <c r="B1264" s="10"/>
      <c r="C1264" s="117"/>
      <c r="D1264" s="119" t="s">
        <v>95</v>
      </c>
      <c r="E1264" s="120"/>
      <c r="F1264" s="120"/>
      <c r="G1264" s="121"/>
      <c r="H1264" s="58"/>
    </row>
    <row r="1265" spans="2:8" x14ac:dyDescent="0.25">
      <c r="C1265" s="48" t="s">
        <v>12</v>
      </c>
      <c r="D1265" s="49">
        <v>1.4</v>
      </c>
      <c r="E1265" s="50"/>
      <c r="F1265" s="10"/>
    </row>
    <row r="1266" spans="2:8" ht="49.5" x14ac:dyDescent="0.25">
      <c r="C1266" s="1" t="s">
        <v>9</v>
      </c>
      <c r="D1266" s="44">
        <v>245</v>
      </c>
      <c r="E1266" s="73" t="s">
        <v>16</v>
      </c>
      <c r="F1266" s="74"/>
      <c r="G1266" s="77">
        <f>D1267/D1266</f>
        <v>4.5600000000000005</v>
      </c>
    </row>
    <row r="1267" spans="2:8" x14ac:dyDescent="0.25">
      <c r="C1267" s="1" t="s">
        <v>10</v>
      </c>
      <c r="D1267" s="44">
        <v>1117.2</v>
      </c>
      <c r="E1267" s="75"/>
      <c r="F1267" s="76"/>
      <c r="G1267" s="78"/>
    </row>
    <row r="1268" spans="2:8" x14ac:dyDescent="0.25">
      <c r="C1268" s="54"/>
      <c r="D1268" s="55"/>
      <c r="E1268" s="56"/>
    </row>
    <row r="1269" spans="2:8" x14ac:dyDescent="0.3">
      <c r="C1269" s="53" t="s">
        <v>7</v>
      </c>
      <c r="D1269" s="51" t="s">
        <v>94</v>
      </c>
      <c r="E1269" s="59"/>
    </row>
    <row r="1270" spans="2:8" x14ac:dyDescent="0.3">
      <c r="C1270" s="53" t="s">
        <v>11</v>
      </c>
      <c r="D1270" s="51">
        <v>50</v>
      </c>
      <c r="E1270" s="59"/>
    </row>
    <row r="1271" spans="2:8" ht="48" customHeight="1" x14ac:dyDescent="0.3">
      <c r="C1271" s="53" t="s">
        <v>13</v>
      </c>
      <c r="D1271" s="52" t="s">
        <v>33</v>
      </c>
      <c r="E1271" s="59"/>
    </row>
    <row r="1272" spans="2:8" ht="24" customHeight="1" thickBot="1" x14ac:dyDescent="0.3">
      <c r="C1272" s="60"/>
      <c r="D1272" s="60"/>
    </row>
    <row r="1273" spans="2:8" ht="64.5" customHeight="1" thickBot="1" x14ac:dyDescent="0.3">
      <c r="B1273" s="124" t="s">
        <v>17</v>
      </c>
      <c r="C1273" s="125"/>
      <c r="D1273" s="23" t="s">
        <v>20</v>
      </c>
      <c r="E1273" s="79" t="s">
        <v>22</v>
      </c>
      <c r="F1273" s="80"/>
      <c r="G1273" s="2" t="s">
        <v>21</v>
      </c>
    </row>
    <row r="1274" spans="2:8" ht="24" customHeight="1" thickBot="1" x14ac:dyDescent="0.3">
      <c r="B1274" s="128" t="s">
        <v>35</v>
      </c>
      <c r="C1274" s="129"/>
      <c r="D1274" s="32">
        <v>197.93</v>
      </c>
      <c r="E1274" s="33">
        <v>1.4</v>
      </c>
      <c r="F1274" s="18" t="s">
        <v>24</v>
      </c>
      <c r="G1274" s="26">
        <f t="shared" ref="G1274:G1281" si="30">D1274*E1274</f>
        <v>277.10199999999998</v>
      </c>
      <c r="H1274" s="81"/>
    </row>
    <row r="1275" spans="2:8" ht="24" customHeight="1" x14ac:dyDescent="0.25">
      <c r="B1275" s="131" t="s">
        <v>18</v>
      </c>
      <c r="C1275" s="132"/>
      <c r="D1275" s="34">
        <v>70.41</v>
      </c>
      <c r="E1275" s="35">
        <v>0.5</v>
      </c>
      <c r="F1275" s="19" t="s">
        <v>25</v>
      </c>
      <c r="G1275" s="27">
        <f t="shared" si="30"/>
        <v>35.204999999999998</v>
      </c>
      <c r="H1275" s="81"/>
    </row>
    <row r="1276" spans="2:8" ht="23.25" customHeight="1" thickBot="1" x14ac:dyDescent="0.3">
      <c r="B1276" s="133" t="s">
        <v>19</v>
      </c>
      <c r="C1276" s="134"/>
      <c r="D1276" s="36">
        <v>221.31</v>
      </c>
      <c r="E1276" s="37">
        <v>0.5</v>
      </c>
      <c r="F1276" s="20" t="s">
        <v>25</v>
      </c>
      <c r="G1276" s="28">
        <f t="shared" si="30"/>
        <v>110.655</v>
      </c>
      <c r="H1276" s="81"/>
    </row>
    <row r="1277" spans="2:8" ht="23.25" customHeight="1" thickBot="1" x14ac:dyDescent="0.3">
      <c r="B1277" s="128" t="s">
        <v>27</v>
      </c>
      <c r="C1277" s="129"/>
      <c r="D1277" s="38"/>
      <c r="E1277" s="39"/>
      <c r="F1277" s="24" t="s">
        <v>24</v>
      </c>
      <c r="G1277" s="29">
        <f t="shared" si="30"/>
        <v>0</v>
      </c>
      <c r="H1277" s="81"/>
    </row>
    <row r="1278" spans="2:8" ht="23.25" customHeight="1" x14ac:dyDescent="0.25">
      <c r="B1278" s="131" t="s">
        <v>32</v>
      </c>
      <c r="C1278" s="132"/>
      <c r="D1278" s="34">
        <v>665.33</v>
      </c>
      <c r="E1278" s="35">
        <v>1.4</v>
      </c>
      <c r="F1278" s="19" t="s">
        <v>24</v>
      </c>
      <c r="G1278" s="27">
        <f t="shared" si="30"/>
        <v>931.46199999999999</v>
      </c>
      <c r="H1278" s="81"/>
    </row>
    <row r="1279" spans="2:8" ht="23.25" customHeight="1" x14ac:dyDescent="0.25">
      <c r="B1279" s="135" t="s">
        <v>26</v>
      </c>
      <c r="C1279" s="136"/>
      <c r="D1279" s="40">
        <v>0</v>
      </c>
      <c r="E1279" s="41">
        <v>0</v>
      </c>
      <c r="F1279" s="21" t="s">
        <v>24</v>
      </c>
      <c r="G1279" s="30">
        <f t="shared" si="30"/>
        <v>0</v>
      </c>
      <c r="H1279" s="81"/>
    </row>
    <row r="1280" spans="2:8" ht="23.25" customHeight="1" x14ac:dyDescent="0.25">
      <c r="B1280" s="135" t="s">
        <v>28</v>
      </c>
      <c r="C1280" s="136"/>
      <c r="D1280" s="42">
        <v>2425.1</v>
      </c>
      <c r="E1280" s="43">
        <v>1.4</v>
      </c>
      <c r="F1280" s="21" t="s">
        <v>24</v>
      </c>
      <c r="G1280" s="30">
        <f t="shared" si="30"/>
        <v>3395.14</v>
      </c>
      <c r="H1280" s="81"/>
    </row>
    <row r="1281" spans="2:8" x14ac:dyDescent="0.25">
      <c r="B1281" s="135" t="s">
        <v>29</v>
      </c>
      <c r="C1281" s="136"/>
      <c r="D1281" s="42">
        <v>1718.79</v>
      </c>
      <c r="E1281" s="43">
        <v>1.4</v>
      </c>
      <c r="F1281" s="21" t="s">
        <v>24</v>
      </c>
      <c r="G1281" s="30">
        <f t="shared" si="30"/>
        <v>2406.3059999999996</v>
      </c>
      <c r="H1281" s="81"/>
    </row>
    <row r="1282" spans="2:8" x14ac:dyDescent="0.25">
      <c r="B1282" s="135" t="s">
        <v>31</v>
      </c>
      <c r="C1282" s="136"/>
      <c r="D1282" s="42">
        <v>473.91</v>
      </c>
      <c r="E1282" s="43">
        <v>1.4</v>
      </c>
      <c r="F1282" s="21" t="s">
        <v>24</v>
      </c>
      <c r="G1282" s="30">
        <f>D1282*E1282</f>
        <v>663.47400000000005</v>
      </c>
      <c r="H1282" s="81"/>
    </row>
    <row r="1283" spans="2:8" ht="24" thickBot="1" x14ac:dyDescent="0.3">
      <c r="B1283" s="133" t="s">
        <v>30</v>
      </c>
      <c r="C1283" s="134"/>
      <c r="D1283" s="36">
        <v>320.5</v>
      </c>
      <c r="E1283" s="37">
        <v>14</v>
      </c>
      <c r="F1283" s="20" t="s">
        <v>24</v>
      </c>
      <c r="G1283" s="31">
        <f>D1283*E1283</f>
        <v>4487</v>
      </c>
      <c r="H1283" s="81"/>
    </row>
    <row r="1284" spans="2:8" x14ac:dyDescent="0.25">
      <c r="C1284" s="3"/>
      <c r="D1284" s="3"/>
      <c r="E1284" s="4"/>
      <c r="F1284" s="4"/>
      <c r="H1284" s="63"/>
    </row>
    <row r="1285" spans="2:8" ht="25.5" x14ac:dyDescent="0.25">
      <c r="C1285" s="14" t="s">
        <v>14</v>
      </c>
      <c r="D1285" s="6"/>
    </row>
    <row r="1286" spans="2:8" ht="18.75" x14ac:dyDescent="0.25">
      <c r="C1286" s="70" t="s">
        <v>6</v>
      </c>
      <c r="D1286" s="70" t="s">
        <v>0</v>
      </c>
      <c r="E1286" s="9">
        <f>ROUND((G1274+D1267)/D1267,2)</f>
        <v>1.25</v>
      </c>
      <c r="F1286" s="9"/>
      <c r="G1286" s="10"/>
      <c r="H1286" s="7"/>
    </row>
    <row r="1287" spans="2:8" x14ac:dyDescent="0.25">
      <c r="C1287" s="70"/>
      <c r="D1287" s="70" t="s">
        <v>1</v>
      </c>
      <c r="E1287" s="9">
        <f>ROUND((G1275+G1276+D1267)/D1267,2)</f>
        <v>1.1299999999999999</v>
      </c>
      <c r="F1287" s="9"/>
      <c r="G1287" s="11"/>
      <c r="H1287" s="66"/>
    </row>
    <row r="1288" spans="2:8" x14ac:dyDescent="0.25">
      <c r="C1288" s="70"/>
      <c r="D1288" s="70" t="s">
        <v>2</v>
      </c>
      <c r="E1288" s="9">
        <f>ROUND((G1277+D1267)/D1267,2)</f>
        <v>1</v>
      </c>
      <c r="F1288" s="12"/>
      <c r="G1288" s="11"/>
    </row>
    <row r="1289" spans="2:8" x14ac:dyDescent="0.25">
      <c r="C1289" s="70"/>
      <c r="D1289" s="13" t="s">
        <v>3</v>
      </c>
      <c r="E1289" s="45">
        <f>ROUND((SUM(G1278:G1283)+D1267)/D1267,2)</f>
        <v>11.64</v>
      </c>
      <c r="F1289" s="10"/>
      <c r="G1289" s="11"/>
    </row>
    <row r="1290" spans="2:8" ht="25.5" x14ac:dyDescent="0.25">
      <c r="D1290" s="46" t="s">
        <v>4</v>
      </c>
      <c r="E1290" s="47">
        <f>SUM(E1286:E1289)-IF(D1271="сплошная",3,2)</f>
        <v>12.02</v>
      </c>
      <c r="F1290" s="25"/>
    </row>
    <row r="1291" spans="2:8" x14ac:dyDescent="0.25">
      <c r="E1291" s="15"/>
    </row>
    <row r="1292" spans="2:8" ht="25.5" x14ac:dyDescent="0.35">
      <c r="B1292" s="22"/>
      <c r="C1292" s="16" t="s">
        <v>23</v>
      </c>
      <c r="D1292" s="71">
        <f>E1290*D1267</f>
        <v>13428.744000000001</v>
      </c>
      <c r="E1292" s="71"/>
    </row>
    <row r="1293" spans="2:8" ht="18.75" x14ac:dyDescent="0.3">
      <c r="C1293" s="17" t="s">
        <v>8</v>
      </c>
      <c r="D1293" s="72">
        <f>D1292/D1266</f>
        <v>54.811199999999999</v>
      </c>
      <c r="E1293" s="72"/>
      <c r="G1293" s="7"/>
      <c r="H1293" s="67"/>
    </row>
    <row r="1294" spans="2:8" ht="60.75" customHeight="1" x14ac:dyDescent="0.25"/>
    <row r="1295" spans="2:8" ht="44.25" customHeight="1" x14ac:dyDescent="0.25"/>
    <row r="1296" spans="2:8" ht="60.75" x14ac:dyDescent="0.8">
      <c r="B1296" s="113" t="s">
        <v>140</v>
      </c>
      <c r="C1296" s="113"/>
      <c r="D1296" s="113"/>
      <c r="E1296" s="113"/>
      <c r="F1296" s="113"/>
      <c r="G1296" s="113"/>
      <c r="H1296" s="113"/>
    </row>
    <row r="1297" spans="2:8" ht="36.75" customHeight="1" x14ac:dyDescent="0.25">
      <c r="B1297" s="114" t="s">
        <v>36</v>
      </c>
      <c r="C1297" s="114"/>
      <c r="D1297" s="114"/>
      <c r="E1297" s="114"/>
      <c r="F1297" s="114"/>
      <c r="G1297" s="114"/>
    </row>
    <row r="1298" spans="2:8" x14ac:dyDescent="0.25">
      <c r="C1298" s="83"/>
      <c r="G1298" s="7"/>
    </row>
    <row r="1299" spans="2:8" ht="25.5" x14ac:dyDescent="0.25">
      <c r="C1299" s="14" t="s">
        <v>5</v>
      </c>
      <c r="D1299" s="6"/>
    </row>
    <row r="1300" spans="2:8" ht="20.25" x14ac:dyDescent="0.25">
      <c r="B1300" s="10"/>
      <c r="C1300" s="115" t="s">
        <v>15</v>
      </c>
      <c r="D1300" s="109" t="s">
        <v>38</v>
      </c>
      <c r="E1300" s="109"/>
      <c r="F1300" s="109"/>
      <c r="G1300" s="109"/>
      <c r="H1300" s="58"/>
    </row>
    <row r="1301" spans="2:8" ht="20.25" x14ac:dyDescent="0.25">
      <c r="B1301" s="10"/>
      <c r="C1301" s="116"/>
      <c r="D1301" s="109" t="s">
        <v>42</v>
      </c>
      <c r="E1301" s="109"/>
      <c r="F1301" s="109"/>
      <c r="G1301" s="109"/>
      <c r="H1301" s="58"/>
    </row>
    <row r="1302" spans="2:8" ht="20.25" x14ac:dyDescent="0.25">
      <c r="B1302" s="10"/>
      <c r="C1302" s="117"/>
      <c r="D1302" s="109" t="s">
        <v>97</v>
      </c>
      <c r="E1302" s="109"/>
      <c r="F1302" s="109"/>
      <c r="G1302" s="109"/>
      <c r="H1302" s="58"/>
    </row>
    <row r="1303" spans="2:8" x14ac:dyDescent="0.25">
      <c r="C1303" s="48" t="s">
        <v>12</v>
      </c>
      <c r="D1303" s="49">
        <v>1.1000000000000001</v>
      </c>
      <c r="E1303" s="50"/>
      <c r="F1303" s="10"/>
    </row>
    <row r="1304" spans="2:8" x14ac:dyDescent="0.25">
      <c r="C1304" s="1" t="s">
        <v>9</v>
      </c>
      <c r="D1304" s="44">
        <v>246</v>
      </c>
      <c r="E1304" s="89" t="s">
        <v>16</v>
      </c>
      <c r="F1304" s="90"/>
      <c r="G1304" s="93">
        <f>D1305/D1304</f>
        <v>8.9081300813008131</v>
      </c>
    </row>
    <row r="1305" spans="2:8" x14ac:dyDescent="0.25">
      <c r="C1305" s="1" t="s">
        <v>10</v>
      </c>
      <c r="D1305" s="44">
        <v>2191.4</v>
      </c>
      <c r="E1305" s="91"/>
      <c r="F1305" s="92"/>
      <c r="G1305" s="94"/>
    </row>
    <row r="1306" spans="2:8" x14ac:dyDescent="0.25">
      <c r="C1306" s="54"/>
      <c r="D1306" s="55"/>
      <c r="E1306" s="56"/>
    </row>
    <row r="1307" spans="2:8" x14ac:dyDescent="0.3">
      <c r="C1307" s="53" t="s">
        <v>7</v>
      </c>
      <c r="D1307" s="51" t="s">
        <v>98</v>
      </c>
      <c r="E1307" s="59"/>
    </row>
    <row r="1308" spans="2:8" x14ac:dyDescent="0.3">
      <c r="C1308" s="53" t="s">
        <v>11</v>
      </c>
      <c r="D1308" s="51">
        <v>55</v>
      </c>
      <c r="E1308" s="59"/>
    </row>
    <row r="1309" spans="2:8" x14ac:dyDescent="0.3">
      <c r="C1309" s="53" t="s">
        <v>13</v>
      </c>
      <c r="D1309" s="52" t="s">
        <v>33</v>
      </c>
      <c r="E1309" s="59"/>
    </row>
    <row r="1310" spans="2:8" ht="24" thickBot="1" x14ac:dyDescent="0.3">
      <c r="C1310" s="60"/>
      <c r="D1310" s="60"/>
    </row>
    <row r="1311" spans="2:8" ht="48" thickBot="1" x14ac:dyDescent="0.3">
      <c r="B1311" s="103" t="s">
        <v>17</v>
      </c>
      <c r="C1311" s="104"/>
      <c r="D1311" s="23" t="s">
        <v>20</v>
      </c>
      <c r="E1311" s="105" t="s">
        <v>22</v>
      </c>
      <c r="F1311" s="106"/>
      <c r="G1311" s="2" t="s">
        <v>21</v>
      </c>
    </row>
    <row r="1312" spans="2:8" ht="24" thickBot="1" x14ac:dyDescent="0.3">
      <c r="B1312" s="107" t="s">
        <v>35</v>
      </c>
      <c r="C1312" s="108"/>
      <c r="D1312" s="32">
        <v>197.93</v>
      </c>
      <c r="E1312" s="33">
        <v>1.1000000000000001</v>
      </c>
      <c r="F1312" s="18" t="s">
        <v>24</v>
      </c>
      <c r="G1312" s="26">
        <f t="shared" ref="G1312:G1319" si="31">D1312*E1312</f>
        <v>217.72300000000001</v>
      </c>
      <c r="H1312" s="118"/>
    </row>
    <row r="1313" spans="2:8" x14ac:dyDescent="0.25">
      <c r="B1313" s="95" t="s">
        <v>18</v>
      </c>
      <c r="C1313" s="96"/>
      <c r="D1313" s="34">
        <v>70.41</v>
      </c>
      <c r="E1313" s="35">
        <v>0.4</v>
      </c>
      <c r="F1313" s="19" t="s">
        <v>25</v>
      </c>
      <c r="G1313" s="27">
        <f t="shared" si="31"/>
        <v>28.164000000000001</v>
      </c>
      <c r="H1313" s="118"/>
    </row>
    <row r="1314" spans="2:8" ht="24" thickBot="1" x14ac:dyDescent="0.3">
      <c r="B1314" s="97" t="s">
        <v>19</v>
      </c>
      <c r="C1314" s="98"/>
      <c r="D1314" s="36">
        <v>221.31</v>
      </c>
      <c r="E1314" s="37">
        <v>0.4</v>
      </c>
      <c r="F1314" s="20" t="s">
        <v>25</v>
      </c>
      <c r="G1314" s="28">
        <f t="shared" si="31"/>
        <v>88.524000000000001</v>
      </c>
      <c r="H1314" s="118"/>
    </row>
    <row r="1315" spans="2:8" ht="24" thickBot="1" x14ac:dyDescent="0.3">
      <c r="B1315" s="99" t="s">
        <v>27</v>
      </c>
      <c r="C1315" s="100"/>
      <c r="D1315" s="38"/>
      <c r="E1315" s="39"/>
      <c r="F1315" s="24" t="s">
        <v>24</v>
      </c>
      <c r="G1315" s="29">
        <f t="shared" si="31"/>
        <v>0</v>
      </c>
      <c r="H1315" s="118"/>
    </row>
    <row r="1316" spans="2:8" x14ac:dyDescent="0.25">
      <c r="B1316" s="95" t="s">
        <v>32</v>
      </c>
      <c r="C1316" s="96"/>
      <c r="D1316" s="34">
        <v>665.33</v>
      </c>
      <c r="E1316" s="35">
        <v>1.1000000000000001</v>
      </c>
      <c r="F1316" s="19" t="s">
        <v>24</v>
      </c>
      <c r="G1316" s="27">
        <f t="shared" si="31"/>
        <v>731.86300000000006</v>
      </c>
      <c r="H1316" s="118"/>
    </row>
    <row r="1317" spans="2:8" x14ac:dyDescent="0.25">
      <c r="B1317" s="101" t="s">
        <v>26</v>
      </c>
      <c r="C1317" s="102"/>
      <c r="D1317" s="40">
        <v>0</v>
      </c>
      <c r="E1317" s="41">
        <v>0</v>
      </c>
      <c r="F1317" s="21" t="s">
        <v>24</v>
      </c>
      <c r="G1317" s="30">
        <f t="shared" si="31"/>
        <v>0</v>
      </c>
      <c r="H1317" s="118"/>
    </row>
    <row r="1318" spans="2:8" x14ac:dyDescent="0.25">
      <c r="B1318" s="101" t="s">
        <v>28</v>
      </c>
      <c r="C1318" s="102"/>
      <c r="D1318" s="42">
        <v>2425.1</v>
      </c>
      <c r="E1318" s="43">
        <v>1.1000000000000001</v>
      </c>
      <c r="F1318" s="21" t="s">
        <v>24</v>
      </c>
      <c r="G1318" s="30">
        <f t="shared" si="31"/>
        <v>2667.61</v>
      </c>
      <c r="H1318" s="118"/>
    </row>
    <row r="1319" spans="2:8" x14ac:dyDescent="0.25">
      <c r="B1319" s="101" t="s">
        <v>29</v>
      </c>
      <c r="C1319" s="102"/>
      <c r="D1319" s="42">
        <v>1718.79</v>
      </c>
      <c r="E1319" s="43">
        <v>1.1000000000000001</v>
      </c>
      <c r="F1319" s="21" t="s">
        <v>24</v>
      </c>
      <c r="G1319" s="30">
        <f t="shared" si="31"/>
        <v>1890.6690000000001</v>
      </c>
      <c r="H1319" s="118"/>
    </row>
    <row r="1320" spans="2:8" x14ac:dyDescent="0.25">
      <c r="B1320" s="101" t="s">
        <v>31</v>
      </c>
      <c r="C1320" s="102"/>
      <c r="D1320" s="42">
        <v>473.91</v>
      </c>
      <c r="E1320" s="43">
        <v>1.1000000000000001</v>
      </c>
      <c r="F1320" s="21" t="s">
        <v>24</v>
      </c>
      <c r="G1320" s="30">
        <f>D1320*E1320</f>
        <v>521.30100000000004</v>
      </c>
      <c r="H1320" s="118"/>
    </row>
    <row r="1321" spans="2:8" ht="24" thickBot="1" x14ac:dyDescent="0.3">
      <c r="B1321" s="97" t="s">
        <v>30</v>
      </c>
      <c r="C1321" s="98"/>
      <c r="D1321" s="36">
        <v>320.5</v>
      </c>
      <c r="E1321" s="37">
        <v>11</v>
      </c>
      <c r="F1321" s="20" t="s">
        <v>24</v>
      </c>
      <c r="G1321" s="31">
        <f>D1321*E1321</f>
        <v>3525.5</v>
      </c>
      <c r="H1321" s="118"/>
    </row>
    <row r="1322" spans="2:8" x14ac:dyDescent="0.25">
      <c r="C1322" s="3"/>
      <c r="D1322" s="3"/>
      <c r="E1322" s="4"/>
      <c r="F1322" s="4"/>
      <c r="H1322" s="63"/>
    </row>
    <row r="1323" spans="2:8" ht="25.5" x14ac:dyDescent="0.25">
      <c r="C1323" s="14" t="s">
        <v>14</v>
      </c>
      <c r="D1323" s="6"/>
    </row>
    <row r="1324" spans="2:8" ht="18.75" x14ac:dyDescent="0.25">
      <c r="C1324" s="110" t="s">
        <v>6</v>
      </c>
      <c r="D1324" s="70" t="s">
        <v>0</v>
      </c>
      <c r="E1324" s="9">
        <f>ROUND((G1312+D1305)/D1305,2)</f>
        <v>1.1000000000000001</v>
      </c>
      <c r="F1324" s="9"/>
      <c r="G1324" s="10"/>
      <c r="H1324" s="7"/>
    </row>
    <row r="1325" spans="2:8" x14ac:dyDescent="0.25">
      <c r="C1325" s="110"/>
      <c r="D1325" s="70" t="s">
        <v>1</v>
      </c>
      <c r="E1325" s="9">
        <f>ROUND((G1313+G1314+D1305)/D1305,2)</f>
        <v>1.05</v>
      </c>
      <c r="F1325" s="9"/>
      <c r="G1325" s="11"/>
      <c r="H1325" s="66"/>
    </row>
    <row r="1326" spans="2:8" x14ac:dyDescent="0.25">
      <c r="C1326" s="110"/>
      <c r="D1326" s="70" t="s">
        <v>2</v>
      </c>
      <c r="E1326" s="9">
        <f>ROUND((G1315+D1305)/D1305,2)</f>
        <v>1</v>
      </c>
      <c r="F1326" s="12"/>
      <c r="G1326" s="11"/>
    </row>
    <row r="1327" spans="2:8" x14ac:dyDescent="0.25">
      <c r="C1327" s="110"/>
      <c r="D1327" s="13" t="s">
        <v>3</v>
      </c>
      <c r="E1327" s="45">
        <f>ROUND((SUM(G1316:G1321)+D1305)/D1305,2)</f>
        <v>5.26</v>
      </c>
      <c r="F1327" s="10"/>
      <c r="G1327" s="11"/>
    </row>
    <row r="1328" spans="2:8" ht="25.5" x14ac:dyDescent="0.25">
      <c r="D1328" s="46" t="s">
        <v>4</v>
      </c>
      <c r="E1328" s="47">
        <f>SUM(E1324:E1327)-IF(D1309="сплошная",3,2)</f>
        <v>5.41</v>
      </c>
      <c r="F1328" s="25"/>
    </row>
    <row r="1329" spans="2:8" x14ac:dyDescent="0.25">
      <c r="E1329" s="15"/>
    </row>
    <row r="1330" spans="2:8" ht="25.5" x14ac:dyDescent="0.35">
      <c r="B1330" s="22"/>
      <c r="C1330" s="16" t="s">
        <v>23</v>
      </c>
      <c r="D1330" s="111">
        <f>E1328*D1305</f>
        <v>11855.474</v>
      </c>
      <c r="E1330" s="111"/>
    </row>
    <row r="1331" spans="2:8" ht="18.75" x14ac:dyDescent="0.3">
      <c r="C1331" s="17" t="s">
        <v>8</v>
      </c>
      <c r="D1331" s="112">
        <f>D1330/D1304</f>
        <v>48.192983739837402</v>
      </c>
      <c r="E1331" s="112"/>
      <c r="G1331" s="7"/>
      <c r="H1331" s="67"/>
    </row>
    <row r="1336" spans="2:8" ht="36.75" customHeight="1" x14ac:dyDescent="0.25"/>
    <row r="1343" spans="2:8" ht="60.75" x14ac:dyDescent="0.8">
      <c r="B1343" s="113" t="s">
        <v>141</v>
      </c>
      <c r="C1343" s="113"/>
      <c r="D1343" s="113"/>
      <c r="E1343" s="113"/>
      <c r="F1343" s="113"/>
      <c r="G1343" s="113"/>
      <c r="H1343" s="113"/>
    </row>
    <row r="1344" spans="2:8" ht="35.25" customHeight="1" x14ac:dyDescent="0.25">
      <c r="B1344" s="114" t="s">
        <v>36</v>
      </c>
      <c r="C1344" s="114"/>
      <c r="D1344" s="114"/>
      <c r="E1344" s="114"/>
      <c r="F1344" s="114"/>
      <c r="G1344" s="114"/>
    </row>
    <row r="1345" spans="2:8" x14ac:dyDescent="0.25">
      <c r="C1345" s="83"/>
      <c r="G1345" s="7"/>
    </row>
    <row r="1346" spans="2:8" ht="25.5" x14ac:dyDescent="0.25">
      <c r="C1346" s="14" t="s">
        <v>5</v>
      </c>
      <c r="D1346" s="6"/>
    </row>
    <row r="1347" spans="2:8" ht="20.25" x14ac:dyDescent="0.25">
      <c r="B1347" s="10"/>
      <c r="C1347" s="115" t="s">
        <v>15</v>
      </c>
      <c r="D1347" s="109" t="s">
        <v>38</v>
      </c>
      <c r="E1347" s="109"/>
      <c r="F1347" s="109"/>
      <c r="G1347" s="109"/>
      <c r="H1347" s="58"/>
    </row>
    <row r="1348" spans="2:8" ht="20.25" x14ac:dyDescent="0.25">
      <c r="B1348" s="10"/>
      <c r="C1348" s="116"/>
      <c r="D1348" s="109" t="s">
        <v>42</v>
      </c>
      <c r="E1348" s="109"/>
      <c r="F1348" s="109"/>
      <c r="G1348" s="109"/>
      <c r="H1348" s="58"/>
    </row>
    <row r="1349" spans="2:8" ht="20.25" x14ac:dyDescent="0.25">
      <c r="B1349" s="10"/>
      <c r="C1349" s="117"/>
      <c r="D1349" s="109" t="s">
        <v>99</v>
      </c>
      <c r="E1349" s="109"/>
      <c r="F1349" s="109"/>
      <c r="G1349" s="109"/>
      <c r="H1349" s="58"/>
    </row>
    <row r="1350" spans="2:8" x14ac:dyDescent="0.25">
      <c r="C1350" s="48" t="s">
        <v>12</v>
      </c>
      <c r="D1350" s="49">
        <v>1</v>
      </c>
      <c r="E1350" s="50"/>
      <c r="F1350" s="10"/>
    </row>
    <row r="1351" spans="2:8" x14ac:dyDescent="0.25">
      <c r="C1351" s="1" t="s">
        <v>9</v>
      </c>
      <c r="D1351" s="44">
        <v>236</v>
      </c>
      <c r="E1351" s="89" t="s">
        <v>16</v>
      </c>
      <c r="F1351" s="90"/>
      <c r="G1351" s="93">
        <f>D1352/D1351</f>
        <v>7.1900423728813552</v>
      </c>
    </row>
    <row r="1352" spans="2:8" x14ac:dyDescent="0.25">
      <c r="C1352" s="1" t="s">
        <v>10</v>
      </c>
      <c r="D1352" s="44">
        <v>1696.85</v>
      </c>
      <c r="E1352" s="91"/>
      <c r="F1352" s="92"/>
      <c r="G1352" s="94"/>
    </row>
    <row r="1353" spans="2:8" x14ac:dyDescent="0.25">
      <c r="C1353" s="54"/>
      <c r="D1353" s="55"/>
      <c r="E1353" s="56"/>
    </row>
    <row r="1354" spans="2:8" x14ac:dyDescent="0.3">
      <c r="C1354" s="53" t="s">
        <v>7</v>
      </c>
      <c r="D1354" s="51" t="s">
        <v>98</v>
      </c>
      <c r="E1354" s="59"/>
    </row>
    <row r="1355" spans="2:8" x14ac:dyDescent="0.3">
      <c r="C1355" s="53" t="s">
        <v>11</v>
      </c>
      <c r="D1355" s="51">
        <v>55</v>
      </c>
      <c r="E1355" s="59"/>
    </row>
    <row r="1356" spans="2:8" x14ac:dyDescent="0.3">
      <c r="C1356" s="53" t="s">
        <v>13</v>
      </c>
      <c r="D1356" s="52" t="s">
        <v>33</v>
      </c>
      <c r="E1356" s="59"/>
    </row>
    <row r="1357" spans="2:8" ht="24" thickBot="1" x14ac:dyDescent="0.3">
      <c r="C1357" s="60"/>
      <c r="D1357" s="60"/>
    </row>
    <row r="1358" spans="2:8" ht="48" thickBot="1" x14ac:dyDescent="0.3">
      <c r="B1358" s="103" t="s">
        <v>17</v>
      </c>
      <c r="C1358" s="104"/>
      <c r="D1358" s="23" t="s">
        <v>20</v>
      </c>
      <c r="E1358" s="105" t="s">
        <v>22</v>
      </c>
      <c r="F1358" s="106"/>
      <c r="G1358" s="2" t="s">
        <v>21</v>
      </c>
    </row>
    <row r="1359" spans="2:8" ht="24" thickBot="1" x14ac:dyDescent="0.3">
      <c r="B1359" s="107" t="s">
        <v>35</v>
      </c>
      <c r="C1359" s="108"/>
      <c r="D1359" s="32">
        <v>197.93</v>
      </c>
      <c r="E1359" s="33">
        <v>1</v>
      </c>
      <c r="F1359" s="18" t="s">
        <v>24</v>
      </c>
      <c r="G1359" s="26">
        <f t="shared" ref="G1359:G1366" si="32">D1359*E1359</f>
        <v>197.93</v>
      </c>
      <c r="H1359" s="118"/>
    </row>
    <row r="1360" spans="2:8" x14ac:dyDescent="0.25">
      <c r="B1360" s="95" t="s">
        <v>18</v>
      </c>
      <c r="C1360" s="96"/>
      <c r="D1360" s="34">
        <v>70.41</v>
      </c>
      <c r="E1360" s="35">
        <v>0.4</v>
      </c>
      <c r="F1360" s="19" t="s">
        <v>25</v>
      </c>
      <c r="G1360" s="27">
        <f t="shared" si="32"/>
        <v>28.164000000000001</v>
      </c>
      <c r="H1360" s="118"/>
    </row>
    <row r="1361" spans="2:8" ht="24" thickBot="1" x14ac:dyDescent="0.3">
      <c r="B1361" s="97" t="s">
        <v>19</v>
      </c>
      <c r="C1361" s="98"/>
      <c r="D1361" s="36">
        <v>221.31</v>
      </c>
      <c r="E1361" s="37">
        <v>0.4</v>
      </c>
      <c r="F1361" s="20" t="s">
        <v>25</v>
      </c>
      <c r="G1361" s="28">
        <f t="shared" si="32"/>
        <v>88.524000000000001</v>
      </c>
      <c r="H1361" s="118"/>
    </row>
    <row r="1362" spans="2:8" ht="24" thickBot="1" x14ac:dyDescent="0.3">
      <c r="B1362" s="99" t="s">
        <v>27</v>
      </c>
      <c r="C1362" s="100"/>
      <c r="D1362" s="38"/>
      <c r="E1362" s="39"/>
      <c r="F1362" s="24" t="s">
        <v>24</v>
      </c>
      <c r="G1362" s="29">
        <f t="shared" si="32"/>
        <v>0</v>
      </c>
      <c r="H1362" s="118"/>
    </row>
    <row r="1363" spans="2:8" x14ac:dyDescent="0.25">
      <c r="B1363" s="95" t="s">
        <v>32</v>
      </c>
      <c r="C1363" s="96"/>
      <c r="D1363" s="34">
        <v>665.33</v>
      </c>
      <c r="E1363" s="35">
        <v>1</v>
      </c>
      <c r="F1363" s="19" t="s">
        <v>24</v>
      </c>
      <c r="G1363" s="27">
        <f t="shared" si="32"/>
        <v>665.33</v>
      </c>
      <c r="H1363" s="118"/>
    </row>
    <row r="1364" spans="2:8" x14ac:dyDescent="0.25">
      <c r="B1364" s="101" t="s">
        <v>26</v>
      </c>
      <c r="C1364" s="102"/>
      <c r="D1364" s="40">
        <v>0</v>
      </c>
      <c r="E1364" s="41">
        <v>0</v>
      </c>
      <c r="F1364" s="21" t="s">
        <v>24</v>
      </c>
      <c r="G1364" s="30">
        <f t="shared" si="32"/>
        <v>0</v>
      </c>
      <c r="H1364" s="118"/>
    </row>
    <row r="1365" spans="2:8" x14ac:dyDescent="0.25">
      <c r="B1365" s="101" t="s">
        <v>28</v>
      </c>
      <c r="C1365" s="102"/>
      <c r="D1365" s="42">
        <v>2425.1</v>
      </c>
      <c r="E1365" s="43">
        <v>1</v>
      </c>
      <c r="F1365" s="21" t="s">
        <v>24</v>
      </c>
      <c r="G1365" s="30">
        <f t="shared" si="32"/>
        <v>2425.1</v>
      </c>
      <c r="H1365" s="118"/>
    </row>
    <row r="1366" spans="2:8" x14ac:dyDescent="0.25">
      <c r="B1366" s="101" t="s">
        <v>29</v>
      </c>
      <c r="C1366" s="102"/>
      <c r="D1366" s="42">
        <v>1718.79</v>
      </c>
      <c r="E1366" s="43">
        <v>1</v>
      </c>
      <c r="F1366" s="21" t="s">
        <v>24</v>
      </c>
      <c r="G1366" s="30">
        <f t="shared" si="32"/>
        <v>1718.79</v>
      </c>
      <c r="H1366" s="118"/>
    </row>
    <row r="1367" spans="2:8" x14ac:dyDescent="0.25">
      <c r="B1367" s="101" t="s">
        <v>31</v>
      </c>
      <c r="C1367" s="102"/>
      <c r="D1367" s="42">
        <v>473.91</v>
      </c>
      <c r="E1367" s="43">
        <v>1</v>
      </c>
      <c r="F1367" s="21" t="s">
        <v>24</v>
      </c>
      <c r="G1367" s="30">
        <f>D1367*E1367</f>
        <v>473.91</v>
      </c>
      <c r="H1367" s="118"/>
    </row>
    <row r="1368" spans="2:8" ht="24" thickBot="1" x14ac:dyDescent="0.3">
      <c r="B1368" s="97" t="s">
        <v>30</v>
      </c>
      <c r="C1368" s="98"/>
      <c r="D1368" s="36">
        <v>320.5</v>
      </c>
      <c r="E1368" s="37">
        <v>10</v>
      </c>
      <c r="F1368" s="20" t="s">
        <v>24</v>
      </c>
      <c r="G1368" s="31">
        <f>D1368*E1368</f>
        <v>3205</v>
      </c>
      <c r="H1368" s="118"/>
    </row>
    <row r="1369" spans="2:8" x14ac:dyDescent="0.25">
      <c r="C1369" s="3"/>
      <c r="D1369" s="3"/>
      <c r="E1369" s="4"/>
      <c r="F1369" s="4"/>
      <c r="H1369" s="63"/>
    </row>
    <row r="1370" spans="2:8" ht="25.5" x14ac:dyDescent="0.25">
      <c r="C1370" s="14" t="s">
        <v>14</v>
      </c>
      <c r="D1370" s="6"/>
    </row>
    <row r="1371" spans="2:8" ht="18.75" x14ac:dyDescent="0.25">
      <c r="C1371" s="110" t="s">
        <v>6</v>
      </c>
      <c r="D1371" s="70" t="s">
        <v>0</v>
      </c>
      <c r="E1371" s="9">
        <f>ROUND((G1359+D1352)/D1352,2)</f>
        <v>1.1200000000000001</v>
      </c>
      <c r="F1371" s="9"/>
      <c r="G1371" s="10"/>
      <c r="H1371" s="7"/>
    </row>
    <row r="1372" spans="2:8" x14ac:dyDescent="0.25">
      <c r="C1372" s="110"/>
      <c r="D1372" s="70" t="s">
        <v>1</v>
      </c>
      <c r="E1372" s="9">
        <f>ROUND((G1360+G1361+D1352)/D1352,2)</f>
        <v>1.07</v>
      </c>
      <c r="F1372" s="9"/>
      <c r="G1372" s="11"/>
      <c r="H1372" s="66"/>
    </row>
    <row r="1373" spans="2:8" x14ac:dyDescent="0.25">
      <c r="C1373" s="110"/>
      <c r="D1373" s="70" t="s">
        <v>2</v>
      </c>
      <c r="E1373" s="9">
        <f>ROUND((G1362+D1352)/D1352,2)</f>
        <v>1</v>
      </c>
      <c r="F1373" s="12"/>
      <c r="G1373" s="11"/>
    </row>
    <row r="1374" spans="2:8" x14ac:dyDescent="0.25">
      <c r="C1374" s="110"/>
      <c r="D1374" s="13" t="s">
        <v>3</v>
      </c>
      <c r="E1374" s="45">
        <f>ROUND((SUM(G1363:G1368)+D1352)/D1352,2)</f>
        <v>6</v>
      </c>
      <c r="F1374" s="10"/>
      <c r="G1374" s="11"/>
    </row>
    <row r="1375" spans="2:8" ht="25.5" x14ac:dyDescent="0.25">
      <c r="D1375" s="46" t="s">
        <v>4</v>
      </c>
      <c r="E1375" s="47">
        <f>SUM(E1371:E1374)-IF(D1356="сплошная",3,2)</f>
        <v>6.1900000000000013</v>
      </c>
      <c r="F1375" s="25"/>
    </row>
    <row r="1376" spans="2:8" x14ac:dyDescent="0.25">
      <c r="E1376" s="15"/>
    </row>
    <row r="1377" spans="2:8" ht="25.5" x14ac:dyDescent="0.35">
      <c r="B1377" s="22"/>
      <c r="C1377" s="16" t="s">
        <v>23</v>
      </c>
      <c r="D1377" s="111">
        <f>E1375*D1352</f>
        <v>10503.501500000002</v>
      </c>
      <c r="E1377" s="111"/>
    </row>
    <row r="1378" spans="2:8" ht="18.75" x14ac:dyDescent="0.3">
      <c r="C1378" s="17" t="s">
        <v>8</v>
      </c>
      <c r="D1378" s="112">
        <f>D1377/D1351</f>
        <v>44.506362288135605</v>
      </c>
      <c r="E1378" s="112"/>
      <c r="G1378" s="7"/>
      <c r="H1378" s="67"/>
    </row>
    <row r="1391" spans="2:8" ht="60.75" x14ac:dyDescent="0.8">
      <c r="B1391" s="113" t="s">
        <v>142</v>
      </c>
      <c r="C1391" s="113"/>
      <c r="D1391" s="113"/>
      <c r="E1391" s="113"/>
      <c r="F1391" s="113"/>
      <c r="G1391" s="113"/>
      <c r="H1391" s="113"/>
    </row>
    <row r="1392" spans="2:8" ht="39" customHeight="1" x14ac:dyDescent="0.25">
      <c r="B1392" s="114" t="s">
        <v>36</v>
      </c>
      <c r="C1392" s="114"/>
      <c r="D1392" s="114"/>
      <c r="E1392" s="114"/>
      <c r="F1392" s="114"/>
      <c r="G1392" s="114"/>
    </row>
    <row r="1393" spans="2:8" x14ac:dyDescent="0.25">
      <c r="C1393" s="83"/>
      <c r="G1393" s="7"/>
    </row>
    <row r="1394" spans="2:8" ht="25.5" x14ac:dyDescent="0.25">
      <c r="C1394" s="14" t="s">
        <v>5</v>
      </c>
      <c r="D1394" s="6"/>
    </row>
    <row r="1395" spans="2:8" ht="20.25" x14ac:dyDescent="0.25">
      <c r="B1395" s="10"/>
      <c r="C1395" s="115" t="s">
        <v>15</v>
      </c>
      <c r="D1395" s="109" t="s">
        <v>38</v>
      </c>
      <c r="E1395" s="109"/>
      <c r="F1395" s="109"/>
      <c r="G1395" s="109"/>
      <c r="H1395" s="58"/>
    </row>
    <row r="1396" spans="2:8" ht="20.25" x14ac:dyDescent="0.25">
      <c r="B1396" s="10"/>
      <c r="C1396" s="116"/>
      <c r="D1396" s="109" t="s">
        <v>42</v>
      </c>
      <c r="E1396" s="109"/>
      <c r="F1396" s="109"/>
      <c r="G1396" s="109"/>
      <c r="H1396" s="58"/>
    </row>
    <row r="1397" spans="2:8" ht="20.25" x14ac:dyDescent="0.25">
      <c r="B1397" s="10"/>
      <c r="C1397" s="117"/>
      <c r="D1397" s="109" t="s">
        <v>100</v>
      </c>
      <c r="E1397" s="109"/>
      <c r="F1397" s="109"/>
      <c r="G1397" s="109"/>
      <c r="H1397" s="58"/>
    </row>
    <row r="1398" spans="2:8" x14ac:dyDescent="0.25">
      <c r="C1398" s="48" t="s">
        <v>12</v>
      </c>
      <c r="D1398" s="49">
        <v>5</v>
      </c>
      <c r="E1398" s="50"/>
      <c r="F1398" s="10"/>
    </row>
    <row r="1399" spans="2:8" x14ac:dyDescent="0.25">
      <c r="C1399" s="1" t="s">
        <v>9</v>
      </c>
      <c r="D1399" s="44">
        <v>533</v>
      </c>
      <c r="E1399" s="89" t="s">
        <v>16</v>
      </c>
      <c r="F1399" s="90"/>
      <c r="G1399" s="93">
        <f>D1400/D1399</f>
        <v>15.709193245778611</v>
      </c>
    </row>
    <row r="1400" spans="2:8" x14ac:dyDescent="0.25">
      <c r="C1400" s="1" t="s">
        <v>10</v>
      </c>
      <c r="D1400" s="44">
        <v>8373</v>
      </c>
      <c r="E1400" s="91"/>
      <c r="F1400" s="92"/>
      <c r="G1400" s="94"/>
    </row>
    <row r="1401" spans="2:8" x14ac:dyDescent="0.25">
      <c r="C1401" s="54"/>
      <c r="D1401" s="55"/>
      <c r="E1401" s="56"/>
    </row>
    <row r="1402" spans="2:8" x14ac:dyDescent="0.3">
      <c r="C1402" s="53" t="s">
        <v>7</v>
      </c>
      <c r="D1402" s="51" t="s">
        <v>101</v>
      </c>
      <c r="E1402" s="59"/>
    </row>
    <row r="1403" spans="2:8" x14ac:dyDescent="0.3">
      <c r="C1403" s="53" t="s">
        <v>11</v>
      </c>
      <c r="D1403" s="51">
        <v>45</v>
      </c>
      <c r="E1403" s="59"/>
    </row>
    <row r="1404" spans="2:8" x14ac:dyDescent="0.3">
      <c r="C1404" s="53" t="s">
        <v>13</v>
      </c>
      <c r="D1404" s="52" t="s">
        <v>33</v>
      </c>
      <c r="E1404" s="59"/>
    </row>
    <row r="1405" spans="2:8" ht="24" thickBot="1" x14ac:dyDescent="0.3">
      <c r="C1405" s="60"/>
      <c r="D1405" s="60"/>
    </row>
    <row r="1406" spans="2:8" ht="48" thickBot="1" x14ac:dyDescent="0.3">
      <c r="B1406" s="103" t="s">
        <v>17</v>
      </c>
      <c r="C1406" s="104"/>
      <c r="D1406" s="23" t="s">
        <v>20</v>
      </c>
      <c r="E1406" s="105" t="s">
        <v>22</v>
      </c>
      <c r="F1406" s="106"/>
      <c r="G1406" s="2" t="s">
        <v>21</v>
      </c>
    </row>
    <row r="1407" spans="2:8" ht="24" thickBot="1" x14ac:dyDescent="0.3">
      <c r="B1407" s="107" t="s">
        <v>35</v>
      </c>
      <c r="C1407" s="108"/>
      <c r="D1407" s="32">
        <v>197.93</v>
      </c>
      <c r="E1407" s="33">
        <v>5</v>
      </c>
      <c r="F1407" s="18" t="s">
        <v>24</v>
      </c>
      <c r="G1407" s="26">
        <f t="shared" ref="G1407:G1414" si="33">D1407*E1407</f>
        <v>989.65000000000009</v>
      </c>
      <c r="H1407" s="118"/>
    </row>
    <row r="1408" spans="2:8" x14ac:dyDescent="0.25">
      <c r="B1408" s="95" t="s">
        <v>18</v>
      </c>
      <c r="C1408" s="96"/>
      <c r="D1408" s="34">
        <v>70.41</v>
      </c>
      <c r="E1408" s="35">
        <v>1.2</v>
      </c>
      <c r="F1408" s="19" t="s">
        <v>25</v>
      </c>
      <c r="G1408" s="27">
        <f t="shared" si="33"/>
        <v>84.49199999999999</v>
      </c>
      <c r="H1408" s="118"/>
    </row>
    <row r="1409" spans="2:8" ht="24" thickBot="1" x14ac:dyDescent="0.3">
      <c r="B1409" s="97" t="s">
        <v>19</v>
      </c>
      <c r="C1409" s="98"/>
      <c r="D1409" s="36">
        <v>221.31</v>
      </c>
      <c r="E1409" s="37">
        <v>1.2</v>
      </c>
      <c r="F1409" s="20" t="s">
        <v>25</v>
      </c>
      <c r="G1409" s="28">
        <f t="shared" si="33"/>
        <v>265.572</v>
      </c>
      <c r="H1409" s="118"/>
    </row>
    <row r="1410" spans="2:8" ht="24" thickBot="1" x14ac:dyDescent="0.3">
      <c r="B1410" s="99" t="s">
        <v>27</v>
      </c>
      <c r="C1410" s="100"/>
      <c r="D1410" s="38"/>
      <c r="E1410" s="39"/>
      <c r="F1410" s="24" t="s">
        <v>24</v>
      </c>
      <c r="G1410" s="29">
        <f t="shared" si="33"/>
        <v>0</v>
      </c>
      <c r="H1410" s="118"/>
    </row>
    <row r="1411" spans="2:8" x14ac:dyDescent="0.25">
      <c r="B1411" s="95" t="s">
        <v>32</v>
      </c>
      <c r="C1411" s="96"/>
      <c r="D1411" s="34">
        <v>665.33</v>
      </c>
      <c r="E1411" s="35">
        <v>5</v>
      </c>
      <c r="F1411" s="19" t="s">
        <v>24</v>
      </c>
      <c r="G1411" s="27">
        <f t="shared" si="33"/>
        <v>3326.65</v>
      </c>
      <c r="H1411" s="118"/>
    </row>
    <row r="1412" spans="2:8" x14ac:dyDescent="0.25">
      <c r="B1412" s="101" t="s">
        <v>26</v>
      </c>
      <c r="C1412" s="102"/>
      <c r="D1412" s="40">
        <v>0</v>
      </c>
      <c r="E1412" s="41">
        <v>0</v>
      </c>
      <c r="F1412" s="21" t="s">
        <v>24</v>
      </c>
      <c r="G1412" s="30">
        <f t="shared" si="33"/>
        <v>0</v>
      </c>
      <c r="H1412" s="118"/>
    </row>
    <row r="1413" spans="2:8" x14ac:dyDescent="0.25">
      <c r="B1413" s="101" t="s">
        <v>28</v>
      </c>
      <c r="C1413" s="102"/>
      <c r="D1413" s="42">
        <v>2425.1</v>
      </c>
      <c r="E1413" s="43">
        <v>5</v>
      </c>
      <c r="F1413" s="21" t="s">
        <v>24</v>
      </c>
      <c r="G1413" s="30">
        <f t="shared" si="33"/>
        <v>12125.5</v>
      </c>
      <c r="H1413" s="118"/>
    </row>
    <row r="1414" spans="2:8" x14ac:dyDescent="0.25">
      <c r="B1414" s="101" t="s">
        <v>29</v>
      </c>
      <c r="C1414" s="102"/>
      <c r="D1414" s="42">
        <v>1718.79</v>
      </c>
      <c r="E1414" s="43">
        <v>5</v>
      </c>
      <c r="F1414" s="21" t="s">
        <v>24</v>
      </c>
      <c r="G1414" s="30">
        <f t="shared" si="33"/>
        <v>8593.9500000000007</v>
      </c>
      <c r="H1414" s="118"/>
    </row>
    <row r="1415" spans="2:8" x14ac:dyDescent="0.25">
      <c r="B1415" s="101" t="s">
        <v>31</v>
      </c>
      <c r="C1415" s="102"/>
      <c r="D1415" s="42">
        <v>473.91</v>
      </c>
      <c r="E1415" s="43">
        <v>5</v>
      </c>
      <c r="F1415" s="21" t="s">
        <v>24</v>
      </c>
      <c r="G1415" s="30">
        <f>D1415*E1415</f>
        <v>2369.5500000000002</v>
      </c>
      <c r="H1415" s="118"/>
    </row>
    <row r="1416" spans="2:8" ht="24" thickBot="1" x14ac:dyDescent="0.3">
      <c r="B1416" s="97" t="s">
        <v>30</v>
      </c>
      <c r="C1416" s="98"/>
      <c r="D1416" s="36">
        <v>320.5</v>
      </c>
      <c r="E1416" s="37">
        <v>50</v>
      </c>
      <c r="F1416" s="20" t="s">
        <v>24</v>
      </c>
      <c r="G1416" s="31">
        <f>D1416*E1416</f>
        <v>16025</v>
      </c>
      <c r="H1416" s="118"/>
    </row>
    <row r="1417" spans="2:8" x14ac:dyDescent="0.25">
      <c r="C1417" s="3"/>
      <c r="D1417" s="3"/>
      <c r="E1417" s="4"/>
      <c r="F1417" s="4"/>
      <c r="H1417" s="63"/>
    </row>
    <row r="1418" spans="2:8" ht="25.5" x14ac:dyDescent="0.25">
      <c r="C1418" s="14" t="s">
        <v>14</v>
      </c>
      <c r="D1418" s="6"/>
    </row>
    <row r="1419" spans="2:8" ht="18.75" x14ac:dyDescent="0.25">
      <c r="C1419" s="110" t="s">
        <v>6</v>
      </c>
      <c r="D1419" s="70" t="s">
        <v>0</v>
      </c>
      <c r="E1419" s="9">
        <f>ROUND((G1407+D1400)/D1400,2)</f>
        <v>1.1200000000000001</v>
      </c>
      <c r="F1419" s="9"/>
      <c r="G1419" s="10"/>
      <c r="H1419" s="7"/>
    </row>
    <row r="1420" spans="2:8" x14ac:dyDescent="0.25">
      <c r="C1420" s="110"/>
      <c r="D1420" s="70" t="s">
        <v>1</v>
      </c>
      <c r="E1420" s="9">
        <f>ROUND((G1408+G1409+D1400)/D1400,2)</f>
        <v>1.04</v>
      </c>
      <c r="F1420" s="9"/>
      <c r="G1420" s="11"/>
      <c r="H1420" s="66"/>
    </row>
    <row r="1421" spans="2:8" x14ac:dyDescent="0.25">
      <c r="C1421" s="110"/>
      <c r="D1421" s="70" t="s">
        <v>2</v>
      </c>
      <c r="E1421" s="9">
        <f>ROUND((G1410+D1400)/D1400,2)</f>
        <v>1</v>
      </c>
      <c r="F1421" s="12"/>
      <c r="G1421" s="11"/>
    </row>
    <row r="1422" spans="2:8" x14ac:dyDescent="0.25">
      <c r="C1422" s="110"/>
      <c r="D1422" s="13" t="s">
        <v>3</v>
      </c>
      <c r="E1422" s="45">
        <f>ROUND((SUM(G1411:G1416)+D1400)/D1400,2)</f>
        <v>6.07</v>
      </c>
      <c r="F1422" s="10"/>
      <c r="G1422" s="11"/>
    </row>
    <row r="1423" spans="2:8" ht="25.5" x14ac:dyDescent="0.25">
      <c r="D1423" s="46" t="s">
        <v>4</v>
      </c>
      <c r="E1423" s="47">
        <f>SUM(E1419:E1422)-IF(D1404="сплошная",3,2)</f>
        <v>6.23</v>
      </c>
      <c r="F1423" s="25"/>
    </row>
    <row r="1424" spans="2:8" x14ac:dyDescent="0.25">
      <c r="E1424" s="15"/>
    </row>
    <row r="1425" spans="2:8" ht="25.5" x14ac:dyDescent="0.35">
      <c r="B1425" s="22"/>
      <c r="C1425" s="16" t="s">
        <v>23</v>
      </c>
      <c r="D1425" s="111">
        <f>E1423*D1400</f>
        <v>52163.79</v>
      </c>
      <c r="E1425" s="111"/>
    </row>
    <row r="1426" spans="2:8" ht="18.75" x14ac:dyDescent="0.3">
      <c r="C1426" s="17" t="s">
        <v>8</v>
      </c>
      <c r="D1426" s="112">
        <f>D1425/D1399</f>
        <v>97.868273921200753</v>
      </c>
      <c r="E1426" s="112"/>
      <c r="G1426" s="7"/>
      <c r="H1426" s="67"/>
    </row>
    <row r="1439" spans="2:8" ht="60.75" x14ac:dyDescent="0.8">
      <c r="B1439" s="113" t="s">
        <v>143</v>
      </c>
      <c r="C1439" s="113"/>
      <c r="D1439" s="113"/>
      <c r="E1439" s="113"/>
      <c r="F1439" s="113"/>
      <c r="G1439" s="113"/>
      <c r="H1439" s="113"/>
    </row>
    <row r="1440" spans="2:8" ht="38.25" customHeight="1" x14ac:dyDescent="0.25">
      <c r="B1440" s="114" t="s">
        <v>36</v>
      </c>
      <c r="C1440" s="114"/>
      <c r="D1440" s="114"/>
      <c r="E1440" s="114"/>
      <c r="F1440" s="114"/>
      <c r="G1440" s="114"/>
    </row>
    <row r="1441" spans="2:8" x14ac:dyDescent="0.25">
      <c r="C1441" s="83"/>
      <c r="G1441" s="7"/>
    </row>
    <row r="1442" spans="2:8" ht="25.5" x14ac:dyDescent="0.25">
      <c r="C1442" s="14" t="s">
        <v>5</v>
      </c>
      <c r="D1442" s="6"/>
    </row>
    <row r="1443" spans="2:8" ht="20.25" x14ac:dyDescent="0.25">
      <c r="B1443" s="10"/>
      <c r="C1443" s="115" t="s">
        <v>15</v>
      </c>
      <c r="D1443" s="109" t="s">
        <v>38</v>
      </c>
      <c r="E1443" s="109"/>
      <c r="F1443" s="109"/>
      <c r="G1443" s="109"/>
      <c r="H1443" s="58"/>
    </row>
    <row r="1444" spans="2:8" ht="20.25" x14ac:dyDescent="0.25">
      <c r="B1444" s="10"/>
      <c r="C1444" s="116"/>
      <c r="D1444" s="109" t="s">
        <v>42</v>
      </c>
      <c r="E1444" s="109"/>
      <c r="F1444" s="109"/>
      <c r="G1444" s="109"/>
      <c r="H1444" s="58"/>
    </row>
    <row r="1445" spans="2:8" ht="20.25" x14ac:dyDescent="0.25">
      <c r="B1445" s="10"/>
      <c r="C1445" s="117"/>
      <c r="D1445" s="109" t="s">
        <v>102</v>
      </c>
      <c r="E1445" s="109"/>
      <c r="F1445" s="109"/>
      <c r="G1445" s="109"/>
      <c r="H1445" s="58"/>
    </row>
    <row r="1446" spans="2:8" x14ac:dyDescent="0.25">
      <c r="C1446" s="48" t="s">
        <v>12</v>
      </c>
      <c r="D1446" s="49">
        <v>5</v>
      </c>
      <c r="E1446" s="50"/>
      <c r="F1446" s="10"/>
    </row>
    <row r="1447" spans="2:8" x14ac:dyDescent="0.25">
      <c r="C1447" s="1" t="s">
        <v>9</v>
      </c>
      <c r="D1447" s="44">
        <v>674</v>
      </c>
      <c r="E1447" s="89" t="s">
        <v>16</v>
      </c>
      <c r="F1447" s="90"/>
      <c r="G1447" s="93">
        <f>D1448/D1447</f>
        <v>5.8001483679525228</v>
      </c>
    </row>
    <row r="1448" spans="2:8" x14ac:dyDescent="0.25">
      <c r="C1448" s="1" t="s">
        <v>10</v>
      </c>
      <c r="D1448" s="44">
        <v>3909.3</v>
      </c>
      <c r="E1448" s="91"/>
      <c r="F1448" s="92"/>
      <c r="G1448" s="94"/>
    </row>
    <row r="1449" spans="2:8" x14ac:dyDescent="0.25">
      <c r="C1449" s="54"/>
      <c r="D1449" s="55"/>
      <c r="E1449" s="56"/>
    </row>
    <row r="1450" spans="2:8" x14ac:dyDescent="0.3">
      <c r="C1450" s="53" t="s">
        <v>7</v>
      </c>
      <c r="D1450" s="51" t="s">
        <v>103</v>
      </c>
      <c r="E1450" s="59"/>
    </row>
    <row r="1451" spans="2:8" x14ac:dyDescent="0.3">
      <c r="C1451" s="53" t="s">
        <v>11</v>
      </c>
      <c r="D1451" s="51">
        <v>50</v>
      </c>
      <c r="E1451" s="59"/>
    </row>
    <row r="1452" spans="2:8" x14ac:dyDescent="0.3">
      <c r="C1452" s="53" t="s">
        <v>13</v>
      </c>
      <c r="D1452" s="52" t="s">
        <v>33</v>
      </c>
      <c r="E1452" s="59"/>
    </row>
    <row r="1453" spans="2:8" ht="24" thickBot="1" x14ac:dyDescent="0.3">
      <c r="C1453" s="60"/>
      <c r="D1453" s="60"/>
    </row>
    <row r="1454" spans="2:8" ht="48" thickBot="1" x14ac:dyDescent="0.3">
      <c r="B1454" s="103" t="s">
        <v>17</v>
      </c>
      <c r="C1454" s="104"/>
      <c r="D1454" s="23" t="s">
        <v>20</v>
      </c>
      <c r="E1454" s="105" t="s">
        <v>22</v>
      </c>
      <c r="F1454" s="106"/>
      <c r="G1454" s="2" t="s">
        <v>21</v>
      </c>
    </row>
    <row r="1455" spans="2:8" ht="24" thickBot="1" x14ac:dyDescent="0.3">
      <c r="B1455" s="107" t="s">
        <v>35</v>
      </c>
      <c r="C1455" s="108"/>
      <c r="D1455" s="32">
        <v>197.93</v>
      </c>
      <c r="E1455" s="33">
        <v>5</v>
      </c>
      <c r="F1455" s="18" t="s">
        <v>24</v>
      </c>
      <c r="G1455" s="26">
        <f t="shared" ref="G1455:G1462" si="34">D1455*E1455</f>
        <v>989.65000000000009</v>
      </c>
      <c r="H1455" s="118"/>
    </row>
    <row r="1456" spans="2:8" x14ac:dyDescent="0.25">
      <c r="B1456" s="95" t="s">
        <v>18</v>
      </c>
      <c r="C1456" s="96"/>
      <c r="D1456" s="34">
        <v>70.41</v>
      </c>
      <c r="E1456" s="35">
        <v>1.2</v>
      </c>
      <c r="F1456" s="19" t="s">
        <v>25</v>
      </c>
      <c r="G1456" s="27">
        <f t="shared" si="34"/>
        <v>84.49199999999999</v>
      </c>
      <c r="H1456" s="118"/>
    </row>
    <row r="1457" spans="2:8" ht="24" thickBot="1" x14ac:dyDescent="0.3">
      <c r="B1457" s="97" t="s">
        <v>19</v>
      </c>
      <c r="C1457" s="98"/>
      <c r="D1457" s="36">
        <v>221.31</v>
      </c>
      <c r="E1457" s="37">
        <v>1.2</v>
      </c>
      <c r="F1457" s="20" t="s">
        <v>25</v>
      </c>
      <c r="G1457" s="28">
        <f t="shared" si="34"/>
        <v>265.572</v>
      </c>
      <c r="H1457" s="118"/>
    </row>
    <row r="1458" spans="2:8" ht="24" thickBot="1" x14ac:dyDescent="0.3">
      <c r="B1458" s="99" t="s">
        <v>27</v>
      </c>
      <c r="C1458" s="100"/>
      <c r="D1458" s="38"/>
      <c r="E1458" s="39"/>
      <c r="F1458" s="24" t="s">
        <v>24</v>
      </c>
      <c r="G1458" s="29">
        <f t="shared" si="34"/>
        <v>0</v>
      </c>
      <c r="H1458" s="118"/>
    </row>
    <row r="1459" spans="2:8" x14ac:dyDescent="0.25">
      <c r="B1459" s="95" t="s">
        <v>32</v>
      </c>
      <c r="C1459" s="96"/>
      <c r="D1459" s="34">
        <v>665.33</v>
      </c>
      <c r="E1459" s="35">
        <v>5</v>
      </c>
      <c r="F1459" s="19" t="s">
        <v>24</v>
      </c>
      <c r="G1459" s="27">
        <f t="shared" si="34"/>
        <v>3326.65</v>
      </c>
      <c r="H1459" s="118"/>
    </row>
    <row r="1460" spans="2:8" x14ac:dyDescent="0.25">
      <c r="B1460" s="101" t="s">
        <v>26</v>
      </c>
      <c r="C1460" s="102"/>
      <c r="D1460" s="40">
        <v>0</v>
      </c>
      <c r="E1460" s="41">
        <v>0</v>
      </c>
      <c r="F1460" s="21" t="s">
        <v>24</v>
      </c>
      <c r="G1460" s="30">
        <f t="shared" si="34"/>
        <v>0</v>
      </c>
      <c r="H1460" s="118"/>
    </row>
    <row r="1461" spans="2:8" x14ac:dyDescent="0.25">
      <c r="B1461" s="101" t="s">
        <v>28</v>
      </c>
      <c r="C1461" s="102"/>
      <c r="D1461" s="42">
        <v>2425.1</v>
      </c>
      <c r="E1461" s="43">
        <v>5</v>
      </c>
      <c r="F1461" s="21" t="s">
        <v>24</v>
      </c>
      <c r="G1461" s="30">
        <f t="shared" si="34"/>
        <v>12125.5</v>
      </c>
      <c r="H1461" s="118"/>
    </row>
    <row r="1462" spans="2:8" x14ac:dyDescent="0.25">
      <c r="B1462" s="101" t="s">
        <v>29</v>
      </c>
      <c r="C1462" s="102"/>
      <c r="D1462" s="42">
        <v>1718.79</v>
      </c>
      <c r="E1462" s="43">
        <v>5</v>
      </c>
      <c r="F1462" s="21" t="s">
        <v>24</v>
      </c>
      <c r="G1462" s="30">
        <f t="shared" si="34"/>
        <v>8593.9500000000007</v>
      </c>
      <c r="H1462" s="118"/>
    </row>
    <row r="1463" spans="2:8" x14ac:dyDescent="0.25">
      <c r="B1463" s="101" t="s">
        <v>31</v>
      </c>
      <c r="C1463" s="102"/>
      <c r="D1463" s="42">
        <v>473.91</v>
      </c>
      <c r="E1463" s="43">
        <v>5</v>
      </c>
      <c r="F1463" s="21" t="s">
        <v>24</v>
      </c>
      <c r="G1463" s="30">
        <f>D1463*E1463</f>
        <v>2369.5500000000002</v>
      </c>
      <c r="H1463" s="118"/>
    </row>
    <row r="1464" spans="2:8" ht="24" thickBot="1" x14ac:dyDescent="0.3">
      <c r="B1464" s="97" t="s">
        <v>30</v>
      </c>
      <c r="C1464" s="98"/>
      <c r="D1464" s="36">
        <v>320.5</v>
      </c>
      <c r="E1464" s="37">
        <v>50</v>
      </c>
      <c r="F1464" s="20" t="s">
        <v>24</v>
      </c>
      <c r="G1464" s="31">
        <f>D1464*E1464</f>
        <v>16025</v>
      </c>
      <c r="H1464" s="118"/>
    </row>
    <row r="1465" spans="2:8" x14ac:dyDescent="0.25">
      <c r="C1465" s="3"/>
      <c r="D1465" s="3"/>
      <c r="E1465" s="4"/>
      <c r="F1465" s="4"/>
      <c r="H1465" s="63"/>
    </row>
    <row r="1466" spans="2:8" ht="25.5" x14ac:dyDescent="0.25">
      <c r="C1466" s="14" t="s">
        <v>14</v>
      </c>
      <c r="D1466" s="6"/>
    </row>
    <row r="1467" spans="2:8" ht="18.75" x14ac:dyDescent="0.25">
      <c r="C1467" s="110" t="s">
        <v>6</v>
      </c>
      <c r="D1467" s="70" t="s">
        <v>0</v>
      </c>
      <c r="E1467" s="9">
        <f>ROUND((G1455+D1448)/D1448,2)</f>
        <v>1.25</v>
      </c>
      <c r="F1467" s="9"/>
      <c r="G1467" s="10"/>
      <c r="H1467" s="7"/>
    </row>
    <row r="1468" spans="2:8" x14ac:dyDescent="0.25">
      <c r="C1468" s="110"/>
      <c r="D1468" s="70" t="s">
        <v>1</v>
      </c>
      <c r="E1468" s="9">
        <f>ROUND((G1456+G1457+D1448)/D1448,2)</f>
        <v>1.0900000000000001</v>
      </c>
      <c r="F1468" s="9"/>
      <c r="G1468" s="11"/>
      <c r="H1468" s="66"/>
    </row>
    <row r="1469" spans="2:8" x14ac:dyDescent="0.25">
      <c r="C1469" s="110"/>
      <c r="D1469" s="70" t="s">
        <v>2</v>
      </c>
      <c r="E1469" s="9">
        <f>ROUND((G1458+D1448)/D1448,2)</f>
        <v>1</v>
      </c>
      <c r="F1469" s="12"/>
      <c r="G1469" s="11"/>
    </row>
    <row r="1470" spans="2:8" x14ac:dyDescent="0.25">
      <c r="C1470" s="110"/>
      <c r="D1470" s="13" t="s">
        <v>3</v>
      </c>
      <c r="E1470" s="45">
        <f>ROUND((SUM(G1459:G1464)+D1448)/D1448,2)</f>
        <v>11.86</v>
      </c>
      <c r="F1470" s="10"/>
      <c r="G1470" s="11"/>
    </row>
    <row r="1471" spans="2:8" ht="25.5" x14ac:dyDescent="0.25">
      <c r="D1471" s="46" t="s">
        <v>4</v>
      </c>
      <c r="E1471" s="47">
        <f>SUM(E1467:E1470)-IF(D1452="сплошная",3,2)</f>
        <v>12.2</v>
      </c>
      <c r="F1471" s="25"/>
    </row>
    <row r="1472" spans="2:8" x14ac:dyDescent="0.25">
      <c r="E1472" s="15"/>
    </row>
    <row r="1473" spans="2:8" ht="25.5" x14ac:dyDescent="0.35">
      <c r="B1473" s="22"/>
      <c r="C1473" s="16" t="s">
        <v>23</v>
      </c>
      <c r="D1473" s="111">
        <f>E1471*D1448</f>
        <v>47693.46</v>
      </c>
      <c r="E1473" s="111"/>
    </row>
    <row r="1474" spans="2:8" ht="18.75" x14ac:dyDescent="0.3">
      <c r="C1474" s="17" t="s">
        <v>8</v>
      </c>
      <c r="D1474" s="112">
        <f>D1473/D1447</f>
        <v>70.76181008902077</v>
      </c>
      <c r="E1474" s="112"/>
      <c r="G1474" s="7"/>
      <c r="H1474" s="67"/>
    </row>
    <row r="1487" spans="2:8" ht="60.75" x14ac:dyDescent="0.8">
      <c r="B1487" s="113" t="s">
        <v>144</v>
      </c>
      <c r="C1487" s="113"/>
      <c r="D1487" s="113"/>
      <c r="E1487" s="113"/>
      <c r="F1487" s="113"/>
      <c r="G1487" s="113"/>
      <c r="H1487" s="113"/>
    </row>
    <row r="1488" spans="2:8" ht="41.25" customHeight="1" x14ac:dyDescent="0.25">
      <c r="B1488" s="114" t="s">
        <v>36</v>
      </c>
      <c r="C1488" s="114"/>
      <c r="D1488" s="114"/>
      <c r="E1488" s="114"/>
      <c r="F1488" s="114"/>
      <c r="G1488" s="114"/>
    </row>
    <row r="1489" spans="2:8" x14ac:dyDescent="0.25">
      <c r="C1489" s="83"/>
      <c r="G1489" s="7"/>
    </row>
    <row r="1490" spans="2:8" ht="25.5" x14ac:dyDescent="0.25">
      <c r="C1490" s="14" t="s">
        <v>5</v>
      </c>
      <c r="D1490" s="6"/>
    </row>
    <row r="1491" spans="2:8" ht="20.25" x14ac:dyDescent="0.25">
      <c r="B1491" s="10"/>
      <c r="C1491" s="115" t="s">
        <v>15</v>
      </c>
      <c r="D1491" s="109" t="s">
        <v>38</v>
      </c>
      <c r="E1491" s="109"/>
      <c r="F1491" s="109"/>
      <c r="G1491" s="109"/>
      <c r="H1491" s="58"/>
    </row>
    <row r="1492" spans="2:8" ht="20.25" x14ac:dyDescent="0.25">
      <c r="B1492" s="10"/>
      <c r="C1492" s="116"/>
      <c r="D1492" s="109" t="s">
        <v>42</v>
      </c>
      <c r="E1492" s="109"/>
      <c r="F1492" s="109"/>
      <c r="G1492" s="109"/>
      <c r="H1492" s="58"/>
    </row>
    <row r="1493" spans="2:8" ht="20.25" x14ac:dyDescent="0.25">
      <c r="B1493" s="10"/>
      <c r="C1493" s="117"/>
      <c r="D1493" s="109" t="s">
        <v>104</v>
      </c>
      <c r="E1493" s="109"/>
      <c r="F1493" s="109"/>
      <c r="G1493" s="109"/>
      <c r="H1493" s="58"/>
    </row>
    <row r="1494" spans="2:8" x14ac:dyDescent="0.25">
      <c r="C1494" s="48" t="s">
        <v>12</v>
      </c>
      <c r="D1494" s="49">
        <v>5</v>
      </c>
      <c r="E1494" s="50"/>
      <c r="F1494" s="10"/>
    </row>
    <row r="1495" spans="2:8" x14ac:dyDescent="0.25">
      <c r="C1495" s="1" t="s">
        <v>9</v>
      </c>
      <c r="D1495" s="44">
        <v>608</v>
      </c>
      <c r="E1495" s="89" t="s">
        <v>16</v>
      </c>
      <c r="F1495" s="90"/>
      <c r="G1495" s="93">
        <f>D1496/D1495</f>
        <v>4.9375</v>
      </c>
    </row>
    <row r="1496" spans="2:8" x14ac:dyDescent="0.25">
      <c r="C1496" s="1" t="s">
        <v>10</v>
      </c>
      <c r="D1496" s="44">
        <v>3002</v>
      </c>
      <c r="E1496" s="91"/>
      <c r="F1496" s="92"/>
      <c r="G1496" s="94"/>
    </row>
    <row r="1497" spans="2:8" x14ac:dyDescent="0.25">
      <c r="C1497" s="54"/>
      <c r="D1497" s="55"/>
      <c r="E1497" s="56"/>
    </row>
    <row r="1498" spans="2:8" x14ac:dyDescent="0.3">
      <c r="C1498" s="53" t="s">
        <v>7</v>
      </c>
      <c r="D1498" s="51" t="s">
        <v>105</v>
      </c>
      <c r="E1498" s="59"/>
    </row>
    <row r="1499" spans="2:8" x14ac:dyDescent="0.3">
      <c r="C1499" s="53" t="s">
        <v>11</v>
      </c>
      <c r="D1499" s="51">
        <v>55</v>
      </c>
      <c r="E1499" s="59"/>
    </row>
    <row r="1500" spans="2:8" x14ac:dyDescent="0.3">
      <c r="C1500" s="53" t="s">
        <v>13</v>
      </c>
      <c r="D1500" s="52" t="s">
        <v>33</v>
      </c>
      <c r="E1500" s="59"/>
    </row>
    <row r="1501" spans="2:8" ht="24" thickBot="1" x14ac:dyDescent="0.3">
      <c r="C1501" s="60"/>
      <c r="D1501" s="60"/>
    </row>
    <row r="1502" spans="2:8" ht="48" thickBot="1" x14ac:dyDescent="0.3">
      <c r="B1502" s="103" t="s">
        <v>17</v>
      </c>
      <c r="C1502" s="104"/>
      <c r="D1502" s="23" t="s">
        <v>20</v>
      </c>
      <c r="E1502" s="105" t="s">
        <v>22</v>
      </c>
      <c r="F1502" s="106"/>
      <c r="G1502" s="2" t="s">
        <v>21</v>
      </c>
    </row>
    <row r="1503" spans="2:8" ht="24" thickBot="1" x14ac:dyDescent="0.3">
      <c r="B1503" s="107" t="s">
        <v>35</v>
      </c>
      <c r="C1503" s="108"/>
      <c r="D1503" s="32">
        <v>197.93</v>
      </c>
      <c r="E1503" s="33">
        <v>5</v>
      </c>
      <c r="F1503" s="18" t="s">
        <v>24</v>
      </c>
      <c r="G1503" s="26">
        <f t="shared" ref="G1503:G1510" si="35">D1503*E1503</f>
        <v>989.65000000000009</v>
      </c>
      <c r="H1503" s="118"/>
    </row>
    <row r="1504" spans="2:8" x14ac:dyDescent="0.25">
      <c r="B1504" s="95" t="s">
        <v>18</v>
      </c>
      <c r="C1504" s="96"/>
      <c r="D1504" s="34">
        <v>70.41</v>
      </c>
      <c r="E1504" s="35">
        <v>1.2</v>
      </c>
      <c r="F1504" s="19" t="s">
        <v>25</v>
      </c>
      <c r="G1504" s="27">
        <f t="shared" si="35"/>
        <v>84.49199999999999</v>
      </c>
      <c r="H1504" s="118"/>
    </row>
    <row r="1505" spans="2:8" ht="24" thickBot="1" x14ac:dyDescent="0.3">
      <c r="B1505" s="97" t="s">
        <v>19</v>
      </c>
      <c r="C1505" s="98"/>
      <c r="D1505" s="36">
        <v>221.31</v>
      </c>
      <c r="E1505" s="37">
        <v>1.2</v>
      </c>
      <c r="F1505" s="20" t="s">
        <v>25</v>
      </c>
      <c r="G1505" s="28">
        <f t="shared" si="35"/>
        <v>265.572</v>
      </c>
      <c r="H1505" s="118"/>
    </row>
    <row r="1506" spans="2:8" ht="24" thickBot="1" x14ac:dyDescent="0.3">
      <c r="B1506" s="99" t="s">
        <v>27</v>
      </c>
      <c r="C1506" s="100"/>
      <c r="D1506" s="38">
        <v>0</v>
      </c>
      <c r="E1506" s="39">
        <v>0</v>
      </c>
      <c r="F1506" s="24" t="s">
        <v>24</v>
      </c>
      <c r="G1506" s="29">
        <f t="shared" si="35"/>
        <v>0</v>
      </c>
      <c r="H1506" s="118"/>
    </row>
    <row r="1507" spans="2:8" x14ac:dyDescent="0.25">
      <c r="B1507" s="95" t="s">
        <v>32</v>
      </c>
      <c r="C1507" s="96"/>
      <c r="D1507" s="34">
        <v>665.33</v>
      </c>
      <c r="E1507" s="35">
        <v>5</v>
      </c>
      <c r="F1507" s="19" t="s">
        <v>24</v>
      </c>
      <c r="G1507" s="27">
        <f t="shared" si="35"/>
        <v>3326.65</v>
      </c>
      <c r="H1507" s="118"/>
    </row>
    <row r="1508" spans="2:8" x14ac:dyDescent="0.25">
      <c r="B1508" s="101" t="s">
        <v>26</v>
      </c>
      <c r="C1508" s="102"/>
      <c r="D1508" s="40">
        <v>0</v>
      </c>
      <c r="E1508" s="41">
        <v>0</v>
      </c>
      <c r="F1508" s="21" t="s">
        <v>24</v>
      </c>
      <c r="G1508" s="30">
        <f t="shared" si="35"/>
        <v>0</v>
      </c>
      <c r="H1508" s="118"/>
    </row>
    <row r="1509" spans="2:8" x14ac:dyDescent="0.25">
      <c r="B1509" s="101" t="s">
        <v>28</v>
      </c>
      <c r="C1509" s="102"/>
      <c r="D1509" s="42">
        <v>2425.1</v>
      </c>
      <c r="E1509" s="43">
        <v>5</v>
      </c>
      <c r="F1509" s="21" t="s">
        <v>24</v>
      </c>
      <c r="G1509" s="30">
        <f t="shared" si="35"/>
        <v>12125.5</v>
      </c>
      <c r="H1509" s="118"/>
    </row>
    <row r="1510" spans="2:8" x14ac:dyDescent="0.25">
      <c r="B1510" s="101" t="s">
        <v>29</v>
      </c>
      <c r="C1510" s="102"/>
      <c r="D1510" s="42">
        <v>1718.79</v>
      </c>
      <c r="E1510" s="43">
        <v>5</v>
      </c>
      <c r="F1510" s="21" t="s">
        <v>24</v>
      </c>
      <c r="G1510" s="30">
        <f t="shared" si="35"/>
        <v>8593.9500000000007</v>
      </c>
      <c r="H1510" s="118"/>
    </row>
    <row r="1511" spans="2:8" x14ac:dyDescent="0.25">
      <c r="B1511" s="101" t="s">
        <v>31</v>
      </c>
      <c r="C1511" s="102"/>
      <c r="D1511" s="42">
        <v>473.91</v>
      </c>
      <c r="E1511" s="43">
        <v>5</v>
      </c>
      <c r="F1511" s="21" t="s">
        <v>24</v>
      </c>
      <c r="G1511" s="30">
        <f>D1511*E1511</f>
        <v>2369.5500000000002</v>
      </c>
      <c r="H1511" s="118"/>
    </row>
    <row r="1512" spans="2:8" ht="24" thickBot="1" x14ac:dyDescent="0.3">
      <c r="B1512" s="97" t="s">
        <v>30</v>
      </c>
      <c r="C1512" s="98"/>
      <c r="D1512" s="36">
        <v>320.5</v>
      </c>
      <c r="E1512" s="37">
        <v>50</v>
      </c>
      <c r="F1512" s="20" t="s">
        <v>24</v>
      </c>
      <c r="G1512" s="31">
        <f>D1512*E1512</f>
        <v>16025</v>
      </c>
      <c r="H1512" s="118"/>
    </row>
    <row r="1513" spans="2:8" x14ac:dyDescent="0.25">
      <c r="C1513" s="3"/>
      <c r="D1513" s="3"/>
      <c r="E1513" s="4"/>
      <c r="F1513" s="4"/>
      <c r="H1513" s="63"/>
    </row>
    <row r="1514" spans="2:8" ht="25.5" x14ac:dyDescent="0.25">
      <c r="C1514" s="14" t="s">
        <v>14</v>
      </c>
      <c r="D1514" s="6"/>
    </row>
    <row r="1515" spans="2:8" ht="18.75" x14ac:dyDescent="0.25">
      <c r="C1515" s="110" t="s">
        <v>6</v>
      </c>
      <c r="D1515" s="70" t="s">
        <v>0</v>
      </c>
      <c r="E1515" s="9">
        <f>ROUND((G1503+D1496)/D1496,2)</f>
        <v>1.33</v>
      </c>
      <c r="F1515" s="9"/>
      <c r="G1515" s="10"/>
      <c r="H1515" s="7"/>
    </row>
    <row r="1516" spans="2:8" x14ac:dyDescent="0.25">
      <c r="C1516" s="110"/>
      <c r="D1516" s="70" t="s">
        <v>1</v>
      </c>
      <c r="E1516" s="9">
        <f>ROUND((G1504+G1505+D1496)/D1496,2)</f>
        <v>1.1200000000000001</v>
      </c>
      <c r="F1516" s="9"/>
      <c r="G1516" s="11"/>
      <c r="H1516" s="66"/>
    </row>
    <row r="1517" spans="2:8" x14ac:dyDescent="0.25">
      <c r="C1517" s="110"/>
      <c r="D1517" s="70" t="s">
        <v>2</v>
      </c>
      <c r="E1517" s="9">
        <f>ROUND((G1506+D1496)/D1496,2)</f>
        <v>1</v>
      </c>
      <c r="F1517" s="12"/>
      <c r="G1517" s="11"/>
    </row>
    <row r="1518" spans="2:8" x14ac:dyDescent="0.25">
      <c r="C1518" s="110"/>
      <c r="D1518" s="13" t="s">
        <v>3</v>
      </c>
      <c r="E1518" s="45">
        <f>ROUND((SUM(G1507:G1512)+D1496)/D1496,2)</f>
        <v>15.14</v>
      </c>
      <c r="F1518" s="10"/>
      <c r="G1518" s="11"/>
    </row>
    <row r="1519" spans="2:8" ht="25.5" x14ac:dyDescent="0.25">
      <c r="D1519" s="46" t="s">
        <v>4</v>
      </c>
      <c r="E1519" s="47">
        <f>SUM(E1515:E1518)-IF(D1500="сплошная",3,2)</f>
        <v>15.59</v>
      </c>
      <c r="F1519" s="25"/>
    </row>
    <row r="1520" spans="2:8" x14ac:dyDescent="0.25">
      <c r="E1520" s="15"/>
    </row>
    <row r="1521" spans="2:8" ht="25.5" x14ac:dyDescent="0.35">
      <c r="B1521" s="22"/>
      <c r="C1521" s="16" t="s">
        <v>23</v>
      </c>
      <c r="D1521" s="111">
        <f>E1519*D1496</f>
        <v>46801.18</v>
      </c>
      <c r="E1521" s="111"/>
    </row>
    <row r="1522" spans="2:8" ht="18.75" x14ac:dyDescent="0.3">
      <c r="C1522" s="17" t="s">
        <v>8</v>
      </c>
      <c r="D1522" s="112">
        <f>D1521/D1495</f>
        <v>76.975624999999994</v>
      </c>
      <c r="E1522" s="112"/>
      <c r="G1522" s="7"/>
      <c r="H1522" s="67"/>
    </row>
    <row r="1534" spans="2:8" ht="60.75" x14ac:dyDescent="0.8">
      <c r="B1534" s="113" t="s">
        <v>145</v>
      </c>
      <c r="C1534" s="113"/>
      <c r="D1534" s="113"/>
      <c r="E1534" s="113"/>
      <c r="F1534" s="113"/>
      <c r="G1534" s="113"/>
      <c r="H1534" s="113"/>
    </row>
    <row r="1535" spans="2:8" ht="36.75" customHeight="1" x14ac:dyDescent="0.25">
      <c r="B1535" s="114" t="s">
        <v>36</v>
      </c>
      <c r="C1535" s="114"/>
      <c r="D1535" s="114"/>
      <c r="E1535" s="114"/>
      <c r="F1535" s="114"/>
      <c r="G1535" s="114"/>
    </row>
    <row r="1536" spans="2:8" x14ac:dyDescent="0.25">
      <c r="C1536" s="83"/>
      <c r="G1536" s="7"/>
    </row>
    <row r="1537" spans="2:8" ht="25.5" x14ac:dyDescent="0.25">
      <c r="C1537" s="14" t="s">
        <v>5</v>
      </c>
      <c r="D1537" s="6"/>
    </row>
    <row r="1538" spans="2:8" ht="20.25" x14ac:dyDescent="0.25">
      <c r="B1538" s="10"/>
      <c r="C1538" s="115" t="s">
        <v>15</v>
      </c>
      <c r="D1538" s="109" t="s">
        <v>38</v>
      </c>
      <c r="E1538" s="109"/>
      <c r="F1538" s="109"/>
      <c r="G1538" s="109"/>
      <c r="H1538" s="58"/>
    </row>
    <row r="1539" spans="2:8" ht="20.25" x14ac:dyDescent="0.25">
      <c r="B1539" s="10"/>
      <c r="C1539" s="116"/>
      <c r="D1539" s="109" t="s">
        <v>60</v>
      </c>
      <c r="E1539" s="109"/>
      <c r="F1539" s="109"/>
      <c r="G1539" s="109"/>
      <c r="H1539" s="58"/>
    </row>
    <row r="1540" spans="2:8" ht="20.25" x14ac:dyDescent="0.25">
      <c r="B1540" s="10"/>
      <c r="C1540" s="117"/>
      <c r="D1540" s="109" t="s">
        <v>106</v>
      </c>
      <c r="E1540" s="109"/>
      <c r="F1540" s="109"/>
      <c r="G1540" s="109"/>
      <c r="H1540" s="58"/>
    </row>
    <row r="1541" spans="2:8" x14ac:dyDescent="0.25">
      <c r="C1541" s="48" t="s">
        <v>12</v>
      </c>
      <c r="D1541" s="49">
        <v>6.3</v>
      </c>
      <c r="E1541" s="50"/>
      <c r="F1541" s="10"/>
    </row>
    <row r="1542" spans="2:8" x14ac:dyDescent="0.25">
      <c r="C1542" s="1" t="s">
        <v>9</v>
      </c>
      <c r="D1542" s="44">
        <v>156</v>
      </c>
      <c r="E1542" s="89" t="s">
        <v>16</v>
      </c>
      <c r="F1542" s="90"/>
      <c r="G1542" s="93">
        <f>D1543/D1542</f>
        <v>372.18974358974356</v>
      </c>
    </row>
    <row r="1543" spans="2:8" x14ac:dyDescent="0.25">
      <c r="C1543" s="1" t="s">
        <v>10</v>
      </c>
      <c r="D1543" s="44">
        <v>58061.599999999999</v>
      </c>
      <c r="E1543" s="91"/>
      <c r="F1543" s="92"/>
      <c r="G1543" s="94"/>
    </row>
    <row r="1544" spans="2:8" x14ac:dyDescent="0.25">
      <c r="C1544" s="54"/>
      <c r="D1544" s="55"/>
      <c r="E1544" s="56"/>
    </row>
    <row r="1545" spans="2:8" x14ac:dyDescent="0.3">
      <c r="C1545" s="53" t="s">
        <v>7</v>
      </c>
      <c r="D1545" s="51" t="s">
        <v>107</v>
      </c>
      <c r="E1545" s="59"/>
    </row>
    <row r="1546" spans="2:8" x14ac:dyDescent="0.3">
      <c r="C1546" s="53" t="s">
        <v>11</v>
      </c>
      <c r="D1546" s="51">
        <v>120</v>
      </c>
      <c r="E1546" s="59"/>
    </row>
    <row r="1547" spans="2:8" x14ac:dyDescent="0.3">
      <c r="C1547" s="53" t="s">
        <v>13</v>
      </c>
      <c r="D1547" s="52" t="s">
        <v>34</v>
      </c>
      <c r="E1547" s="59"/>
    </row>
    <row r="1548" spans="2:8" ht="24" thickBot="1" x14ac:dyDescent="0.3">
      <c r="C1548" s="60"/>
      <c r="D1548" s="60"/>
    </row>
    <row r="1549" spans="2:8" ht="48" thickBot="1" x14ac:dyDescent="0.3">
      <c r="B1549" s="103" t="s">
        <v>17</v>
      </c>
      <c r="C1549" s="104"/>
      <c r="D1549" s="23" t="s">
        <v>20</v>
      </c>
      <c r="E1549" s="105" t="s">
        <v>22</v>
      </c>
      <c r="F1549" s="106"/>
      <c r="G1549" s="2" t="s">
        <v>21</v>
      </c>
    </row>
    <row r="1550" spans="2:8" ht="24" thickBot="1" x14ac:dyDescent="0.3">
      <c r="B1550" s="107" t="s">
        <v>35</v>
      </c>
      <c r="C1550" s="108"/>
      <c r="D1550" s="32">
        <v>197.93</v>
      </c>
      <c r="E1550" s="33">
        <v>6.3</v>
      </c>
      <c r="F1550" s="18" t="s">
        <v>24</v>
      </c>
      <c r="G1550" s="26">
        <f t="shared" ref="G1550:G1557" si="36">D1550*E1550</f>
        <v>1246.9590000000001</v>
      </c>
      <c r="H1550" s="118"/>
    </row>
    <row r="1551" spans="2:8" x14ac:dyDescent="0.25">
      <c r="B1551" s="95" t="s">
        <v>18</v>
      </c>
      <c r="C1551" s="96"/>
      <c r="D1551" s="34">
        <v>0</v>
      </c>
      <c r="E1551" s="35">
        <v>0</v>
      </c>
      <c r="F1551" s="19" t="s">
        <v>25</v>
      </c>
      <c r="G1551" s="27">
        <f t="shared" si="36"/>
        <v>0</v>
      </c>
      <c r="H1551" s="118"/>
    </row>
    <row r="1552" spans="2:8" ht="24" thickBot="1" x14ac:dyDescent="0.3">
      <c r="B1552" s="97" t="s">
        <v>19</v>
      </c>
      <c r="C1552" s="98"/>
      <c r="D1552" s="36">
        <v>0</v>
      </c>
      <c r="E1552" s="37">
        <v>0</v>
      </c>
      <c r="F1552" s="20" t="s">
        <v>25</v>
      </c>
      <c r="G1552" s="28">
        <f t="shared" si="36"/>
        <v>0</v>
      </c>
      <c r="H1552" s="118"/>
    </row>
    <row r="1553" spans="2:8" ht="24" thickBot="1" x14ac:dyDescent="0.3">
      <c r="B1553" s="99" t="s">
        <v>27</v>
      </c>
      <c r="C1553" s="100"/>
      <c r="D1553" s="38">
        <v>0</v>
      </c>
      <c r="E1553" s="39">
        <v>0</v>
      </c>
      <c r="F1553" s="24" t="s">
        <v>24</v>
      </c>
      <c r="G1553" s="29">
        <f t="shared" si="36"/>
        <v>0</v>
      </c>
      <c r="H1553" s="118"/>
    </row>
    <row r="1554" spans="2:8" x14ac:dyDescent="0.25">
      <c r="B1554" s="95" t="s">
        <v>32</v>
      </c>
      <c r="C1554" s="96"/>
      <c r="D1554" s="34">
        <v>0</v>
      </c>
      <c r="E1554" s="35">
        <v>0</v>
      </c>
      <c r="F1554" s="19" t="s">
        <v>24</v>
      </c>
      <c r="G1554" s="27">
        <f t="shared" si="36"/>
        <v>0</v>
      </c>
      <c r="H1554" s="118"/>
    </row>
    <row r="1555" spans="2:8" x14ac:dyDescent="0.25">
      <c r="B1555" s="101" t="s">
        <v>26</v>
      </c>
      <c r="C1555" s="102"/>
      <c r="D1555" s="40">
        <v>0</v>
      </c>
      <c r="E1555" s="41">
        <v>0</v>
      </c>
      <c r="F1555" s="21" t="s">
        <v>24</v>
      </c>
      <c r="G1555" s="30">
        <f t="shared" si="36"/>
        <v>0</v>
      </c>
      <c r="H1555" s="118"/>
    </row>
    <row r="1556" spans="2:8" x14ac:dyDescent="0.25">
      <c r="B1556" s="101" t="s">
        <v>28</v>
      </c>
      <c r="C1556" s="102"/>
      <c r="D1556" s="42">
        <v>0</v>
      </c>
      <c r="E1556" s="43">
        <v>0</v>
      </c>
      <c r="F1556" s="21" t="s">
        <v>24</v>
      </c>
      <c r="G1556" s="30">
        <f t="shared" si="36"/>
        <v>0</v>
      </c>
      <c r="H1556" s="118"/>
    </row>
    <row r="1557" spans="2:8" x14ac:dyDescent="0.25">
      <c r="B1557" s="101" t="s">
        <v>29</v>
      </c>
      <c r="C1557" s="102"/>
      <c r="D1557" s="42">
        <v>0</v>
      </c>
      <c r="E1557" s="43">
        <v>0</v>
      </c>
      <c r="F1557" s="21" t="s">
        <v>24</v>
      </c>
      <c r="G1557" s="30">
        <f t="shared" si="36"/>
        <v>0</v>
      </c>
      <c r="H1557" s="118"/>
    </row>
    <row r="1558" spans="2:8" x14ac:dyDescent="0.25">
      <c r="B1558" s="101" t="s">
        <v>31</v>
      </c>
      <c r="C1558" s="102"/>
      <c r="D1558" s="42">
        <v>0</v>
      </c>
      <c r="E1558" s="43">
        <v>0</v>
      </c>
      <c r="F1558" s="21" t="s">
        <v>24</v>
      </c>
      <c r="G1558" s="30">
        <f>D1558*E1558</f>
        <v>0</v>
      </c>
      <c r="H1558" s="118"/>
    </row>
    <row r="1559" spans="2:8" ht="24" thickBot="1" x14ac:dyDescent="0.3">
      <c r="B1559" s="97" t="s">
        <v>30</v>
      </c>
      <c r="C1559" s="98"/>
      <c r="D1559" s="36">
        <v>0</v>
      </c>
      <c r="E1559" s="37">
        <v>0</v>
      </c>
      <c r="F1559" s="20" t="s">
        <v>24</v>
      </c>
      <c r="G1559" s="31">
        <f>D1559*E1559</f>
        <v>0</v>
      </c>
      <c r="H1559" s="118"/>
    </row>
    <row r="1560" spans="2:8" x14ac:dyDescent="0.25">
      <c r="C1560" s="3"/>
      <c r="D1560" s="3"/>
      <c r="E1560" s="4"/>
      <c r="F1560" s="4"/>
      <c r="H1560" s="63"/>
    </row>
    <row r="1561" spans="2:8" ht="25.5" x14ac:dyDescent="0.25">
      <c r="C1561" s="14" t="s">
        <v>14</v>
      </c>
      <c r="D1561" s="6"/>
    </row>
    <row r="1562" spans="2:8" ht="18.75" x14ac:dyDescent="0.25">
      <c r="C1562" s="110" t="s">
        <v>6</v>
      </c>
      <c r="D1562" s="70" t="s">
        <v>0</v>
      </c>
      <c r="E1562" s="9">
        <f>ROUND((G1550+D1543)/D1543,2)</f>
        <v>1.02</v>
      </c>
      <c r="F1562" s="9"/>
      <c r="G1562" s="10"/>
      <c r="H1562" s="7"/>
    </row>
    <row r="1563" spans="2:8" x14ac:dyDescent="0.25">
      <c r="C1563" s="110"/>
      <c r="D1563" s="70" t="s">
        <v>1</v>
      </c>
      <c r="E1563" s="9">
        <f>ROUND((G1551+G1552+D1543)/D1543,2)</f>
        <v>1</v>
      </c>
      <c r="F1563" s="9"/>
      <c r="G1563" s="11"/>
      <c r="H1563" s="66"/>
    </row>
    <row r="1564" spans="2:8" x14ac:dyDescent="0.25">
      <c r="C1564" s="110"/>
      <c r="D1564" s="70" t="s">
        <v>2</v>
      </c>
      <c r="E1564" s="9">
        <f>ROUND((G1553+D1543)/D1543,2)</f>
        <v>1</v>
      </c>
      <c r="F1564" s="12"/>
      <c r="G1564" s="11"/>
    </row>
    <row r="1565" spans="2:8" x14ac:dyDescent="0.25">
      <c r="C1565" s="110"/>
      <c r="D1565" s="13" t="s">
        <v>3</v>
      </c>
      <c r="E1565" s="45">
        <f>ROUND((SUM(G1554:G1559)+D1543)/D1543,2)</f>
        <v>1</v>
      </c>
      <c r="F1565" s="10"/>
      <c r="G1565" s="11"/>
    </row>
    <row r="1566" spans="2:8" ht="25.5" x14ac:dyDescent="0.25">
      <c r="D1566" s="46" t="s">
        <v>4</v>
      </c>
      <c r="E1566" s="47">
        <f>SUM(E1562:E1565)-IF(D1547="сплошная",3,2)</f>
        <v>2.0199999999999996</v>
      </c>
      <c r="F1566" s="25"/>
    </row>
    <row r="1567" spans="2:8" x14ac:dyDescent="0.25">
      <c r="E1567" s="15"/>
    </row>
    <row r="1568" spans="2:8" ht="25.5" x14ac:dyDescent="0.35">
      <c r="B1568" s="22"/>
      <c r="C1568" s="16" t="s">
        <v>23</v>
      </c>
      <c r="D1568" s="111">
        <f>E1566*D1543</f>
        <v>117284.43199999997</v>
      </c>
      <c r="E1568" s="111"/>
    </row>
    <row r="1569" spans="2:8" ht="18.75" x14ac:dyDescent="0.3">
      <c r="C1569" s="17" t="s">
        <v>8</v>
      </c>
      <c r="D1569" s="112">
        <f>D1568/D1542</f>
        <v>751.82328205128192</v>
      </c>
      <c r="E1569" s="112"/>
      <c r="G1569" s="7"/>
      <c r="H1569" s="67"/>
    </row>
    <row r="1582" spans="2:8" ht="60.75" x14ac:dyDescent="0.8">
      <c r="B1582" s="113" t="s">
        <v>146</v>
      </c>
      <c r="C1582" s="113"/>
      <c r="D1582" s="113"/>
      <c r="E1582" s="113"/>
      <c r="F1582" s="113"/>
      <c r="G1582" s="113"/>
      <c r="H1582" s="113"/>
    </row>
    <row r="1583" spans="2:8" ht="37.5" customHeight="1" x14ac:dyDescent="0.25">
      <c r="B1583" s="114" t="s">
        <v>36</v>
      </c>
      <c r="C1583" s="114"/>
      <c r="D1583" s="114"/>
      <c r="E1583" s="114"/>
      <c r="F1583" s="114"/>
      <c r="G1583" s="114"/>
    </row>
    <row r="1584" spans="2:8" x14ac:dyDescent="0.25">
      <c r="C1584" s="83"/>
      <c r="G1584" s="7"/>
    </row>
    <row r="1585" spans="2:8" ht="25.5" x14ac:dyDescent="0.25">
      <c r="C1585" s="14" t="s">
        <v>5</v>
      </c>
      <c r="D1585" s="6"/>
    </row>
    <row r="1586" spans="2:8" ht="20.25" x14ac:dyDescent="0.25">
      <c r="B1586" s="10"/>
      <c r="C1586" s="115" t="s">
        <v>15</v>
      </c>
      <c r="D1586" s="109" t="s">
        <v>38</v>
      </c>
      <c r="E1586" s="109"/>
      <c r="F1586" s="109"/>
      <c r="G1586" s="109"/>
      <c r="H1586" s="58"/>
    </row>
    <row r="1587" spans="2:8" ht="20.25" x14ac:dyDescent="0.25">
      <c r="B1587" s="10"/>
      <c r="C1587" s="116"/>
      <c r="D1587" s="109" t="s">
        <v>60</v>
      </c>
      <c r="E1587" s="109"/>
      <c r="F1587" s="109"/>
      <c r="G1587" s="109"/>
      <c r="H1587" s="58"/>
    </row>
    <row r="1588" spans="2:8" ht="20.25" x14ac:dyDescent="0.25">
      <c r="B1588" s="10"/>
      <c r="C1588" s="117"/>
      <c r="D1588" s="109" t="s">
        <v>108</v>
      </c>
      <c r="E1588" s="109"/>
      <c r="F1588" s="109"/>
      <c r="G1588" s="109"/>
      <c r="H1588" s="58"/>
    </row>
    <row r="1589" spans="2:8" x14ac:dyDescent="0.25">
      <c r="C1589" s="48" t="s">
        <v>12</v>
      </c>
      <c r="D1589" s="49">
        <v>9.6999999999999993</v>
      </c>
      <c r="E1589" s="50"/>
      <c r="F1589" s="10"/>
    </row>
    <row r="1590" spans="2:8" x14ac:dyDescent="0.25">
      <c r="C1590" s="1" t="s">
        <v>9</v>
      </c>
      <c r="D1590" s="44">
        <v>492</v>
      </c>
      <c r="E1590" s="89" t="s">
        <v>16</v>
      </c>
      <c r="F1590" s="90"/>
      <c r="G1590" s="93">
        <f>D1591/D1590</f>
        <v>425.91402439024392</v>
      </c>
    </row>
    <row r="1591" spans="2:8" x14ac:dyDescent="0.25">
      <c r="C1591" s="1" t="s">
        <v>10</v>
      </c>
      <c r="D1591" s="44">
        <v>209549.7</v>
      </c>
      <c r="E1591" s="91"/>
      <c r="F1591" s="92"/>
      <c r="G1591" s="94"/>
    </row>
    <row r="1592" spans="2:8" x14ac:dyDescent="0.25">
      <c r="C1592" s="54"/>
      <c r="D1592" s="55"/>
      <c r="E1592" s="56"/>
    </row>
    <row r="1593" spans="2:8" x14ac:dyDescent="0.3">
      <c r="C1593" s="53" t="s">
        <v>7</v>
      </c>
      <c r="D1593" s="51" t="s">
        <v>109</v>
      </c>
      <c r="E1593" s="59"/>
    </row>
    <row r="1594" spans="2:8" x14ac:dyDescent="0.3">
      <c r="C1594" s="53" t="s">
        <v>11</v>
      </c>
      <c r="D1594" s="51">
        <v>110</v>
      </c>
      <c r="E1594" s="59"/>
    </row>
    <row r="1595" spans="2:8" x14ac:dyDescent="0.3">
      <c r="C1595" s="53" t="s">
        <v>13</v>
      </c>
      <c r="D1595" s="52" t="s">
        <v>34</v>
      </c>
      <c r="E1595" s="59"/>
    </row>
    <row r="1596" spans="2:8" ht="24" thickBot="1" x14ac:dyDescent="0.3">
      <c r="C1596" s="60"/>
      <c r="D1596" s="60"/>
    </row>
    <row r="1597" spans="2:8" ht="48" thickBot="1" x14ac:dyDescent="0.3">
      <c r="B1597" s="103" t="s">
        <v>17</v>
      </c>
      <c r="C1597" s="104"/>
      <c r="D1597" s="23" t="s">
        <v>20</v>
      </c>
      <c r="E1597" s="105" t="s">
        <v>22</v>
      </c>
      <c r="F1597" s="106"/>
      <c r="G1597" s="2" t="s">
        <v>21</v>
      </c>
    </row>
    <row r="1598" spans="2:8" ht="24" thickBot="1" x14ac:dyDescent="0.3">
      <c r="B1598" s="107" t="s">
        <v>35</v>
      </c>
      <c r="C1598" s="108"/>
      <c r="D1598" s="32">
        <v>197.93</v>
      </c>
      <c r="E1598" s="33">
        <v>9.6999999999999993</v>
      </c>
      <c r="F1598" s="18" t="s">
        <v>24</v>
      </c>
      <c r="G1598" s="26">
        <f t="shared" ref="G1598:G1605" si="37">D1598*E1598</f>
        <v>1919.9209999999998</v>
      </c>
      <c r="H1598" s="118"/>
    </row>
    <row r="1599" spans="2:8" x14ac:dyDescent="0.25">
      <c r="B1599" s="95" t="s">
        <v>18</v>
      </c>
      <c r="C1599" s="96"/>
      <c r="D1599" s="34">
        <v>0</v>
      </c>
      <c r="E1599" s="35">
        <v>0</v>
      </c>
      <c r="F1599" s="19" t="s">
        <v>25</v>
      </c>
      <c r="G1599" s="27">
        <f t="shared" si="37"/>
        <v>0</v>
      </c>
      <c r="H1599" s="118"/>
    </row>
    <row r="1600" spans="2:8" ht="24" thickBot="1" x14ac:dyDescent="0.3">
      <c r="B1600" s="97" t="s">
        <v>19</v>
      </c>
      <c r="C1600" s="98"/>
      <c r="D1600" s="36">
        <v>0</v>
      </c>
      <c r="E1600" s="37">
        <v>0</v>
      </c>
      <c r="F1600" s="20" t="s">
        <v>25</v>
      </c>
      <c r="G1600" s="28">
        <f t="shared" si="37"/>
        <v>0</v>
      </c>
      <c r="H1600" s="118"/>
    </row>
    <row r="1601" spans="2:8" ht="24" thickBot="1" x14ac:dyDescent="0.3">
      <c r="B1601" s="99" t="s">
        <v>27</v>
      </c>
      <c r="C1601" s="100"/>
      <c r="D1601" s="38">
        <v>0</v>
      </c>
      <c r="E1601" s="39">
        <v>0</v>
      </c>
      <c r="F1601" s="24" t="s">
        <v>24</v>
      </c>
      <c r="G1601" s="29">
        <f t="shared" si="37"/>
        <v>0</v>
      </c>
      <c r="H1601" s="118"/>
    </row>
    <row r="1602" spans="2:8" x14ac:dyDescent="0.25">
      <c r="B1602" s="95" t="s">
        <v>32</v>
      </c>
      <c r="C1602" s="96"/>
      <c r="D1602" s="34">
        <v>0</v>
      </c>
      <c r="E1602" s="35">
        <v>0</v>
      </c>
      <c r="F1602" s="19" t="s">
        <v>24</v>
      </c>
      <c r="G1602" s="27">
        <f t="shared" si="37"/>
        <v>0</v>
      </c>
      <c r="H1602" s="118"/>
    </row>
    <row r="1603" spans="2:8" x14ac:dyDescent="0.25">
      <c r="B1603" s="101" t="s">
        <v>26</v>
      </c>
      <c r="C1603" s="102"/>
      <c r="D1603" s="40">
        <v>0</v>
      </c>
      <c r="E1603" s="41">
        <v>0</v>
      </c>
      <c r="F1603" s="21" t="s">
        <v>24</v>
      </c>
      <c r="G1603" s="30">
        <f t="shared" si="37"/>
        <v>0</v>
      </c>
      <c r="H1603" s="118"/>
    </row>
    <row r="1604" spans="2:8" x14ac:dyDescent="0.25">
      <c r="B1604" s="101" t="s">
        <v>28</v>
      </c>
      <c r="C1604" s="102"/>
      <c r="D1604" s="42">
        <v>0</v>
      </c>
      <c r="E1604" s="43">
        <v>0</v>
      </c>
      <c r="F1604" s="21" t="s">
        <v>24</v>
      </c>
      <c r="G1604" s="30">
        <f t="shared" si="37"/>
        <v>0</v>
      </c>
      <c r="H1604" s="118"/>
    </row>
    <row r="1605" spans="2:8" x14ac:dyDescent="0.25">
      <c r="B1605" s="101" t="s">
        <v>29</v>
      </c>
      <c r="C1605" s="102"/>
      <c r="D1605" s="42">
        <v>0</v>
      </c>
      <c r="E1605" s="43">
        <v>0</v>
      </c>
      <c r="F1605" s="21" t="s">
        <v>24</v>
      </c>
      <c r="G1605" s="30">
        <f t="shared" si="37"/>
        <v>0</v>
      </c>
      <c r="H1605" s="118"/>
    </row>
    <row r="1606" spans="2:8" x14ac:dyDescent="0.25">
      <c r="B1606" s="101" t="s">
        <v>31</v>
      </c>
      <c r="C1606" s="102"/>
      <c r="D1606" s="42">
        <v>0</v>
      </c>
      <c r="E1606" s="43">
        <v>0</v>
      </c>
      <c r="F1606" s="21" t="s">
        <v>24</v>
      </c>
      <c r="G1606" s="30">
        <f>D1606*E1606</f>
        <v>0</v>
      </c>
      <c r="H1606" s="118"/>
    </row>
    <row r="1607" spans="2:8" ht="24" thickBot="1" x14ac:dyDescent="0.3">
      <c r="B1607" s="97" t="s">
        <v>30</v>
      </c>
      <c r="C1607" s="98"/>
      <c r="D1607" s="36">
        <v>0</v>
      </c>
      <c r="E1607" s="37">
        <v>0</v>
      </c>
      <c r="F1607" s="20" t="s">
        <v>24</v>
      </c>
      <c r="G1607" s="31">
        <f>D1607*E1607</f>
        <v>0</v>
      </c>
      <c r="H1607" s="118"/>
    </row>
    <row r="1608" spans="2:8" x14ac:dyDescent="0.25">
      <c r="C1608" s="3"/>
      <c r="D1608" s="3"/>
      <c r="E1608" s="4"/>
      <c r="F1608" s="4"/>
      <c r="H1608" s="63"/>
    </row>
    <row r="1609" spans="2:8" ht="25.5" x14ac:dyDescent="0.25">
      <c r="C1609" s="14" t="s">
        <v>14</v>
      </c>
      <c r="D1609" s="6"/>
    </row>
    <row r="1610" spans="2:8" ht="18.75" x14ac:dyDescent="0.25">
      <c r="C1610" s="110" t="s">
        <v>6</v>
      </c>
      <c r="D1610" s="70" t="s">
        <v>0</v>
      </c>
      <c r="E1610" s="9">
        <f>ROUND((G1598+D1591)/D1591,2)</f>
        <v>1.01</v>
      </c>
      <c r="F1610" s="9"/>
      <c r="G1610" s="10"/>
      <c r="H1610" s="7"/>
    </row>
    <row r="1611" spans="2:8" x14ac:dyDescent="0.25">
      <c r="C1611" s="110"/>
      <c r="D1611" s="70" t="s">
        <v>1</v>
      </c>
      <c r="E1611" s="9">
        <f>ROUND((G1599+G1600+D1591)/D1591,2)</f>
        <v>1</v>
      </c>
      <c r="F1611" s="9"/>
      <c r="G1611" s="11"/>
      <c r="H1611" s="66"/>
    </row>
    <row r="1612" spans="2:8" x14ac:dyDescent="0.25">
      <c r="C1612" s="110"/>
      <c r="D1612" s="70" t="s">
        <v>2</v>
      </c>
      <c r="E1612" s="9">
        <f>ROUND((G1601+D1591)/D1591,2)</f>
        <v>1</v>
      </c>
      <c r="F1612" s="12"/>
      <c r="G1612" s="11"/>
    </row>
    <row r="1613" spans="2:8" x14ac:dyDescent="0.25">
      <c r="C1613" s="110"/>
      <c r="D1613" s="13" t="s">
        <v>3</v>
      </c>
      <c r="E1613" s="45">
        <f>ROUND((SUM(G1602:G1607)+D1591)/D1591,2)</f>
        <v>1</v>
      </c>
      <c r="F1613" s="10"/>
      <c r="G1613" s="11"/>
    </row>
    <row r="1614" spans="2:8" ht="25.5" x14ac:dyDescent="0.25">
      <c r="D1614" s="46" t="s">
        <v>4</v>
      </c>
      <c r="E1614" s="47">
        <f>SUM(E1610:E1613)-IF(D1595="сплошная",3,2)</f>
        <v>2.0099999999999998</v>
      </c>
      <c r="F1614" s="25"/>
    </row>
    <row r="1615" spans="2:8" x14ac:dyDescent="0.25">
      <c r="E1615" s="15"/>
    </row>
    <row r="1616" spans="2:8" ht="25.5" x14ac:dyDescent="0.35">
      <c r="B1616" s="22"/>
      <c r="C1616" s="16" t="s">
        <v>23</v>
      </c>
      <c r="D1616" s="111">
        <f>E1614*D1591</f>
        <v>421194.897</v>
      </c>
      <c r="E1616" s="111"/>
    </row>
    <row r="1617" spans="2:8" ht="18.75" x14ac:dyDescent="0.3">
      <c r="C1617" s="17" t="s">
        <v>8</v>
      </c>
      <c r="D1617" s="112">
        <f>D1616/D1590</f>
        <v>856.08718902439023</v>
      </c>
      <c r="E1617" s="112"/>
      <c r="G1617" s="7"/>
      <c r="H1617" s="67"/>
    </row>
    <row r="1630" spans="2:8" ht="60.75" x14ac:dyDescent="0.8">
      <c r="B1630" s="113" t="s">
        <v>147</v>
      </c>
      <c r="C1630" s="113"/>
      <c r="D1630" s="113"/>
      <c r="E1630" s="113"/>
      <c r="F1630" s="113"/>
      <c r="G1630" s="113"/>
      <c r="H1630" s="113"/>
    </row>
    <row r="1631" spans="2:8" ht="42.75" customHeight="1" x14ac:dyDescent="0.25">
      <c r="B1631" s="114" t="s">
        <v>36</v>
      </c>
      <c r="C1631" s="114"/>
      <c r="D1631" s="114"/>
      <c r="E1631" s="114"/>
      <c r="F1631" s="114"/>
      <c r="G1631" s="114"/>
    </row>
    <row r="1632" spans="2:8" x14ac:dyDescent="0.25">
      <c r="C1632" s="87"/>
      <c r="G1632" s="7"/>
    </row>
    <row r="1633" spans="2:8" ht="25.5" x14ac:dyDescent="0.25">
      <c r="C1633" s="14" t="s">
        <v>5</v>
      </c>
      <c r="D1633" s="6"/>
    </row>
    <row r="1634" spans="2:8" ht="20.25" x14ac:dyDescent="0.25">
      <c r="B1634" s="10"/>
      <c r="C1634" s="115" t="s">
        <v>15</v>
      </c>
      <c r="D1634" s="109" t="s">
        <v>38</v>
      </c>
      <c r="E1634" s="109"/>
      <c r="F1634" s="109"/>
      <c r="G1634" s="109"/>
      <c r="H1634" s="58"/>
    </row>
    <row r="1635" spans="2:8" ht="20.25" x14ac:dyDescent="0.25">
      <c r="B1635" s="10"/>
      <c r="C1635" s="116"/>
      <c r="D1635" s="109" t="s">
        <v>42</v>
      </c>
      <c r="E1635" s="109"/>
      <c r="F1635" s="109"/>
      <c r="G1635" s="109"/>
      <c r="H1635" s="58"/>
    </row>
    <row r="1636" spans="2:8" ht="20.25" x14ac:dyDescent="0.25">
      <c r="B1636" s="10"/>
      <c r="C1636" s="117"/>
      <c r="D1636" s="109" t="s">
        <v>110</v>
      </c>
      <c r="E1636" s="109"/>
      <c r="F1636" s="109"/>
      <c r="G1636" s="109"/>
      <c r="H1636" s="58"/>
    </row>
    <row r="1637" spans="2:8" x14ac:dyDescent="0.25">
      <c r="C1637" s="48" t="s">
        <v>12</v>
      </c>
      <c r="D1637" s="49">
        <v>0.4</v>
      </c>
      <c r="E1637" s="50"/>
      <c r="F1637" s="10"/>
    </row>
    <row r="1638" spans="2:8" x14ac:dyDescent="0.25">
      <c r="C1638" s="1" t="s">
        <v>9</v>
      </c>
      <c r="D1638" s="44">
        <v>9</v>
      </c>
      <c r="E1638" s="89" t="s">
        <v>16</v>
      </c>
      <c r="F1638" s="90"/>
      <c r="G1638" s="93">
        <f>D1639/D1638</f>
        <v>54.111111111111114</v>
      </c>
    </row>
    <row r="1639" spans="2:8" x14ac:dyDescent="0.25">
      <c r="C1639" s="1" t="s">
        <v>10</v>
      </c>
      <c r="D1639" s="44">
        <v>487</v>
      </c>
      <c r="E1639" s="91"/>
      <c r="F1639" s="92"/>
      <c r="G1639" s="94"/>
    </row>
    <row r="1640" spans="2:8" x14ac:dyDescent="0.25">
      <c r="C1640" s="54"/>
      <c r="D1640" s="55"/>
      <c r="E1640" s="56"/>
    </row>
    <row r="1641" spans="2:8" x14ac:dyDescent="0.3">
      <c r="C1641" s="53" t="s">
        <v>7</v>
      </c>
      <c r="D1641" s="51" t="s">
        <v>111</v>
      </c>
      <c r="E1641" s="59"/>
    </row>
    <row r="1642" spans="2:8" x14ac:dyDescent="0.3">
      <c r="C1642" s="53" t="s">
        <v>11</v>
      </c>
      <c r="D1642" s="51">
        <v>80</v>
      </c>
      <c r="E1642" s="59"/>
    </row>
    <row r="1643" spans="2:8" x14ac:dyDescent="0.3">
      <c r="C1643" s="53" t="s">
        <v>13</v>
      </c>
      <c r="D1643" s="52" t="s">
        <v>34</v>
      </c>
      <c r="E1643" s="59"/>
    </row>
    <row r="1644" spans="2:8" ht="24" thickBot="1" x14ac:dyDescent="0.3">
      <c r="C1644" s="60"/>
      <c r="D1644" s="60"/>
    </row>
    <row r="1645" spans="2:8" ht="48" thickBot="1" x14ac:dyDescent="0.3">
      <c r="B1645" s="103" t="s">
        <v>17</v>
      </c>
      <c r="C1645" s="104"/>
      <c r="D1645" s="23" t="s">
        <v>20</v>
      </c>
      <c r="E1645" s="105" t="s">
        <v>22</v>
      </c>
      <c r="F1645" s="106"/>
      <c r="G1645" s="2" t="s">
        <v>21</v>
      </c>
    </row>
    <row r="1646" spans="2:8" ht="24" thickBot="1" x14ac:dyDescent="0.3">
      <c r="B1646" s="107" t="s">
        <v>35</v>
      </c>
      <c r="C1646" s="108"/>
      <c r="D1646" s="32">
        <v>197.93</v>
      </c>
      <c r="E1646" s="33">
        <v>0.4</v>
      </c>
      <c r="F1646" s="18" t="s">
        <v>24</v>
      </c>
      <c r="G1646" s="26">
        <f t="shared" ref="G1646:G1653" si="38">D1646*E1646</f>
        <v>79.172000000000011</v>
      </c>
      <c r="H1646" s="118"/>
    </row>
    <row r="1647" spans="2:8" x14ac:dyDescent="0.25">
      <c r="B1647" s="95" t="s">
        <v>18</v>
      </c>
      <c r="C1647" s="96"/>
      <c r="D1647" s="34">
        <v>0</v>
      </c>
      <c r="E1647" s="35">
        <v>0</v>
      </c>
      <c r="F1647" s="19" t="s">
        <v>25</v>
      </c>
      <c r="G1647" s="27">
        <f t="shared" si="38"/>
        <v>0</v>
      </c>
      <c r="H1647" s="118"/>
    </row>
    <row r="1648" spans="2:8" ht="24" thickBot="1" x14ac:dyDescent="0.3">
      <c r="B1648" s="97" t="s">
        <v>19</v>
      </c>
      <c r="C1648" s="98"/>
      <c r="D1648" s="36">
        <v>0</v>
      </c>
      <c r="E1648" s="37">
        <v>0</v>
      </c>
      <c r="F1648" s="20" t="s">
        <v>25</v>
      </c>
      <c r="G1648" s="28">
        <f t="shared" si="38"/>
        <v>0</v>
      </c>
      <c r="H1648" s="118"/>
    </row>
    <row r="1649" spans="2:8" ht="24" thickBot="1" x14ac:dyDescent="0.3">
      <c r="B1649" s="99" t="s">
        <v>27</v>
      </c>
      <c r="C1649" s="100"/>
      <c r="D1649" s="38">
        <v>0</v>
      </c>
      <c r="E1649" s="39">
        <v>0</v>
      </c>
      <c r="F1649" s="24" t="s">
        <v>24</v>
      </c>
      <c r="G1649" s="29">
        <f t="shared" si="38"/>
        <v>0</v>
      </c>
      <c r="H1649" s="118"/>
    </row>
    <row r="1650" spans="2:8" x14ac:dyDescent="0.25">
      <c r="B1650" s="95" t="s">
        <v>32</v>
      </c>
      <c r="C1650" s="96"/>
      <c r="D1650" s="34">
        <v>0</v>
      </c>
      <c r="E1650" s="35">
        <v>0</v>
      </c>
      <c r="F1650" s="19" t="s">
        <v>24</v>
      </c>
      <c r="G1650" s="27">
        <f t="shared" si="38"/>
        <v>0</v>
      </c>
      <c r="H1650" s="118"/>
    </row>
    <row r="1651" spans="2:8" x14ac:dyDescent="0.25">
      <c r="B1651" s="101" t="s">
        <v>26</v>
      </c>
      <c r="C1651" s="102"/>
      <c r="D1651" s="40">
        <v>0</v>
      </c>
      <c r="E1651" s="41">
        <v>0</v>
      </c>
      <c r="F1651" s="21" t="s">
        <v>24</v>
      </c>
      <c r="G1651" s="30">
        <f t="shared" si="38"/>
        <v>0</v>
      </c>
      <c r="H1651" s="118"/>
    </row>
    <row r="1652" spans="2:8" x14ac:dyDescent="0.25">
      <c r="B1652" s="101" t="s">
        <v>28</v>
      </c>
      <c r="C1652" s="102"/>
      <c r="D1652" s="42">
        <v>0</v>
      </c>
      <c r="E1652" s="43">
        <v>0</v>
      </c>
      <c r="F1652" s="21" t="s">
        <v>24</v>
      </c>
      <c r="G1652" s="30">
        <f t="shared" si="38"/>
        <v>0</v>
      </c>
      <c r="H1652" s="118"/>
    </row>
    <row r="1653" spans="2:8" x14ac:dyDescent="0.25">
      <c r="B1653" s="101" t="s">
        <v>29</v>
      </c>
      <c r="C1653" s="102"/>
      <c r="D1653" s="42">
        <v>0</v>
      </c>
      <c r="E1653" s="43">
        <v>0</v>
      </c>
      <c r="F1653" s="21" t="s">
        <v>24</v>
      </c>
      <c r="G1653" s="30">
        <f t="shared" si="38"/>
        <v>0</v>
      </c>
      <c r="H1653" s="118"/>
    </row>
    <row r="1654" spans="2:8" x14ac:dyDescent="0.25">
      <c r="B1654" s="101" t="s">
        <v>31</v>
      </c>
      <c r="C1654" s="102"/>
      <c r="D1654" s="42">
        <v>0</v>
      </c>
      <c r="E1654" s="43">
        <v>0</v>
      </c>
      <c r="F1654" s="21" t="s">
        <v>24</v>
      </c>
      <c r="G1654" s="30">
        <f>D1654*E1654</f>
        <v>0</v>
      </c>
      <c r="H1654" s="118"/>
    </row>
    <row r="1655" spans="2:8" ht="24" thickBot="1" x14ac:dyDescent="0.3">
      <c r="B1655" s="97" t="s">
        <v>30</v>
      </c>
      <c r="C1655" s="98"/>
      <c r="D1655" s="36">
        <v>0</v>
      </c>
      <c r="E1655" s="37">
        <v>0</v>
      </c>
      <c r="F1655" s="20" t="s">
        <v>24</v>
      </c>
      <c r="G1655" s="31">
        <f>D1655*E1655</f>
        <v>0</v>
      </c>
      <c r="H1655" s="118"/>
    </row>
    <row r="1656" spans="2:8" x14ac:dyDescent="0.25">
      <c r="C1656" s="3"/>
      <c r="D1656" s="3"/>
      <c r="E1656" s="4"/>
      <c r="F1656" s="4"/>
      <c r="H1656" s="63"/>
    </row>
    <row r="1657" spans="2:8" ht="25.5" x14ac:dyDescent="0.25">
      <c r="C1657" s="14" t="s">
        <v>14</v>
      </c>
      <c r="D1657" s="6"/>
    </row>
    <row r="1658" spans="2:8" ht="18.75" x14ac:dyDescent="0.25">
      <c r="C1658" s="110" t="s">
        <v>6</v>
      </c>
      <c r="D1658" s="88" t="s">
        <v>0</v>
      </c>
      <c r="E1658" s="9">
        <f>ROUND((G1646+D1639)/D1639,2)</f>
        <v>1.1599999999999999</v>
      </c>
      <c r="F1658" s="9"/>
      <c r="G1658" s="10"/>
      <c r="H1658" s="7"/>
    </row>
    <row r="1659" spans="2:8" x14ac:dyDescent="0.25">
      <c r="C1659" s="110"/>
      <c r="D1659" s="88" t="s">
        <v>1</v>
      </c>
      <c r="E1659" s="9">
        <f>ROUND((G1647+G1648+D1639)/D1639,2)</f>
        <v>1</v>
      </c>
      <c r="F1659" s="9"/>
      <c r="G1659" s="11"/>
      <c r="H1659" s="66"/>
    </row>
    <row r="1660" spans="2:8" x14ac:dyDescent="0.25">
      <c r="C1660" s="110"/>
      <c r="D1660" s="88" t="s">
        <v>2</v>
      </c>
      <c r="E1660" s="9">
        <f>ROUND((G1649+D1639)/D1639,2)</f>
        <v>1</v>
      </c>
      <c r="F1660" s="12"/>
      <c r="G1660" s="11"/>
    </row>
    <row r="1661" spans="2:8" x14ac:dyDescent="0.25">
      <c r="C1661" s="110"/>
      <c r="D1661" s="13" t="s">
        <v>3</v>
      </c>
      <c r="E1661" s="45">
        <f>ROUND((SUM(G1650:G1655)+D1639)/D1639,2)</f>
        <v>1</v>
      </c>
      <c r="F1661" s="10"/>
      <c r="G1661" s="11"/>
    </row>
    <row r="1662" spans="2:8" ht="25.5" x14ac:dyDescent="0.25">
      <c r="D1662" s="46" t="s">
        <v>4</v>
      </c>
      <c r="E1662" s="47">
        <f>SUM(E1658:E1661)-IF(D1643="сплошная",3,2)</f>
        <v>2.16</v>
      </c>
      <c r="F1662" s="25"/>
    </row>
    <row r="1663" spans="2:8" x14ac:dyDescent="0.25">
      <c r="E1663" s="15"/>
    </row>
    <row r="1664" spans="2:8" ht="25.5" x14ac:dyDescent="0.35">
      <c r="B1664" s="22"/>
      <c r="C1664" s="16" t="s">
        <v>23</v>
      </c>
      <c r="D1664" s="111">
        <f>E1662*D1639</f>
        <v>1051.92</v>
      </c>
      <c r="E1664" s="111"/>
    </row>
    <row r="1665" spans="3:8" ht="18.75" x14ac:dyDescent="0.3">
      <c r="C1665" s="17" t="s">
        <v>8</v>
      </c>
      <c r="D1665" s="112">
        <f>D1664/D1638</f>
        <v>116.88000000000001</v>
      </c>
      <c r="E1665" s="112"/>
      <c r="G1665" s="7"/>
      <c r="H1665" s="67"/>
    </row>
  </sheetData>
  <mergeCells count="834">
    <mergeCell ref="C1658:C1661"/>
    <mergeCell ref="D1664:E1664"/>
    <mergeCell ref="D1665:E1665"/>
    <mergeCell ref="B1646:C1646"/>
    <mergeCell ref="H1646:H1655"/>
    <mergeCell ref="B1647:C1647"/>
    <mergeCell ref="B1648:C1648"/>
    <mergeCell ref="B1649:C1649"/>
    <mergeCell ref="B1650:C1650"/>
    <mergeCell ref="B1651:C1651"/>
    <mergeCell ref="B1652:C1652"/>
    <mergeCell ref="B1653:C1653"/>
    <mergeCell ref="B1654:C1654"/>
    <mergeCell ref="B1655:C1655"/>
    <mergeCell ref="B1630:H1630"/>
    <mergeCell ref="B1631:G1631"/>
    <mergeCell ref="C1634:C1636"/>
    <mergeCell ref="D1634:G1634"/>
    <mergeCell ref="D1635:G1635"/>
    <mergeCell ref="D1636:G1636"/>
    <mergeCell ref="E1638:F1639"/>
    <mergeCell ref="G1638:G1639"/>
    <mergeCell ref="B1645:C1645"/>
    <mergeCell ref="E1645:F1645"/>
    <mergeCell ref="C1610:C1613"/>
    <mergeCell ref="D1616:E1616"/>
    <mergeCell ref="D1617:E1617"/>
    <mergeCell ref="B1283:C1283"/>
    <mergeCell ref="E1590:F1591"/>
    <mergeCell ref="G1590:G1591"/>
    <mergeCell ref="B1597:C1597"/>
    <mergeCell ref="E1597:F1597"/>
    <mergeCell ref="B1598:C1598"/>
    <mergeCell ref="C1562:C1565"/>
    <mergeCell ref="D1568:E1568"/>
    <mergeCell ref="D1569:E1569"/>
    <mergeCell ref="B1582:H1582"/>
    <mergeCell ref="B1583:G1583"/>
    <mergeCell ref="C1586:C1588"/>
    <mergeCell ref="D1586:G1586"/>
    <mergeCell ref="D1587:G1587"/>
    <mergeCell ref="D1588:G1588"/>
    <mergeCell ref="H1598:H1607"/>
    <mergeCell ref="B1599:C1599"/>
    <mergeCell ref="B1600:C1600"/>
    <mergeCell ref="B1601:C1601"/>
    <mergeCell ref="B1602:C1602"/>
    <mergeCell ref="B1603:C1603"/>
    <mergeCell ref="D1148:G1148"/>
    <mergeCell ref="D1149:G1149"/>
    <mergeCell ref="D1150:G1150"/>
    <mergeCell ref="B1168:C1168"/>
    <mergeCell ref="B1169:C1169"/>
    <mergeCell ref="B1182:G1182"/>
    <mergeCell ref="B1183:G1183"/>
    <mergeCell ref="D1187:G1187"/>
    <mergeCell ref="D1188:G1188"/>
    <mergeCell ref="C1186:C1188"/>
    <mergeCell ref="D1186:G1186"/>
    <mergeCell ref="B1159:C1159"/>
    <mergeCell ref="B1160:C1160"/>
    <mergeCell ref="B1161:C1161"/>
    <mergeCell ref="B1162:C1162"/>
    <mergeCell ref="B1163:C1163"/>
    <mergeCell ref="B1164:C1164"/>
    <mergeCell ref="B1165:C1165"/>
    <mergeCell ref="B1166:C1166"/>
    <mergeCell ref="B1167:C1167"/>
    <mergeCell ref="B1206:C1206"/>
    <mergeCell ref="B1207:C1207"/>
    <mergeCell ref="B1220:G1220"/>
    <mergeCell ref="B1221:G1221"/>
    <mergeCell ref="D1225:G1225"/>
    <mergeCell ref="D1226:G1226"/>
    <mergeCell ref="B1244:C1244"/>
    <mergeCell ref="B1245:C1245"/>
    <mergeCell ref="B1282:C1282"/>
    <mergeCell ref="D1224:G1224"/>
    <mergeCell ref="B1277:C1277"/>
    <mergeCell ref="B1278:C1278"/>
    <mergeCell ref="B1279:C1279"/>
    <mergeCell ref="B1280:C1280"/>
    <mergeCell ref="B1281:C1281"/>
    <mergeCell ref="D1262:G1262"/>
    <mergeCell ref="B1258:G1258"/>
    <mergeCell ref="B1259:G1259"/>
    <mergeCell ref="D1263:G1263"/>
    <mergeCell ref="D1264:G1264"/>
    <mergeCell ref="C1262:C1264"/>
    <mergeCell ref="B1273:C1273"/>
    <mergeCell ref="B1274:C1274"/>
    <mergeCell ref="B1275:C1275"/>
    <mergeCell ref="B1604:C1604"/>
    <mergeCell ref="B1605:C1605"/>
    <mergeCell ref="B1606:C1606"/>
    <mergeCell ref="B1607:C1607"/>
    <mergeCell ref="E1542:F1543"/>
    <mergeCell ref="G1542:G1543"/>
    <mergeCell ref="B1549:C1549"/>
    <mergeCell ref="E1549:F1549"/>
    <mergeCell ref="B1550:C1550"/>
    <mergeCell ref="H1550:H1559"/>
    <mergeCell ref="B1551:C1551"/>
    <mergeCell ref="B1552:C1552"/>
    <mergeCell ref="B1553:C1553"/>
    <mergeCell ref="B1554:C1554"/>
    <mergeCell ref="B1555:C1555"/>
    <mergeCell ref="B1556:C1556"/>
    <mergeCell ref="B1557:C1557"/>
    <mergeCell ref="B1558:C1558"/>
    <mergeCell ref="B1559:C1559"/>
    <mergeCell ref="C1515:C1518"/>
    <mergeCell ref="D1521:E1521"/>
    <mergeCell ref="D1522:E1522"/>
    <mergeCell ref="B1534:H1534"/>
    <mergeCell ref="B1535:G1535"/>
    <mergeCell ref="C1538:C1540"/>
    <mergeCell ref="D1538:G1538"/>
    <mergeCell ref="D1539:G1539"/>
    <mergeCell ref="D1540:G1540"/>
    <mergeCell ref="E1495:F1496"/>
    <mergeCell ref="G1495:G1496"/>
    <mergeCell ref="B1502:C1502"/>
    <mergeCell ref="E1502:F1502"/>
    <mergeCell ref="B1503:C1503"/>
    <mergeCell ref="H1503:H1512"/>
    <mergeCell ref="B1504:C1504"/>
    <mergeCell ref="B1505:C1505"/>
    <mergeCell ref="B1506:C1506"/>
    <mergeCell ref="B1507:C1507"/>
    <mergeCell ref="B1508:C1508"/>
    <mergeCell ref="B1509:C1509"/>
    <mergeCell ref="B1510:C1510"/>
    <mergeCell ref="B1511:C1511"/>
    <mergeCell ref="B1512:C1512"/>
    <mergeCell ref="C1467:C1470"/>
    <mergeCell ref="D1473:E1473"/>
    <mergeCell ref="D1474:E1474"/>
    <mergeCell ref="B1487:H1487"/>
    <mergeCell ref="B1488:G1488"/>
    <mergeCell ref="C1491:C1493"/>
    <mergeCell ref="D1491:G1491"/>
    <mergeCell ref="D1492:G1492"/>
    <mergeCell ref="D1493:G1493"/>
    <mergeCell ref="E1447:F1448"/>
    <mergeCell ref="G1447:G1448"/>
    <mergeCell ref="B1454:C1454"/>
    <mergeCell ref="E1454:F1454"/>
    <mergeCell ref="B1455:C1455"/>
    <mergeCell ref="H1455:H1464"/>
    <mergeCell ref="B1456:C1456"/>
    <mergeCell ref="B1457:C1457"/>
    <mergeCell ref="B1458:C1458"/>
    <mergeCell ref="B1459:C1459"/>
    <mergeCell ref="B1460:C1460"/>
    <mergeCell ref="B1461:C1461"/>
    <mergeCell ref="B1462:C1462"/>
    <mergeCell ref="B1463:C1463"/>
    <mergeCell ref="B1464:C1464"/>
    <mergeCell ref="C1419:C1422"/>
    <mergeCell ref="D1425:E1425"/>
    <mergeCell ref="D1426:E1426"/>
    <mergeCell ref="B1439:H1439"/>
    <mergeCell ref="B1440:G1440"/>
    <mergeCell ref="C1443:C1445"/>
    <mergeCell ref="D1443:G1443"/>
    <mergeCell ref="D1444:G1444"/>
    <mergeCell ref="D1445:G1445"/>
    <mergeCell ref="E1399:F1400"/>
    <mergeCell ref="G1399:G1400"/>
    <mergeCell ref="B1406:C1406"/>
    <mergeCell ref="E1406:F1406"/>
    <mergeCell ref="B1407:C1407"/>
    <mergeCell ref="H1407:H1416"/>
    <mergeCell ref="B1408:C1408"/>
    <mergeCell ref="B1409:C1409"/>
    <mergeCell ref="B1410:C1410"/>
    <mergeCell ref="B1411:C1411"/>
    <mergeCell ref="B1412:C1412"/>
    <mergeCell ref="B1413:C1413"/>
    <mergeCell ref="B1414:C1414"/>
    <mergeCell ref="B1415:C1415"/>
    <mergeCell ref="B1416:C1416"/>
    <mergeCell ref="C1371:C1374"/>
    <mergeCell ref="D1377:E1377"/>
    <mergeCell ref="D1378:E1378"/>
    <mergeCell ref="B1391:H1391"/>
    <mergeCell ref="B1392:G1392"/>
    <mergeCell ref="C1395:C1397"/>
    <mergeCell ref="D1395:G1395"/>
    <mergeCell ref="D1396:G1396"/>
    <mergeCell ref="D1397:G1397"/>
    <mergeCell ref="B1343:H1343"/>
    <mergeCell ref="B1344:G1344"/>
    <mergeCell ref="C1347:C1349"/>
    <mergeCell ref="D1347:G1347"/>
    <mergeCell ref="D1348:G1348"/>
    <mergeCell ref="D1349:G1349"/>
    <mergeCell ref="E1351:F1352"/>
    <mergeCell ref="G1351:G1352"/>
    <mergeCell ref="E1358:F1358"/>
    <mergeCell ref="B1358:C1358"/>
    <mergeCell ref="H1359:H1368"/>
    <mergeCell ref="B1361:C1361"/>
    <mergeCell ref="B1362:C1362"/>
    <mergeCell ref="B1363:C1363"/>
    <mergeCell ref="B1364:C1364"/>
    <mergeCell ref="B1365:C1365"/>
    <mergeCell ref="B1366:C1366"/>
    <mergeCell ref="B1367:C1367"/>
    <mergeCell ref="B1368:C1368"/>
    <mergeCell ref="B1359:C1359"/>
    <mergeCell ref="B1360:C1360"/>
    <mergeCell ref="C1324:C1327"/>
    <mergeCell ref="D1330:E1330"/>
    <mergeCell ref="D1331:E1331"/>
    <mergeCell ref="E1304:F1305"/>
    <mergeCell ref="G1304:G1305"/>
    <mergeCell ref="B1311:C1311"/>
    <mergeCell ref="E1311:F1311"/>
    <mergeCell ref="B1312:C1312"/>
    <mergeCell ref="H1312:H1321"/>
    <mergeCell ref="B1313:C1313"/>
    <mergeCell ref="B1314:C1314"/>
    <mergeCell ref="B1315:C1315"/>
    <mergeCell ref="B1316:C1316"/>
    <mergeCell ref="B1317:C1317"/>
    <mergeCell ref="B1318:C1318"/>
    <mergeCell ref="B1319:C1319"/>
    <mergeCell ref="B1320:C1320"/>
    <mergeCell ref="B1321:C1321"/>
    <mergeCell ref="B1296:H1296"/>
    <mergeCell ref="B1297:G1297"/>
    <mergeCell ref="C1300:C1302"/>
    <mergeCell ref="D1300:G1300"/>
    <mergeCell ref="D1301:G1301"/>
    <mergeCell ref="D1302:G1302"/>
    <mergeCell ref="B1235:C1235"/>
    <mergeCell ref="B1236:C1236"/>
    <mergeCell ref="B1237:C1237"/>
    <mergeCell ref="B1238:C1238"/>
    <mergeCell ref="B1239:C1239"/>
    <mergeCell ref="B1240:C1240"/>
    <mergeCell ref="B1241:C1241"/>
    <mergeCell ref="B1242:C1242"/>
    <mergeCell ref="B1243:C1243"/>
    <mergeCell ref="B1276:C1276"/>
    <mergeCell ref="B1197:C1197"/>
    <mergeCell ref="B1198:C1198"/>
    <mergeCell ref="B1199:C1199"/>
    <mergeCell ref="B1200:C1200"/>
    <mergeCell ref="B1201:C1201"/>
    <mergeCell ref="B1202:C1202"/>
    <mergeCell ref="B1203:C1203"/>
    <mergeCell ref="B1204:C1204"/>
    <mergeCell ref="B1205:C1205"/>
    <mergeCell ref="C1127:C1130"/>
    <mergeCell ref="D1133:E1133"/>
    <mergeCell ref="D1134:E1134"/>
    <mergeCell ref="B1144:H1144"/>
    <mergeCell ref="B1145:G1145"/>
    <mergeCell ref="E1107:F1108"/>
    <mergeCell ref="G1107:G1108"/>
    <mergeCell ref="B1114:C1114"/>
    <mergeCell ref="E1114:F1114"/>
    <mergeCell ref="B1115:C1115"/>
    <mergeCell ref="H1115:H1124"/>
    <mergeCell ref="B1116:C1116"/>
    <mergeCell ref="B1117:C1117"/>
    <mergeCell ref="B1118:C1118"/>
    <mergeCell ref="B1119:C1119"/>
    <mergeCell ref="B1120:C1120"/>
    <mergeCell ref="B1121:C1121"/>
    <mergeCell ref="B1122:C1122"/>
    <mergeCell ref="B1123:C1123"/>
    <mergeCell ref="B1124:C1124"/>
    <mergeCell ref="C1079:C1082"/>
    <mergeCell ref="D1085:E1085"/>
    <mergeCell ref="D1086:E1086"/>
    <mergeCell ref="B1099:H1099"/>
    <mergeCell ref="B1100:G1100"/>
    <mergeCell ref="C1103:C1105"/>
    <mergeCell ref="D1103:G1103"/>
    <mergeCell ref="D1104:G1104"/>
    <mergeCell ref="D1105:G1105"/>
    <mergeCell ref="E1059:F1060"/>
    <mergeCell ref="G1059:G1060"/>
    <mergeCell ref="B1066:C1066"/>
    <mergeCell ref="E1066:F1066"/>
    <mergeCell ref="B1067:C1067"/>
    <mergeCell ref="H1067:H1076"/>
    <mergeCell ref="B1068:C1068"/>
    <mergeCell ref="B1069:C1069"/>
    <mergeCell ref="B1070:C1070"/>
    <mergeCell ref="B1071:C1071"/>
    <mergeCell ref="B1072:C1072"/>
    <mergeCell ref="B1073:C1073"/>
    <mergeCell ref="B1074:C1074"/>
    <mergeCell ref="B1075:C1075"/>
    <mergeCell ref="B1076:C1076"/>
    <mergeCell ref="C1031:C1034"/>
    <mergeCell ref="D1037:E1037"/>
    <mergeCell ref="D1038:E1038"/>
    <mergeCell ref="B1051:H1051"/>
    <mergeCell ref="B1052:G1052"/>
    <mergeCell ref="C1055:C1057"/>
    <mergeCell ref="D1055:G1055"/>
    <mergeCell ref="D1056:G1056"/>
    <mergeCell ref="D1057:G1057"/>
    <mergeCell ref="E1011:F1012"/>
    <mergeCell ref="G1011:G1012"/>
    <mergeCell ref="B1018:C1018"/>
    <mergeCell ref="E1018:F1018"/>
    <mergeCell ref="B1019:C1019"/>
    <mergeCell ref="H1019:H1028"/>
    <mergeCell ref="B1020:C1020"/>
    <mergeCell ref="B1021:C1021"/>
    <mergeCell ref="B1022:C1022"/>
    <mergeCell ref="B1023:C1023"/>
    <mergeCell ref="B1024:C1024"/>
    <mergeCell ref="B1025:C1025"/>
    <mergeCell ref="B1026:C1026"/>
    <mergeCell ref="B1027:C1027"/>
    <mergeCell ref="B1028:C1028"/>
    <mergeCell ref="C983:C986"/>
    <mergeCell ref="D989:E989"/>
    <mergeCell ref="D990:E990"/>
    <mergeCell ref="B1003:H1003"/>
    <mergeCell ref="B1004:G1004"/>
    <mergeCell ref="C1007:C1009"/>
    <mergeCell ref="D1007:G1007"/>
    <mergeCell ref="D1008:G1008"/>
    <mergeCell ref="D1009:G1009"/>
    <mergeCell ref="E963:F964"/>
    <mergeCell ref="G963:G964"/>
    <mergeCell ref="B970:C970"/>
    <mergeCell ref="E970:F970"/>
    <mergeCell ref="B971:C971"/>
    <mergeCell ref="H971:H980"/>
    <mergeCell ref="B972:C972"/>
    <mergeCell ref="B973:C973"/>
    <mergeCell ref="B974:C974"/>
    <mergeCell ref="B975:C975"/>
    <mergeCell ref="B976:C976"/>
    <mergeCell ref="B977:C977"/>
    <mergeCell ref="B978:C978"/>
    <mergeCell ref="B979:C979"/>
    <mergeCell ref="B980:C980"/>
    <mergeCell ref="C935:C938"/>
    <mergeCell ref="D941:E941"/>
    <mergeCell ref="D942:E942"/>
    <mergeCell ref="B955:H955"/>
    <mergeCell ref="B956:G956"/>
    <mergeCell ref="C959:C961"/>
    <mergeCell ref="D959:G959"/>
    <mergeCell ref="D960:G960"/>
    <mergeCell ref="D961:G961"/>
    <mergeCell ref="E915:F916"/>
    <mergeCell ref="G915:G916"/>
    <mergeCell ref="B922:C922"/>
    <mergeCell ref="E922:F922"/>
    <mergeCell ref="B923:C923"/>
    <mergeCell ref="H923:H932"/>
    <mergeCell ref="B924:C924"/>
    <mergeCell ref="B925:C925"/>
    <mergeCell ref="B926:C926"/>
    <mergeCell ref="B927:C927"/>
    <mergeCell ref="B928:C928"/>
    <mergeCell ref="B929:C929"/>
    <mergeCell ref="B930:C930"/>
    <mergeCell ref="B931:C931"/>
    <mergeCell ref="B932:C932"/>
    <mergeCell ref="C887:C890"/>
    <mergeCell ref="D893:E893"/>
    <mergeCell ref="D894:E894"/>
    <mergeCell ref="B907:H907"/>
    <mergeCell ref="B908:G908"/>
    <mergeCell ref="C911:C913"/>
    <mergeCell ref="D911:G911"/>
    <mergeCell ref="D912:G912"/>
    <mergeCell ref="D913:G913"/>
    <mergeCell ref="E867:F868"/>
    <mergeCell ref="G867:G868"/>
    <mergeCell ref="B874:C874"/>
    <mergeCell ref="E874:F874"/>
    <mergeCell ref="B875:C875"/>
    <mergeCell ref="H875:H884"/>
    <mergeCell ref="B876:C876"/>
    <mergeCell ref="B877:C877"/>
    <mergeCell ref="B878:C878"/>
    <mergeCell ref="B879:C879"/>
    <mergeCell ref="B880:C880"/>
    <mergeCell ref="B881:C881"/>
    <mergeCell ref="B882:C882"/>
    <mergeCell ref="B883:C883"/>
    <mergeCell ref="B884:C884"/>
    <mergeCell ref="C839:C842"/>
    <mergeCell ref="D845:E845"/>
    <mergeCell ref="D846:E846"/>
    <mergeCell ref="B859:H859"/>
    <mergeCell ref="B860:G860"/>
    <mergeCell ref="C863:C865"/>
    <mergeCell ref="D863:G863"/>
    <mergeCell ref="D864:G864"/>
    <mergeCell ref="D865:G865"/>
    <mergeCell ref="B811:H811"/>
    <mergeCell ref="B812:G812"/>
    <mergeCell ref="C815:C817"/>
    <mergeCell ref="D815:G815"/>
    <mergeCell ref="D816:G816"/>
    <mergeCell ref="D817:G817"/>
    <mergeCell ref="E819:F820"/>
    <mergeCell ref="G819:G820"/>
    <mergeCell ref="B826:C826"/>
    <mergeCell ref="E826:F826"/>
    <mergeCell ref="B827:C827"/>
    <mergeCell ref="H827:H836"/>
    <mergeCell ref="B828:C828"/>
    <mergeCell ref="B829:C829"/>
    <mergeCell ref="B830:C830"/>
    <mergeCell ref="B831:C831"/>
    <mergeCell ref="B832:C832"/>
    <mergeCell ref="B833:C833"/>
    <mergeCell ref="B834:C834"/>
    <mergeCell ref="B835:C835"/>
    <mergeCell ref="B836:C836"/>
    <mergeCell ref="B764:G764"/>
    <mergeCell ref="B763:H763"/>
    <mergeCell ref="B785:C785"/>
    <mergeCell ref="B784:C784"/>
    <mergeCell ref="B783:C783"/>
    <mergeCell ref="H779:H788"/>
    <mergeCell ref="E778:F778"/>
    <mergeCell ref="G771:G772"/>
    <mergeCell ref="E771:F772"/>
    <mergeCell ref="D769:G769"/>
    <mergeCell ref="D768:G768"/>
    <mergeCell ref="C767:C769"/>
    <mergeCell ref="D767:G767"/>
    <mergeCell ref="D798:E798"/>
    <mergeCell ref="D797:E797"/>
    <mergeCell ref="C791:C794"/>
    <mergeCell ref="B788:C788"/>
    <mergeCell ref="B787:C787"/>
    <mergeCell ref="B786:C786"/>
    <mergeCell ref="B778:C778"/>
    <mergeCell ref="B779:C779"/>
    <mergeCell ref="B780:C780"/>
    <mergeCell ref="B781:C781"/>
    <mergeCell ref="B782:C782"/>
    <mergeCell ref="C743:C746"/>
    <mergeCell ref="D749:E749"/>
    <mergeCell ref="D750:E750"/>
    <mergeCell ref="E723:F724"/>
    <mergeCell ref="G723:G724"/>
    <mergeCell ref="B730:C730"/>
    <mergeCell ref="E730:F730"/>
    <mergeCell ref="B731:C731"/>
    <mergeCell ref="H731:H740"/>
    <mergeCell ref="B732:C732"/>
    <mergeCell ref="B733:C733"/>
    <mergeCell ref="B734:C734"/>
    <mergeCell ref="B735:C735"/>
    <mergeCell ref="B736:C736"/>
    <mergeCell ref="B737:C737"/>
    <mergeCell ref="B738:C738"/>
    <mergeCell ref="B739:C739"/>
    <mergeCell ref="B740:C740"/>
    <mergeCell ref="C695:C698"/>
    <mergeCell ref="D701:E701"/>
    <mergeCell ref="D702:E702"/>
    <mergeCell ref="B715:H715"/>
    <mergeCell ref="B716:G716"/>
    <mergeCell ref="C719:C721"/>
    <mergeCell ref="D719:G719"/>
    <mergeCell ref="D720:G720"/>
    <mergeCell ref="D721:G721"/>
    <mergeCell ref="B683:C683"/>
    <mergeCell ref="H683:H692"/>
    <mergeCell ref="B684:C684"/>
    <mergeCell ref="B685:C685"/>
    <mergeCell ref="B686:C686"/>
    <mergeCell ref="B687:C687"/>
    <mergeCell ref="B688:C688"/>
    <mergeCell ref="B689:C689"/>
    <mergeCell ref="B690:C690"/>
    <mergeCell ref="B691:C691"/>
    <mergeCell ref="B692:C692"/>
    <mergeCell ref="B667:H667"/>
    <mergeCell ref="B668:G668"/>
    <mergeCell ref="C671:C673"/>
    <mergeCell ref="D671:G671"/>
    <mergeCell ref="D672:G672"/>
    <mergeCell ref="D673:G673"/>
    <mergeCell ref="E675:F676"/>
    <mergeCell ref="G675:G676"/>
    <mergeCell ref="B682:C682"/>
    <mergeCell ref="E682:F682"/>
    <mergeCell ref="C647:C650"/>
    <mergeCell ref="D653:E653"/>
    <mergeCell ref="D654:E654"/>
    <mergeCell ref="E627:F628"/>
    <mergeCell ref="G627:G628"/>
    <mergeCell ref="B634:C634"/>
    <mergeCell ref="E634:F634"/>
    <mergeCell ref="B635:C635"/>
    <mergeCell ref="H635:H644"/>
    <mergeCell ref="B636:C636"/>
    <mergeCell ref="B637:C637"/>
    <mergeCell ref="B638:C638"/>
    <mergeCell ref="B639:C639"/>
    <mergeCell ref="B640:C640"/>
    <mergeCell ref="B641:C641"/>
    <mergeCell ref="B642:C642"/>
    <mergeCell ref="B643:C643"/>
    <mergeCell ref="B644:C644"/>
    <mergeCell ref="C599:C602"/>
    <mergeCell ref="D605:E605"/>
    <mergeCell ref="D606:E606"/>
    <mergeCell ref="B619:H619"/>
    <mergeCell ref="B620:G620"/>
    <mergeCell ref="C623:C625"/>
    <mergeCell ref="D623:G623"/>
    <mergeCell ref="D624:G624"/>
    <mergeCell ref="D625:G625"/>
    <mergeCell ref="E579:F580"/>
    <mergeCell ref="G579:G580"/>
    <mergeCell ref="B586:C586"/>
    <mergeCell ref="E586:F586"/>
    <mergeCell ref="B587:C587"/>
    <mergeCell ref="H587:H596"/>
    <mergeCell ref="B588:C588"/>
    <mergeCell ref="B589:C589"/>
    <mergeCell ref="B590:C590"/>
    <mergeCell ref="B591:C591"/>
    <mergeCell ref="B592:C592"/>
    <mergeCell ref="B593:C593"/>
    <mergeCell ref="B594:C594"/>
    <mergeCell ref="B595:C595"/>
    <mergeCell ref="B596:C596"/>
    <mergeCell ref="C551:C554"/>
    <mergeCell ref="D557:E557"/>
    <mergeCell ref="D558:E558"/>
    <mergeCell ref="B571:H571"/>
    <mergeCell ref="B572:G572"/>
    <mergeCell ref="C575:C577"/>
    <mergeCell ref="D575:G575"/>
    <mergeCell ref="D576:G576"/>
    <mergeCell ref="D577:G577"/>
    <mergeCell ref="E531:F532"/>
    <mergeCell ref="G531:G532"/>
    <mergeCell ref="B538:C538"/>
    <mergeCell ref="E538:F538"/>
    <mergeCell ref="B539:C539"/>
    <mergeCell ref="H539:H548"/>
    <mergeCell ref="B540:C540"/>
    <mergeCell ref="B541:C541"/>
    <mergeCell ref="B542:C542"/>
    <mergeCell ref="B543:C543"/>
    <mergeCell ref="B544:C544"/>
    <mergeCell ref="B545:C545"/>
    <mergeCell ref="B546:C546"/>
    <mergeCell ref="B547:C547"/>
    <mergeCell ref="B548:C548"/>
    <mergeCell ref="B523:H523"/>
    <mergeCell ref="B524:G524"/>
    <mergeCell ref="C527:C529"/>
    <mergeCell ref="D527:G527"/>
    <mergeCell ref="D528:G528"/>
    <mergeCell ref="D529:G529"/>
    <mergeCell ref="C503:C506"/>
    <mergeCell ref="D509:E509"/>
    <mergeCell ref="D510:E510"/>
    <mergeCell ref="E483:F484"/>
    <mergeCell ref="G483:G484"/>
    <mergeCell ref="B490:C490"/>
    <mergeCell ref="E490:F490"/>
    <mergeCell ref="B491:C491"/>
    <mergeCell ref="H491:H500"/>
    <mergeCell ref="B492:C492"/>
    <mergeCell ref="B493:C493"/>
    <mergeCell ref="B494:C494"/>
    <mergeCell ref="B495:C495"/>
    <mergeCell ref="B496:C496"/>
    <mergeCell ref="B497:C497"/>
    <mergeCell ref="B498:C498"/>
    <mergeCell ref="B499:C499"/>
    <mergeCell ref="B500:C500"/>
    <mergeCell ref="C455:C458"/>
    <mergeCell ref="D461:E461"/>
    <mergeCell ref="D462:E462"/>
    <mergeCell ref="B475:H475"/>
    <mergeCell ref="B476:G476"/>
    <mergeCell ref="C479:C481"/>
    <mergeCell ref="D479:G479"/>
    <mergeCell ref="D480:G480"/>
    <mergeCell ref="D481:G481"/>
    <mergeCell ref="E435:F436"/>
    <mergeCell ref="G435:G436"/>
    <mergeCell ref="B442:C442"/>
    <mergeCell ref="E442:F442"/>
    <mergeCell ref="B443:C443"/>
    <mergeCell ref="H443:H452"/>
    <mergeCell ref="B444:C444"/>
    <mergeCell ref="B445:C445"/>
    <mergeCell ref="B446:C446"/>
    <mergeCell ref="B447:C447"/>
    <mergeCell ref="B448:C448"/>
    <mergeCell ref="B449:C449"/>
    <mergeCell ref="B450:C450"/>
    <mergeCell ref="B451:C451"/>
    <mergeCell ref="B452:C452"/>
    <mergeCell ref="C407:C410"/>
    <mergeCell ref="D413:E413"/>
    <mergeCell ref="D414:E414"/>
    <mergeCell ref="B427:H427"/>
    <mergeCell ref="B428:G428"/>
    <mergeCell ref="C431:C433"/>
    <mergeCell ref="D431:G431"/>
    <mergeCell ref="D432:G432"/>
    <mergeCell ref="D433:G433"/>
    <mergeCell ref="E387:F388"/>
    <mergeCell ref="G387:G388"/>
    <mergeCell ref="B394:C394"/>
    <mergeCell ref="E394:F394"/>
    <mergeCell ref="B395:C395"/>
    <mergeCell ref="H395:H404"/>
    <mergeCell ref="B396:C396"/>
    <mergeCell ref="B397:C397"/>
    <mergeCell ref="B398:C398"/>
    <mergeCell ref="B399:C399"/>
    <mergeCell ref="B400:C400"/>
    <mergeCell ref="B401:C401"/>
    <mergeCell ref="B402:C402"/>
    <mergeCell ref="B403:C403"/>
    <mergeCell ref="B404:C404"/>
    <mergeCell ref="C359:C362"/>
    <mergeCell ref="D365:E365"/>
    <mergeCell ref="D366:E366"/>
    <mergeCell ref="B379:H379"/>
    <mergeCell ref="B380:G380"/>
    <mergeCell ref="C383:C385"/>
    <mergeCell ref="D383:G383"/>
    <mergeCell ref="D384:G384"/>
    <mergeCell ref="D385:G385"/>
    <mergeCell ref="E339:F340"/>
    <mergeCell ref="G339:G340"/>
    <mergeCell ref="B346:C346"/>
    <mergeCell ref="E346:F346"/>
    <mergeCell ref="B347:C347"/>
    <mergeCell ref="H347:H356"/>
    <mergeCell ref="B348:C348"/>
    <mergeCell ref="B349:C349"/>
    <mergeCell ref="B350:C350"/>
    <mergeCell ref="B351:C351"/>
    <mergeCell ref="B352:C352"/>
    <mergeCell ref="B353:C353"/>
    <mergeCell ref="B354:C354"/>
    <mergeCell ref="B355:C355"/>
    <mergeCell ref="B356:C356"/>
    <mergeCell ref="C311:C314"/>
    <mergeCell ref="D317:E317"/>
    <mergeCell ref="D318:E318"/>
    <mergeCell ref="B331:H331"/>
    <mergeCell ref="B332:G332"/>
    <mergeCell ref="C335:C337"/>
    <mergeCell ref="D335:G335"/>
    <mergeCell ref="D336:G336"/>
    <mergeCell ref="D337:G337"/>
    <mergeCell ref="E291:F292"/>
    <mergeCell ref="G291:G292"/>
    <mergeCell ref="B298:C298"/>
    <mergeCell ref="E298:F298"/>
    <mergeCell ref="B299:C299"/>
    <mergeCell ref="H299:H308"/>
    <mergeCell ref="B300:C300"/>
    <mergeCell ref="B301:C301"/>
    <mergeCell ref="B302:C302"/>
    <mergeCell ref="B303:C303"/>
    <mergeCell ref="B304:C304"/>
    <mergeCell ref="B305:C305"/>
    <mergeCell ref="B306:C306"/>
    <mergeCell ref="B307:C307"/>
    <mergeCell ref="B308:C308"/>
    <mergeCell ref="C263:C266"/>
    <mergeCell ref="D269:E269"/>
    <mergeCell ref="D270:E270"/>
    <mergeCell ref="B283:H283"/>
    <mergeCell ref="B284:G284"/>
    <mergeCell ref="C287:C289"/>
    <mergeCell ref="D287:G287"/>
    <mergeCell ref="D288:G288"/>
    <mergeCell ref="D289:G289"/>
    <mergeCell ref="B251:C251"/>
    <mergeCell ref="H251:H260"/>
    <mergeCell ref="B252:C252"/>
    <mergeCell ref="B253:C253"/>
    <mergeCell ref="B254:C254"/>
    <mergeCell ref="B255:C255"/>
    <mergeCell ref="B256:C256"/>
    <mergeCell ref="B257:C257"/>
    <mergeCell ref="B258:C258"/>
    <mergeCell ref="B259:C259"/>
    <mergeCell ref="B260:C260"/>
    <mergeCell ref="B236:G236"/>
    <mergeCell ref="C239:C241"/>
    <mergeCell ref="D239:G239"/>
    <mergeCell ref="D240:G240"/>
    <mergeCell ref="D241:G241"/>
    <mergeCell ref="E243:F244"/>
    <mergeCell ref="G243:G244"/>
    <mergeCell ref="B250:C250"/>
    <mergeCell ref="E250:F250"/>
    <mergeCell ref="H204:H213"/>
    <mergeCell ref="B205:C205"/>
    <mergeCell ref="C216:C219"/>
    <mergeCell ref="D222:E222"/>
    <mergeCell ref="D223:E223"/>
    <mergeCell ref="B235:H235"/>
    <mergeCell ref="B209:C209"/>
    <mergeCell ref="B210:C210"/>
    <mergeCell ref="B211:C211"/>
    <mergeCell ref="B212:C212"/>
    <mergeCell ref="B213:C213"/>
    <mergeCell ref="B206:C206"/>
    <mergeCell ref="B207:C207"/>
    <mergeCell ref="B208:C208"/>
    <mergeCell ref="B204:C204"/>
    <mergeCell ref="H157:H166"/>
    <mergeCell ref="C169:C172"/>
    <mergeCell ref="D175:E175"/>
    <mergeCell ref="D176:E176"/>
    <mergeCell ref="B188:H188"/>
    <mergeCell ref="B189:G189"/>
    <mergeCell ref="B165:C165"/>
    <mergeCell ref="B166:C166"/>
    <mergeCell ref="B203:C203"/>
    <mergeCell ref="E203:F203"/>
    <mergeCell ref="C192:C194"/>
    <mergeCell ref="D192:G192"/>
    <mergeCell ref="D193:G193"/>
    <mergeCell ref="D194:G194"/>
    <mergeCell ref="E196:F197"/>
    <mergeCell ref="G196:G197"/>
    <mergeCell ref="B1:H1"/>
    <mergeCell ref="C5:C7"/>
    <mergeCell ref="D6:G6"/>
    <mergeCell ref="D7:G7"/>
    <mergeCell ref="D36:E36"/>
    <mergeCell ref="B25:C25"/>
    <mergeCell ref="B26:C26"/>
    <mergeCell ref="B2:G2"/>
    <mergeCell ref="B24:C24"/>
    <mergeCell ref="G9:G10"/>
    <mergeCell ref="E16:F16"/>
    <mergeCell ref="D5:G5"/>
    <mergeCell ref="E9:F10"/>
    <mergeCell ref="H17:H26"/>
    <mergeCell ref="C29:C32"/>
    <mergeCell ref="B16:C16"/>
    <mergeCell ref="B17:C17"/>
    <mergeCell ref="B18:C18"/>
    <mergeCell ref="B19:C19"/>
    <mergeCell ref="B20:C20"/>
    <mergeCell ref="B21:C21"/>
    <mergeCell ref="B22:C22"/>
    <mergeCell ref="B23:C23"/>
    <mergeCell ref="D35:E35"/>
    <mergeCell ref="E55:F56"/>
    <mergeCell ref="G55:G56"/>
    <mergeCell ref="B62:C62"/>
    <mergeCell ref="E62:F62"/>
    <mergeCell ref="B63:C63"/>
    <mergeCell ref="B47:H47"/>
    <mergeCell ref="B48:G48"/>
    <mergeCell ref="C51:C53"/>
    <mergeCell ref="D51:G51"/>
    <mergeCell ref="D52:G52"/>
    <mergeCell ref="D53:G53"/>
    <mergeCell ref="H63:H72"/>
    <mergeCell ref="B64:C64"/>
    <mergeCell ref="B65:C65"/>
    <mergeCell ref="B66:C66"/>
    <mergeCell ref="B67:C67"/>
    <mergeCell ref="B68:C68"/>
    <mergeCell ref="B69:C69"/>
    <mergeCell ref="B70:C70"/>
    <mergeCell ref="B71:C71"/>
    <mergeCell ref="B72:C72"/>
    <mergeCell ref="C99:C101"/>
    <mergeCell ref="D99:G99"/>
    <mergeCell ref="D100:G100"/>
    <mergeCell ref="D101:G101"/>
    <mergeCell ref="E103:F104"/>
    <mergeCell ref="G103:G104"/>
    <mergeCell ref="C75:C78"/>
    <mergeCell ref="D81:E81"/>
    <mergeCell ref="D82:E82"/>
    <mergeCell ref="B95:H95"/>
    <mergeCell ref="B96:G96"/>
    <mergeCell ref="B110:C110"/>
    <mergeCell ref="E110:F110"/>
    <mergeCell ref="B111:C111"/>
    <mergeCell ref="H111:H120"/>
    <mergeCell ref="B112:C112"/>
    <mergeCell ref="B113:C113"/>
    <mergeCell ref="B114:C114"/>
    <mergeCell ref="B115:C115"/>
    <mergeCell ref="B116:C116"/>
    <mergeCell ref="B117:C117"/>
    <mergeCell ref="B118:C118"/>
    <mergeCell ref="B119:C119"/>
    <mergeCell ref="B120:C120"/>
    <mergeCell ref="D147:G147"/>
    <mergeCell ref="C123:C126"/>
    <mergeCell ref="D129:E129"/>
    <mergeCell ref="D130:E130"/>
    <mergeCell ref="B141:H141"/>
    <mergeCell ref="B142:G142"/>
    <mergeCell ref="C145:C147"/>
    <mergeCell ref="D145:G145"/>
    <mergeCell ref="D146:G146"/>
    <mergeCell ref="E149:F150"/>
    <mergeCell ref="G149:G150"/>
    <mergeCell ref="B158:C158"/>
    <mergeCell ref="B159:C159"/>
    <mergeCell ref="B160:C160"/>
    <mergeCell ref="B161:C161"/>
    <mergeCell ref="B162:C162"/>
    <mergeCell ref="B163:C163"/>
    <mergeCell ref="B164:C164"/>
    <mergeCell ref="B156:C156"/>
    <mergeCell ref="E156:F156"/>
    <mergeCell ref="B157:C157"/>
  </mergeCells>
  <dataValidations count="1">
    <dataValidation type="list" allowBlank="1" showInputMessage="1" showErrorMessage="1" sqref="K1:K2 D14 D60 D154 D108 D201 D248 D296 D344 D392 D440 D488 D536 D584 D632 D680 D728 D776 D824 D872 D920 D968 D1016 D1064 D1112 D1157 D1195 D1233 D1271 D1309 D1356 D1404 D1452 D1500 D1547 D1595 D1643">
      <formula1>д1</formula1>
    </dataValidation>
  </dataValidations>
  <pageMargins left="0.25" right="0.25" top="0.54166666666666663" bottom="0.75" header="0.3" footer="0.3"/>
  <pageSetup paperSize="9" scale="58" orientation="portrait" r:id="rId1"/>
  <rowBreaks count="35" manualBreakCount="35">
    <brk id="46" max="6" man="1"/>
    <brk id="94" max="6" man="1"/>
    <brk id="140" max="6" man="1"/>
    <brk id="187" max="6" man="1"/>
    <brk id="233" max="6" man="1"/>
    <brk id="282" max="6" man="1"/>
    <brk id="329" max="6" man="1"/>
    <brk id="377" max="6" man="1"/>
    <brk id="425" max="6" man="1"/>
    <brk id="473" max="6" man="1"/>
    <brk id="522" max="6" man="1"/>
    <brk id="570" max="6" man="1"/>
    <brk id="618" max="6" man="1"/>
    <brk id="665" max="6" man="1"/>
    <brk id="713" max="6" man="1"/>
    <brk id="761" max="6" man="1"/>
    <brk id="810" max="6" man="1"/>
    <brk id="858" max="6" man="1"/>
    <brk id="906" max="6" man="1"/>
    <brk id="953" max="6" man="1"/>
    <brk id="1002" max="6" man="1"/>
    <brk id="1050" max="6" man="1"/>
    <brk id="1096" max="6" man="1"/>
    <brk id="1143" max="6" man="1"/>
    <brk id="1181" max="6" man="1"/>
    <brk id="1219" max="6" man="1"/>
    <brk id="1257" max="6" man="1"/>
    <brk id="1295" max="6" man="1"/>
    <brk id="1342" max="6" man="1"/>
    <brk id="1389" max="6" man="1"/>
    <brk id="1436" max="6" man="1"/>
    <brk id="1485" max="6" man="1"/>
    <brk id="1531" max="6" man="1"/>
    <brk id="1579" max="6" man="1"/>
    <brk id="1627"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Расчет стоимости по Методике</vt:lpstr>
      <vt:lpstr>д1</vt:lpstr>
      <vt:lpstr>'Расчет стоимости по Методике'!Область_печати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Imamova</dc:creator>
  <cp:lastModifiedBy>Алексей М. Мосунов</cp:lastModifiedBy>
  <cp:lastPrinted>2017-11-01T06:45:29Z</cp:lastPrinted>
  <dcterms:created xsi:type="dcterms:W3CDTF">2016-01-18T14:22:10Z</dcterms:created>
  <dcterms:modified xsi:type="dcterms:W3CDTF">2017-11-07T12:56:35Z</dcterms:modified>
</cp:coreProperties>
</file>