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codeName="ЭтаКнига" defaultThemeVersion="124226"/>
  <bookViews>
    <workbookView xWindow="120" yWindow="840" windowWidth="9720" windowHeight="6600" activeTab="1"/>
  </bookViews>
  <sheets>
    <sheet name="РАСЧЕТ" sheetId="19" r:id="rId1"/>
    <sheet name="ЛОТЫ" sheetId="20" r:id="rId2"/>
  </sheets>
  <definedNames>
    <definedName name="д1">#REF!</definedName>
    <definedName name="ЛУ">#REF!</definedName>
    <definedName name="_xlnm.Print_Area" localSheetId="1">ЛОТЫ!$B$1:$G$1555</definedName>
  </definedNames>
  <calcPr calcId="144525"/>
</workbook>
</file>

<file path=xl/calcChain.xml><?xml version="1.0" encoding="utf-8"?>
<calcChain xmlns="http://schemas.openxmlformats.org/spreadsheetml/2006/main">
  <c r="G1543" i="20" l="1"/>
  <c r="G1542" i="20"/>
  <c r="G1541" i="20"/>
  <c r="G1540" i="20"/>
  <c r="G1539" i="20"/>
  <c r="G1538" i="20"/>
  <c r="G1537" i="20"/>
  <c r="E1548" i="20" s="1"/>
  <c r="G1536" i="20"/>
  <c r="G1535" i="20"/>
  <c r="G1534" i="20"/>
  <c r="E1546" i="20" s="1"/>
  <c r="G1526" i="20"/>
  <c r="G1506" i="20"/>
  <c r="G1505" i="20"/>
  <c r="G1504" i="20"/>
  <c r="G1503" i="20"/>
  <c r="G1502" i="20"/>
  <c r="G1501" i="20"/>
  <c r="G1500" i="20"/>
  <c r="E1511" i="20" s="1"/>
  <c r="G1499" i="20"/>
  <c r="G1498" i="20"/>
  <c r="G1497" i="20"/>
  <c r="E1509" i="20" s="1"/>
  <c r="G1489" i="20"/>
  <c r="G1469" i="20"/>
  <c r="G1468" i="20"/>
  <c r="G1467" i="20"/>
  <c r="G1466" i="20"/>
  <c r="G1465" i="20"/>
  <c r="G1464" i="20"/>
  <c r="G1463" i="20"/>
  <c r="E1474" i="20" s="1"/>
  <c r="G1462" i="20"/>
  <c r="G1461" i="20"/>
  <c r="G1460" i="20"/>
  <c r="E1472" i="20" s="1"/>
  <c r="G1452" i="20"/>
  <c r="G1432" i="20"/>
  <c r="G1431" i="20"/>
  <c r="G1430" i="20"/>
  <c r="G1429" i="20"/>
  <c r="G1428" i="20"/>
  <c r="G1427" i="20"/>
  <c r="G1426" i="20"/>
  <c r="E1437" i="20" s="1"/>
  <c r="G1425" i="20"/>
  <c r="G1424" i="20"/>
  <c r="G1423" i="20"/>
  <c r="E1435" i="20" s="1"/>
  <c r="G1415" i="20"/>
  <c r="G1395" i="20"/>
  <c r="G1394" i="20"/>
  <c r="G1393" i="20"/>
  <c r="G1392" i="20"/>
  <c r="G1391" i="20"/>
  <c r="G1390" i="20"/>
  <c r="G1389" i="20"/>
  <c r="E1400" i="20" s="1"/>
  <c r="G1388" i="20"/>
  <c r="G1387" i="20"/>
  <c r="G1386" i="20"/>
  <c r="E1398" i="20" s="1"/>
  <c r="G1378" i="20"/>
  <c r="G1358" i="20"/>
  <c r="G1357" i="20"/>
  <c r="G1356" i="20"/>
  <c r="G1355" i="20"/>
  <c r="G1354" i="20"/>
  <c r="G1353" i="20"/>
  <c r="G1352" i="20"/>
  <c r="E1363" i="20" s="1"/>
  <c r="G1351" i="20"/>
  <c r="G1350" i="20"/>
  <c r="G1349" i="20"/>
  <c r="E1361" i="20" s="1"/>
  <c r="G1341" i="20"/>
  <c r="G1321" i="20"/>
  <c r="G1320" i="20"/>
  <c r="G1319" i="20"/>
  <c r="G1318" i="20"/>
  <c r="G1317" i="20"/>
  <c r="G1316" i="20"/>
  <c r="G1315" i="20"/>
  <c r="E1326" i="20" s="1"/>
  <c r="G1314" i="20"/>
  <c r="G1313" i="20"/>
  <c r="G1312" i="20"/>
  <c r="E1324" i="20" s="1"/>
  <c r="G1304" i="20"/>
  <c r="G1284" i="20"/>
  <c r="G1283" i="20"/>
  <c r="G1282" i="20"/>
  <c r="G1281" i="20"/>
  <c r="G1280" i="20"/>
  <c r="G1279" i="20"/>
  <c r="G1278" i="20"/>
  <c r="E1289" i="20" s="1"/>
  <c r="G1277" i="20"/>
  <c r="G1276" i="20"/>
  <c r="G1275" i="20"/>
  <c r="E1287" i="20" s="1"/>
  <c r="G1267" i="20"/>
  <c r="G1247" i="20"/>
  <c r="G1246" i="20"/>
  <c r="G1245" i="20"/>
  <c r="G1244" i="20"/>
  <c r="G1243" i="20"/>
  <c r="G1242" i="20"/>
  <c r="G1241" i="20"/>
  <c r="E1252" i="20" s="1"/>
  <c r="G1240" i="20"/>
  <c r="G1239" i="20"/>
  <c r="G1238" i="20"/>
  <c r="E1250" i="20" s="1"/>
  <c r="G1230" i="20"/>
  <c r="G1210" i="20"/>
  <c r="G1209" i="20"/>
  <c r="G1208" i="20"/>
  <c r="G1207" i="20"/>
  <c r="G1206" i="20"/>
  <c r="G1205" i="20"/>
  <c r="G1204" i="20"/>
  <c r="E1215" i="20" s="1"/>
  <c r="G1203" i="20"/>
  <c r="G1202" i="20"/>
  <c r="G1201" i="20"/>
  <c r="E1213" i="20" s="1"/>
  <c r="G1193" i="20"/>
  <c r="G1173" i="20"/>
  <c r="G1172" i="20"/>
  <c r="G1171" i="20"/>
  <c r="G1170" i="20"/>
  <c r="G1169" i="20"/>
  <c r="G1168" i="20"/>
  <c r="G1167" i="20"/>
  <c r="E1178" i="20" s="1"/>
  <c r="G1166" i="20"/>
  <c r="G1165" i="20"/>
  <c r="G1164" i="20"/>
  <c r="E1176" i="20" s="1"/>
  <c r="G1156" i="20"/>
  <c r="G1136" i="20"/>
  <c r="G1135" i="20"/>
  <c r="G1134" i="20"/>
  <c r="G1133" i="20"/>
  <c r="G1132" i="20"/>
  <c r="G1131" i="20"/>
  <c r="G1130" i="20"/>
  <c r="E1141" i="20" s="1"/>
  <c r="G1129" i="20"/>
  <c r="G1128" i="20"/>
  <c r="G1127" i="20"/>
  <c r="E1139" i="20" s="1"/>
  <c r="G1119" i="20"/>
  <c r="G1099" i="20"/>
  <c r="G1098" i="20"/>
  <c r="G1097" i="20"/>
  <c r="G1096" i="20"/>
  <c r="G1095" i="20"/>
  <c r="G1094" i="20"/>
  <c r="G1093" i="20"/>
  <c r="E1104" i="20" s="1"/>
  <c r="G1092" i="20"/>
  <c r="G1091" i="20"/>
  <c r="G1090" i="20"/>
  <c r="E1102" i="20" s="1"/>
  <c r="G1082" i="20"/>
  <c r="G1062" i="20"/>
  <c r="G1061" i="20"/>
  <c r="G1060" i="20"/>
  <c r="G1059" i="20"/>
  <c r="G1058" i="20"/>
  <c r="G1057" i="20"/>
  <c r="G1056" i="20"/>
  <c r="E1067" i="20" s="1"/>
  <c r="G1055" i="20"/>
  <c r="G1054" i="20"/>
  <c r="G1053" i="20"/>
  <c r="E1065" i="20" s="1"/>
  <c r="G1045" i="20"/>
  <c r="G1025" i="20"/>
  <c r="G1024" i="20"/>
  <c r="G1023" i="20"/>
  <c r="G1022" i="20"/>
  <c r="G1021" i="20"/>
  <c r="G1020" i="20"/>
  <c r="G1019" i="20"/>
  <c r="E1030" i="20" s="1"/>
  <c r="G1018" i="20"/>
  <c r="G1017" i="20"/>
  <c r="G1016" i="20"/>
  <c r="E1028" i="20" s="1"/>
  <c r="G1008" i="20"/>
  <c r="G988" i="20"/>
  <c r="G987" i="20"/>
  <c r="G986" i="20"/>
  <c r="G985" i="20"/>
  <c r="G984" i="20"/>
  <c r="G983" i="20"/>
  <c r="G982" i="20"/>
  <c r="E993" i="20" s="1"/>
  <c r="G981" i="20"/>
  <c r="G980" i="20"/>
  <c r="G979" i="20"/>
  <c r="E991" i="20" s="1"/>
  <c r="G971" i="20"/>
  <c r="G951" i="20"/>
  <c r="G950" i="20"/>
  <c r="G949" i="20"/>
  <c r="G948" i="20"/>
  <c r="G947" i="20"/>
  <c r="G946" i="20"/>
  <c r="G945" i="20"/>
  <c r="E956" i="20" s="1"/>
  <c r="G944" i="20"/>
  <c r="G943" i="20"/>
  <c r="G942" i="20"/>
  <c r="E954" i="20" s="1"/>
  <c r="G934" i="20"/>
  <c r="G914" i="20"/>
  <c r="G913" i="20"/>
  <c r="G912" i="20"/>
  <c r="G911" i="20"/>
  <c r="G910" i="20"/>
  <c r="G909" i="20"/>
  <c r="G908" i="20"/>
  <c r="E919" i="20" s="1"/>
  <c r="G907" i="20"/>
  <c r="G906" i="20"/>
  <c r="G905" i="20"/>
  <c r="E917" i="20" s="1"/>
  <c r="G897" i="20"/>
  <c r="G877" i="20"/>
  <c r="G876" i="20"/>
  <c r="G875" i="20"/>
  <c r="G874" i="20"/>
  <c r="G873" i="20"/>
  <c r="G872" i="20"/>
  <c r="G871" i="20"/>
  <c r="E882" i="20" s="1"/>
  <c r="G870" i="20"/>
  <c r="G869" i="20"/>
  <c r="G868" i="20"/>
  <c r="E880" i="20" s="1"/>
  <c r="G860" i="20"/>
  <c r="G840" i="20"/>
  <c r="G839" i="20"/>
  <c r="G838" i="20"/>
  <c r="G837" i="20"/>
  <c r="G836" i="20"/>
  <c r="G835" i="20"/>
  <c r="G834" i="20"/>
  <c r="E845" i="20" s="1"/>
  <c r="G833" i="20"/>
  <c r="G832" i="20"/>
  <c r="G831" i="20"/>
  <c r="E843" i="20" s="1"/>
  <c r="G823" i="20"/>
  <c r="G803" i="20"/>
  <c r="G802" i="20"/>
  <c r="G801" i="20"/>
  <c r="G800" i="20"/>
  <c r="G799" i="20"/>
  <c r="G798" i="20"/>
  <c r="G797" i="20"/>
  <c r="E808" i="20" s="1"/>
  <c r="G796" i="20"/>
  <c r="G795" i="20"/>
  <c r="G794" i="20"/>
  <c r="E806" i="20" s="1"/>
  <c r="G786" i="20"/>
  <c r="G766" i="20"/>
  <c r="G765" i="20"/>
  <c r="G764" i="20"/>
  <c r="G763" i="20"/>
  <c r="G762" i="20"/>
  <c r="G761" i="20"/>
  <c r="G760" i="20"/>
  <c r="E771" i="20" s="1"/>
  <c r="G759" i="20"/>
  <c r="G758" i="20"/>
  <c r="G757" i="20"/>
  <c r="E769" i="20" s="1"/>
  <c r="G749" i="20"/>
  <c r="G729" i="20"/>
  <c r="G728" i="20"/>
  <c r="G727" i="20"/>
  <c r="G726" i="20"/>
  <c r="G725" i="20"/>
  <c r="G724" i="20"/>
  <c r="G723" i="20"/>
  <c r="E734" i="20" s="1"/>
  <c r="G722" i="20"/>
  <c r="G721" i="20"/>
  <c r="G720" i="20"/>
  <c r="E732" i="20" s="1"/>
  <c r="G712" i="20"/>
  <c r="G692" i="20"/>
  <c r="G691" i="20"/>
  <c r="G690" i="20"/>
  <c r="G689" i="20"/>
  <c r="G688" i="20"/>
  <c r="G687" i="20"/>
  <c r="G686" i="20"/>
  <c r="E697" i="20" s="1"/>
  <c r="G685" i="20"/>
  <c r="G684" i="20"/>
  <c r="G683" i="20"/>
  <c r="E695" i="20" s="1"/>
  <c r="G675" i="20"/>
  <c r="G655" i="20"/>
  <c r="G654" i="20"/>
  <c r="G653" i="20"/>
  <c r="G652" i="20"/>
  <c r="G651" i="20"/>
  <c r="G650" i="20"/>
  <c r="G649" i="20"/>
  <c r="E660" i="20" s="1"/>
  <c r="G648" i="20"/>
  <c r="G647" i="20"/>
  <c r="G646" i="20"/>
  <c r="E658" i="20" s="1"/>
  <c r="G638" i="20"/>
  <c r="G618" i="20"/>
  <c r="G617" i="20"/>
  <c r="G616" i="20"/>
  <c r="G615" i="20"/>
  <c r="G614" i="20"/>
  <c r="G613" i="20"/>
  <c r="G612" i="20"/>
  <c r="E623" i="20" s="1"/>
  <c r="G611" i="20"/>
  <c r="G610" i="20"/>
  <c r="G609" i="20"/>
  <c r="E621" i="20" s="1"/>
  <c r="G601" i="20"/>
  <c r="G581" i="20"/>
  <c r="G580" i="20"/>
  <c r="G579" i="20"/>
  <c r="G578" i="20"/>
  <c r="G577" i="20"/>
  <c r="G576" i="20"/>
  <c r="G575" i="20"/>
  <c r="E586" i="20" s="1"/>
  <c r="G574" i="20"/>
  <c r="G573" i="20"/>
  <c r="G572" i="20"/>
  <c r="E584" i="20" s="1"/>
  <c r="G564" i="20"/>
  <c r="G544" i="20"/>
  <c r="G543" i="20"/>
  <c r="G542" i="20"/>
  <c r="G541" i="20"/>
  <c r="G540" i="20"/>
  <c r="G539" i="20"/>
  <c r="G538" i="20"/>
  <c r="E549" i="20" s="1"/>
  <c r="G537" i="20"/>
  <c r="G536" i="20"/>
  <c r="G535" i="20"/>
  <c r="E547" i="20" s="1"/>
  <c r="G527" i="20"/>
  <c r="G507" i="20"/>
  <c r="G506" i="20"/>
  <c r="G505" i="20"/>
  <c r="G504" i="20"/>
  <c r="G503" i="20"/>
  <c r="G502" i="20"/>
  <c r="G501" i="20"/>
  <c r="E512" i="20" s="1"/>
  <c r="G500" i="20"/>
  <c r="G499" i="20"/>
  <c r="G498" i="20"/>
  <c r="E510" i="20" s="1"/>
  <c r="G490" i="20"/>
  <c r="G470" i="20"/>
  <c r="G469" i="20"/>
  <c r="G468" i="20"/>
  <c r="G467" i="20"/>
  <c r="G466" i="20"/>
  <c r="G465" i="20"/>
  <c r="G464" i="20"/>
  <c r="E475" i="20" s="1"/>
  <c r="G463" i="20"/>
  <c r="G462" i="20"/>
  <c r="G461" i="20"/>
  <c r="E473" i="20" s="1"/>
  <c r="G453" i="20"/>
  <c r="G433" i="20"/>
  <c r="G432" i="20"/>
  <c r="G431" i="20"/>
  <c r="G430" i="20"/>
  <c r="G429" i="20"/>
  <c r="G428" i="20"/>
  <c r="G427" i="20"/>
  <c r="E438" i="20" s="1"/>
  <c r="G426" i="20"/>
  <c r="G425" i="20"/>
  <c r="G424" i="20"/>
  <c r="E436" i="20" s="1"/>
  <c r="G416" i="20"/>
  <c r="G396" i="20"/>
  <c r="G395" i="20"/>
  <c r="G394" i="20"/>
  <c r="G393" i="20"/>
  <c r="G392" i="20"/>
  <c r="G391" i="20"/>
  <c r="G390" i="20"/>
  <c r="E401" i="20" s="1"/>
  <c r="G389" i="20"/>
  <c r="G388" i="20"/>
  <c r="G387" i="20"/>
  <c r="E399" i="20" s="1"/>
  <c r="G379" i="20"/>
  <c r="G359" i="20"/>
  <c r="G358" i="20"/>
  <c r="G357" i="20"/>
  <c r="G356" i="20"/>
  <c r="G355" i="20"/>
  <c r="G354" i="20"/>
  <c r="G353" i="20"/>
  <c r="E364" i="20" s="1"/>
  <c r="G352" i="20"/>
  <c r="G351" i="20"/>
  <c r="G350" i="20"/>
  <c r="E362" i="20" s="1"/>
  <c r="G342" i="20"/>
  <c r="G322" i="20"/>
  <c r="G321" i="20"/>
  <c r="G320" i="20"/>
  <c r="G319" i="20"/>
  <c r="G318" i="20"/>
  <c r="G317" i="20"/>
  <c r="G316" i="20"/>
  <c r="E327" i="20" s="1"/>
  <c r="G315" i="20"/>
  <c r="G314" i="20"/>
  <c r="G313" i="20"/>
  <c r="E325" i="20" s="1"/>
  <c r="G305" i="20"/>
  <c r="E1510" i="20" l="1"/>
  <c r="E1251" i="20"/>
  <c r="E1473" i="20"/>
  <c r="E1399" i="20"/>
  <c r="E1547" i="20"/>
  <c r="E1140" i="20"/>
  <c r="E1029" i="20"/>
  <c r="E1475" i="20"/>
  <c r="E1512" i="20"/>
  <c r="E1549" i="20"/>
  <c r="E1438" i="20"/>
  <c r="E1436" i="20"/>
  <c r="E1401" i="20"/>
  <c r="E1364" i="20"/>
  <c r="E1362" i="20"/>
  <c r="E1327" i="20"/>
  <c r="E1325" i="20"/>
  <c r="E1290" i="20"/>
  <c r="E1288" i="20"/>
  <c r="E1253" i="20"/>
  <c r="E1216" i="20"/>
  <c r="E1214" i="20"/>
  <c r="E1179" i="20"/>
  <c r="E1066" i="20"/>
  <c r="E1103" i="20"/>
  <c r="E1177" i="20"/>
  <c r="E1142" i="20"/>
  <c r="E1105" i="20"/>
  <c r="E1068" i="20"/>
  <c r="E883" i="20"/>
  <c r="E733" i="20"/>
  <c r="E770" i="20"/>
  <c r="E807" i="20"/>
  <c r="E844" i="20"/>
  <c r="E881" i="20"/>
  <c r="E809" i="20"/>
  <c r="E918" i="20"/>
  <c r="E955" i="20"/>
  <c r="E992" i="20"/>
  <c r="E585" i="20"/>
  <c r="E659" i="20"/>
  <c r="E696" i="20"/>
  <c r="E735" i="20"/>
  <c r="E1031" i="20"/>
  <c r="E994" i="20"/>
  <c r="E957" i="20"/>
  <c r="E920" i="20"/>
  <c r="E846" i="20"/>
  <c r="E772" i="20"/>
  <c r="E474" i="20"/>
  <c r="E400" i="20"/>
  <c r="E363" i="20"/>
  <c r="E698" i="20"/>
  <c r="E661" i="20"/>
  <c r="E624" i="20"/>
  <c r="E622" i="20"/>
  <c r="E587" i="20"/>
  <c r="E550" i="20"/>
  <c r="E548" i="20"/>
  <c r="E513" i="20"/>
  <c r="E511" i="20"/>
  <c r="E437" i="20"/>
  <c r="E326" i="20"/>
  <c r="E476" i="20"/>
  <c r="E439" i="20"/>
  <c r="E402" i="20"/>
  <c r="E365" i="20"/>
  <c r="E328" i="20"/>
  <c r="G281" i="20"/>
  <c r="G279" i="20"/>
  <c r="G244" i="20"/>
  <c r="G242" i="20"/>
  <c r="G207" i="20"/>
  <c r="G205" i="20"/>
  <c r="G170" i="20"/>
  <c r="G168" i="20"/>
  <c r="G133" i="20"/>
  <c r="G131" i="20"/>
  <c r="E1513" i="20" l="1"/>
  <c r="D1515" i="20" s="1"/>
  <c r="D1516" i="20" s="1"/>
  <c r="E1550" i="20"/>
  <c r="D1552" i="20" s="1"/>
  <c r="D1553" i="20" s="1"/>
  <c r="E1476" i="20"/>
  <c r="D1478" i="20" s="1"/>
  <c r="D1479" i="20" s="1"/>
  <c r="E1254" i="20"/>
  <c r="D1256" i="20" s="1"/>
  <c r="D1257" i="20" s="1"/>
  <c r="E773" i="20"/>
  <c r="D775" i="20" s="1"/>
  <c r="D776" i="20" s="1"/>
  <c r="E810" i="20"/>
  <c r="D812" i="20" s="1"/>
  <c r="D813" i="20" s="1"/>
  <c r="E1402" i="20"/>
  <c r="D1404" i="20" s="1"/>
  <c r="D1405" i="20" s="1"/>
  <c r="E1143" i="20"/>
  <c r="D1145" i="20" s="1"/>
  <c r="D1146" i="20" s="1"/>
  <c r="E884" i="20"/>
  <c r="D886" i="20" s="1"/>
  <c r="D887" i="20" s="1"/>
  <c r="E1032" i="20"/>
  <c r="D1034" i="20" s="1"/>
  <c r="D1035" i="20" s="1"/>
  <c r="E1439" i="20"/>
  <c r="D1441" i="20" s="1"/>
  <c r="D1442" i="20" s="1"/>
  <c r="E1365" i="20"/>
  <c r="D1367" i="20" s="1"/>
  <c r="D1368" i="20" s="1"/>
  <c r="E1328" i="20"/>
  <c r="D1330" i="20" s="1"/>
  <c r="D1331" i="20" s="1"/>
  <c r="E1291" i="20"/>
  <c r="D1293" i="20" s="1"/>
  <c r="D1294" i="20" s="1"/>
  <c r="E1217" i="20"/>
  <c r="D1219" i="20" s="1"/>
  <c r="D1220" i="20" s="1"/>
  <c r="E1180" i="20"/>
  <c r="D1182" i="20" s="1"/>
  <c r="D1183" i="20" s="1"/>
  <c r="E1069" i="20"/>
  <c r="D1071" i="20" s="1"/>
  <c r="D1072" i="20" s="1"/>
  <c r="E1106" i="20"/>
  <c r="D1108" i="20" s="1"/>
  <c r="D1109" i="20" s="1"/>
  <c r="E995" i="20"/>
  <c r="D997" i="20" s="1"/>
  <c r="D998" i="20" s="1"/>
  <c r="E921" i="20"/>
  <c r="D923" i="20" s="1"/>
  <c r="D924" i="20" s="1"/>
  <c r="E699" i="20"/>
  <c r="D701" i="20" s="1"/>
  <c r="D702" i="20" s="1"/>
  <c r="E847" i="20"/>
  <c r="D849" i="20" s="1"/>
  <c r="D850" i="20" s="1"/>
  <c r="E958" i="20"/>
  <c r="D960" i="20" s="1"/>
  <c r="D961" i="20" s="1"/>
  <c r="E588" i="20"/>
  <c r="D590" i="20" s="1"/>
  <c r="D591" i="20" s="1"/>
  <c r="E736" i="20"/>
  <c r="D738" i="20" s="1"/>
  <c r="D739" i="20" s="1"/>
  <c r="E662" i="20"/>
  <c r="D664" i="20" s="1"/>
  <c r="D665" i="20" s="1"/>
  <c r="E477" i="20"/>
  <c r="D479" i="20" s="1"/>
  <c r="D480" i="20" s="1"/>
  <c r="E403" i="20"/>
  <c r="D405" i="20" s="1"/>
  <c r="D406" i="20" s="1"/>
  <c r="E366" i="20"/>
  <c r="D368" i="20" s="1"/>
  <c r="D369" i="20" s="1"/>
  <c r="E625" i="20"/>
  <c r="D627" i="20" s="1"/>
  <c r="D628" i="20" s="1"/>
  <c r="E551" i="20"/>
  <c r="D553" i="20" s="1"/>
  <c r="D554" i="20" s="1"/>
  <c r="E514" i="20"/>
  <c r="D516" i="20" s="1"/>
  <c r="D517" i="20" s="1"/>
  <c r="E440" i="20"/>
  <c r="D442" i="20" s="1"/>
  <c r="D443" i="20" s="1"/>
  <c r="E329" i="20"/>
  <c r="D331" i="20" s="1"/>
  <c r="D332" i="20" s="1"/>
  <c r="G96" i="20"/>
  <c r="G94" i="20"/>
  <c r="G59" i="20"/>
  <c r="G57" i="20"/>
  <c r="G22" i="20" l="1"/>
  <c r="G20" i="20"/>
  <c r="G56" i="20" l="1"/>
  <c r="G55" i="20"/>
  <c r="G167" i="20"/>
  <c r="G166" i="20"/>
  <c r="G277" i="20"/>
  <c r="G278" i="20"/>
  <c r="G93" i="20"/>
  <c r="G92" i="20"/>
  <c r="G204" i="20"/>
  <c r="G203" i="20"/>
  <c r="G18" i="20"/>
  <c r="G19" i="20"/>
  <c r="G129" i="20"/>
  <c r="G130" i="20"/>
  <c r="G240" i="20"/>
  <c r="G241" i="20"/>
  <c r="G231" i="20" l="1"/>
  <c r="G268" i="20"/>
  <c r="G157" i="20"/>
  <c r="E68" i="20"/>
  <c r="G46" i="20"/>
  <c r="E67" i="20"/>
  <c r="G63" i="20"/>
  <c r="G58" i="20"/>
  <c r="G60" i="20"/>
  <c r="G54" i="20"/>
  <c r="E66" i="20" s="1"/>
  <c r="G61" i="20"/>
  <c r="G62" i="20"/>
  <c r="G174" i="20"/>
  <c r="G173" i="20"/>
  <c r="G165" i="20"/>
  <c r="G171" i="20"/>
  <c r="G169" i="20"/>
  <c r="G172" i="20"/>
  <c r="E252" i="20"/>
  <c r="E253" i="20"/>
  <c r="G247" i="20"/>
  <c r="G248" i="20"/>
  <c r="G239" i="20"/>
  <c r="E251" i="20" s="1"/>
  <c r="G245" i="20"/>
  <c r="G246" i="20"/>
  <c r="G243" i="20"/>
  <c r="G9" i="20"/>
  <c r="E31" i="20"/>
  <c r="E30" i="20"/>
  <c r="G21" i="20"/>
  <c r="G23" i="20"/>
  <c r="G26" i="20"/>
  <c r="G25" i="20"/>
  <c r="G17" i="20"/>
  <c r="E29" i="20" s="1"/>
  <c r="G24" i="20"/>
  <c r="E105" i="20"/>
  <c r="E104" i="20"/>
  <c r="G97" i="20"/>
  <c r="G98" i="20"/>
  <c r="G95" i="20"/>
  <c r="G99" i="20"/>
  <c r="G100" i="20"/>
  <c r="G91" i="20"/>
  <c r="E103" i="20" s="1"/>
  <c r="G136" i="20"/>
  <c r="G132" i="20"/>
  <c r="G135" i="20"/>
  <c r="G134" i="20"/>
  <c r="G137" i="20"/>
  <c r="G128" i="20"/>
  <c r="E216" i="20"/>
  <c r="G194" i="20"/>
  <c r="E215" i="20"/>
  <c r="G206" i="20"/>
  <c r="G208" i="20"/>
  <c r="G202" i="20"/>
  <c r="E214" i="20" s="1"/>
  <c r="G211" i="20"/>
  <c r="G210" i="20"/>
  <c r="G209" i="20"/>
  <c r="E290" i="20"/>
  <c r="E289" i="20"/>
  <c r="G280" i="20"/>
  <c r="G282" i="20"/>
  <c r="G283" i="20"/>
  <c r="G284" i="20"/>
  <c r="G285" i="20"/>
  <c r="G276" i="20"/>
  <c r="E288" i="20" s="1"/>
  <c r="E177" i="20" l="1"/>
  <c r="E179" i="20"/>
  <c r="E178" i="20"/>
  <c r="G120" i="20"/>
  <c r="E140" i="20"/>
  <c r="E142" i="20"/>
  <c r="E141" i="20"/>
  <c r="G83" i="20"/>
  <c r="E180" i="20"/>
  <c r="E291" i="20"/>
  <c r="E292" i="20" s="1"/>
  <c r="D294" i="20" s="1"/>
  <c r="E254" i="20"/>
  <c r="E255" i="20" s="1"/>
  <c r="D257" i="20" s="1"/>
  <c r="E217" i="20"/>
  <c r="E218" i="20" s="1"/>
  <c r="D220" i="20" s="1"/>
  <c r="E143" i="20"/>
  <c r="E106" i="20"/>
  <c r="E107" i="20" s="1"/>
  <c r="D109" i="20" s="1"/>
  <c r="E69" i="20"/>
  <c r="E70" i="20" s="1"/>
  <c r="D72" i="20" s="1"/>
  <c r="E32" i="20"/>
  <c r="E33" i="20" s="1"/>
  <c r="D35" i="20" s="1"/>
  <c r="D295" i="20" l="1"/>
  <c r="D258" i="20"/>
  <c r="D221" i="20"/>
  <c r="D110" i="20"/>
  <c r="D73" i="20"/>
  <c r="D36" i="20"/>
  <c r="E181" i="20"/>
  <c r="D183" i="20" s="1"/>
  <c r="E144" i="20"/>
  <c r="D146" i="20" s="1"/>
  <c r="D184" i="20" l="1"/>
  <c r="D147" i="20"/>
</calcChain>
</file>

<file path=xl/sharedStrings.xml><?xml version="1.0" encoding="utf-8"?>
<sst xmlns="http://schemas.openxmlformats.org/spreadsheetml/2006/main" count="4470" uniqueCount="231">
  <si>
    <t>Порода</t>
  </si>
  <si>
    <t>Береза</t>
  </si>
  <si>
    <t>Осина</t>
  </si>
  <si>
    <t>Липа</t>
  </si>
  <si>
    <t>Дуб</t>
  </si>
  <si>
    <t>Участковое лесничество</t>
  </si>
  <si>
    <t>га</t>
  </si>
  <si>
    <t>Мероприятия</t>
  </si>
  <si>
    <t>км</t>
  </si>
  <si>
    <t>Очистка от захламленности</t>
  </si>
  <si>
    <t>Создание лесных культур</t>
  </si>
  <si>
    <t>Агротехнический уход</t>
  </si>
  <si>
    <t>Дополнение лесных культур</t>
  </si>
  <si>
    <t>Приложение №3</t>
  </si>
  <si>
    <t>к Договору</t>
  </si>
  <si>
    <t>купли-продажи лесных насаждений</t>
  </si>
  <si>
    <t>РАСЧЕТ</t>
  </si>
  <si>
    <t>платы по договору купли-продажи лесных насаждений</t>
  </si>
  <si>
    <t>___________________</t>
  </si>
  <si>
    <t xml:space="preserve">Расчет стоимости древесины производился по ставкам платы, утвержденным Постановлением Правительства РФ от 22.05.2007 года №310 "О ставках платы за единицу </t>
  </si>
  <si>
    <t>объема лесных ресурсов и ставках платы за единицу площади лесного участка, находящегося в федеральной собственности" (с изменениями от 30 июня 2007 года)</t>
  </si>
  <si>
    <t>Вид рубки</t>
  </si>
  <si>
    <t>№ квартала</t>
  </si>
  <si>
    <t>№ выдела</t>
  </si>
  <si>
    <t>Площадь,га</t>
  </si>
  <si>
    <t>Деловая древесина</t>
  </si>
  <si>
    <t>Дрова</t>
  </si>
  <si>
    <t>крупная</t>
  </si>
  <si>
    <t>средняя</t>
  </si>
  <si>
    <t>мелкая</t>
  </si>
  <si>
    <t>итого</t>
  </si>
  <si>
    <t>стоимость</t>
  </si>
  <si>
    <t>итого куб.м</t>
  </si>
  <si>
    <t>Реквизиты для оплаты</t>
  </si>
  <si>
    <t>БИК 049205001</t>
  </si>
  <si>
    <t>Счет № 40101810800000010001</t>
  </si>
  <si>
    <t>ИНН 1660098481 КПП 165701001</t>
  </si>
  <si>
    <t>Управление Федерального казначейства по Республике Татарстан</t>
  </si>
  <si>
    <t xml:space="preserve">(Министерство лесного хозяйства Республики Татарстан) </t>
  </si>
  <si>
    <t>КБК-  053 1 12 04011 016000 120</t>
  </si>
  <si>
    <t>Продавец</t>
  </si>
  <si>
    <t>Покупатель</t>
  </si>
  <si>
    <t>(фамилия, имя, отчество)</t>
  </si>
  <si>
    <t>(подпись)</t>
  </si>
  <si>
    <t>М.П.</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</si>
  <si>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</si>
  <si>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Исходные данные:</t>
  </si>
  <si>
    <t>Место расположения лесосеки</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</si>
  <si>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</si>
  <si>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</si>
  <si>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</si>
  <si>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</si>
  <si>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</si>
  <si>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возраст</t>
  </si>
  <si>
    <t>способ рубки</t>
  </si>
  <si>
    <t>Сплошная</t>
  </si>
  <si>
    <t>Затраты на 
единицу 
работ</t>
  </si>
  <si>
    <t>Объем работ 
по регламенту</t>
  </si>
  <si>
    <t>Затраты 
всего</t>
  </si>
  <si>
    <t>Выполнение работ по отводу и таксации лесосеки</t>
  </si>
  <si>
    <t>Прочистка и обновление противопожарных минерализованных полос</t>
  </si>
  <si>
    <t>Устройство противопожарных минерализованных полос</t>
  </si>
  <si>
    <t xml:space="preserve">Проведение рубок ухода за молодняками 
(осветления, прочистки) </t>
  </si>
  <si>
    <t>Содействие естественному восстановлению</t>
  </si>
  <si>
    <t>Подготовка почвы под лесные культуры</t>
  </si>
  <si>
    <t>Расчет коэффициента:</t>
  </si>
  <si>
    <t>Расчет коэффициентов</t>
  </si>
  <si>
    <t>K1=</t>
  </si>
  <si>
    <t>К2=</t>
  </si>
  <si>
    <t>К3=</t>
  </si>
  <si>
    <t>K4=</t>
  </si>
  <si>
    <t>K=</t>
  </si>
  <si>
    <t>Начальная цена Лота составит, руб.:</t>
  </si>
  <si>
    <t>за 1 куб.м., руб.</t>
  </si>
  <si>
    <t>Назиров А.А.</t>
  </si>
  <si>
    <t>лот 1</t>
  </si>
  <si>
    <t>_______________________20_____г</t>
  </si>
  <si>
    <t>с учетом коэффициента 1,51 на 2017 год (постановление Правительства РФ от 14.12.2016 г №1350)</t>
  </si>
  <si>
    <t>Вего</t>
  </si>
  <si>
    <t>куб.м</t>
  </si>
  <si>
    <t>ставки 2017 г.</t>
  </si>
  <si>
    <t>Никольское</t>
  </si>
  <si>
    <t>сплошная</t>
  </si>
  <si>
    <t>дуб</t>
  </si>
  <si>
    <t>рубка</t>
  </si>
  <si>
    <t>стоимость,руб</t>
  </si>
  <si>
    <t>ГРКЦ НБ Респ. Татарстан Банка России г. Казань</t>
  </si>
  <si>
    <t>ОКТМО – 92604000</t>
  </si>
  <si>
    <t>лот 2</t>
  </si>
  <si>
    <t xml:space="preserve">При запасе древесины более 150,1кбм. на1 га применяется коэф. 1,05  </t>
  </si>
  <si>
    <t>КБК-  053112040 1 1016000 120</t>
  </si>
  <si>
    <t>лот 3</t>
  </si>
  <si>
    <t>лот 4</t>
  </si>
  <si>
    <t>лот 5</t>
  </si>
  <si>
    <t>лот 6</t>
  </si>
  <si>
    <t>лот 7</t>
  </si>
  <si>
    <t>лот 8</t>
  </si>
  <si>
    <t>лот 9</t>
  </si>
  <si>
    <t>лот 10</t>
  </si>
  <si>
    <t>лот 11</t>
  </si>
  <si>
    <t>лот 12</t>
  </si>
  <si>
    <t>выборочная</t>
  </si>
  <si>
    <t>Ставки уменьшены на 50% от ставок, рассчитанных для сплошных рубок</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</si>
  <si>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</si>
  <si>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</si>
  <si>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</si>
  <si>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</si>
  <si>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</si>
  <si>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</si>
  <si>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</si>
  <si>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</si>
  <si>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</si>
  <si>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</si>
  <si>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</si>
  <si>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</si>
  <si>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</si>
  <si>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</si>
  <si>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</si>
  <si>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</si>
  <si>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</si>
  <si>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</si>
  <si>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</si>
  <si>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</si>
  <si>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</si>
  <si>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</si>
  <si>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</si>
  <si>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</si>
  <si>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</si>
  <si>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</si>
  <si>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</si>
  <si>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</si>
  <si>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</si>
  <si>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</si>
  <si>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ГКУ "Болгарское лесничество"</t>
  </si>
  <si>
    <t>Никольское участковое лесничество</t>
  </si>
  <si>
    <t>кв. 82 выд. 12 делянка 1</t>
  </si>
  <si>
    <t>7Б2ОС1ДН+ЛПН</t>
  </si>
  <si>
    <t>4ОС3ЛПН1Б1ДН1К</t>
  </si>
  <si>
    <t>кв. 82 выд. 17 делянка 2</t>
  </si>
  <si>
    <t>кв. 83 выд. 15 делянка 1</t>
  </si>
  <si>
    <t>3ДН1КЛ1В3ЛП2Б+ОС</t>
  </si>
  <si>
    <t>кв. 83 выд. 15 делянка 2</t>
  </si>
  <si>
    <t>кв. 95 выд. 3 делянка 1</t>
  </si>
  <si>
    <t>8ОС1ЛПН1Б</t>
  </si>
  <si>
    <t>кв. 66 выд. 17 делянка 1</t>
  </si>
  <si>
    <t>5ОС2Б3ДН</t>
  </si>
  <si>
    <t>кв. 65 выд. 18 делянка 1</t>
  </si>
  <si>
    <t>Выборочная</t>
  </si>
  <si>
    <t>7ДН1ОС1ЛПН1Б</t>
  </si>
  <si>
    <t>кв. 65 выд. 18 делянка 2</t>
  </si>
  <si>
    <t>кв. 65 выд. 18 делянка 3</t>
  </si>
  <si>
    <t>кв. 65 выд. 18 делянка 4</t>
  </si>
  <si>
    <t>кв. 69 выд. 1 делянка 1</t>
  </si>
  <si>
    <t>8ДН1Б1ОС</t>
  </si>
  <si>
    <t>кв. 69 выд. 1 делянка 2</t>
  </si>
  <si>
    <t>кв. 69 выд. 1 делянка 3</t>
  </si>
  <si>
    <t>кв. 69 выд. 1 делянка 4</t>
  </si>
  <si>
    <t>кв. 69 выд. 1 делянка 5</t>
  </si>
  <si>
    <t>кв. 69 выд. 1 делянка 6</t>
  </si>
  <si>
    <t>кв. 69 выд. 1 делянка 7</t>
  </si>
  <si>
    <t>кв. 85 выд. 3 делянка 1</t>
  </si>
  <si>
    <t>4ОС2Б4ДН</t>
  </si>
  <si>
    <t>кв. 85 выд. 3 делянка 2</t>
  </si>
  <si>
    <t>кв. 85 выд. 3 делянка 3</t>
  </si>
  <si>
    <t>кв. 85 выд. 3 делянка 4</t>
  </si>
  <si>
    <t>7ОС1Б2ДН</t>
  </si>
  <si>
    <t>кв. 86 выд. 1 делянка 1</t>
  </si>
  <si>
    <t>кв. 86 выд. 1 делянка 2</t>
  </si>
  <si>
    <t>кв. 86 выд. 1 делянка 3</t>
  </si>
  <si>
    <t>кв. 86 выд. 1 делянка 4</t>
  </si>
  <si>
    <t>кв. 99 выд. 7 делянка 1</t>
  </si>
  <si>
    <t>8ОС2Б</t>
  </si>
  <si>
    <t>кв. 99 выд. 7 делянка 2</t>
  </si>
  <si>
    <t>кв. 99 выд. 7 делянка 3</t>
  </si>
  <si>
    <t>кв. 99 выд. 7 делянка 4</t>
  </si>
  <si>
    <t>кв. 99 выд. 7 делянка 5</t>
  </si>
  <si>
    <t>кв. 99 выд. 7 делянка 6</t>
  </si>
  <si>
    <t>кв. 99 выд. 7 делянка 7</t>
  </si>
  <si>
    <t>кв. 99 выд. 7 делянка 8</t>
  </si>
  <si>
    <t>кв. 99 выд. 7 делянка 9</t>
  </si>
  <si>
    <t>кв. 99 выд. 7 делянка 10</t>
  </si>
  <si>
    <t>кв. 101 выд. 4 делянка 1</t>
  </si>
  <si>
    <t>9ОС1ЛП+Б</t>
  </si>
  <si>
    <t>кв. 101 выд. 4 делянка 2</t>
  </si>
  <si>
    <t>кв. 101 выд. 4 делянка 3</t>
  </si>
  <si>
    <t>кв. 101 выд. 4 делянка 4</t>
  </si>
  <si>
    <t>кв. 101 выд. 4 делянка 5</t>
  </si>
  <si>
    <t>кв. 82 выд. 17 делянка 3</t>
  </si>
  <si>
    <t>кв. 85 выд. 7 делянка 5</t>
  </si>
  <si>
    <t>ЛОТ № 67</t>
  </si>
  <si>
    <t>ЛОТ № 68</t>
  </si>
  <si>
    <t>ЛОТ № 69</t>
  </si>
  <si>
    <t>ЛОТ № 70</t>
  </si>
  <si>
    <t>ЛОТ № 71</t>
  </si>
  <si>
    <t>ЛОТ № 72</t>
  </si>
  <si>
    <t>ЛОТ № 73</t>
  </si>
  <si>
    <t>ЛОТ № 74</t>
  </si>
  <si>
    <t>ЛОТ № 75</t>
  </si>
  <si>
    <t>ЛОТ № 76</t>
  </si>
  <si>
    <t>ЛОТ № 77</t>
  </si>
  <si>
    <t>ЛОТ № 78</t>
  </si>
  <si>
    <t>ЛОТ № 79</t>
  </si>
  <si>
    <t>ЛОТ № 80</t>
  </si>
  <si>
    <t>ЛОТ № 81</t>
  </si>
  <si>
    <t>ЛОТ № 82</t>
  </si>
  <si>
    <t>ЛОТ № 83</t>
  </si>
  <si>
    <t>ЛОТ № 84</t>
  </si>
  <si>
    <t>ЛОТ № 85</t>
  </si>
  <si>
    <t>ЛОТ № 86</t>
  </si>
  <si>
    <t>ЛОТ № 87</t>
  </si>
  <si>
    <t>ЛОТ № 88</t>
  </si>
  <si>
    <t>ЛОТ № 89</t>
  </si>
  <si>
    <t>ЛОТ № 90</t>
  </si>
  <si>
    <t>ЛОТ № 91</t>
  </si>
  <si>
    <t>ЛОТ № 92</t>
  </si>
  <si>
    <t>ЛОТ № 93</t>
  </si>
  <si>
    <t>ЛОТ № 94</t>
  </si>
  <si>
    <t>ЛОТ № 95</t>
  </si>
  <si>
    <t>ЛОТ № 96</t>
  </si>
  <si>
    <t>ЛОТ № 97</t>
  </si>
  <si>
    <t>ЛОТ № 98</t>
  </si>
  <si>
    <t>ЛОТ № 99</t>
  </si>
  <si>
    <t>ЛОТ № 100</t>
  </si>
  <si>
    <t>ЛОТ № 101</t>
  </si>
  <si>
    <t>ЛОТ № 102</t>
  </si>
  <si>
    <t>ЛОТ № 103</t>
  </si>
  <si>
    <t>ЛОТ № 104</t>
  </si>
  <si>
    <t>ЛОТ № 105</t>
  </si>
  <si>
    <t>ЛОТ № 106</t>
  </si>
  <si>
    <t>ЛОТ № 107</t>
  </si>
  <si>
    <t>ЛОТ № 108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</si>
</sst>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
  </numFmts>
  <fonts count="21" x14ac:knownFonts="1">
    <font>
      <sz val="10"/>
      <name val="Arial"/>
    </font>
    <font>
      <sz val="12"/>
      <name val="Times New Roman"/>
      <family val="1"/>
      <charset val="204"/>
    </font>
    <font>
      <b/>
      <sz val="48"/>
      <color theme="1"/>
      <name val="Times New Roman"/>
      <family val="1"/>
      <charset val="204"/>
    </font>
    <font>
      <sz val="14"/>
      <color theme="1"/>
      <name val="Times New Roman"/>
      <family val="1"/>
      <charset val="204"/>
    </font>
    <font>
      <sz val="18"/>
      <color theme="1"/>
      <name val="Times New Roman"/>
      <family val="1"/>
      <charset val="204"/>
    </font>
    <font>
      <b/>
      <sz val="20"/>
      <color rgb="FFFF0000"/>
      <name val="Times New Roman"/>
      <family val="1"/>
      <charset val="204"/>
    </font>
    <font>
      <b/>
      <sz val="20"/>
      <color theme="1"/>
      <name val="Times New Roman"/>
      <family val="1"/>
      <charset val="204"/>
    </font>
    <font>
      <sz val="16"/>
      <color theme="1"/>
      <name val="Times New Roman"/>
      <family val="1"/>
      <charset val="204"/>
    </font>
    <font>
      <b/>
      <sz val="15"/>
      <color theme="1"/>
      <name val="Times New Roman"/>
      <family val="1"/>
      <charset val="204"/>
    </font>
    <font>
      <b/>
      <sz val="16"/>
      <color theme="1"/>
      <name val="Times New Roman"/>
      <family val="1"/>
      <charset val="204"/>
    </font>
    <font>
      <sz val="17"/>
      <color rgb="FFC00000"/>
      <name val="Times New Roman"/>
      <family val="1"/>
      <charset val="204"/>
    </font>
    <font>
      <sz val="13"/>
      <color theme="1"/>
      <name val="Times New Roman"/>
      <family val="1"/>
      <charset val="204"/>
    </font>
    <font>
      <sz val="12"/>
      <color theme="1"/>
      <name val="Times New Roman"/>
      <family val="1"/>
      <charset val="204"/>
    </font>
    <font>
      <b/>
      <sz val="16"/>
      <color rgb="FF00B050"/>
      <name val="Times New Roman"/>
      <family val="1"/>
      <charset val="204"/>
    </font>
    <font>
      <sz val="16"/>
      <color rgb="FFC0000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4"/>
      <color theme="0" tint="-0.499984740745262"/>
      <name val="Times New Roman"/>
      <family val="1"/>
      <charset val="204"/>
    </font>
    <font>
      <b/>
      <sz val="10"/>
      <name val="Arial Cyr"/>
      <charset val="204"/>
    </font>
    <font>
      <sz val="14"/>
      <color rgb="FFC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s>
  <cellStyleXfs count="1">
    <xf numFmtId="0" fontId="0" fillId="0" borderId="0"/>
  </cellStyleXfs>
  <cellXfs count="101">
    <xf numFmtId="0" fontId="0" fillId="0" borderId="0" xfId="0"/>
    <xf numFmtId="0" fontId="0" fillId="0" borderId="0" xfId="0" applyAlignment="1">
      <alignment horizontal="center"/>
    </xf>
    <xf numFmtId="0" fontId="0" fillId="0" borderId="0" xfId="0" applyFill="1"/>
    <xf numFmtId="0" fontId="4" fillId="3" borderId="0" xfId="0" applyFont="1" applyFill="1" applyAlignment="1">
      <alignment horizontal="center" vertical="center"/>
    </xf>
    <xf numFmtId="0" fontId="3" fillId="3" borderId="0" xfId="0" applyFont="1" applyFill="1" applyAlignment="1">
      <alignment horizontal="center" vertical="center"/>
    </xf>
    <xf numFmtId="0" fontId="3" fillId="3" borderId="0" xfId="0" applyFont="1" applyFill="1" applyBorder="1" applyAlignment="1">
      <alignment horizontal="center" vertical="center"/>
    </xf>
    <xf numFmtId="4" fontId="10" fillId="2" borderId="4"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3" fillId="3" borderId="0" xfId="0" applyNumberFormat="1" applyFont="1" applyFill="1" applyBorder="1" applyAlignment="1">
      <alignment horizontal="center" vertical="center"/>
    </xf>
    <xf numFmtId="0" fontId="15" fillId="3" borderId="14" xfId="0" applyFont="1" applyFill="1" applyBorder="1" applyAlignment="1">
      <alignment horizontal="center" vertical="center" wrapText="1"/>
    </xf>
    <xf numFmtId="0" fontId="15" fillId="3" borderId="27" xfId="0" applyFont="1" applyFill="1" applyBorder="1" applyAlignment="1">
      <alignment horizontal="center" vertical="center" wrapText="1"/>
    </xf>
    <xf numFmtId="164" fontId="7"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3" fillId="3" borderId="0" xfId="0" applyFont="1" applyFill="1" applyAlignment="1">
      <alignment horizontal="center"/>
    </xf>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3" borderId="22" xfId="0" applyFont="1" applyFill="1" applyBorder="1" applyAlignment="1">
      <alignment horizontal="center" vertical="center"/>
    </xf>
    <xf numFmtId="4" fontId="4" fillId="3" borderId="0" xfId="0" applyNumberFormat="1" applyFont="1" applyFill="1" applyBorder="1" applyAlignment="1">
      <alignment horizontal="center" vertical="center"/>
    </xf>
    <xf numFmtId="0" fontId="7" fillId="3" borderId="24" xfId="0" applyFont="1" applyFill="1" applyBorder="1" applyAlignment="1">
      <alignment horizontal="center" vertical="center"/>
    </xf>
    <xf numFmtId="0" fontId="12" fillId="3" borderId="0" xfId="0" applyFont="1" applyFill="1" applyBorder="1" applyAlignment="1">
      <alignment horizontal="center" vertical="center"/>
    </xf>
    <xf numFmtId="4" fontId="4" fillId="3" borderId="0" xfId="0" applyNumberFormat="1" applyFont="1" applyFill="1" applyAlignment="1">
      <alignment horizontal="center" vertical="center"/>
    </xf>
    <xf numFmtId="0" fontId="3" fillId="3" borderId="0" xfId="0" applyFont="1" applyFill="1" applyBorder="1" applyAlignment="1">
      <alignment horizontal="center" vertical="center" wrapText="1"/>
    </xf>
    <xf numFmtId="0" fontId="18" fillId="3" borderId="0" xfId="0" applyFont="1" applyFill="1" applyBorder="1" applyAlignment="1">
      <alignment horizontal="center" vertical="center"/>
    </xf>
    <xf numFmtId="2" fontId="3" fillId="3" borderId="0" xfId="0" applyNumberFormat="1" applyFont="1" applyFill="1" applyBorder="1" applyAlignment="1">
      <alignment horizontal="center" vertical="center"/>
    </xf>
    <xf numFmtId="0" fontId="18" fillId="3" borderId="6" xfId="0" applyFont="1" applyFill="1" applyBorder="1" applyAlignment="1">
      <alignment horizontal="center" vertical="center"/>
    </xf>
    <xf numFmtId="2" fontId="3" fillId="3" borderId="6" xfId="0" applyNumberFormat="1" applyFont="1" applyFill="1" applyBorder="1" applyAlignment="1">
      <alignment horizontal="center" vertical="center"/>
    </xf>
    <xf numFmtId="0" fontId="5" fillId="3" borderId="30" xfId="0" applyFont="1" applyFill="1" applyBorder="1" applyAlignment="1">
      <alignment horizontal="center" vertical="center"/>
    </xf>
    <xf numFmtId="2" fontId="5" fillId="3" borderId="30" xfId="0" applyNumberFormat="1" applyFont="1" applyFill="1" applyBorder="1" applyAlignment="1">
      <alignment horizontal="center" vertical="center"/>
    </xf>
    <xf numFmtId="2" fontId="5" fillId="3" borderId="0" xfId="0" applyNumberFormat="1" applyFont="1" applyFill="1" applyAlignment="1">
      <alignment horizontal="center" vertical="center"/>
    </xf>
    <xf numFmtId="4" fontId="3" fillId="3" borderId="0" xfId="0" applyNumberFormat="1" applyFont="1" applyFill="1" applyAlignment="1">
      <alignment horizontal="center" vertical="center"/>
    </xf>
    <xf numFmtId="0" fontId="6" fillId="3" borderId="0" xfId="0" applyFont="1" applyFill="1" applyAlignment="1">
      <alignment horizontal="center"/>
    </xf>
    <xf numFmtId="0" fontId="12" fillId="3" borderId="0" xfId="0" applyFont="1" applyFill="1" applyBorder="1" applyAlignment="1">
      <alignment horizontal="center"/>
    </xf>
    <xf numFmtId="0" fontId="17" fillId="2" borderId="14" xfId="0" applyFont="1" applyFill="1" applyBorder="1" applyAlignment="1">
      <alignment horizontal="center" vertical="center" wrapText="1"/>
    </xf>
    <xf numFmtId="4" fontId="7" fillId="3" borderId="14" xfId="0" applyNumberFormat="1" applyFont="1" applyFill="1" applyBorder="1" applyAlignment="1">
      <alignment horizontal="center" vertical="center" wrapText="1"/>
    </xf>
    <xf numFmtId="2" fontId="17" fillId="3" borderId="16" xfId="0" applyNumberFormat="1" applyFont="1" applyFill="1" applyBorder="1" applyAlignment="1">
      <alignment horizontal="center" vertical="center" wrapText="1"/>
    </xf>
    <xf numFmtId="0" fontId="17" fillId="2" borderId="8" xfId="0" applyFont="1" applyFill="1" applyBorder="1" applyAlignment="1">
      <alignment horizontal="center" vertical="center" wrapText="1"/>
    </xf>
    <xf numFmtId="4" fontId="7" fillId="3" borderId="8" xfId="0" applyNumberFormat="1" applyFont="1" applyFill="1" applyBorder="1" applyAlignment="1">
      <alignment horizontal="center" vertical="center" wrapText="1"/>
    </xf>
    <xf numFmtId="2" fontId="17" fillId="3" borderId="9" xfId="0" applyNumberFormat="1" applyFont="1" applyFill="1" applyBorder="1" applyAlignment="1">
      <alignment horizontal="center" vertical="center" wrapText="1"/>
    </xf>
    <xf numFmtId="0" fontId="17" fillId="2" borderId="11" xfId="0" applyFont="1" applyFill="1" applyBorder="1" applyAlignment="1">
      <alignment horizontal="center" vertical="center" wrapText="1"/>
    </xf>
    <xf numFmtId="4" fontId="7" fillId="3" borderId="11" xfId="0" applyNumberFormat="1" applyFont="1" applyFill="1" applyBorder="1" applyAlignment="1">
      <alignment horizontal="center" vertical="center" wrapText="1"/>
    </xf>
    <xf numFmtId="2" fontId="17" fillId="3" borderId="17" xfId="0" applyNumberFormat="1" applyFont="1" applyFill="1" applyBorder="1" applyAlignment="1">
      <alignment horizontal="center" vertical="center" wrapText="1"/>
    </xf>
    <xf numFmtId="0" fontId="17" fillId="2" borderId="29" xfId="0" applyFont="1" applyFill="1" applyBorder="1" applyAlignment="1">
      <alignment horizontal="center" vertical="center" wrapText="1"/>
    </xf>
    <xf numFmtId="4" fontId="7" fillId="3" borderId="29" xfId="0" applyNumberFormat="1" applyFont="1" applyFill="1" applyBorder="1" applyAlignment="1">
      <alignment horizontal="center" vertical="center" wrapText="1"/>
    </xf>
    <xf numFmtId="2" fontId="17" fillId="3" borderId="27" xfId="0" applyNumberFormat="1" applyFont="1" applyFill="1" applyBorder="1" applyAlignment="1">
      <alignment horizontal="center" vertical="center" wrapText="1"/>
    </xf>
    <xf numFmtId="0" fontId="17" fillId="2" borderId="4"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2" fontId="17" fillId="3" borderId="19"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2" fontId="17" fillId="3" borderId="12" xfId="0"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18" fillId="3" borderId="0" xfId="0" applyFont="1" applyFill="1" applyBorder="1" applyAlignment="1">
      <alignment horizontal="center" vertical="center"/>
    </xf>
    <xf numFmtId="4" fontId="17" fillId="2" borderId="14" xfId="0" applyNumberFormat="1" applyFont="1" applyFill="1" applyBorder="1" applyAlignment="1">
      <alignment horizontal="center" vertical="center" wrapText="1"/>
    </xf>
    <xf numFmtId="4" fontId="17" fillId="2" borderId="1" xfId="0" applyNumberFormat="1" applyFont="1" applyFill="1" applyBorder="1" applyAlignment="1">
      <alignment horizontal="center" vertical="center" wrapText="1"/>
    </xf>
    <xf numFmtId="0" fontId="1" fillId="0" borderId="0" xfId="0" applyFont="1"/>
    <xf numFmtId="1" fontId="14" fillId="2" borderId="1" xfId="0" applyNumberFormat="1" applyFont="1" applyFill="1" applyBorder="1" applyAlignment="1">
      <alignment horizontal="center" vertical="center"/>
    </xf>
    <xf numFmtId="165" fontId="17" fillId="2" borderId="8" xfId="0" applyNumberFormat="1" applyFont="1" applyFill="1" applyBorder="1" applyAlignment="1">
      <alignment horizontal="center" vertical="center" wrapText="1"/>
    </xf>
    <xf numFmtId="165" fontId="17" fillId="2" borderId="11" xfId="0" applyNumberFormat="1" applyFont="1" applyFill="1" applyBorder="1" applyAlignment="1">
      <alignment horizontal="center" vertical="center" wrapText="1"/>
    </xf>
    <xf numFmtId="3" fontId="10" fillId="2" borderId="1" xfId="0" applyNumberFormat="1" applyFont="1" applyFill="1" applyBorder="1" applyAlignment="1">
      <alignment horizontal="center" vertical="center"/>
    </xf>
    <xf numFmtId="0" fontId="18" fillId="3" borderId="0" xfId="0" applyFont="1" applyFill="1" applyBorder="1" applyAlignment="1">
      <alignment horizontal="center" vertical="center"/>
    </xf>
    <xf numFmtId="0" fontId="0" fillId="0" borderId="1" xfId="0" applyBorder="1"/>
    <xf numFmtId="0" fontId="19" fillId="0" borderId="1" xfId="0" applyFont="1" applyBorder="1"/>
    <xf numFmtId="0" fontId="0" fillId="0" borderId="0" xfId="0" applyBorder="1"/>
    <xf numFmtId="0" fontId="19" fillId="0" borderId="0" xfId="0" applyFont="1" applyBorder="1"/>
    <xf numFmtId="0" fontId="0" fillId="0" borderId="1" xfId="0" applyFill="1" applyBorder="1"/>
    <xf numFmtId="0" fontId="19" fillId="0" borderId="1" xfId="0" applyFont="1" applyFill="1" applyBorder="1"/>
    <xf numFmtId="0" fontId="0" fillId="3" borderId="0" xfId="0" applyFill="1"/>
    <xf numFmtId="0" fontId="0" fillId="0" borderId="0" xfId="0" applyFill="1" applyAlignment="1">
      <alignment horizontal="center"/>
    </xf>
    <xf numFmtId="1" fontId="20" fillId="2" borderId="1" xfId="0" applyNumberFormat="1" applyFont="1" applyFill="1" applyBorder="1" applyAlignment="1">
      <alignment horizontal="center" vertical="center"/>
    </xf>
    <xf numFmtId="0" fontId="18" fillId="3" borderId="0" xfId="0" applyFont="1" applyFill="1" applyBorder="1" applyAlignment="1">
      <alignment horizontal="center" vertical="center"/>
    </xf>
    <xf numFmtId="3" fontId="6" fillId="3" borderId="0" xfId="0" applyNumberFormat="1" applyFont="1" applyFill="1" applyAlignment="1">
      <alignment horizontal="center"/>
    </xf>
    <xf numFmtId="4" fontId="3" fillId="3" borderId="0" xfId="0" applyNumberFormat="1" applyFont="1" applyFill="1" applyBorder="1" applyAlignment="1">
      <alignment horizontal="center"/>
    </xf>
    <xf numFmtId="4" fontId="11" fillId="3" borderId="20" xfId="0" applyNumberFormat="1" applyFont="1" applyFill="1" applyBorder="1" applyAlignment="1">
      <alignment horizontal="center" vertical="center" wrapText="1"/>
    </xf>
    <xf numFmtId="4" fontId="11" fillId="3" borderId="21" xfId="0" applyNumberFormat="1" applyFont="1" applyFill="1" applyBorder="1" applyAlignment="1">
      <alignment horizontal="center" vertical="center" wrapText="1"/>
    </xf>
    <xf numFmtId="4" fontId="11" fillId="3" borderId="6" xfId="0" applyNumberFormat="1" applyFont="1" applyFill="1" applyBorder="1" applyAlignment="1">
      <alignment horizontal="center" vertical="center" wrapText="1"/>
    </xf>
    <xf numFmtId="4" fontId="11" fillId="3" borderId="23"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xf>
    <xf numFmtId="2" fontId="3" fillId="3" borderId="4" xfId="0" applyNumberFormat="1" applyFont="1" applyFill="1" applyBorder="1" applyAlignment="1">
      <alignment horizontal="center" vertical="center"/>
    </xf>
    <xf numFmtId="0" fontId="15" fillId="3" borderId="13"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16" fillId="3" borderId="14"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8" xfId="0" applyFont="1" applyFill="1" applyBorder="1" applyAlignment="1">
      <alignment horizontal="left" vertical="center" wrapText="1"/>
    </xf>
    <xf numFmtId="0" fontId="16" fillId="3" borderId="10" xfId="0" applyFont="1" applyFill="1" applyBorder="1" applyAlignment="1">
      <alignment horizontal="left" vertical="center" wrapText="1"/>
    </xf>
    <xf numFmtId="0" fontId="16" fillId="3" borderId="11" xfId="0" applyFont="1" applyFill="1" applyBorder="1" applyAlignment="1">
      <alignment horizontal="left" vertical="center" wrapText="1"/>
    </xf>
    <xf numFmtId="0" fontId="16" fillId="3" borderId="2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2" fillId="3" borderId="0" xfId="0" applyFont="1" applyFill="1" applyAlignment="1">
      <alignment horizontal="center" wrapText="1"/>
    </xf>
    <xf numFmtId="0" fontId="3" fillId="3" borderId="0" xfId="0" applyFont="1" applyFill="1" applyAlignment="1">
      <alignment horizontal="center" vertical="center" wrapText="1"/>
    </xf>
    <xf numFmtId="0" fontId="7" fillId="3" borderId="2"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0" fontId="8" fillId="2" borderId="24"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1977"/>
  <sheetViews>
    <sheetView topLeftCell="A475" zoomScale="85" zoomScaleNormal="85" zoomScaleSheetLayoutView="85" workbookViewId="0">
      <selection activeCell="B732" sqref="B732:B734"/>
    </sheetView>
  </sheetViews>
  <sheetFormatPr defaultRowHeight="12.75" x14ac:dyDescent="0.2"/>
  <cols>
    <col min="1" max="1" width="23" customWidth="1"/>
    <col min="2" max="2" width="21.28515625" customWidth="1"/>
    <col min="3" max="3" width="16.5703125" customWidth="1"/>
    <col min="4" max="4" width="10.5703125" customWidth="1"/>
    <col min="5" max="5" width="11.5703125" customWidth="1"/>
    <col min="6" max="6" width="9.140625" style="2"/>
    <col min="7" max="7" width="10.7109375" customWidth="1"/>
    <col min="8" max="8" width="15" customWidth="1"/>
    <col min="9" max="13" width="11.140625" bestFit="1" customWidth="1"/>
  </cols>
  <sheetData>
    <row r="1" spans="1:12" x14ac:dyDescent="0.2">
      <c r="A1" t="s">
        <v>75</v>
      </c>
      <c r="F1"/>
      <c r="K1" t="s">
        <v>13</v>
      </c>
    </row>
    <row r="2" spans="1:12" x14ac:dyDescent="0.2">
      <c r="F2"/>
      <c r="K2" t="s">
        <v>14</v>
      </c>
    </row>
    <row r="3" spans="1:12" x14ac:dyDescent="0.2">
      <c r="F3"/>
      <c r="K3" t="s">
        <v>15</v>
      </c>
    </row>
    <row r="4" spans="1:12" ht="12.75" customHeight="1" x14ac:dyDescent="0.2">
      <c r="F4"/>
    </row>
    <row r="5" spans="1:12" ht="12.75" customHeight="1" x14ac:dyDescent="0.2">
      <c r="B5" t="s">
        <v>16</v>
      </c>
      <c r="F5"/>
    </row>
    <row r="6" spans="1:12" ht="12.75" customHeight="1" x14ac:dyDescent="0.2">
      <c r="B6" t="s">
        <v>17</v>
      </c>
      <c r="F6"/>
    </row>
    <row r="7" spans="1:12" ht="12.75" customHeight="1" x14ac:dyDescent="0.2">
      <c r="A7" t="s">
        <v>18</v>
      </c>
      <c r="F7"/>
      <c r="K7" t="s">
        <v>76</v>
      </c>
    </row>
    <row r="8" spans="1:12" ht="12.75" customHeight="1" x14ac:dyDescent="0.2">
      <c r="F8"/>
    </row>
    <row r="9" spans="1:12" ht="12.75" customHeight="1" x14ac:dyDescent="0.2">
      <c r="A9" t="s">
        <v>19</v>
      </c>
      <c r="F9"/>
    </row>
    <row r="10" spans="1:12" ht="12.75" customHeight="1" x14ac:dyDescent="0.2">
      <c r="A10" t="s">
        <v>20</v>
      </c>
      <c r="F10"/>
    </row>
    <row r="11" spans="1:12" ht="12.75" customHeight="1" x14ac:dyDescent="0.2">
      <c r="A11" t="s">
        <v>77</v>
      </c>
      <c r="F11"/>
    </row>
    <row r="12" spans="1:12" x14ac:dyDescent="0.2">
      <c r="F12"/>
    </row>
    <row r="13" spans="1:12" x14ac:dyDescent="0.2">
      <c r="A13" s="60"/>
      <c r="B13" s="60"/>
      <c r="C13" s="60"/>
      <c r="D13" s="60"/>
      <c r="E13" s="60"/>
      <c r="F13" s="60"/>
      <c r="G13" s="60"/>
      <c r="H13" s="60"/>
      <c r="I13" s="60"/>
      <c r="J13" s="60"/>
      <c r="K13" s="60"/>
      <c r="L13" s="60"/>
    </row>
    <row r="14" spans="1:12" x14ac:dyDescent="0.2">
      <c r="A14" s="60" t="s">
        <v>5</v>
      </c>
      <c r="B14" s="60" t="s">
        <v>21</v>
      </c>
      <c r="C14" s="60" t="s">
        <v>22</v>
      </c>
      <c r="D14" s="60" t="s">
        <v>23</v>
      </c>
      <c r="E14" s="60" t="s">
        <v>24</v>
      </c>
      <c r="F14" s="60" t="s">
        <v>0</v>
      </c>
      <c r="G14" s="60" t="s">
        <v>25</v>
      </c>
      <c r="H14" s="60"/>
      <c r="I14" s="60"/>
      <c r="J14" s="60"/>
      <c r="K14" s="60" t="s">
        <v>26</v>
      </c>
      <c r="L14" s="60" t="s">
        <v>78</v>
      </c>
    </row>
    <row r="15" spans="1:12" ht="13.15" customHeight="1" x14ac:dyDescent="0.2">
      <c r="A15" s="60"/>
      <c r="B15" s="60"/>
      <c r="C15" s="60"/>
      <c r="D15" s="60"/>
      <c r="E15" s="60"/>
      <c r="F15" s="60"/>
      <c r="G15" s="60" t="s">
        <v>27</v>
      </c>
      <c r="H15" s="60" t="s">
        <v>28</v>
      </c>
      <c r="I15" s="60" t="s">
        <v>29</v>
      </c>
      <c r="J15" s="60" t="s">
        <v>30</v>
      </c>
      <c r="K15" s="60"/>
      <c r="L15" s="60" t="s">
        <v>79</v>
      </c>
    </row>
    <row r="16" spans="1:12" ht="24.6" customHeight="1" x14ac:dyDescent="0.2">
      <c r="A16" s="60"/>
      <c r="B16" s="60"/>
      <c r="C16" s="60" t="s">
        <v>80</v>
      </c>
      <c r="D16" s="60"/>
      <c r="E16" s="60"/>
      <c r="F16" s="60" t="s">
        <v>1</v>
      </c>
      <c r="G16" s="60">
        <v>114.43</v>
      </c>
      <c r="H16" s="60">
        <v>81.540000000000006</v>
      </c>
      <c r="I16" s="60"/>
      <c r="J16" s="60"/>
      <c r="K16" s="60">
        <v>6.52</v>
      </c>
      <c r="L16" s="60"/>
    </row>
    <row r="17" spans="1:12" ht="13.15" customHeight="1" x14ac:dyDescent="0.2">
      <c r="A17" s="60"/>
      <c r="B17" s="60"/>
      <c r="C17" s="60"/>
      <c r="D17" s="60"/>
      <c r="E17" s="60"/>
      <c r="F17" s="60" t="s">
        <v>4</v>
      </c>
      <c r="G17" s="60">
        <v>855.9</v>
      </c>
      <c r="H17" s="60">
        <v>611.54999999999995</v>
      </c>
      <c r="I17" s="60"/>
      <c r="J17" s="60"/>
      <c r="K17" s="60">
        <v>26.64</v>
      </c>
      <c r="L17" s="60"/>
    </row>
    <row r="18" spans="1:12" x14ac:dyDescent="0.2">
      <c r="A18" s="60"/>
      <c r="B18" s="60"/>
      <c r="C18" s="60"/>
      <c r="D18" s="60"/>
      <c r="E18" s="60"/>
      <c r="F18" s="60" t="s">
        <v>3</v>
      </c>
      <c r="G18" s="60">
        <v>67.95</v>
      </c>
      <c r="H18" s="60">
        <v>49.47</v>
      </c>
      <c r="I18" s="60">
        <v>25.28</v>
      </c>
      <c r="J18" s="60"/>
      <c r="K18" s="60">
        <v>1.36</v>
      </c>
      <c r="L18" s="60"/>
    </row>
    <row r="19" spans="1:12" x14ac:dyDescent="0.2">
      <c r="A19" s="60"/>
      <c r="B19" s="60"/>
      <c r="C19" s="60"/>
      <c r="D19" s="60"/>
      <c r="E19" s="60"/>
      <c r="F19" s="60" t="s">
        <v>2</v>
      </c>
      <c r="G19" s="60"/>
      <c r="H19" s="60"/>
      <c r="I19" s="60"/>
      <c r="J19" s="60"/>
      <c r="K19" s="60">
        <v>0.54</v>
      </c>
      <c r="L19" s="60"/>
    </row>
    <row r="20" spans="1:12" x14ac:dyDescent="0.2">
      <c r="A20" s="60" t="s">
        <v>81</v>
      </c>
      <c r="B20" s="60" t="s">
        <v>82</v>
      </c>
      <c r="C20" s="60">
        <v>82</v>
      </c>
      <c r="D20" s="60">
        <v>12</v>
      </c>
      <c r="E20" s="60">
        <v>1.3</v>
      </c>
      <c r="F20" s="60" t="s">
        <v>83</v>
      </c>
      <c r="G20" s="60">
        <v>2</v>
      </c>
      <c r="H20" s="60">
        <v>6</v>
      </c>
      <c r="I20" s="60"/>
      <c r="J20" s="60">
        <v>8</v>
      </c>
      <c r="K20" s="60">
        <v>43</v>
      </c>
      <c r="L20" s="60">
        <v>51</v>
      </c>
    </row>
    <row r="21" spans="1:12" x14ac:dyDescent="0.2">
      <c r="A21" s="60"/>
      <c r="B21" s="60" t="s">
        <v>84</v>
      </c>
      <c r="C21" s="60"/>
      <c r="D21" s="60"/>
      <c r="E21" s="60"/>
      <c r="F21" s="60" t="s">
        <v>31</v>
      </c>
      <c r="G21" s="60">
        <v>1711.8</v>
      </c>
      <c r="H21" s="60">
        <v>3669.3</v>
      </c>
      <c r="I21" s="60"/>
      <c r="J21" s="60">
        <v>5381.1</v>
      </c>
      <c r="K21" s="60">
        <v>1145.52</v>
      </c>
      <c r="L21" s="60">
        <v>6526.62</v>
      </c>
    </row>
    <row r="22" spans="1:12" x14ac:dyDescent="0.2">
      <c r="A22" s="60"/>
      <c r="B22" s="60"/>
      <c r="C22" s="60"/>
      <c r="D22" s="60"/>
      <c r="E22" s="60"/>
      <c r="F22" s="60" t="s">
        <v>3</v>
      </c>
      <c r="G22" s="60">
        <v>4</v>
      </c>
      <c r="H22" s="60">
        <v>16</v>
      </c>
      <c r="I22" s="60">
        <v>2</v>
      </c>
      <c r="J22" s="60">
        <v>22</v>
      </c>
      <c r="K22" s="60">
        <v>10</v>
      </c>
      <c r="L22" s="60">
        <v>32</v>
      </c>
    </row>
    <row r="23" spans="1:12" x14ac:dyDescent="0.2">
      <c r="A23" s="60"/>
      <c r="B23" s="60"/>
      <c r="C23" s="60"/>
      <c r="D23" s="60"/>
      <c r="E23" s="60"/>
      <c r="F23" s="60" t="s">
        <v>31</v>
      </c>
      <c r="G23" s="60">
        <v>271.8</v>
      </c>
      <c r="H23" s="60">
        <v>791.52</v>
      </c>
      <c r="I23" s="60">
        <v>50.56</v>
      </c>
      <c r="J23" s="60">
        <v>1113.8800000000001</v>
      </c>
      <c r="K23" s="60">
        <v>13.6</v>
      </c>
      <c r="L23" s="60">
        <v>1127.48</v>
      </c>
    </row>
    <row r="24" spans="1:12" x14ac:dyDescent="0.2">
      <c r="A24" s="60"/>
      <c r="B24" s="60"/>
      <c r="C24" s="60"/>
      <c r="D24" s="60"/>
      <c r="E24" s="60"/>
      <c r="F24" s="60" t="s">
        <v>2</v>
      </c>
      <c r="G24" s="60"/>
      <c r="H24" s="60"/>
      <c r="I24" s="60"/>
      <c r="J24" s="60"/>
      <c r="K24" s="60">
        <v>26</v>
      </c>
      <c r="L24" s="60">
        <v>26</v>
      </c>
    </row>
    <row r="25" spans="1:12" x14ac:dyDescent="0.2">
      <c r="A25" s="60"/>
      <c r="B25" s="60"/>
      <c r="C25" s="60"/>
      <c r="D25" s="60"/>
      <c r="E25" s="60"/>
      <c r="F25" s="60" t="s">
        <v>31</v>
      </c>
      <c r="G25" s="60"/>
      <c r="H25" s="60"/>
      <c r="I25" s="60"/>
      <c r="J25" s="60"/>
      <c r="K25" s="60">
        <v>14.04</v>
      </c>
      <c r="L25" s="60">
        <v>14.04</v>
      </c>
    </row>
    <row r="26" spans="1:12" x14ac:dyDescent="0.2">
      <c r="A26" s="60"/>
      <c r="B26" s="60"/>
      <c r="C26" s="60"/>
      <c r="D26" s="60"/>
      <c r="E26" s="60"/>
      <c r="F26" s="60" t="s">
        <v>1</v>
      </c>
      <c r="G26" s="60">
        <v>13</v>
      </c>
      <c r="H26" s="60">
        <v>9</v>
      </c>
      <c r="I26" s="60"/>
      <c r="J26" s="60">
        <v>22</v>
      </c>
      <c r="K26" s="60">
        <v>47</v>
      </c>
      <c r="L26" s="60">
        <v>69</v>
      </c>
    </row>
    <row r="27" spans="1:12" x14ac:dyDescent="0.2">
      <c r="A27" s="60"/>
      <c r="B27" s="60"/>
      <c r="C27" s="60"/>
      <c r="D27" s="60"/>
      <c r="E27" s="60"/>
      <c r="F27" s="60" t="s">
        <v>31</v>
      </c>
      <c r="G27" s="60">
        <v>1487.59</v>
      </c>
      <c r="H27" s="60">
        <v>733.86</v>
      </c>
      <c r="I27" s="60"/>
      <c r="J27" s="60">
        <v>2221.4499999999998</v>
      </c>
      <c r="K27" s="60">
        <v>306.44</v>
      </c>
      <c r="L27" s="60">
        <v>2527.89</v>
      </c>
    </row>
    <row r="28" spans="1:12" x14ac:dyDescent="0.2">
      <c r="A28" s="60"/>
      <c r="B28" s="60"/>
      <c r="C28" s="60"/>
      <c r="D28" s="60"/>
      <c r="E28" s="60"/>
      <c r="F28" s="61" t="s">
        <v>32</v>
      </c>
      <c r="G28" s="61">
        <v>19</v>
      </c>
      <c r="H28" s="61">
        <v>31</v>
      </c>
      <c r="I28" s="61">
        <v>2</v>
      </c>
      <c r="J28" s="61">
        <v>52</v>
      </c>
      <c r="K28" s="61">
        <v>126</v>
      </c>
      <c r="L28" s="61">
        <v>178</v>
      </c>
    </row>
    <row r="29" spans="1:12" x14ac:dyDescent="0.2">
      <c r="A29" s="60"/>
      <c r="B29" s="60"/>
      <c r="C29" s="60"/>
      <c r="D29" s="60"/>
      <c r="E29" s="60"/>
      <c r="F29" s="61" t="s">
        <v>85</v>
      </c>
      <c r="G29" s="61">
        <v>3471.19</v>
      </c>
      <c r="H29" s="61">
        <v>5194.68</v>
      </c>
      <c r="I29" s="61">
        <v>50.56</v>
      </c>
      <c r="J29" s="61">
        <v>8716.43</v>
      </c>
      <c r="K29" s="61">
        <v>1479.6</v>
      </c>
      <c r="L29" s="61">
        <v>10196.030000000001</v>
      </c>
    </row>
    <row r="30" spans="1:12" x14ac:dyDescent="0.2">
      <c r="A30" s="60"/>
      <c r="B30" s="60"/>
      <c r="C30" s="60"/>
      <c r="D30" s="60"/>
      <c r="E30" s="60"/>
      <c r="F30" s="60"/>
      <c r="G30" s="60"/>
      <c r="H30" s="60"/>
      <c r="I30" s="60"/>
      <c r="J30" s="60"/>
      <c r="K30" s="60"/>
      <c r="L30" s="61"/>
    </row>
    <row r="31" spans="1:12" x14ac:dyDescent="0.2">
      <c r="A31" s="62"/>
      <c r="B31" s="62"/>
      <c r="C31" s="62"/>
      <c r="D31" s="62"/>
      <c r="E31" s="62"/>
      <c r="F31" s="62"/>
      <c r="G31" s="62"/>
      <c r="H31" s="62"/>
      <c r="I31" s="62"/>
      <c r="J31" s="62"/>
      <c r="K31" s="62"/>
      <c r="L31" s="63"/>
    </row>
    <row r="32" spans="1:12" x14ac:dyDescent="0.2">
      <c r="A32" s="62"/>
      <c r="B32" s="62"/>
      <c r="C32" s="62"/>
      <c r="D32" s="62"/>
      <c r="E32" s="62"/>
      <c r="F32" s="62"/>
      <c r="G32" s="62"/>
      <c r="H32" s="62"/>
      <c r="I32" s="62"/>
      <c r="J32" s="62"/>
      <c r="K32" s="62"/>
      <c r="L32" s="63"/>
    </row>
    <row r="33" spans="1:8" x14ac:dyDescent="0.2">
      <c r="A33" t="s">
        <v>33</v>
      </c>
      <c r="F33"/>
    </row>
    <row r="34" spans="1:8" x14ac:dyDescent="0.2">
      <c r="A34" t="s">
        <v>86</v>
      </c>
      <c r="F34"/>
    </row>
    <row r="35" spans="1:8" x14ac:dyDescent="0.2">
      <c r="A35" t="s">
        <v>34</v>
      </c>
      <c r="F35"/>
    </row>
    <row r="36" spans="1:8" x14ac:dyDescent="0.2">
      <c r="A36" t="s">
        <v>35</v>
      </c>
      <c r="F36"/>
    </row>
    <row r="37" spans="1:8" x14ac:dyDescent="0.2">
      <c r="A37" t="s">
        <v>36</v>
      </c>
      <c r="F37"/>
    </row>
    <row r="38" spans="1:8" x14ac:dyDescent="0.2">
      <c r="A38" t="s">
        <v>37</v>
      </c>
      <c r="F38"/>
    </row>
    <row r="39" spans="1:8" x14ac:dyDescent="0.2">
      <c r="A39" t="s">
        <v>38</v>
      </c>
      <c r="F39"/>
    </row>
    <row r="40" spans="1:8" x14ac:dyDescent="0.2">
      <c r="A40" t="s">
        <v>39</v>
      </c>
      <c r="F40"/>
    </row>
    <row r="41" spans="1:8" x14ac:dyDescent="0.2">
      <c r="A41" t="s">
        <v>87</v>
      </c>
      <c r="F41"/>
    </row>
    <row r="42" spans="1:8" x14ac:dyDescent="0.2">
      <c r="F42"/>
    </row>
    <row r="43" spans="1:8" x14ac:dyDescent="0.2">
      <c r="A43" t="s">
        <v>40</v>
      </c>
      <c r="F43"/>
      <c r="H43" t="s">
        <v>41</v>
      </c>
    </row>
    <row r="44" spans="1:8" x14ac:dyDescent="0.2">
      <c r="A44" t="s">
        <v>74</v>
      </c>
      <c r="F44"/>
    </row>
    <row r="45" spans="1:8" x14ac:dyDescent="0.2">
      <c r="A45" t="s">
        <v>42</v>
      </c>
      <c r="F45"/>
      <c r="H45" t="s">
        <v>42</v>
      </c>
    </row>
    <row r="46" spans="1:8" x14ac:dyDescent="0.2">
      <c r="F46"/>
    </row>
    <row r="47" spans="1:8" x14ac:dyDescent="0.2">
      <c r="F47"/>
    </row>
    <row r="48" spans="1:8" x14ac:dyDescent="0.2">
      <c r="A48" t="s">
        <v>43</v>
      </c>
      <c r="F48"/>
      <c r="H48" t="s">
        <v>43</v>
      </c>
    </row>
    <row r="49" spans="1:11" x14ac:dyDescent="0.2">
      <c r="F49"/>
    </row>
    <row r="50" spans="1:11" x14ac:dyDescent="0.2">
      <c r="A50" t="s">
        <v>44</v>
      </c>
      <c r="F50"/>
      <c r="H50" t="s">
        <v>44</v>
      </c>
    </row>
    <row r="51" spans="1:11" x14ac:dyDescent="0.2">
      <c r="F51"/>
    </row>
    <row r="56" spans="1:11" x14ac:dyDescent="0.2">
      <c r="A56" t="s">
        <v>88</v>
      </c>
      <c r="K56" t="s">
        <v>13</v>
      </c>
    </row>
    <row r="57" spans="1:11" x14ac:dyDescent="0.2">
      <c r="K57" t="s">
        <v>14</v>
      </c>
    </row>
    <row r="58" spans="1:11" x14ac:dyDescent="0.2">
      <c r="K58" t="s">
        <v>15</v>
      </c>
    </row>
    <row r="60" spans="1:11" x14ac:dyDescent="0.2">
      <c r="B60" t="s">
        <v>16</v>
      </c>
    </row>
    <row r="61" spans="1:11" x14ac:dyDescent="0.2">
      <c r="B61" t="s">
        <v>17</v>
      </c>
    </row>
    <row r="62" spans="1:11" x14ac:dyDescent="0.2">
      <c r="A62" t="s">
        <v>18</v>
      </c>
      <c r="K62" t="s">
        <v>76</v>
      </c>
    </row>
    <row r="64" spans="1:11" x14ac:dyDescent="0.2">
      <c r="A64" t="s">
        <v>19</v>
      </c>
    </row>
    <row r="65" spans="1:12" x14ac:dyDescent="0.2">
      <c r="A65" t="s">
        <v>20</v>
      </c>
    </row>
    <row r="66" spans="1:12" x14ac:dyDescent="0.2">
      <c r="A66" t="s">
        <v>77</v>
      </c>
    </row>
    <row r="67" spans="1:12" ht="13.15" customHeight="1" x14ac:dyDescent="0.2"/>
    <row r="69" spans="1:12" x14ac:dyDescent="0.2">
      <c r="A69" s="60" t="s">
        <v>5</v>
      </c>
      <c r="B69" s="60" t="s">
        <v>21</v>
      </c>
      <c r="C69" s="60" t="s">
        <v>22</v>
      </c>
      <c r="D69" s="60" t="s">
        <v>23</v>
      </c>
      <c r="E69" s="60" t="s">
        <v>24</v>
      </c>
      <c r="F69" s="64" t="s">
        <v>0</v>
      </c>
      <c r="G69" s="60" t="s">
        <v>25</v>
      </c>
      <c r="H69" s="60"/>
      <c r="I69" s="60"/>
      <c r="J69" s="60"/>
      <c r="K69" s="60" t="s">
        <v>26</v>
      </c>
      <c r="L69" s="60" t="s">
        <v>78</v>
      </c>
    </row>
    <row r="70" spans="1:12" x14ac:dyDescent="0.2">
      <c r="A70" s="60"/>
      <c r="B70" s="60"/>
      <c r="C70" s="60"/>
      <c r="D70" s="60"/>
      <c r="E70" s="60"/>
      <c r="F70" s="64"/>
      <c r="G70" s="60" t="s">
        <v>27</v>
      </c>
      <c r="H70" s="60" t="s">
        <v>28</v>
      </c>
      <c r="I70" s="60" t="s">
        <v>29</v>
      </c>
      <c r="J70" s="60" t="s">
        <v>30</v>
      </c>
      <c r="K70" s="60"/>
      <c r="L70" s="60" t="s">
        <v>79</v>
      </c>
    </row>
    <row r="71" spans="1:12" x14ac:dyDescent="0.2">
      <c r="A71" s="60"/>
      <c r="B71" s="60"/>
      <c r="C71" s="60" t="s">
        <v>80</v>
      </c>
      <c r="D71" s="60"/>
      <c r="E71" s="60"/>
      <c r="F71" s="64" t="s">
        <v>1</v>
      </c>
      <c r="G71" s="60"/>
      <c r="H71" s="60"/>
      <c r="I71" s="60"/>
      <c r="J71" s="60"/>
      <c r="K71" s="60">
        <v>6.85</v>
      </c>
      <c r="L71" s="60"/>
    </row>
    <row r="72" spans="1:12" x14ac:dyDescent="0.2">
      <c r="A72" s="60"/>
      <c r="B72" s="60"/>
      <c r="C72" s="60"/>
      <c r="D72" s="60"/>
      <c r="E72" s="60"/>
      <c r="F72" s="64" t="s">
        <v>2</v>
      </c>
      <c r="G72" s="60">
        <v>22.83</v>
      </c>
      <c r="H72" s="60">
        <v>17.41</v>
      </c>
      <c r="I72" s="60"/>
      <c r="J72" s="60"/>
      <c r="K72" s="60">
        <v>0.56999999999999995</v>
      </c>
      <c r="L72" s="60"/>
    </row>
    <row r="73" spans="1:12" x14ac:dyDescent="0.2">
      <c r="A73" s="60"/>
      <c r="B73" s="60"/>
      <c r="C73" s="60"/>
      <c r="D73" s="60"/>
      <c r="E73" s="60"/>
      <c r="F73" s="64" t="s">
        <v>4</v>
      </c>
      <c r="G73" s="60"/>
      <c r="H73" s="60">
        <v>642.13</v>
      </c>
      <c r="I73" s="60"/>
      <c r="J73" s="60"/>
      <c r="K73" s="60">
        <v>27.97</v>
      </c>
      <c r="L73" s="60"/>
    </row>
    <row r="74" spans="1:12" x14ac:dyDescent="0.2">
      <c r="A74" s="60"/>
      <c r="B74" s="60"/>
      <c r="C74" s="60"/>
      <c r="D74" s="60"/>
      <c r="E74" s="60"/>
      <c r="F74" s="64" t="s">
        <v>3</v>
      </c>
      <c r="G74" s="60">
        <v>71.349999999999994</v>
      </c>
      <c r="H74" s="60">
        <v>51.94</v>
      </c>
      <c r="I74" s="60"/>
      <c r="J74" s="60"/>
      <c r="K74" s="60">
        <v>1.43</v>
      </c>
      <c r="L74" s="60"/>
    </row>
    <row r="75" spans="1:12" x14ac:dyDescent="0.2">
      <c r="A75" s="60" t="s">
        <v>81</v>
      </c>
      <c r="B75" s="60" t="s">
        <v>82</v>
      </c>
      <c r="C75" s="60">
        <v>82</v>
      </c>
      <c r="D75" s="60">
        <v>17</v>
      </c>
      <c r="E75" s="60">
        <v>1.2</v>
      </c>
      <c r="F75" s="64" t="s">
        <v>1</v>
      </c>
      <c r="G75" s="60"/>
      <c r="H75" s="60"/>
      <c r="I75" s="60"/>
      <c r="J75" s="60"/>
      <c r="K75" s="60">
        <v>4</v>
      </c>
      <c r="L75" s="60">
        <v>4</v>
      </c>
    </row>
    <row r="76" spans="1:12" x14ac:dyDescent="0.2">
      <c r="A76" s="60"/>
      <c r="B76" s="60" t="s">
        <v>84</v>
      </c>
      <c r="C76" s="60"/>
      <c r="D76" s="60"/>
      <c r="E76" s="60"/>
      <c r="F76" s="64" t="s">
        <v>31</v>
      </c>
      <c r="G76" s="60"/>
      <c r="H76" s="60"/>
      <c r="I76" s="60"/>
      <c r="J76" s="60"/>
      <c r="K76" s="60">
        <v>27.4</v>
      </c>
      <c r="L76" s="60">
        <v>27.4</v>
      </c>
    </row>
    <row r="77" spans="1:12" x14ac:dyDescent="0.2">
      <c r="A77" s="60"/>
      <c r="B77" s="60"/>
      <c r="C77" s="60"/>
      <c r="D77" s="60"/>
      <c r="E77" s="60"/>
      <c r="F77" s="64" t="s">
        <v>2</v>
      </c>
      <c r="G77" s="60">
        <v>3</v>
      </c>
      <c r="H77" s="60">
        <v>3</v>
      </c>
      <c r="I77" s="60"/>
      <c r="J77" s="60">
        <v>6</v>
      </c>
      <c r="K77" s="60">
        <v>140</v>
      </c>
      <c r="L77" s="60">
        <v>146</v>
      </c>
    </row>
    <row r="78" spans="1:12" x14ac:dyDescent="0.2">
      <c r="A78" s="60"/>
      <c r="B78" s="60"/>
      <c r="C78" s="60"/>
      <c r="D78" s="60"/>
      <c r="E78" s="60"/>
      <c r="F78" s="64" t="s">
        <v>31</v>
      </c>
      <c r="G78" s="60">
        <v>68.489999999999995</v>
      </c>
      <c r="H78" s="60">
        <v>52.23</v>
      </c>
      <c r="I78" s="60"/>
      <c r="J78" s="60">
        <v>120.72</v>
      </c>
      <c r="K78" s="60">
        <v>79.8</v>
      </c>
      <c r="L78" s="60">
        <v>200.52</v>
      </c>
    </row>
    <row r="79" spans="1:12" x14ac:dyDescent="0.2">
      <c r="A79" s="60"/>
      <c r="B79" s="60"/>
      <c r="C79" s="60"/>
      <c r="D79" s="60"/>
      <c r="E79" s="60"/>
      <c r="F79" s="64" t="s">
        <v>4</v>
      </c>
      <c r="G79" s="60"/>
      <c r="H79" s="60">
        <v>4</v>
      </c>
      <c r="I79" s="60"/>
      <c r="J79" s="60">
        <v>4</v>
      </c>
      <c r="K79" s="60">
        <v>11</v>
      </c>
      <c r="L79" s="60">
        <v>15</v>
      </c>
    </row>
    <row r="80" spans="1:12" x14ac:dyDescent="0.2">
      <c r="A80" s="60"/>
      <c r="B80" s="60"/>
      <c r="C80" s="60"/>
      <c r="D80" s="60"/>
      <c r="E80" s="60"/>
      <c r="F80" s="64" t="s">
        <v>31</v>
      </c>
      <c r="G80" s="60"/>
      <c r="H80" s="60">
        <v>2568.52</v>
      </c>
      <c r="I80" s="60"/>
      <c r="J80" s="60">
        <v>2568.52</v>
      </c>
      <c r="K80" s="60">
        <v>307.67</v>
      </c>
      <c r="L80" s="60">
        <v>2876.19</v>
      </c>
    </row>
    <row r="81" spans="1:12" x14ac:dyDescent="0.2">
      <c r="A81" s="60"/>
      <c r="B81" s="60"/>
      <c r="C81" s="60"/>
      <c r="D81" s="60"/>
      <c r="E81" s="60"/>
      <c r="F81" s="64" t="s">
        <v>3</v>
      </c>
      <c r="G81" s="60">
        <v>3</v>
      </c>
      <c r="H81" s="60">
        <v>9</v>
      </c>
      <c r="I81" s="60"/>
      <c r="J81" s="60">
        <v>12</v>
      </c>
      <c r="K81" s="60">
        <v>14</v>
      </c>
      <c r="L81" s="60">
        <v>26</v>
      </c>
    </row>
    <row r="82" spans="1:12" x14ac:dyDescent="0.2">
      <c r="A82" s="60"/>
      <c r="B82" s="60"/>
      <c r="C82" s="60"/>
      <c r="D82" s="60"/>
      <c r="E82" s="60"/>
      <c r="F82" s="64" t="s">
        <v>31</v>
      </c>
      <c r="G82" s="60">
        <v>214.05</v>
      </c>
      <c r="H82" s="60">
        <v>467.46</v>
      </c>
      <c r="I82" s="60"/>
      <c r="J82" s="60">
        <v>681.51</v>
      </c>
      <c r="K82" s="60">
        <v>20.02</v>
      </c>
      <c r="L82" s="60">
        <v>701.53</v>
      </c>
    </row>
    <row r="83" spans="1:12" x14ac:dyDescent="0.2">
      <c r="A83" s="60"/>
      <c r="B83" s="60"/>
      <c r="C83" s="60"/>
      <c r="D83" s="60"/>
      <c r="E83" s="60"/>
      <c r="F83" s="65" t="s">
        <v>32</v>
      </c>
      <c r="G83" s="61">
        <v>6</v>
      </c>
      <c r="H83" s="61">
        <v>16</v>
      </c>
      <c r="I83" s="61"/>
      <c r="J83" s="61">
        <v>22</v>
      </c>
      <c r="K83" s="61">
        <v>169</v>
      </c>
      <c r="L83" s="61">
        <v>191</v>
      </c>
    </row>
    <row r="84" spans="1:12" x14ac:dyDescent="0.2">
      <c r="A84" s="60"/>
      <c r="B84" s="60"/>
      <c r="C84" s="60"/>
      <c r="D84" s="60"/>
      <c r="E84" s="60"/>
      <c r="F84" s="65" t="s">
        <v>85</v>
      </c>
      <c r="G84" s="61">
        <v>282.54000000000002</v>
      </c>
      <c r="H84" s="61">
        <v>3088.21</v>
      </c>
      <c r="I84" s="61"/>
      <c r="J84" s="61">
        <v>3370.75</v>
      </c>
      <c r="K84" s="61">
        <v>434.89</v>
      </c>
      <c r="L84" s="61">
        <v>3805.64</v>
      </c>
    </row>
    <row r="85" spans="1:12" x14ac:dyDescent="0.2">
      <c r="A85" s="60" t="s">
        <v>89</v>
      </c>
      <c r="B85" s="60"/>
      <c r="C85" s="60"/>
      <c r="D85" s="60"/>
      <c r="E85" s="60"/>
      <c r="F85" s="64"/>
      <c r="G85" s="60"/>
      <c r="H85" s="60"/>
      <c r="I85" s="60"/>
      <c r="J85" s="60"/>
      <c r="K85" s="60"/>
      <c r="L85" s="61"/>
    </row>
    <row r="87" spans="1:12" x14ac:dyDescent="0.2">
      <c r="A87" t="s">
        <v>33</v>
      </c>
    </row>
    <row r="88" spans="1:12" x14ac:dyDescent="0.2">
      <c r="A88" t="s">
        <v>86</v>
      </c>
    </row>
    <row r="89" spans="1:12" x14ac:dyDescent="0.2">
      <c r="A89" t="s">
        <v>34</v>
      </c>
    </row>
    <row r="90" spans="1:12" x14ac:dyDescent="0.2">
      <c r="A90" t="s">
        <v>35</v>
      </c>
    </row>
    <row r="91" spans="1:12" x14ac:dyDescent="0.2">
      <c r="A91" t="s">
        <v>36</v>
      </c>
    </row>
    <row r="92" spans="1:12" x14ac:dyDescent="0.2">
      <c r="A92" t="s">
        <v>37</v>
      </c>
    </row>
    <row r="93" spans="1:12" x14ac:dyDescent="0.2">
      <c r="A93" t="s">
        <v>38</v>
      </c>
    </row>
    <row r="94" spans="1:12" x14ac:dyDescent="0.2">
      <c r="A94" t="s">
        <v>90</v>
      </c>
    </row>
    <row r="95" spans="1:12" x14ac:dyDescent="0.2">
      <c r="A95" t="s">
        <v>87</v>
      </c>
    </row>
    <row r="97" spans="1:11" x14ac:dyDescent="0.2">
      <c r="A97" t="s">
        <v>40</v>
      </c>
      <c r="H97" t="s">
        <v>41</v>
      </c>
    </row>
    <row r="98" spans="1:11" x14ac:dyDescent="0.2">
      <c r="A98" t="s">
        <v>74</v>
      </c>
    </row>
    <row r="99" spans="1:11" x14ac:dyDescent="0.2">
      <c r="A99" t="s">
        <v>42</v>
      </c>
      <c r="H99" t="s">
        <v>42</v>
      </c>
    </row>
    <row r="102" spans="1:11" x14ac:dyDescent="0.2">
      <c r="A102" t="s">
        <v>43</v>
      </c>
      <c r="H102" t="s">
        <v>43</v>
      </c>
    </row>
    <row r="104" spans="1:11" x14ac:dyDescent="0.2">
      <c r="A104" t="s">
        <v>44</v>
      </c>
      <c r="H104" t="s">
        <v>44</v>
      </c>
    </row>
    <row r="108" spans="1:11" x14ac:dyDescent="0.2">
      <c r="A108" t="s">
        <v>91</v>
      </c>
      <c r="K108" t="s">
        <v>13</v>
      </c>
    </row>
    <row r="109" spans="1:11" x14ac:dyDescent="0.2">
      <c r="K109" t="s">
        <v>14</v>
      </c>
    </row>
    <row r="110" spans="1:11" x14ac:dyDescent="0.2">
      <c r="K110" t="s">
        <v>15</v>
      </c>
    </row>
    <row r="112" spans="1:11" x14ac:dyDescent="0.2">
      <c r="B112" t="s">
        <v>16</v>
      </c>
    </row>
    <row r="113" spans="1:12" x14ac:dyDescent="0.2">
      <c r="B113" t="s">
        <v>17</v>
      </c>
    </row>
    <row r="114" spans="1:12" x14ac:dyDescent="0.2">
      <c r="A114" t="s">
        <v>18</v>
      </c>
      <c r="K114" t="s">
        <v>76</v>
      </c>
    </row>
    <row r="116" spans="1:12" ht="12.75" customHeight="1" x14ac:dyDescent="0.2">
      <c r="A116" t="s">
        <v>19</v>
      </c>
    </row>
    <row r="117" spans="1:12" x14ac:dyDescent="0.2">
      <c r="A117" t="s">
        <v>20</v>
      </c>
    </row>
    <row r="118" spans="1:12" x14ac:dyDescent="0.2">
      <c r="A118" t="s">
        <v>77</v>
      </c>
    </row>
    <row r="121" spans="1:12" x14ac:dyDescent="0.2">
      <c r="A121" s="60" t="s">
        <v>5</v>
      </c>
      <c r="B121" s="60" t="s">
        <v>21</v>
      </c>
      <c r="C121" s="60" t="s">
        <v>22</v>
      </c>
      <c r="D121" s="60" t="s">
        <v>23</v>
      </c>
      <c r="E121" s="60" t="s">
        <v>24</v>
      </c>
      <c r="F121" s="64" t="s">
        <v>0</v>
      </c>
      <c r="G121" s="60" t="s">
        <v>25</v>
      </c>
      <c r="H121" s="60"/>
      <c r="I121" s="60"/>
      <c r="J121" s="60"/>
      <c r="K121" s="60" t="s">
        <v>26</v>
      </c>
      <c r="L121" s="60" t="s">
        <v>78</v>
      </c>
    </row>
    <row r="122" spans="1:12" x14ac:dyDescent="0.2">
      <c r="A122" s="60"/>
      <c r="B122" s="60"/>
      <c r="C122" s="60"/>
      <c r="D122" s="60"/>
      <c r="E122" s="60"/>
      <c r="F122" s="64"/>
      <c r="G122" s="60" t="s">
        <v>27</v>
      </c>
      <c r="H122" s="60" t="s">
        <v>28</v>
      </c>
      <c r="I122" s="60" t="s">
        <v>29</v>
      </c>
      <c r="J122" s="60" t="s">
        <v>30</v>
      </c>
      <c r="K122" s="60"/>
      <c r="L122" s="60" t="s">
        <v>79</v>
      </c>
    </row>
    <row r="123" spans="1:12" x14ac:dyDescent="0.2">
      <c r="A123" s="60"/>
      <c r="B123" s="60"/>
      <c r="C123" s="60" t="s">
        <v>80</v>
      </c>
      <c r="D123" s="60"/>
      <c r="E123" s="60"/>
      <c r="F123" s="64" t="s">
        <v>1</v>
      </c>
      <c r="G123" s="60">
        <v>120.15</v>
      </c>
      <c r="H123" s="60"/>
      <c r="I123" s="60"/>
      <c r="J123" s="60"/>
      <c r="K123" s="60">
        <v>6.85</v>
      </c>
      <c r="L123" s="60"/>
    </row>
    <row r="124" spans="1:12" x14ac:dyDescent="0.2">
      <c r="A124" s="60"/>
      <c r="B124" s="60"/>
      <c r="C124" s="60"/>
      <c r="D124" s="60"/>
      <c r="E124" s="60"/>
      <c r="F124" s="64" t="s">
        <v>2</v>
      </c>
      <c r="G124" s="60">
        <v>22.83</v>
      </c>
      <c r="H124" s="60">
        <v>17.41</v>
      </c>
      <c r="I124" s="60"/>
      <c r="J124" s="60"/>
      <c r="K124" s="60">
        <v>0.56999999999999995</v>
      </c>
      <c r="L124" s="60"/>
    </row>
    <row r="125" spans="1:12" x14ac:dyDescent="0.2">
      <c r="A125" s="60"/>
      <c r="B125" s="60"/>
      <c r="C125" s="60"/>
      <c r="D125" s="60"/>
      <c r="E125" s="60"/>
      <c r="F125" s="64" t="s">
        <v>4</v>
      </c>
      <c r="G125" s="60">
        <v>898.69</v>
      </c>
      <c r="H125" s="60">
        <v>642.13</v>
      </c>
      <c r="I125" s="60"/>
      <c r="J125" s="60"/>
      <c r="K125" s="60">
        <v>27.97</v>
      </c>
      <c r="L125" s="60"/>
    </row>
    <row r="126" spans="1:12" x14ac:dyDescent="0.2">
      <c r="A126" s="60"/>
      <c r="B126" s="60"/>
      <c r="C126" s="60"/>
      <c r="D126" s="60"/>
      <c r="E126" s="60"/>
      <c r="F126" s="64" t="s">
        <v>3</v>
      </c>
      <c r="G126" s="60"/>
      <c r="H126" s="60">
        <v>51.94</v>
      </c>
      <c r="I126" s="60"/>
      <c r="J126" s="60"/>
      <c r="K126" s="60">
        <v>1.43</v>
      </c>
      <c r="L126" s="60"/>
    </row>
    <row r="127" spans="1:12" x14ac:dyDescent="0.2">
      <c r="A127" s="60" t="s">
        <v>81</v>
      </c>
      <c r="B127" s="60" t="s">
        <v>82</v>
      </c>
      <c r="C127" s="60">
        <v>82</v>
      </c>
      <c r="D127" s="60">
        <v>17</v>
      </c>
      <c r="E127" s="60">
        <v>1.1000000000000001</v>
      </c>
      <c r="F127" s="64" t="s">
        <v>1</v>
      </c>
      <c r="G127" s="60">
        <v>1</v>
      </c>
      <c r="H127" s="60"/>
      <c r="I127" s="60"/>
      <c r="J127" s="60">
        <v>1</v>
      </c>
      <c r="K127" s="60">
        <v>6</v>
      </c>
      <c r="L127" s="60">
        <v>7</v>
      </c>
    </row>
    <row r="128" spans="1:12" x14ac:dyDescent="0.2">
      <c r="A128" s="60"/>
      <c r="B128" s="60" t="s">
        <v>84</v>
      </c>
      <c r="C128" s="60"/>
      <c r="D128" s="60"/>
      <c r="E128" s="60"/>
      <c r="F128" s="64" t="s">
        <v>31</v>
      </c>
      <c r="G128" s="60">
        <v>120.15</v>
      </c>
      <c r="H128" s="60"/>
      <c r="I128" s="60"/>
      <c r="J128" s="60">
        <v>120.15</v>
      </c>
      <c r="K128" s="60">
        <v>41.1</v>
      </c>
      <c r="L128" s="60">
        <v>161.25</v>
      </c>
    </row>
    <row r="129" spans="1:12" x14ac:dyDescent="0.2">
      <c r="A129" s="60"/>
      <c r="B129" s="60"/>
      <c r="C129" s="60"/>
      <c r="D129" s="60"/>
      <c r="E129" s="60"/>
      <c r="F129" s="64" t="s">
        <v>2</v>
      </c>
      <c r="G129" s="60">
        <v>2</v>
      </c>
      <c r="H129" s="60">
        <v>2</v>
      </c>
      <c r="I129" s="60"/>
      <c r="J129" s="60">
        <v>4</v>
      </c>
      <c r="K129" s="60">
        <v>164</v>
      </c>
      <c r="L129" s="60">
        <v>168</v>
      </c>
    </row>
    <row r="130" spans="1:12" x14ac:dyDescent="0.2">
      <c r="A130" s="60"/>
      <c r="B130" s="60"/>
      <c r="C130" s="60"/>
      <c r="D130" s="60"/>
      <c r="E130" s="60"/>
      <c r="F130" s="64" t="s">
        <v>31</v>
      </c>
      <c r="G130" s="60">
        <v>45.66</v>
      </c>
      <c r="H130" s="60">
        <v>34.82</v>
      </c>
      <c r="I130" s="60"/>
      <c r="J130" s="60">
        <v>80.48</v>
      </c>
      <c r="K130" s="60">
        <v>93.48</v>
      </c>
      <c r="L130" s="60">
        <v>173.96</v>
      </c>
    </row>
    <row r="131" spans="1:12" x14ac:dyDescent="0.2">
      <c r="A131" s="60"/>
      <c r="B131" s="60"/>
      <c r="C131" s="60"/>
      <c r="D131" s="60"/>
      <c r="E131" s="60"/>
      <c r="F131" s="64" t="s">
        <v>4</v>
      </c>
      <c r="G131" s="60">
        <v>1</v>
      </c>
      <c r="H131" s="60">
        <v>2</v>
      </c>
      <c r="I131" s="60"/>
      <c r="J131" s="60">
        <v>3</v>
      </c>
      <c r="K131" s="60">
        <v>5</v>
      </c>
      <c r="L131" s="60">
        <v>8</v>
      </c>
    </row>
    <row r="132" spans="1:12" x14ac:dyDescent="0.2">
      <c r="A132" s="60"/>
      <c r="B132" s="60"/>
      <c r="C132" s="60"/>
      <c r="D132" s="60"/>
      <c r="E132" s="60"/>
      <c r="F132" s="64" t="s">
        <v>31</v>
      </c>
      <c r="G132" s="60">
        <v>898.69</v>
      </c>
      <c r="H132" s="60">
        <v>1284.26</v>
      </c>
      <c r="I132" s="60"/>
      <c r="J132" s="60">
        <v>2182.9499999999998</v>
      </c>
      <c r="K132" s="60">
        <v>139.85</v>
      </c>
      <c r="L132" s="60">
        <v>2322.8000000000002</v>
      </c>
    </row>
    <row r="133" spans="1:12" x14ac:dyDescent="0.2">
      <c r="A133" s="60"/>
      <c r="B133" s="60"/>
      <c r="C133" s="60"/>
      <c r="D133" s="60"/>
      <c r="E133" s="60"/>
      <c r="F133" s="64" t="s">
        <v>3</v>
      </c>
      <c r="G133" s="60"/>
      <c r="H133" s="60">
        <v>2</v>
      </c>
      <c r="I133" s="60"/>
      <c r="J133" s="60">
        <v>2</v>
      </c>
      <c r="K133" s="60">
        <v>3</v>
      </c>
      <c r="L133" s="60">
        <v>5</v>
      </c>
    </row>
    <row r="134" spans="1:12" x14ac:dyDescent="0.2">
      <c r="A134" s="60"/>
      <c r="B134" s="60"/>
      <c r="C134" s="60"/>
      <c r="D134" s="60"/>
      <c r="E134" s="60"/>
      <c r="F134" s="64" t="s">
        <v>31</v>
      </c>
      <c r="G134" s="60"/>
      <c r="H134" s="60">
        <v>103.88</v>
      </c>
      <c r="I134" s="60"/>
      <c r="J134" s="60">
        <v>103.88</v>
      </c>
      <c r="K134" s="60">
        <v>4.29</v>
      </c>
      <c r="L134" s="60">
        <v>108.17</v>
      </c>
    </row>
    <row r="135" spans="1:12" x14ac:dyDescent="0.2">
      <c r="A135" s="60"/>
      <c r="B135" s="60"/>
      <c r="C135" s="60"/>
      <c r="D135" s="60"/>
      <c r="E135" s="60"/>
      <c r="F135" s="65" t="s">
        <v>32</v>
      </c>
      <c r="G135" s="61">
        <v>4</v>
      </c>
      <c r="H135" s="61">
        <v>6</v>
      </c>
      <c r="I135" s="61"/>
      <c r="J135" s="61">
        <v>10</v>
      </c>
      <c r="K135" s="61">
        <v>178</v>
      </c>
      <c r="L135" s="61">
        <v>188</v>
      </c>
    </row>
    <row r="136" spans="1:12" x14ac:dyDescent="0.2">
      <c r="A136" s="60"/>
      <c r="B136" s="60"/>
      <c r="C136" s="60"/>
      <c r="D136" s="60"/>
      <c r="E136" s="60"/>
      <c r="F136" s="65" t="s">
        <v>85</v>
      </c>
      <c r="G136" s="61">
        <v>1064.5</v>
      </c>
      <c r="H136" s="61">
        <v>1422.96</v>
      </c>
      <c r="I136" s="61"/>
      <c r="J136" s="61">
        <v>2487.46</v>
      </c>
      <c r="K136" s="61">
        <v>278.72000000000003</v>
      </c>
      <c r="L136" s="61">
        <v>2766.18</v>
      </c>
    </row>
    <row r="137" spans="1:12" x14ac:dyDescent="0.2">
      <c r="A137" s="60" t="s">
        <v>89</v>
      </c>
      <c r="B137" s="60"/>
      <c r="C137" s="60"/>
      <c r="D137" s="60"/>
      <c r="E137" s="60"/>
      <c r="F137" s="64"/>
      <c r="G137" s="60"/>
      <c r="H137" s="60"/>
      <c r="I137" s="60"/>
      <c r="J137" s="60"/>
      <c r="K137" s="60"/>
      <c r="L137" s="61"/>
    </row>
    <row r="139" spans="1:12" x14ac:dyDescent="0.2">
      <c r="A139" t="s">
        <v>33</v>
      </c>
    </row>
    <row r="140" spans="1:12" x14ac:dyDescent="0.2">
      <c r="A140" t="s">
        <v>86</v>
      </c>
    </row>
    <row r="141" spans="1:12" x14ac:dyDescent="0.2">
      <c r="A141" t="s">
        <v>34</v>
      </c>
    </row>
    <row r="142" spans="1:12" x14ac:dyDescent="0.2">
      <c r="A142" t="s">
        <v>35</v>
      </c>
    </row>
    <row r="143" spans="1:12" x14ac:dyDescent="0.2">
      <c r="A143" t="s">
        <v>36</v>
      </c>
    </row>
    <row r="144" spans="1:12" x14ac:dyDescent="0.2">
      <c r="A144" t="s">
        <v>37</v>
      </c>
    </row>
    <row r="145" spans="1:8" x14ac:dyDescent="0.2">
      <c r="A145" t="s">
        <v>38</v>
      </c>
    </row>
    <row r="146" spans="1:8" x14ac:dyDescent="0.2">
      <c r="A146" t="s">
        <v>39</v>
      </c>
    </row>
    <row r="147" spans="1:8" x14ac:dyDescent="0.2">
      <c r="A147" t="s">
        <v>87</v>
      </c>
    </row>
    <row r="149" spans="1:8" x14ac:dyDescent="0.2">
      <c r="A149" t="s">
        <v>40</v>
      </c>
      <c r="H149" t="s">
        <v>41</v>
      </c>
    </row>
    <row r="150" spans="1:8" x14ac:dyDescent="0.2">
      <c r="A150" t="s">
        <v>74</v>
      </c>
    </row>
    <row r="151" spans="1:8" x14ac:dyDescent="0.2">
      <c r="A151" t="s">
        <v>42</v>
      </c>
      <c r="H151" t="s">
        <v>42</v>
      </c>
    </row>
    <row r="154" spans="1:8" x14ac:dyDescent="0.2">
      <c r="A154" t="s">
        <v>43</v>
      </c>
      <c r="H154" t="s">
        <v>43</v>
      </c>
    </row>
    <row r="156" spans="1:8" x14ac:dyDescent="0.2">
      <c r="A156" t="s">
        <v>44</v>
      </c>
      <c r="H156" t="s">
        <v>44</v>
      </c>
    </row>
    <row r="162" spans="1:12" x14ac:dyDescent="0.2">
      <c r="A162" t="s">
        <v>92</v>
      </c>
      <c r="K162" t="s">
        <v>13</v>
      </c>
    </row>
    <row r="163" spans="1:12" x14ac:dyDescent="0.2">
      <c r="K163" t="s">
        <v>14</v>
      </c>
    </row>
    <row r="164" spans="1:12" x14ac:dyDescent="0.2">
      <c r="K164" t="s">
        <v>15</v>
      </c>
    </row>
    <row r="165" spans="1:12" x14ac:dyDescent="0.2">
      <c r="B165" t="s">
        <v>16</v>
      </c>
    </row>
    <row r="166" spans="1:12" x14ac:dyDescent="0.2">
      <c r="B166" t="s">
        <v>17</v>
      </c>
    </row>
    <row r="167" spans="1:12" x14ac:dyDescent="0.2">
      <c r="A167" t="s">
        <v>18</v>
      </c>
      <c r="K167" t="s">
        <v>76</v>
      </c>
    </row>
    <row r="169" spans="1:12" x14ac:dyDescent="0.2">
      <c r="A169" t="s">
        <v>19</v>
      </c>
    </row>
    <row r="170" spans="1:12" x14ac:dyDescent="0.2">
      <c r="A170" t="s">
        <v>20</v>
      </c>
    </row>
    <row r="171" spans="1:12" x14ac:dyDescent="0.2">
      <c r="A171" t="s">
        <v>77</v>
      </c>
    </row>
    <row r="174" spans="1:12" x14ac:dyDescent="0.2">
      <c r="A174" s="60" t="s">
        <v>5</v>
      </c>
      <c r="B174" s="60" t="s">
        <v>21</v>
      </c>
      <c r="C174" s="60" t="s">
        <v>22</v>
      </c>
      <c r="D174" s="60" t="s">
        <v>23</v>
      </c>
      <c r="E174" s="60" t="s">
        <v>24</v>
      </c>
      <c r="F174" s="64" t="s">
        <v>0</v>
      </c>
      <c r="G174" s="60" t="s">
        <v>25</v>
      </c>
      <c r="H174" s="60"/>
      <c r="I174" s="60"/>
      <c r="J174" s="60"/>
      <c r="K174" s="60" t="s">
        <v>26</v>
      </c>
      <c r="L174" s="60" t="s">
        <v>78</v>
      </c>
    </row>
    <row r="175" spans="1:12" x14ac:dyDescent="0.2">
      <c r="A175" s="60"/>
      <c r="B175" s="60"/>
      <c r="C175" s="60"/>
      <c r="D175" s="60"/>
      <c r="E175" s="60"/>
      <c r="F175" s="64"/>
      <c r="G175" s="60" t="s">
        <v>27</v>
      </c>
      <c r="H175" s="60" t="s">
        <v>28</v>
      </c>
      <c r="I175" s="60" t="s">
        <v>29</v>
      </c>
      <c r="J175" s="60" t="s">
        <v>30</v>
      </c>
      <c r="K175" s="60"/>
      <c r="L175" s="60" t="s">
        <v>79</v>
      </c>
    </row>
    <row r="176" spans="1:12" x14ac:dyDescent="0.2">
      <c r="A176" s="60"/>
      <c r="B176" s="60"/>
      <c r="C176" s="60" t="s">
        <v>80</v>
      </c>
      <c r="D176" s="60"/>
      <c r="E176" s="60"/>
      <c r="F176" s="60" t="s">
        <v>1</v>
      </c>
      <c r="G176" s="60">
        <v>114.43</v>
      </c>
      <c r="H176" s="60">
        <v>81.540000000000006</v>
      </c>
      <c r="I176" s="60"/>
      <c r="J176" s="60"/>
      <c r="K176" s="60">
        <v>6.52</v>
      </c>
      <c r="L176" s="60"/>
    </row>
    <row r="177" spans="1:12" x14ac:dyDescent="0.2">
      <c r="A177" s="60"/>
      <c r="B177" s="60"/>
      <c r="C177" s="60"/>
      <c r="D177" s="60"/>
      <c r="E177" s="60"/>
      <c r="F177" s="60" t="s">
        <v>4</v>
      </c>
      <c r="G177" s="60"/>
      <c r="H177" s="60">
        <v>611.54999999999995</v>
      </c>
      <c r="I177" s="60"/>
      <c r="J177" s="60"/>
      <c r="K177" s="60">
        <v>26.64</v>
      </c>
      <c r="L177" s="60"/>
    </row>
    <row r="178" spans="1:12" x14ac:dyDescent="0.2">
      <c r="A178" s="60"/>
      <c r="B178" s="60"/>
      <c r="C178" s="60"/>
      <c r="D178" s="60"/>
      <c r="E178" s="60"/>
      <c r="F178" s="60" t="s">
        <v>3</v>
      </c>
      <c r="G178" s="60"/>
      <c r="H178" s="60">
        <v>49.47</v>
      </c>
      <c r="I178" s="60">
        <v>25.28</v>
      </c>
      <c r="J178" s="60"/>
      <c r="K178" s="60">
        <v>1.36</v>
      </c>
      <c r="L178" s="60"/>
    </row>
    <row r="179" spans="1:12" x14ac:dyDescent="0.2">
      <c r="A179" s="60" t="s">
        <v>81</v>
      </c>
      <c r="B179" s="60" t="s">
        <v>82</v>
      </c>
      <c r="C179" s="60">
        <v>83</v>
      </c>
      <c r="D179" s="60">
        <v>15</v>
      </c>
      <c r="E179" s="60">
        <v>1.3</v>
      </c>
      <c r="F179" s="64" t="s">
        <v>4</v>
      </c>
      <c r="G179" s="60"/>
      <c r="H179" s="60">
        <v>7</v>
      </c>
      <c r="I179" s="60"/>
      <c r="J179" s="60">
        <v>7</v>
      </c>
      <c r="K179" s="60">
        <v>60</v>
      </c>
      <c r="L179" s="60">
        <v>67</v>
      </c>
    </row>
    <row r="180" spans="1:12" x14ac:dyDescent="0.2">
      <c r="A180" s="60"/>
      <c r="B180" s="60" t="s">
        <v>84</v>
      </c>
      <c r="C180" s="60"/>
      <c r="D180" s="60"/>
      <c r="E180" s="60"/>
      <c r="F180" s="64" t="s">
        <v>31</v>
      </c>
      <c r="G180" s="60"/>
      <c r="H180" s="60">
        <v>4280.8500000000004</v>
      </c>
      <c r="I180" s="60"/>
      <c r="J180" s="60">
        <v>4280.8500000000004</v>
      </c>
      <c r="K180" s="60">
        <v>1598.4</v>
      </c>
      <c r="L180" s="60">
        <v>5879.25</v>
      </c>
    </row>
    <row r="181" spans="1:12" x14ac:dyDescent="0.2">
      <c r="A181" s="60"/>
      <c r="B181" s="60"/>
      <c r="C181" s="60"/>
      <c r="D181" s="60"/>
      <c r="E181" s="60"/>
      <c r="F181" s="64" t="s">
        <v>1</v>
      </c>
      <c r="G181" s="60">
        <v>1</v>
      </c>
      <c r="H181" s="60">
        <v>7</v>
      </c>
      <c r="I181" s="60"/>
      <c r="J181" s="60">
        <v>8</v>
      </c>
      <c r="K181" s="60">
        <v>21</v>
      </c>
      <c r="L181" s="60">
        <v>29</v>
      </c>
    </row>
    <row r="182" spans="1:12" x14ac:dyDescent="0.2">
      <c r="A182" s="60"/>
      <c r="B182" s="60"/>
      <c r="C182" s="60"/>
      <c r="D182" s="60"/>
      <c r="E182" s="60"/>
      <c r="F182" s="64" t="s">
        <v>31</v>
      </c>
      <c r="G182" s="60">
        <v>114.43</v>
      </c>
      <c r="H182" s="60">
        <v>570.78</v>
      </c>
      <c r="I182" s="60"/>
      <c r="J182" s="60">
        <v>685.21</v>
      </c>
      <c r="K182" s="60">
        <v>136.91999999999999</v>
      </c>
      <c r="L182" s="60">
        <v>822.13</v>
      </c>
    </row>
    <row r="183" spans="1:12" x14ac:dyDescent="0.2">
      <c r="A183" s="60"/>
      <c r="B183" s="60"/>
      <c r="C183" s="60"/>
      <c r="D183" s="60"/>
      <c r="E183" s="60"/>
      <c r="F183" s="64" t="s">
        <v>3</v>
      </c>
      <c r="G183" s="60"/>
      <c r="H183" s="60">
        <v>17</v>
      </c>
      <c r="I183" s="60">
        <v>3</v>
      </c>
      <c r="J183" s="60">
        <v>20</v>
      </c>
      <c r="K183" s="60">
        <v>44</v>
      </c>
      <c r="L183" s="60">
        <v>61</v>
      </c>
    </row>
    <row r="184" spans="1:12" x14ac:dyDescent="0.2">
      <c r="A184" s="60"/>
      <c r="B184" s="60"/>
      <c r="C184" s="60"/>
      <c r="D184" s="60"/>
      <c r="E184" s="60"/>
      <c r="F184" s="64" t="s">
        <v>31</v>
      </c>
      <c r="G184" s="60"/>
      <c r="H184" s="60">
        <v>840.99</v>
      </c>
      <c r="I184" s="60">
        <v>75.84</v>
      </c>
      <c r="J184" s="60">
        <v>916.83</v>
      </c>
      <c r="K184" s="60">
        <v>59.84</v>
      </c>
      <c r="L184" s="60">
        <v>976.67</v>
      </c>
    </row>
    <row r="185" spans="1:12" x14ac:dyDescent="0.2">
      <c r="A185" s="60"/>
      <c r="B185" s="60"/>
      <c r="C185" s="60"/>
      <c r="D185" s="60"/>
      <c r="E185" s="60"/>
      <c r="F185" s="65" t="s">
        <v>32</v>
      </c>
      <c r="G185" s="61">
        <v>1</v>
      </c>
      <c r="H185" s="61">
        <v>31</v>
      </c>
      <c r="I185" s="61">
        <v>3</v>
      </c>
      <c r="J185" s="61">
        <v>35</v>
      </c>
      <c r="K185" s="61">
        <v>125</v>
      </c>
      <c r="L185" s="61">
        <v>160</v>
      </c>
    </row>
    <row r="186" spans="1:12" x14ac:dyDescent="0.2">
      <c r="A186" s="60"/>
      <c r="B186" s="60"/>
      <c r="C186" s="60"/>
      <c r="D186" s="60"/>
      <c r="E186" s="60"/>
      <c r="F186" s="65" t="s">
        <v>85</v>
      </c>
      <c r="G186" s="61">
        <v>114.43</v>
      </c>
      <c r="H186" s="61">
        <v>5692.62</v>
      </c>
      <c r="I186" s="61">
        <v>75.84</v>
      </c>
      <c r="J186" s="61">
        <v>5882.89</v>
      </c>
      <c r="K186" s="61">
        <v>1795.16</v>
      </c>
      <c r="L186" s="61">
        <v>7678.05</v>
      </c>
    </row>
    <row r="187" spans="1:12" x14ac:dyDescent="0.2">
      <c r="A187" s="60"/>
      <c r="B187" s="60"/>
      <c r="C187" s="60"/>
      <c r="D187" s="60"/>
      <c r="E187" s="60"/>
      <c r="F187" s="64"/>
      <c r="G187" s="60"/>
      <c r="H187" s="60"/>
      <c r="I187" s="60"/>
      <c r="J187" s="60"/>
      <c r="K187" s="60"/>
      <c r="L187" s="61"/>
    </row>
    <row r="189" spans="1:12" x14ac:dyDescent="0.2">
      <c r="A189" t="s">
        <v>33</v>
      </c>
    </row>
    <row r="190" spans="1:12" x14ac:dyDescent="0.2">
      <c r="A190" t="s">
        <v>86</v>
      </c>
    </row>
    <row r="191" spans="1:12" x14ac:dyDescent="0.2">
      <c r="A191" t="s">
        <v>34</v>
      </c>
    </row>
    <row r="192" spans="1:12" x14ac:dyDescent="0.2">
      <c r="A192" t="s">
        <v>35</v>
      </c>
    </row>
    <row r="193" spans="1:8" x14ac:dyDescent="0.2">
      <c r="A193" t="s">
        <v>36</v>
      </c>
    </row>
    <row r="194" spans="1:8" x14ac:dyDescent="0.2">
      <c r="A194" t="s">
        <v>37</v>
      </c>
    </row>
    <row r="195" spans="1:8" x14ac:dyDescent="0.2">
      <c r="A195" t="s">
        <v>38</v>
      </c>
    </row>
    <row r="196" spans="1:8" x14ac:dyDescent="0.2">
      <c r="A196" t="s">
        <v>39</v>
      </c>
    </row>
    <row r="197" spans="1:8" x14ac:dyDescent="0.2">
      <c r="A197" t="s">
        <v>87</v>
      </c>
    </row>
    <row r="199" spans="1:8" x14ac:dyDescent="0.2">
      <c r="A199" t="s">
        <v>40</v>
      </c>
      <c r="H199" t="s">
        <v>41</v>
      </c>
    </row>
    <row r="200" spans="1:8" x14ac:dyDescent="0.2">
      <c r="A200" t="s">
        <v>74</v>
      </c>
    </row>
    <row r="201" spans="1:8" x14ac:dyDescent="0.2">
      <c r="A201" t="s">
        <v>42</v>
      </c>
      <c r="H201" t="s">
        <v>42</v>
      </c>
    </row>
    <row r="204" spans="1:8" ht="12.75" customHeight="1" x14ac:dyDescent="0.2">
      <c r="A204" t="s">
        <v>43</v>
      </c>
      <c r="H204" t="s">
        <v>43</v>
      </c>
    </row>
    <row r="206" spans="1:8" x14ac:dyDescent="0.2">
      <c r="A206" t="s">
        <v>44</v>
      </c>
      <c r="H206" t="s">
        <v>44</v>
      </c>
    </row>
    <row r="212" spans="1:12" x14ac:dyDescent="0.2">
      <c r="A212" t="s">
        <v>93</v>
      </c>
      <c r="K212" t="s">
        <v>13</v>
      </c>
    </row>
    <row r="213" spans="1:12" x14ac:dyDescent="0.2">
      <c r="K213" t="s">
        <v>14</v>
      </c>
    </row>
    <row r="214" spans="1:12" x14ac:dyDescent="0.2">
      <c r="K214" t="s">
        <v>15</v>
      </c>
    </row>
    <row r="215" spans="1:12" x14ac:dyDescent="0.2">
      <c r="B215" t="s">
        <v>16</v>
      </c>
    </row>
    <row r="216" spans="1:12" x14ac:dyDescent="0.2">
      <c r="B216" t="s">
        <v>17</v>
      </c>
    </row>
    <row r="217" spans="1:12" x14ac:dyDescent="0.2">
      <c r="A217" t="s">
        <v>18</v>
      </c>
      <c r="K217" t="s">
        <v>76</v>
      </c>
    </row>
    <row r="219" spans="1:12" x14ac:dyDescent="0.2">
      <c r="A219" t="s">
        <v>19</v>
      </c>
    </row>
    <row r="220" spans="1:12" x14ac:dyDescent="0.2">
      <c r="A220" t="s">
        <v>20</v>
      </c>
    </row>
    <row r="221" spans="1:12" x14ac:dyDescent="0.2">
      <c r="A221" t="s">
        <v>77</v>
      </c>
    </row>
    <row r="224" spans="1:12" x14ac:dyDescent="0.2">
      <c r="A224" s="60" t="s">
        <v>5</v>
      </c>
      <c r="B224" s="60" t="s">
        <v>21</v>
      </c>
      <c r="C224" s="60" t="s">
        <v>22</v>
      </c>
      <c r="D224" s="60" t="s">
        <v>23</v>
      </c>
      <c r="E224" s="60" t="s">
        <v>24</v>
      </c>
      <c r="F224" s="64" t="s">
        <v>0</v>
      </c>
      <c r="G224" s="60" t="s">
        <v>25</v>
      </c>
      <c r="H224" s="60"/>
      <c r="I224" s="60"/>
      <c r="J224" s="60"/>
      <c r="K224" s="60" t="s">
        <v>26</v>
      </c>
      <c r="L224" s="60" t="s">
        <v>78</v>
      </c>
    </row>
    <row r="225" spans="1:12" x14ac:dyDescent="0.2">
      <c r="A225" s="60"/>
      <c r="B225" s="60"/>
      <c r="C225" s="60"/>
      <c r="D225" s="60"/>
      <c r="E225" s="60"/>
      <c r="F225" s="64"/>
      <c r="G225" s="60" t="s">
        <v>27</v>
      </c>
      <c r="H225" s="60" t="s">
        <v>28</v>
      </c>
      <c r="I225" s="60" t="s">
        <v>29</v>
      </c>
      <c r="J225" s="60" t="s">
        <v>30</v>
      </c>
      <c r="K225" s="60"/>
      <c r="L225" s="60" t="s">
        <v>79</v>
      </c>
    </row>
    <row r="226" spans="1:12" x14ac:dyDescent="0.2">
      <c r="A226" s="60"/>
      <c r="B226" s="60"/>
      <c r="C226" s="60" t="s">
        <v>80</v>
      </c>
      <c r="D226" s="60"/>
      <c r="E226" s="60"/>
      <c r="F226" s="60" t="s">
        <v>1</v>
      </c>
      <c r="G226" s="60">
        <v>114.43</v>
      </c>
      <c r="H226" s="60">
        <v>81.540000000000006</v>
      </c>
      <c r="I226" s="60"/>
      <c r="J226" s="60"/>
      <c r="K226" s="60">
        <v>6.52</v>
      </c>
      <c r="L226" s="60"/>
    </row>
    <row r="227" spans="1:12" x14ac:dyDescent="0.2">
      <c r="A227" s="60"/>
      <c r="B227" s="60"/>
      <c r="C227" s="60"/>
      <c r="D227" s="60"/>
      <c r="E227" s="60"/>
      <c r="F227" s="60" t="s">
        <v>4</v>
      </c>
      <c r="G227" s="60">
        <v>855.9</v>
      </c>
      <c r="H227" s="60">
        <v>611.54999999999995</v>
      </c>
      <c r="I227" s="60"/>
      <c r="J227" s="60"/>
      <c r="K227" s="60">
        <v>26.64</v>
      </c>
      <c r="L227" s="60"/>
    </row>
    <row r="228" spans="1:12" x14ac:dyDescent="0.2">
      <c r="A228" s="60"/>
      <c r="B228" s="60"/>
      <c r="C228" s="60"/>
      <c r="D228" s="60"/>
      <c r="E228" s="60"/>
      <c r="F228" s="60" t="s">
        <v>3</v>
      </c>
      <c r="G228" s="60"/>
      <c r="H228" s="60">
        <v>49.47</v>
      </c>
      <c r="I228" s="60">
        <v>25.28</v>
      </c>
      <c r="J228" s="60"/>
      <c r="K228" s="60">
        <v>1.36</v>
      </c>
      <c r="L228" s="60"/>
    </row>
    <row r="229" spans="1:12" x14ac:dyDescent="0.2">
      <c r="A229" s="60" t="s">
        <v>81</v>
      </c>
      <c r="B229" s="60" t="s">
        <v>82</v>
      </c>
      <c r="C229" s="60">
        <v>83</v>
      </c>
      <c r="D229" s="60">
        <v>15</v>
      </c>
      <c r="E229" s="60">
        <v>1.2</v>
      </c>
      <c r="F229" s="64" t="s">
        <v>4</v>
      </c>
      <c r="G229" s="60">
        <v>2</v>
      </c>
      <c r="H229" s="60">
        <v>9</v>
      </c>
      <c r="I229" s="60"/>
      <c r="J229" s="60">
        <v>11</v>
      </c>
      <c r="K229" s="60">
        <v>29</v>
      </c>
      <c r="L229" s="60">
        <v>40</v>
      </c>
    </row>
    <row r="230" spans="1:12" x14ac:dyDescent="0.2">
      <c r="A230" s="60"/>
      <c r="B230" s="60" t="s">
        <v>84</v>
      </c>
      <c r="C230" s="60"/>
      <c r="D230" s="60"/>
      <c r="E230" s="60"/>
      <c r="F230" s="64" t="s">
        <v>31</v>
      </c>
      <c r="G230" s="60">
        <v>1711.8</v>
      </c>
      <c r="H230" s="60">
        <v>5503.95</v>
      </c>
      <c r="I230" s="60"/>
      <c r="J230" s="60">
        <v>7215.75</v>
      </c>
      <c r="K230" s="60">
        <v>772.56</v>
      </c>
      <c r="L230" s="60">
        <v>7988.31</v>
      </c>
    </row>
    <row r="231" spans="1:12" x14ac:dyDescent="0.2">
      <c r="A231" s="60"/>
      <c r="B231" s="60"/>
      <c r="C231" s="60"/>
      <c r="D231" s="60"/>
      <c r="E231" s="60"/>
      <c r="F231" s="64" t="s">
        <v>1</v>
      </c>
      <c r="G231" s="60">
        <v>2</v>
      </c>
      <c r="H231" s="60">
        <v>4</v>
      </c>
      <c r="I231" s="60"/>
      <c r="J231" s="60">
        <v>6</v>
      </c>
      <c r="K231" s="60">
        <v>23</v>
      </c>
      <c r="L231" s="60">
        <v>29</v>
      </c>
    </row>
    <row r="232" spans="1:12" x14ac:dyDescent="0.2">
      <c r="A232" s="60"/>
      <c r="B232" s="60"/>
      <c r="C232" s="60"/>
      <c r="D232" s="60"/>
      <c r="E232" s="60"/>
      <c r="F232" s="64" t="s">
        <v>31</v>
      </c>
      <c r="G232" s="60">
        <v>228.86</v>
      </c>
      <c r="H232" s="60">
        <v>326.16000000000003</v>
      </c>
      <c r="I232" s="60"/>
      <c r="J232" s="60">
        <v>555.02</v>
      </c>
      <c r="K232" s="60">
        <v>149.96</v>
      </c>
      <c r="L232" s="60">
        <v>704.98</v>
      </c>
    </row>
    <row r="233" spans="1:12" x14ac:dyDescent="0.2">
      <c r="A233" s="60"/>
      <c r="B233" s="60"/>
      <c r="C233" s="60"/>
      <c r="D233" s="60"/>
      <c r="E233" s="60"/>
      <c r="F233" s="64" t="s">
        <v>3</v>
      </c>
      <c r="G233" s="60"/>
      <c r="H233" s="60">
        <v>16</v>
      </c>
      <c r="I233" s="60">
        <v>2</v>
      </c>
      <c r="J233" s="60">
        <v>18</v>
      </c>
      <c r="K233" s="60">
        <v>49</v>
      </c>
      <c r="L233" s="60">
        <v>67</v>
      </c>
    </row>
    <row r="234" spans="1:12" x14ac:dyDescent="0.2">
      <c r="A234" s="60"/>
      <c r="B234" s="60"/>
      <c r="C234" s="60"/>
      <c r="D234" s="60"/>
      <c r="E234" s="60"/>
      <c r="F234" s="64" t="s">
        <v>31</v>
      </c>
      <c r="G234" s="60"/>
      <c r="H234" s="60">
        <v>781.52</v>
      </c>
      <c r="I234" s="60">
        <v>50.56</v>
      </c>
      <c r="J234" s="60">
        <v>842.08</v>
      </c>
      <c r="K234" s="60">
        <v>66.64</v>
      </c>
      <c r="L234" s="60">
        <v>908.72</v>
      </c>
    </row>
    <row r="235" spans="1:12" x14ac:dyDescent="0.2">
      <c r="A235" s="60"/>
      <c r="B235" s="60"/>
      <c r="C235" s="60"/>
      <c r="D235" s="60"/>
      <c r="E235" s="60"/>
      <c r="F235" s="65" t="s">
        <v>32</v>
      </c>
      <c r="G235" s="61">
        <v>4</v>
      </c>
      <c r="H235" s="61">
        <v>29</v>
      </c>
      <c r="I235" s="61">
        <v>2</v>
      </c>
      <c r="J235" s="61">
        <v>35</v>
      </c>
      <c r="K235" s="61">
        <v>101</v>
      </c>
      <c r="L235" s="61">
        <v>136</v>
      </c>
    </row>
    <row r="236" spans="1:12" x14ac:dyDescent="0.2">
      <c r="A236" s="60"/>
      <c r="B236" s="60"/>
      <c r="C236" s="60"/>
      <c r="D236" s="60"/>
      <c r="E236" s="60"/>
      <c r="F236" s="65" t="s">
        <v>85</v>
      </c>
      <c r="G236" s="61">
        <v>1940.66</v>
      </c>
      <c r="H236" s="61">
        <v>6621.63</v>
      </c>
      <c r="I236" s="61">
        <v>50.56</v>
      </c>
      <c r="J236" s="61">
        <v>8612.85</v>
      </c>
      <c r="K236" s="61">
        <v>989.16</v>
      </c>
      <c r="L236" s="61">
        <v>9602.01</v>
      </c>
    </row>
    <row r="237" spans="1:12" x14ac:dyDescent="0.2">
      <c r="A237" s="60"/>
      <c r="B237" s="60"/>
      <c r="C237" s="60"/>
      <c r="D237" s="60"/>
      <c r="E237" s="60"/>
      <c r="F237" s="64"/>
      <c r="G237" s="60"/>
      <c r="H237" s="60"/>
      <c r="I237" s="60"/>
      <c r="J237" s="60"/>
      <c r="K237" s="60"/>
      <c r="L237" s="61"/>
    </row>
    <row r="239" spans="1:12" x14ac:dyDescent="0.2">
      <c r="A239" t="s">
        <v>33</v>
      </c>
    </row>
    <row r="240" spans="1:12" x14ac:dyDescent="0.2">
      <c r="A240" t="s">
        <v>86</v>
      </c>
    </row>
    <row r="241" spans="1:8" x14ac:dyDescent="0.2">
      <c r="A241" t="s">
        <v>34</v>
      </c>
    </row>
    <row r="242" spans="1:8" x14ac:dyDescent="0.2">
      <c r="A242" t="s">
        <v>35</v>
      </c>
    </row>
    <row r="243" spans="1:8" x14ac:dyDescent="0.2">
      <c r="A243" t="s">
        <v>36</v>
      </c>
    </row>
    <row r="244" spans="1:8" x14ac:dyDescent="0.2">
      <c r="A244" t="s">
        <v>37</v>
      </c>
    </row>
    <row r="245" spans="1:8" x14ac:dyDescent="0.2">
      <c r="A245" t="s">
        <v>38</v>
      </c>
    </row>
    <row r="246" spans="1:8" x14ac:dyDescent="0.2">
      <c r="A246" t="s">
        <v>39</v>
      </c>
    </row>
    <row r="247" spans="1:8" x14ac:dyDescent="0.2">
      <c r="A247" t="s">
        <v>87</v>
      </c>
    </row>
    <row r="249" spans="1:8" x14ac:dyDescent="0.2">
      <c r="A249" t="s">
        <v>40</v>
      </c>
      <c r="H249" t="s">
        <v>41</v>
      </c>
    </row>
    <row r="250" spans="1:8" x14ac:dyDescent="0.2">
      <c r="A250" t="s">
        <v>74</v>
      </c>
    </row>
    <row r="251" spans="1:8" ht="12.75" customHeight="1" x14ac:dyDescent="0.2">
      <c r="A251" t="s">
        <v>42</v>
      </c>
      <c r="H251" t="s">
        <v>42</v>
      </c>
    </row>
    <row r="254" spans="1:8" x14ac:dyDescent="0.2">
      <c r="A254" t="s">
        <v>43</v>
      </c>
      <c r="H254" t="s">
        <v>43</v>
      </c>
    </row>
    <row r="256" spans="1:8" x14ac:dyDescent="0.2">
      <c r="A256" t="s">
        <v>44</v>
      </c>
      <c r="H256" t="s">
        <v>44</v>
      </c>
    </row>
    <row r="262" spans="1:11" x14ac:dyDescent="0.2">
      <c r="A262" t="s">
        <v>94</v>
      </c>
      <c r="K262" t="s">
        <v>13</v>
      </c>
    </row>
    <row r="263" spans="1:11" x14ac:dyDescent="0.2">
      <c r="K263" t="s">
        <v>14</v>
      </c>
    </row>
    <row r="264" spans="1:11" x14ac:dyDescent="0.2">
      <c r="K264" t="s">
        <v>15</v>
      </c>
    </row>
    <row r="265" spans="1:11" x14ac:dyDescent="0.2">
      <c r="B265" t="s">
        <v>16</v>
      </c>
    </row>
    <row r="266" spans="1:11" x14ac:dyDescent="0.2">
      <c r="B266" t="s">
        <v>17</v>
      </c>
    </row>
    <row r="267" spans="1:11" x14ac:dyDescent="0.2">
      <c r="A267" t="s">
        <v>18</v>
      </c>
      <c r="K267" t="s">
        <v>76</v>
      </c>
    </row>
    <row r="269" spans="1:11" x14ac:dyDescent="0.2">
      <c r="A269" t="s">
        <v>19</v>
      </c>
    </row>
    <row r="270" spans="1:11" x14ac:dyDescent="0.2">
      <c r="A270" t="s">
        <v>20</v>
      </c>
    </row>
    <row r="271" spans="1:11" x14ac:dyDescent="0.2">
      <c r="A271" t="s">
        <v>77</v>
      </c>
    </row>
    <row r="274" spans="1:12" x14ac:dyDescent="0.2">
      <c r="A274" s="60" t="s">
        <v>5</v>
      </c>
      <c r="B274" s="60" t="s">
        <v>21</v>
      </c>
      <c r="C274" s="60" t="s">
        <v>22</v>
      </c>
      <c r="D274" s="60" t="s">
        <v>23</v>
      </c>
      <c r="E274" s="60" t="s">
        <v>24</v>
      </c>
      <c r="F274" s="64" t="s">
        <v>0</v>
      </c>
      <c r="G274" s="60" t="s">
        <v>25</v>
      </c>
      <c r="H274" s="60"/>
      <c r="I274" s="60"/>
      <c r="J274" s="60"/>
      <c r="K274" s="60" t="s">
        <v>26</v>
      </c>
      <c r="L274" s="60" t="s">
        <v>78</v>
      </c>
    </row>
    <row r="275" spans="1:12" x14ac:dyDescent="0.2">
      <c r="A275" s="60"/>
      <c r="B275" s="60"/>
      <c r="C275" s="60"/>
      <c r="D275" s="60"/>
      <c r="E275" s="60"/>
      <c r="F275" s="64"/>
      <c r="G275" s="60" t="s">
        <v>27</v>
      </c>
      <c r="H275" s="60" t="s">
        <v>28</v>
      </c>
      <c r="I275" s="60" t="s">
        <v>29</v>
      </c>
      <c r="J275" s="60" t="s">
        <v>30</v>
      </c>
      <c r="K275" s="60"/>
      <c r="L275" s="60" t="s">
        <v>79</v>
      </c>
    </row>
    <row r="276" spans="1:12" x14ac:dyDescent="0.2">
      <c r="A276" s="60"/>
      <c r="B276" s="60"/>
      <c r="C276" s="60" t="s">
        <v>80</v>
      </c>
      <c r="D276" s="60"/>
      <c r="E276" s="60"/>
      <c r="F276" s="64" t="s">
        <v>2</v>
      </c>
      <c r="G276" s="60">
        <v>22.83</v>
      </c>
      <c r="H276" s="60">
        <v>17.41</v>
      </c>
      <c r="I276" s="60">
        <v>8.85</v>
      </c>
      <c r="J276" s="60"/>
      <c r="K276" s="60">
        <v>0.56999999999999995</v>
      </c>
      <c r="L276" s="60"/>
    </row>
    <row r="277" spans="1:12" x14ac:dyDescent="0.2">
      <c r="A277" s="60"/>
      <c r="B277" s="60"/>
      <c r="C277" s="60"/>
      <c r="D277" s="60"/>
      <c r="E277" s="60"/>
      <c r="F277" s="64"/>
      <c r="G277" s="60"/>
      <c r="H277" s="60"/>
      <c r="I277" s="60"/>
      <c r="J277" s="60"/>
      <c r="K277" s="60"/>
      <c r="L277" s="60"/>
    </row>
    <row r="278" spans="1:12" x14ac:dyDescent="0.2">
      <c r="A278" s="60" t="s">
        <v>81</v>
      </c>
      <c r="B278" s="60" t="s">
        <v>82</v>
      </c>
      <c r="C278" s="60">
        <v>95</v>
      </c>
      <c r="D278" s="60">
        <v>3</v>
      </c>
      <c r="E278" s="60">
        <v>1.1000000000000001</v>
      </c>
      <c r="F278" s="64" t="s">
        <v>2</v>
      </c>
      <c r="G278" s="60">
        <v>25</v>
      </c>
      <c r="H278" s="60">
        <v>131</v>
      </c>
      <c r="I278" s="60">
        <v>3</v>
      </c>
      <c r="J278" s="60">
        <v>159</v>
      </c>
      <c r="K278" s="60">
        <v>106</v>
      </c>
      <c r="L278" s="60">
        <v>265</v>
      </c>
    </row>
    <row r="279" spans="1:12" x14ac:dyDescent="0.2">
      <c r="A279" s="60"/>
      <c r="B279" s="60" t="s">
        <v>84</v>
      </c>
      <c r="C279" s="60"/>
      <c r="D279" s="60"/>
      <c r="E279" s="60"/>
      <c r="F279" s="64" t="s">
        <v>31</v>
      </c>
      <c r="G279" s="60">
        <v>570.75</v>
      </c>
      <c r="H279" s="60">
        <v>2280.71</v>
      </c>
      <c r="I279" s="60">
        <v>26.55</v>
      </c>
      <c r="J279" s="60">
        <v>2878.01</v>
      </c>
      <c r="K279" s="60">
        <v>60.42</v>
      </c>
      <c r="L279" s="60">
        <v>2938.43</v>
      </c>
    </row>
    <row r="280" spans="1:12" x14ac:dyDescent="0.2">
      <c r="A280" s="60"/>
      <c r="B280" s="60"/>
      <c r="C280" s="60"/>
      <c r="D280" s="60"/>
      <c r="E280" s="60"/>
      <c r="F280" s="64"/>
      <c r="G280" s="60"/>
      <c r="H280" s="60"/>
      <c r="I280" s="60"/>
      <c r="J280" s="60"/>
      <c r="K280" s="60"/>
      <c r="L280" s="60"/>
    </row>
    <row r="281" spans="1:12" x14ac:dyDescent="0.2">
      <c r="A281" s="60"/>
      <c r="B281" s="60"/>
      <c r="C281" s="60"/>
      <c r="D281" s="60"/>
      <c r="E281" s="60"/>
      <c r="F281" s="64"/>
      <c r="G281" s="60"/>
      <c r="H281" s="60"/>
      <c r="I281" s="60"/>
      <c r="J281" s="60"/>
      <c r="K281" s="60"/>
      <c r="L281" s="60"/>
    </row>
    <row r="282" spans="1:12" x14ac:dyDescent="0.2">
      <c r="A282" s="60"/>
      <c r="B282" s="60"/>
      <c r="C282" s="60"/>
      <c r="D282" s="60"/>
      <c r="E282" s="60"/>
      <c r="F282" s="65" t="s">
        <v>32</v>
      </c>
      <c r="G282" s="61">
        <v>25</v>
      </c>
      <c r="H282" s="61">
        <v>131</v>
      </c>
      <c r="I282" s="61">
        <v>3</v>
      </c>
      <c r="J282" s="61">
        <v>159</v>
      </c>
      <c r="K282" s="61">
        <v>106</v>
      </c>
      <c r="L282" s="61">
        <v>265</v>
      </c>
    </row>
    <row r="283" spans="1:12" x14ac:dyDescent="0.2">
      <c r="A283" s="60"/>
      <c r="B283" s="60"/>
      <c r="C283" s="60"/>
      <c r="D283" s="60"/>
      <c r="E283" s="60"/>
      <c r="F283" s="65" t="s">
        <v>85</v>
      </c>
      <c r="G283" s="61">
        <v>570.75</v>
      </c>
      <c r="H283" s="61">
        <v>2280.71</v>
      </c>
      <c r="I283" s="61">
        <v>26.55</v>
      </c>
      <c r="J283" s="61">
        <v>2878.01</v>
      </c>
      <c r="K283" s="61">
        <v>60.42</v>
      </c>
      <c r="L283" s="61">
        <v>2938.43</v>
      </c>
    </row>
    <row r="284" spans="1:12" x14ac:dyDescent="0.2">
      <c r="A284" s="60" t="s">
        <v>89</v>
      </c>
      <c r="B284" s="60"/>
      <c r="C284" s="60"/>
      <c r="D284" s="60"/>
      <c r="E284" s="60"/>
      <c r="F284" s="64"/>
      <c r="G284" s="60"/>
      <c r="H284" s="60"/>
      <c r="I284" s="60"/>
      <c r="J284" s="60"/>
      <c r="K284" s="60"/>
      <c r="L284" s="61"/>
    </row>
    <row r="286" spans="1:12" x14ac:dyDescent="0.2">
      <c r="A286" t="s">
        <v>33</v>
      </c>
    </row>
    <row r="287" spans="1:12" x14ac:dyDescent="0.2">
      <c r="A287" t="s">
        <v>86</v>
      </c>
    </row>
    <row r="288" spans="1:12" x14ac:dyDescent="0.2">
      <c r="A288" t="s">
        <v>34</v>
      </c>
    </row>
    <row r="289" spans="1:8" x14ac:dyDescent="0.2">
      <c r="A289" t="s">
        <v>35</v>
      </c>
    </row>
    <row r="290" spans="1:8" x14ac:dyDescent="0.2">
      <c r="A290" t="s">
        <v>36</v>
      </c>
    </row>
    <row r="291" spans="1:8" x14ac:dyDescent="0.2">
      <c r="A291" t="s">
        <v>37</v>
      </c>
    </row>
    <row r="292" spans="1:8" x14ac:dyDescent="0.2">
      <c r="A292" t="s">
        <v>38</v>
      </c>
    </row>
    <row r="293" spans="1:8" x14ac:dyDescent="0.2">
      <c r="A293" t="s">
        <v>39</v>
      </c>
    </row>
    <row r="294" spans="1:8" x14ac:dyDescent="0.2">
      <c r="A294" t="s">
        <v>87</v>
      </c>
    </row>
    <row r="296" spans="1:8" x14ac:dyDescent="0.2">
      <c r="A296" t="s">
        <v>40</v>
      </c>
      <c r="H296" t="s">
        <v>41</v>
      </c>
    </row>
    <row r="297" spans="1:8" x14ac:dyDescent="0.2">
      <c r="A297" t="s">
        <v>74</v>
      </c>
    </row>
    <row r="298" spans="1:8" ht="12.75" customHeight="1" x14ac:dyDescent="0.2">
      <c r="A298" t="s">
        <v>42</v>
      </c>
      <c r="H298" t="s">
        <v>42</v>
      </c>
    </row>
    <row r="301" spans="1:8" x14ac:dyDescent="0.2">
      <c r="A301" t="s">
        <v>43</v>
      </c>
      <c r="H301" t="s">
        <v>43</v>
      </c>
    </row>
    <row r="303" spans="1:8" x14ac:dyDescent="0.2">
      <c r="A303" t="s">
        <v>44</v>
      </c>
      <c r="H303" t="s">
        <v>44</v>
      </c>
    </row>
    <row r="308" spans="1:12" x14ac:dyDescent="0.2">
      <c r="A308" t="s">
        <v>95</v>
      </c>
      <c r="K308" t="s">
        <v>13</v>
      </c>
    </row>
    <row r="309" spans="1:12" x14ac:dyDescent="0.2">
      <c r="K309" t="s">
        <v>14</v>
      </c>
    </row>
    <row r="310" spans="1:12" x14ac:dyDescent="0.2">
      <c r="K310" t="s">
        <v>15</v>
      </c>
    </row>
    <row r="311" spans="1:12" x14ac:dyDescent="0.2">
      <c r="B311" t="s">
        <v>16</v>
      </c>
    </row>
    <row r="312" spans="1:12" x14ac:dyDescent="0.2">
      <c r="B312" t="s">
        <v>17</v>
      </c>
    </row>
    <row r="313" spans="1:12" x14ac:dyDescent="0.2">
      <c r="A313" t="s">
        <v>18</v>
      </c>
      <c r="K313" t="s">
        <v>76</v>
      </c>
    </row>
    <row r="315" spans="1:12" x14ac:dyDescent="0.2">
      <c r="A315" t="s">
        <v>19</v>
      </c>
    </row>
    <row r="316" spans="1:12" x14ac:dyDescent="0.2">
      <c r="A316" t="s">
        <v>20</v>
      </c>
    </row>
    <row r="317" spans="1:12" x14ac:dyDescent="0.2">
      <c r="A317" t="s">
        <v>77</v>
      </c>
    </row>
    <row r="320" spans="1:12" x14ac:dyDescent="0.2">
      <c r="A320" s="60" t="s">
        <v>5</v>
      </c>
      <c r="B320" s="60" t="s">
        <v>21</v>
      </c>
      <c r="C320" s="60" t="s">
        <v>22</v>
      </c>
      <c r="D320" s="60" t="s">
        <v>23</v>
      </c>
      <c r="E320" s="60" t="s">
        <v>24</v>
      </c>
      <c r="F320" s="64" t="s">
        <v>0</v>
      </c>
      <c r="G320" s="60" t="s">
        <v>25</v>
      </c>
      <c r="H320" s="60"/>
      <c r="I320" s="60"/>
      <c r="J320" s="60"/>
      <c r="K320" s="60" t="s">
        <v>26</v>
      </c>
      <c r="L320" s="60" t="s">
        <v>78</v>
      </c>
    </row>
    <row r="321" spans="1:12" x14ac:dyDescent="0.2">
      <c r="A321" s="60"/>
      <c r="B321" s="60"/>
      <c r="C321" s="60"/>
      <c r="D321" s="60"/>
      <c r="E321" s="60"/>
      <c r="F321" s="64"/>
      <c r="G321" s="60" t="s">
        <v>27</v>
      </c>
      <c r="H321" s="60" t="s">
        <v>28</v>
      </c>
      <c r="I321" s="60" t="s">
        <v>29</v>
      </c>
      <c r="J321" s="60" t="s">
        <v>30</v>
      </c>
      <c r="K321" s="60"/>
      <c r="L321" s="60" t="s">
        <v>79</v>
      </c>
    </row>
    <row r="322" spans="1:12" x14ac:dyDescent="0.2">
      <c r="A322" s="60"/>
      <c r="B322" s="60"/>
      <c r="C322" s="60" t="s">
        <v>80</v>
      </c>
      <c r="D322" s="60"/>
      <c r="E322" s="60"/>
      <c r="F322" s="60" t="s">
        <v>1</v>
      </c>
      <c r="G322" s="60">
        <v>60.08</v>
      </c>
      <c r="H322" s="60">
        <v>42.81</v>
      </c>
      <c r="I322" s="60"/>
      <c r="J322" s="60"/>
      <c r="K322" s="60">
        <v>3.43</v>
      </c>
      <c r="L322" s="60"/>
    </row>
    <row r="323" spans="1:12" x14ac:dyDescent="0.2">
      <c r="A323" s="60"/>
      <c r="B323" s="60"/>
      <c r="C323" s="60"/>
      <c r="D323" s="60"/>
      <c r="E323" s="60"/>
      <c r="F323" s="60" t="s">
        <v>4</v>
      </c>
      <c r="G323" s="60">
        <v>449.35</v>
      </c>
      <c r="H323" s="60">
        <v>321.07</v>
      </c>
      <c r="I323" s="60"/>
      <c r="J323" s="60"/>
      <c r="K323" s="60">
        <v>13.99</v>
      </c>
      <c r="L323" s="60"/>
    </row>
    <row r="324" spans="1:12" x14ac:dyDescent="0.2">
      <c r="A324" s="60"/>
      <c r="B324" s="60"/>
      <c r="C324" s="60"/>
      <c r="D324" s="60"/>
      <c r="E324" s="60"/>
      <c r="F324" s="60" t="s">
        <v>2</v>
      </c>
      <c r="G324" s="60">
        <v>11.42</v>
      </c>
      <c r="H324" s="60">
        <v>8.7100000000000009</v>
      </c>
      <c r="I324" s="60"/>
      <c r="J324" s="60"/>
      <c r="K324" s="60">
        <v>0.28999999999999998</v>
      </c>
      <c r="L324" s="60"/>
    </row>
    <row r="325" spans="1:12" x14ac:dyDescent="0.2">
      <c r="A325" s="60" t="s">
        <v>81</v>
      </c>
      <c r="B325" s="60" t="s">
        <v>101</v>
      </c>
      <c r="C325" s="60">
        <v>66</v>
      </c>
      <c r="D325" s="60">
        <v>17</v>
      </c>
      <c r="E325" s="60">
        <v>1.5</v>
      </c>
      <c r="F325" s="64" t="s">
        <v>1</v>
      </c>
      <c r="G325" s="60">
        <v>6</v>
      </c>
      <c r="H325" s="60">
        <v>1</v>
      </c>
      <c r="I325" s="60"/>
      <c r="J325" s="60">
        <v>7</v>
      </c>
      <c r="K325" s="60">
        <v>37</v>
      </c>
      <c r="L325" s="60">
        <v>44</v>
      </c>
    </row>
    <row r="326" spans="1:12" x14ac:dyDescent="0.2">
      <c r="A326" s="60"/>
      <c r="B326" s="60" t="s">
        <v>84</v>
      </c>
      <c r="C326" s="60"/>
      <c r="D326" s="60"/>
      <c r="E326" s="60"/>
      <c r="F326" s="64" t="s">
        <v>31</v>
      </c>
      <c r="G326" s="60">
        <v>360.48</v>
      </c>
      <c r="H326" s="60">
        <v>42.81</v>
      </c>
      <c r="I326" s="60"/>
      <c r="J326" s="60">
        <v>403.29</v>
      </c>
      <c r="K326" s="60">
        <v>126.91</v>
      </c>
      <c r="L326" s="60">
        <v>530.20000000000005</v>
      </c>
    </row>
    <row r="327" spans="1:12" x14ac:dyDescent="0.2">
      <c r="A327" s="60"/>
      <c r="B327" s="60"/>
      <c r="C327" s="60"/>
      <c r="D327" s="60"/>
      <c r="E327" s="60"/>
      <c r="F327" s="64" t="s">
        <v>2</v>
      </c>
      <c r="G327" s="60">
        <v>1</v>
      </c>
      <c r="H327" s="60">
        <v>2</v>
      </c>
      <c r="I327" s="60"/>
      <c r="J327" s="60">
        <v>3</v>
      </c>
      <c r="K327" s="60">
        <v>96</v>
      </c>
      <c r="L327" s="60">
        <v>99</v>
      </c>
    </row>
    <row r="328" spans="1:12" x14ac:dyDescent="0.2">
      <c r="A328" s="60"/>
      <c r="B328" s="60"/>
      <c r="C328" s="60"/>
      <c r="D328" s="60"/>
      <c r="E328" s="60"/>
      <c r="F328" s="64" t="s">
        <v>31</v>
      </c>
      <c r="G328" s="60">
        <v>11.42</v>
      </c>
      <c r="H328" s="60">
        <v>17.420000000000002</v>
      </c>
      <c r="I328" s="60"/>
      <c r="J328" s="60">
        <v>28.84</v>
      </c>
      <c r="K328" s="60">
        <v>27.84</v>
      </c>
      <c r="L328" s="60">
        <v>56.68</v>
      </c>
    </row>
    <row r="329" spans="1:12" x14ac:dyDescent="0.2">
      <c r="A329" s="60"/>
      <c r="B329" s="60"/>
      <c r="C329" s="60"/>
      <c r="D329" s="60"/>
      <c r="E329" s="60"/>
      <c r="F329" s="64" t="s">
        <v>4</v>
      </c>
      <c r="G329" s="60">
        <v>12</v>
      </c>
      <c r="H329" s="60">
        <v>4</v>
      </c>
      <c r="I329" s="60"/>
      <c r="J329" s="60">
        <v>16</v>
      </c>
      <c r="K329" s="60">
        <v>44</v>
      </c>
      <c r="L329" s="60">
        <v>60</v>
      </c>
    </row>
    <row r="330" spans="1:12" x14ac:dyDescent="0.2">
      <c r="A330" s="60"/>
      <c r="B330" s="60"/>
      <c r="C330" s="60"/>
      <c r="D330" s="60"/>
      <c r="E330" s="60"/>
      <c r="F330" s="64" t="s">
        <v>31</v>
      </c>
      <c r="G330" s="60">
        <v>5392.2</v>
      </c>
      <c r="H330" s="60">
        <v>1284.28</v>
      </c>
      <c r="I330" s="60"/>
      <c r="J330" s="60">
        <v>6676.48</v>
      </c>
      <c r="K330" s="60">
        <v>615.55999999999995</v>
      </c>
      <c r="L330" s="60">
        <v>7292.04</v>
      </c>
    </row>
    <row r="331" spans="1:12" x14ac:dyDescent="0.2">
      <c r="A331" s="60"/>
      <c r="B331" s="60"/>
      <c r="C331" s="60"/>
      <c r="D331" s="60"/>
      <c r="E331" s="60"/>
      <c r="F331" s="65" t="s">
        <v>32</v>
      </c>
      <c r="G331" s="61">
        <v>19</v>
      </c>
      <c r="H331" s="61">
        <v>7</v>
      </c>
      <c r="I331" s="61"/>
      <c r="J331" s="61">
        <v>26</v>
      </c>
      <c r="K331" s="61">
        <v>177</v>
      </c>
      <c r="L331" s="61">
        <v>203</v>
      </c>
    </row>
    <row r="332" spans="1:12" x14ac:dyDescent="0.2">
      <c r="A332" s="60"/>
      <c r="B332" s="60"/>
      <c r="C332" s="60"/>
      <c r="D332" s="60"/>
      <c r="E332" s="60"/>
      <c r="F332" s="65" t="s">
        <v>85</v>
      </c>
      <c r="G332" s="61">
        <v>5764.1</v>
      </c>
      <c r="H332" s="61">
        <v>1344.51</v>
      </c>
      <c r="I332" s="61"/>
      <c r="J332" s="61">
        <v>7108.61</v>
      </c>
      <c r="K332" s="61">
        <v>770.31</v>
      </c>
      <c r="L332" s="61">
        <v>7878.92</v>
      </c>
    </row>
    <row r="333" spans="1:12" x14ac:dyDescent="0.2">
      <c r="A333" s="60" t="s">
        <v>102</v>
      </c>
      <c r="B333" s="60"/>
      <c r="C333" s="60"/>
      <c r="D333" s="60"/>
      <c r="E333" s="60"/>
      <c r="F333" s="64"/>
      <c r="G333" s="60"/>
      <c r="H333" s="60"/>
      <c r="I333" s="60"/>
      <c r="J333" s="60"/>
      <c r="K333" s="60"/>
      <c r="L333" s="61"/>
    </row>
    <row r="335" spans="1:12" x14ac:dyDescent="0.2">
      <c r="A335" t="s">
        <v>33</v>
      </c>
    </row>
    <row r="336" spans="1:12" x14ac:dyDescent="0.2">
      <c r="A336" t="s">
        <v>86</v>
      </c>
    </row>
    <row r="337" spans="1:8" x14ac:dyDescent="0.2">
      <c r="A337" t="s">
        <v>34</v>
      </c>
    </row>
    <row r="338" spans="1:8" x14ac:dyDescent="0.2">
      <c r="A338" t="s">
        <v>35</v>
      </c>
    </row>
    <row r="339" spans="1:8" x14ac:dyDescent="0.2">
      <c r="A339" t="s">
        <v>36</v>
      </c>
    </row>
    <row r="340" spans="1:8" x14ac:dyDescent="0.2">
      <c r="A340" t="s">
        <v>37</v>
      </c>
    </row>
    <row r="341" spans="1:8" ht="12.75" customHeight="1" x14ac:dyDescent="0.2">
      <c r="A341" t="s">
        <v>38</v>
      </c>
    </row>
    <row r="342" spans="1:8" x14ac:dyDescent="0.2">
      <c r="A342" t="s">
        <v>39</v>
      </c>
    </row>
    <row r="343" spans="1:8" x14ac:dyDescent="0.2">
      <c r="A343" t="s">
        <v>87</v>
      </c>
    </row>
    <row r="345" spans="1:8" x14ac:dyDescent="0.2">
      <c r="A345" t="s">
        <v>40</v>
      </c>
      <c r="H345" t="s">
        <v>41</v>
      </c>
    </row>
    <row r="346" spans="1:8" x14ac:dyDescent="0.2">
      <c r="A346" t="s">
        <v>74</v>
      </c>
    </row>
    <row r="347" spans="1:8" x14ac:dyDescent="0.2">
      <c r="A347" t="s">
        <v>42</v>
      </c>
      <c r="H347" t="s">
        <v>42</v>
      </c>
    </row>
    <row r="350" spans="1:8" x14ac:dyDescent="0.2">
      <c r="A350" t="s">
        <v>43</v>
      </c>
      <c r="H350" t="s">
        <v>43</v>
      </c>
    </row>
    <row r="352" spans="1:8" x14ac:dyDescent="0.2">
      <c r="A352" t="s">
        <v>44</v>
      </c>
      <c r="H352" t="s">
        <v>44</v>
      </c>
    </row>
    <row r="358" spans="1:11" x14ac:dyDescent="0.2">
      <c r="A358" t="s">
        <v>96</v>
      </c>
      <c r="K358" t="s">
        <v>13</v>
      </c>
    </row>
    <row r="359" spans="1:11" x14ac:dyDescent="0.2">
      <c r="K359" t="s">
        <v>14</v>
      </c>
    </row>
    <row r="360" spans="1:11" x14ac:dyDescent="0.2">
      <c r="K360" t="s">
        <v>15</v>
      </c>
    </row>
    <row r="361" spans="1:11" x14ac:dyDescent="0.2">
      <c r="B361" t="s">
        <v>16</v>
      </c>
    </row>
    <row r="362" spans="1:11" x14ac:dyDescent="0.2">
      <c r="B362" t="s">
        <v>17</v>
      </c>
    </row>
    <row r="363" spans="1:11" x14ac:dyDescent="0.2">
      <c r="A363" t="s">
        <v>18</v>
      </c>
      <c r="K363" t="s">
        <v>76</v>
      </c>
    </row>
    <row r="365" spans="1:11" x14ac:dyDescent="0.2">
      <c r="A365" t="s">
        <v>19</v>
      </c>
    </row>
    <row r="366" spans="1:11" x14ac:dyDescent="0.2">
      <c r="A366" t="s">
        <v>20</v>
      </c>
    </row>
    <row r="367" spans="1:11" x14ac:dyDescent="0.2">
      <c r="A367" t="s">
        <v>77</v>
      </c>
    </row>
    <row r="370" spans="1:12" x14ac:dyDescent="0.2">
      <c r="A370" s="60" t="s">
        <v>5</v>
      </c>
      <c r="B370" s="60" t="s">
        <v>21</v>
      </c>
      <c r="C370" s="60" t="s">
        <v>22</v>
      </c>
      <c r="D370" s="60" t="s">
        <v>23</v>
      </c>
      <c r="E370" s="60" t="s">
        <v>24</v>
      </c>
      <c r="F370" s="64" t="s">
        <v>0</v>
      </c>
      <c r="G370" s="60" t="s">
        <v>25</v>
      </c>
      <c r="H370" s="60"/>
      <c r="I370" s="60"/>
      <c r="J370" s="60"/>
      <c r="K370" s="60" t="s">
        <v>26</v>
      </c>
      <c r="L370" s="60" t="s">
        <v>78</v>
      </c>
    </row>
    <row r="371" spans="1:12" x14ac:dyDescent="0.2">
      <c r="A371" s="60"/>
      <c r="B371" s="60"/>
      <c r="C371" s="60"/>
      <c r="D371" s="60"/>
      <c r="E371" s="60"/>
      <c r="F371" s="64"/>
      <c r="G371" s="60" t="s">
        <v>27</v>
      </c>
      <c r="H371" s="60" t="s">
        <v>28</v>
      </c>
      <c r="I371" s="60" t="s">
        <v>29</v>
      </c>
      <c r="J371" s="60" t="s">
        <v>30</v>
      </c>
      <c r="K371" s="60"/>
      <c r="L371" s="60" t="s">
        <v>79</v>
      </c>
    </row>
    <row r="372" spans="1:12" x14ac:dyDescent="0.2">
      <c r="A372" s="60"/>
      <c r="B372" s="60"/>
      <c r="C372" s="60" t="s">
        <v>80</v>
      </c>
      <c r="D372" s="60"/>
      <c r="E372" s="60"/>
      <c r="F372" s="60" t="s">
        <v>1</v>
      </c>
      <c r="G372" s="60"/>
      <c r="H372" s="60"/>
      <c r="I372" s="60"/>
      <c r="J372" s="60"/>
      <c r="K372" s="60">
        <v>3.43</v>
      </c>
      <c r="L372" s="60"/>
    </row>
    <row r="373" spans="1:12" x14ac:dyDescent="0.2">
      <c r="A373" s="60"/>
      <c r="B373" s="60"/>
      <c r="C373" s="60"/>
      <c r="D373" s="60"/>
      <c r="E373" s="60"/>
      <c r="F373" s="60" t="s">
        <v>4</v>
      </c>
      <c r="G373" s="60">
        <v>449.35</v>
      </c>
      <c r="H373" s="60">
        <v>321.07</v>
      </c>
      <c r="I373" s="60"/>
      <c r="J373" s="60"/>
      <c r="K373" s="60">
        <v>13.99</v>
      </c>
      <c r="L373" s="60"/>
    </row>
    <row r="374" spans="1:12" x14ac:dyDescent="0.2">
      <c r="A374" s="60"/>
      <c r="B374" s="60"/>
      <c r="C374" s="60"/>
      <c r="D374" s="60"/>
      <c r="E374" s="60"/>
      <c r="F374" s="60" t="s">
        <v>2</v>
      </c>
      <c r="G374" s="60"/>
      <c r="H374" s="60">
        <v>8.7100000000000009</v>
      </c>
      <c r="I374" s="60"/>
      <c r="J374" s="60"/>
      <c r="K374" s="60">
        <v>0.28999999999999998</v>
      </c>
      <c r="L374" s="60"/>
    </row>
    <row r="375" spans="1:12" x14ac:dyDescent="0.2">
      <c r="A375" s="60" t="s">
        <v>81</v>
      </c>
      <c r="B375" s="60" t="s">
        <v>101</v>
      </c>
      <c r="C375" s="60">
        <v>65</v>
      </c>
      <c r="D375" s="60">
        <v>18</v>
      </c>
      <c r="E375" s="60">
        <v>1</v>
      </c>
      <c r="F375" s="64" t="s">
        <v>1</v>
      </c>
      <c r="G375" s="60"/>
      <c r="H375" s="60"/>
      <c r="I375" s="60"/>
      <c r="J375" s="60"/>
      <c r="K375" s="60">
        <v>3</v>
      </c>
      <c r="L375" s="60">
        <v>3</v>
      </c>
    </row>
    <row r="376" spans="1:12" x14ac:dyDescent="0.2">
      <c r="A376" s="60"/>
      <c r="B376" s="60" t="s">
        <v>84</v>
      </c>
      <c r="C376" s="60"/>
      <c r="D376" s="60"/>
      <c r="E376" s="60"/>
      <c r="F376" s="64" t="s">
        <v>31</v>
      </c>
      <c r="G376" s="60"/>
      <c r="H376" s="60"/>
      <c r="I376" s="60"/>
      <c r="J376" s="60"/>
      <c r="K376" s="60">
        <v>10.29</v>
      </c>
      <c r="L376" s="60">
        <v>10.29</v>
      </c>
    </row>
    <row r="377" spans="1:12" x14ac:dyDescent="0.2">
      <c r="A377" s="60"/>
      <c r="B377" s="60"/>
      <c r="C377" s="60"/>
      <c r="D377" s="60"/>
      <c r="E377" s="60"/>
      <c r="F377" s="64" t="s">
        <v>2</v>
      </c>
      <c r="G377" s="60"/>
      <c r="H377" s="60">
        <v>3</v>
      </c>
      <c r="I377" s="60"/>
      <c r="J377" s="60">
        <v>3</v>
      </c>
      <c r="K377" s="60">
        <v>5</v>
      </c>
      <c r="L377" s="60">
        <v>8</v>
      </c>
    </row>
    <row r="378" spans="1:12" x14ac:dyDescent="0.2">
      <c r="A378" s="60"/>
      <c r="B378" s="60"/>
      <c r="C378" s="60"/>
      <c r="D378" s="60"/>
      <c r="E378" s="60"/>
      <c r="F378" s="64" t="s">
        <v>31</v>
      </c>
      <c r="G378" s="60"/>
      <c r="H378" s="60">
        <v>26.13</v>
      </c>
      <c r="I378" s="60"/>
      <c r="J378" s="60">
        <v>26.13</v>
      </c>
      <c r="K378" s="60">
        <v>1.45</v>
      </c>
      <c r="L378" s="60">
        <v>27.58</v>
      </c>
    </row>
    <row r="379" spans="1:12" x14ac:dyDescent="0.2">
      <c r="A379" s="60"/>
      <c r="B379" s="60"/>
      <c r="C379" s="60"/>
      <c r="D379" s="60"/>
      <c r="E379" s="60"/>
      <c r="F379" s="64" t="s">
        <v>4</v>
      </c>
      <c r="G379" s="60">
        <v>2</v>
      </c>
      <c r="H379" s="60">
        <v>6</v>
      </c>
      <c r="I379" s="60"/>
      <c r="J379" s="60">
        <v>8</v>
      </c>
      <c r="K379" s="60">
        <v>13</v>
      </c>
      <c r="L379" s="60">
        <v>21</v>
      </c>
    </row>
    <row r="380" spans="1:12" x14ac:dyDescent="0.2">
      <c r="A380" s="60"/>
      <c r="B380" s="60"/>
      <c r="C380" s="60"/>
      <c r="D380" s="60"/>
      <c r="E380" s="60"/>
      <c r="F380" s="64" t="s">
        <v>31</v>
      </c>
      <c r="G380" s="60">
        <v>898.7</v>
      </c>
      <c r="H380" s="60">
        <v>1926.42</v>
      </c>
      <c r="I380" s="60"/>
      <c r="J380" s="60">
        <v>2825.12</v>
      </c>
      <c r="K380" s="60">
        <v>181.87</v>
      </c>
      <c r="L380" s="60">
        <v>3006.99</v>
      </c>
    </row>
    <row r="381" spans="1:12" x14ac:dyDescent="0.2">
      <c r="A381" s="60"/>
      <c r="B381" s="60"/>
      <c r="C381" s="60"/>
      <c r="D381" s="60"/>
      <c r="E381" s="60"/>
      <c r="F381" s="65" t="s">
        <v>32</v>
      </c>
      <c r="G381" s="61">
        <v>2</v>
      </c>
      <c r="H381" s="61">
        <v>9</v>
      </c>
      <c r="I381" s="61"/>
      <c r="J381" s="61">
        <v>11</v>
      </c>
      <c r="K381" s="61">
        <v>21</v>
      </c>
      <c r="L381" s="61">
        <v>32</v>
      </c>
    </row>
    <row r="382" spans="1:12" x14ac:dyDescent="0.2">
      <c r="A382" s="60"/>
      <c r="B382" s="60"/>
      <c r="C382" s="60"/>
      <c r="D382" s="60"/>
      <c r="E382" s="60"/>
      <c r="F382" s="65" t="s">
        <v>85</v>
      </c>
      <c r="G382" s="61">
        <v>898.7</v>
      </c>
      <c r="H382" s="61">
        <v>1952.55</v>
      </c>
      <c r="I382" s="61"/>
      <c r="J382" s="61">
        <v>2851.25</v>
      </c>
      <c r="K382" s="61">
        <v>193.61</v>
      </c>
      <c r="L382" s="61">
        <v>3044.86</v>
      </c>
    </row>
    <row r="383" spans="1:12" x14ac:dyDescent="0.2">
      <c r="A383" s="60" t="s">
        <v>102</v>
      </c>
      <c r="B383" s="60"/>
      <c r="C383" s="60"/>
      <c r="D383" s="60"/>
      <c r="E383" s="60"/>
      <c r="F383" s="64"/>
      <c r="G383" s="60"/>
      <c r="H383" s="60"/>
      <c r="I383" s="60"/>
      <c r="J383" s="60"/>
      <c r="K383" s="60"/>
      <c r="L383" s="61"/>
    </row>
    <row r="385" spans="1:8" x14ac:dyDescent="0.2">
      <c r="A385" t="s">
        <v>33</v>
      </c>
    </row>
    <row r="386" spans="1:8" x14ac:dyDescent="0.2">
      <c r="A386" t="s">
        <v>86</v>
      </c>
    </row>
    <row r="387" spans="1:8" x14ac:dyDescent="0.2">
      <c r="A387" t="s">
        <v>34</v>
      </c>
    </row>
    <row r="388" spans="1:8" x14ac:dyDescent="0.2">
      <c r="A388" t="s">
        <v>35</v>
      </c>
    </row>
    <row r="389" spans="1:8" x14ac:dyDescent="0.2">
      <c r="A389" t="s">
        <v>36</v>
      </c>
    </row>
    <row r="390" spans="1:8" x14ac:dyDescent="0.2">
      <c r="A390" t="s">
        <v>37</v>
      </c>
    </row>
    <row r="391" spans="1:8" x14ac:dyDescent="0.2">
      <c r="A391" t="s">
        <v>38</v>
      </c>
    </row>
    <row r="392" spans="1:8" x14ac:dyDescent="0.2">
      <c r="A392" t="s">
        <v>39</v>
      </c>
    </row>
    <row r="393" spans="1:8" x14ac:dyDescent="0.2">
      <c r="A393" t="s">
        <v>87</v>
      </c>
    </row>
    <row r="395" spans="1:8" x14ac:dyDescent="0.2">
      <c r="A395" t="s">
        <v>40</v>
      </c>
      <c r="H395" t="s">
        <v>41</v>
      </c>
    </row>
    <row r="396" spans="1:8" x14ac:dyDescent="0.2">
      <c r="A396" t="s">
        <v>74</v>
      </c>
    </row>
    <row r="397" spans="1:8" x14ac:dyDescent="0.2">
      <c r="A397" t="s">
        <v>42</v>
      </c>
      <c r="H397" t="s">
        <v>42</v>
      </c>
    </row>
    <row r="400" spans="1:8" x14ac:dyDescent="0.2">
      <c r="A400" t="s">
        <v>43</v>
      </c>
      <c r="H400" t="s">
        <v>43</v>
      </c>
    </row>
    <row r="402" spans="1:11" x14ac:dyDescent="0.2">
      <c r="A402" t="s">
        <v>44</v>
      </c>
      <c r="H402" t="s">
        <v>44</v>
      </c>
    </row>
    <row r="405" spans="1:11" x14ac:dyDescent="0.2">
      <c r="A405" t="s">
        <v>97</v>
      </c>
      <c r="K405" t="s">
        <v>13</v>
      </c>
    </row>
    <row r="406" spans="1:11" x14ac:dyDescent="0.2">
      <c r="K406" t="s">
        <v>14</v>
      </c>
    </row>
    <row r="407" spans="1:11" x14ac:dyDescent="0.2">
      <c r="K407" t="s">
        <v>15</v>
      </c>
    </row>
    <row r="408" spans="1:11" x14ac:dyDescent="0.2">
      <c r="B408" t="s">
        <v>16</v>
      </c>
    </row>
    <row r="409" spans="1:11" x14ac:dyDescent="0.2">
      <c r="B409" t="s">
        <v>17</v>
      </c>
    </row>
    <row r="410" spans="1:11" x14ac:dyDescent="0.2">
      <c r="A410" t="s">
        <v>18</v>
      </c>
      <c r="K410" t="s">
        <v>76</v>
      </c>
    </row>
    <row r="412" spans="1:11" x14ac:dyDescent="0.2">
      <c r="A412" t="s">
        <v>19</v>
      </c>
    </row>
    <row r="413" spans="1:11" x14ac:dyDescent="0.2">
      <c r="A413" t="s">
        <v>20</v>
      </c>
    </row>
    <row r="414" spans="1:11" x14ac:dyDescent="0.2">
      <c r="A414" t="s">
        <v>77</v>
      </c>
    </row>
    <row r="417" spans="1:12" x14ac:dyDescent="0.2">
      <c r="A417" s="60" t="s">
        <v>5</v>
      </c>
      <c r="B417" s="60" t="s">
        <v>21</v>
      </c>
      <c r="C417" s="60" t="s">
        <v>22</v>
      </c>
      <c r="D417" s="60" t="s">
        <v>23</v>
      </c>
      <c r="E417" s="60" t="s">
        <v>24</v>
      </c>
      <c r="F417" s="64" t="s">
        <v>0</v>
      </c>
      <c r="G417" s="60" t="s">
        <v>25</v>
      </c>
      <c r="H417" s="60"/>
      <c r="I417" s="60"/>
      <c r="J417" s="60"/>
      <c r="K417" s="60" t="s">
        <v>26</v>
      </c>
      <c r="L417" s="60" t="s">
        <v>78</v>
      </c>
    </row>
    <row r="418" spans="1:12" x14ac:dyDescent="0.2">
      <c r="A418" s="60"/>
      <c r="B418" s="60"/>
      <c r="C418" s="60"/>
      <c r="D418" s="60"/>
      <c r="E418" s="60"/>
      <c r="F418" s="64"/>
      <c r="G418" s="60" t="s">
        <v>27</v>
      </c>
      <c r="H418" s="60" t="s">
        <v>28</v>
      </c>
      <c r="I418" s="60" t="s">
        <v>29</v>
      </c>
      <c r="J418" s="60" t="s">
        <v>30</v>
      </c>
      <c r="K418" s="60"/>
      <c r="L418" s="60" t="s">
        <v>79</v>
      </c>
    </row>
    <row r="419" spans="1:12" x14ac:dyDescent="0.2">
      <c r="A419" s="60"/>
      <c r="B419" s="60"/>
      <c r="C419" s="60" t="s">
        <v>80</v>
      </c>
      <c r="D419" s="60"/>
      <c r="E419" s="60"/>
      <c r="F419" s="60" t="s">
        <v>1</v>
      </c>
      <c r="G419" s="60"/>
      <c r="H419" s="60"/>
      <c r="I419" s="60"/>
      <c r="J419" s="60"/>
      <c r="K419" s="60">
        <v>3.43</v>
      </c>
      <c r="L419" s="60"/>
    </row>
    <row r="420" spans="1:12" x14ac:dyDescent="0.2">
      <c r="A420" s="60"/>
      <c r="B420" s="60"/>
      <c r="C420" s="60"/>
      <c r="D420" s="60"/>
      <c r="E420" s="60"/>
      <c r="F420" s="60" t="s">
        <v>4</v>
      </c>
      <c r="G420" s="60">
        <v>449.35</v>
      </c>
      <c r="H420" s="60">
        <v>321.07</v>
      </c>
      <c r="I420" s="60"/>
      <c r="J420" s="60"/>
      <c r="K420" s="60">
        <v>13.99</v>
      </c>
      <c r="L420" s="60"/>
    </row>
    <row r="421" spans="1:12" x14ac:dyDescent="0.2">
      <c r="A421" s="60"/>
      <c r="B421" s="60"/>
      <c r="C421" s="60"/>
      <c r="D421" s="60"/>
      <c r="E421" s="60"/>
      <c r="F421" s="60" t="s">
        <v>2</v>
      </c>
      <c r="G421" s="60"/>
      <c r="H421" s="60">
        <v>8.7100000000000009</v>
      </c>
      <c r="I421" s="60"/>
      <c r="J421" s="60"/>
      <c r="K421" s="60">
        <v>0.28999999999999998</v>
      </c>
      <c r="L421" s="60"/>
    </row>
    <row r="422" spans="1:12" x14ac:dyDescent="0.2">
      <c r="A422" s="60" t="s">
        <v>81</v>
      </c>
      <c r="B422" s="60" t="s">
        <v>101</v>
      </c>
      <c r="C422" s="60">
        <v>65</v>
      </c>
      <c r="D422" s="60">
        <v>18</v>
      </c>
      <c r="E422" s="60">
        <v>1.2</v>
      </c>
      <c r="F422" s="64" t="s">
        <v>1</v>
      </c>
      <c r="G422" s="60"/>
      <c r="H422" s="60"/>
      <c r="I422" s="60"/>
      <c r="J422" s="60"/>
      <c r="K422" s="60">
        <v>4</v>
      </c>
      <c r="L422" s="60">
        <v>4</v>
      </c>
    </row>
    <row r="423" spans="1:12" x14ac:dyDescent="0.2">
      <c r="A423" s="60"/>
      <c r="B423" s="60" t="s">
        <v>84</v>
      </c>
      <c r="C423" s="60"/>
      <c r="D423" s="60"/>
      <c r="E423" s="60"/>
      <c r="F423" s="64" t="s">
        <v>31</v>
      </c>
      <c r="G423" s="60"/>
      <c r="H423" s="60"/>
      <c r="I423" s="60"/>
      <c r="J423" s="60"/>
      <c r="K423" s="60">
        <v>13.72</v>
      </c>
      <c r="L423" s="60">
        <v>13.72</v>
      </c>
    </row>
    <row r="424" spans="1:12" x14ac:dyDescent="0.2">
      <c r="A424" s="60"/>
      <c r="B424" s="60"/>
      <c r="C424" s="60"/>
      <c r="D424" s="60"/>
      <c r="E424" s="60"/>
      <c r="F424" s="64" t="s">
        <v>2</v>
      </c>
      <c r="G424" s="60"/>
      <c r="H424" s="60">
        <v>2</v>
      </c>
      <c r="I424" s="60"/>
      <c r="J424" s="60">
        <v>2</v>
      </c>
      <c r="K424" s="60">
        <v>8</v>
      </c>
      <c r="L424" s="60">
        <v>10</v>
      </c>
    </row>
    <row r="425" spans="1:12" x14ac:dyDescent="0.2">
      <c r="A425" s="60"/>
      <c r="B425" s="60"/>
      <c r="C425" s="60"/>
      <c r="D425" s="60"/>
      <c r="E425" s="60"/>
      <c r="F425" s="64" t="s">
        <v>31</v>
      </c>
      <c r="G425" s="60"/>
      <c r="H425" s="60">
        <v>17.420000000000002</v>
      </c>
      <c r="I425" s="60"/>
      <c r="J425" s="60">
        <v>17.420000000000002</v>
      </c>
      <c r="K425" s="60">
        <v>2.3199999999999998</v>
      </c>
      <c r="L425" s="60">
        <v>19.739999999999998</v>
      </c>
    </row>
    <row r="426" spans="1:12" x14ac:dyDescent="0.2">
      <c r="A426" s="60"/>
      <c r="B426" s="60"/>
      <c r="C426" s="60"/>
      <c r="D426" s="60"/>
      <c r="E426" s="60"/>
      <c r="F426" s="64" t="s">
        <v>4</v>
      </c>
      <c r="G426" s="60">
        <v>1</v>
      </c>
      <c r="H426" s="60">
        <v>6</v>
      </c>
      <c r="I426" s="60"/>
      <c r="J426" s="60">
        <v>7</v>
      </c>
      <c r="K426" s="60">
        <v>26</v>
      </c>
      <c r="L426" s="60">
        <v>33</v>
      </c>
    </row>
    <row r="427" spans="1:12" x14ac:dyDescent="0.2">
      <c r="A427" s="60"/>
      <c r="B427" s="60"/>
      <c r="C427" s="60"/>
      <c r="D427" s="60"/>
      <c r="E427" s="60"/>
      <c r="F427" s="64" t="s">
        <v>31</v>
      </c>
      <c r="G427" s="60">
        <v>449.35</v>
      </c>
      <c r="H427" s="60">
        <v>1926.42</v>
      </c>
      <c r="I427" s="60"/>
      <c r="J427" s="60">
        <v>2375.77</v>
      </c>
      <c r="K427" s="60">
        <v>363.74</v>
      </c>
      <c r="L427" s="60">
        <v>2739.51</v>
      </c>
    </row>
    <row r="428" spans="1:12" x14ac:dyDescent="0.2">
      <c r="A428" s="60"/>
      <c r="B428" s="60"/>
      <c r="C428" s="60"/>
      <c r="D428" s="60"/>
      <c r="E428" s="60"/>
      <c r="F428" s="65" t="s">
        <v>32</v>
      </c>
      <c r="G428" s="61">
        <v>1</v>
      </c>
      <c r="H428" s="61">
        <v>8</v>
      </c>
      <c r="I428" s="61"/>
      <c r="J428" s="61">
        <v>9</v>
      </c>
      <c r="K428" s="61">
        <v>38</v>
      </c>
      <c r="L428" s="61">
        <v>47</v>
      </c>
    </row>
    <row r="429" spans="1:12" x14ac:dyDescent="0.2">
      <c r="A429" s="60"/>
      <c r="B429" s="60"/>
      <c r="C429" s="60"/>
      <c r="D429" s="60"/>
      <c r="E429" s="60"/>
      <c r="F429" s="65" t="s">
        <v>85</v>
      </c>
      <c r="G429" s="61">
        <v>449.35</v>
      </c>
      <c r="H429" s="61">
        <v>1943.84</v>
      </c>
      <c r="I429" s="61"/>
      <c r="J429" s="61">
        <v>2393.19</v>
      </c>
      <c r="K429" s="61">
        <v>379.78</v>
      </c>
      <c r="L429" s="61">
        <v>2772.97</v>
      </c>
    </row>
    <row r="430" spans="1:12" x14ac:dyDescent="0.2">
      <c r="A430" s="60" t="s">
        <v>102</v>
      </c>
      <c r="B430" s="60"/>
      <c r="C430" s="60"/>
      <c r="D430" s="60"/>
      <c r="E430" s="60"/>
      <c r="F430" s="64"/>
      <c r="G430" s="60"/>
      <c r="H430" s="60"/>
      <c r="I430" s="60"/>
      <c r="J430" s="60"/>
      <c r="K430" s="60"/>
      <c r="L430" s="61"/>
    </row>
    <row r="432" spans="1:12" x14ac:dyDescent="0.2">
      <c r="A432" t="s">
        <v>33</v>
      </c>
    </row>
    <row r="433" spans="1:8" x14ac:dyDescent="0.2">
      <c r="A433" t="s">
        <v>86</v>
      </c>
    </row>
    <row r="434" spans="1:8" x14ac:dyDescent="0.2">
      <c r="A434" t="s">
        <v>34</v>
      </c>
    </row>
    <row r="435" spans="1:8" x14ac:dyDescent="0.2">
      <c r="A435" t="s">
        <v>35</v>
      </c>
    </row>
    <row r="436" spans="1:8" x14ac:dyDescent="0.2">
      <c r="A436" t="s">
        <v>36</v>
      </c>
    </row>
    <row r="437" spans="1:8" x14ac:dyDescent="0.2">
      <c r="A437" t="s">
        <v>37</v>
      </c>
    </row>
    <row r="438" spans="1:8" x14ac:dyDescent="0.2">
      <c r="A438" t="s">
        <v>38</v>
      </c>
    </row>
    <row r="439" spans="1:8" x14ac:dyDescent="0.2">
      <c r="A439" t="s">
        <v>39</v>
      </c>
    </row>
    <row r="440" spans="1:8" x14ac:dyDescent="0.2">
      <c r="A440" t="s">
        <v>87</v>
      </c>
    </row>
    <row r="442" spans="1:8" x14ac:dyDescent="0.2">
      <c r="A442" t="s">
        <v>40</v>
      </c>
      <c r="H442" t="s">
        <v>41</v>
      </c>
    </row>
    <row r="443" spans="1:8" x14ac:dyDescent="0.2">
      <c r="A443" t="s">
        <v>74</v>
      </c>
    </row>
    <row r="444" spans="1:8" x14ac:dyDescent="0.2">
      <c r="A444" t="s">
        <v>42</v>
      </c>
      <c r="H444" t="s">
        <v>42</v>
      </c>
    </row>
    <row r="447" spans="1:8" x14ac:dyDescent="0.2">
      <c r="A447" t="s">
        <v>43</v>
      </c>
      <c r="H447" t="s">
        <v>43</v>
      </c>
    </row>
    <row r="449" spans="1:11" x14ac:dyDescent="0.2">
      <c r="A449" t="s">
        <v>44</v>
      </c>
      <c r="H449" t="s">
        <v>44</v>
      </c>
    </row>
    <row r="455" spans="1:11" x14ac:dyDescent="0.2">
      <c r="A455" t="s">
        <v>98</v>
      </c>
      <c r="K455" t="s">
        <v>13</v>
      </c>
    </row>
    <row r="456" spans="1:11" x14ac:dyDescent="0.2">
      <c r="K456" t="s">
        <v>14</v>
      </c>
    </row>
    <row r="457" spans="1:11" x14ac:dyDescent="0.2">
      <c r="K457" t="s">
        <v>15</v>
      </c>
    </row>
    <row r="458" spans="1:11" x14ac:dyDescent="0.2">
      <c r="B458" t="s">
        <v>16</v>
      </c>
    </row>
    <row r="459" spans="1:11" x14ac:dyDescent="0.2">
      <c r="B459" t="s">
        <v>17</v>
      </c>
    </row>
    <row r="460" spans="1:11" x14ac:dyDescent="0.2">
      <c r="A460" t="s">
        <v>18</v>
      </c>
      <c r="K460" t="s">
        <v>76</v>
      </c>
    </row>
    <row r="462" spans="1:11" x14ac:dyDescent="0.2">
      <c r="A462" t="s">
        <v>19</v>
      </c>
    </row>
    <row r="463" spans="1:11" x14ac:dyDescent="0.2">
      <c r="A463" t="s">
        <v>20</v>
      </c>
    </row>
    <row r="464" spans="1:11" x14ac:dyDescent="0.2">
      <c r="A464" t="s">
        <v>77</v>
      </c>
    </row>
    <row r="467" spans="1:12" x14ac:dyDescent="0.2">
      <c r="A467" s="60" t="s">
        <v>5</v>
      </c>
      <c r="B467" s="60" t="s">
        <v>21</v>
      </c>
      <c r="C467" s="60" t="s">
        <v>22</v>
      </c>
      <c r="D467" s="60" t="s">
        <v>23</v>
      </c>
      <c r="E467" s="60" t="s">
        <v>24</v>
      </c>
      <c r="F467" s="64" t="s">
        <v>0</v>
      </c>
      <c r="G467" s="60" t="s">
        <v>25</v>
      </c>
      <c r="H467" s="60"/>
      <c r="I467" s="60"/>
      <c r="J467" s="60"/>
      <c r="K467" s="60" t="s">
        <v>26</v>
      </c>
      <c r="L467" s="60" t="s">
        <v>78</v>
      </c>
    </row>
    <row r="468" spans="1:12" x14ac:dyDescent="0.2">
      <c r="A468" s="60"/>
      <c r="B468" s="60"/>
      <c r="C468" s="60"/>
      <c r="D468" s="60"/>
      <c r="E468" s="60"/>
      <c r="F468" s="64"/>
      <c r="G468" s="60" t="s">
        <v>27</v>
      </c>
      <c r="H468" s="60" t="s">
        <v>28</v>
      </c>
      <c r="I468" s="60" t="s">
        <v>29</v>
      </c>
      <c r="J468" s="60" t="s">
        <v>30</v>
      </c>
      <c r="K468" s="60"/>
      <c r="L468" s="60" t="s">
        <v>79</v>
      </c>
    </row>
    <row r="469" spans="1:12" x14ac:dyDescent="0.2">
      <c r="A469" s="60"/>
      <c r="B469" s="60"/>
      <c r="C469" s="60" t="s">
        <v>80</v>
      </c>
      <c r="D469" s="60"/>
      <c r="E469" s="60"/>
      <c r="F469" s="60" t="s">
        <v>1</v>
      </c>
      <c r="G469" s="60"/>
      <c r="H469" s="60"/>
      <c r="I469" s="60"/>
      <c r="J469" s="60"/>
      <c r="K469" s="60">
        <v>3.43</v>
      </c>
      <c r="L469" s="60"/>
    </row>
    <row r="470" spans="1:12" x14ac:dyDescent="0.2">
      <c r="A470" s="60"/>
      <c r="B470" s="60"/>
      <c r="C470" s="60"/>
      <c r="D470" s="60"/>
      <c r="E470" s="60"/>
      <c r="F470" s="60" t="s">
        <v>4</v>
      </c>
      <c r="G470" s="60">
        <v>449.35</v>
      </c>
      <c r="H470" s="60">
        <v>321.07</v>
      </c>
      <c r="I470" s="60"/>
      <c r="J470" s="60"/>
      <c r="K470" s="60">
        <v>13.99</v>
      </c>
      <c r="L470" s="60"/>
    </row>
    <row r="471" spans="1:12" x14ac:dyDescent="0.2">
      <c r="A471" s="60"/>
      <c r="B471" s="60"/>
      <c r="C471" s="60"/>
      <c r="D471" s="60"/>
      <c r="E471" s="60"/>
      <c r="F471" s="60" t="s">
        <v>2</v>
      </c>
      <c r="G471" s="60"/>
      <c r="H471" s="60">
        <v>8.7100000000000009</v>
      </c>
      <c r="I471" s="60"/>
      <c r="J471" s="60"/>
      <c r="K471" s="60">
        <v>0.28999999999999998</v>
      </c>
      <c r="L471" s="60"/>
    </row>
    <row r="472" spans="1:12" x14ac:dyDescent="0.2">
      <c r="A472" s="60" t="s">
        <v>81</v>
      </c>
      <c r="B472" s="60" t="s">
        <v>101</v>
      </c>
      <c r="C472" s="60">
        <v>65</v>
      </c>
      <c r="D472" s="60">
        <v>18</v>
      </c>
      <c r="E472" s="60">
        <v>1.2</v>
      </c>
      <c r="F472" s="64" t="s">
        <v>1</v>
      </c>
      <c r="G472" s="60"/>
      <c r="H472" s="60"/>
      <c r="I472" s="60"/>
      <c r="J472" s="60"/>
      <c r="K472" s="60">
        <v>1</v>
      </c>
      <c r="L472" s="60">
        <v>1</v>
      </c>
    </row>
    <row r="473" spans="1:12" x14ac:dyDescent="0.2">
      <c r="A473" s="60"/>
      <c r="B473" s="60" t="s">
        <v>84</v>
      </c>
      <c r="C473" s="60"/>
      <c r="D473" s="60"/>
      <c r="E473" s="60"/>
      <c r="F473" s="64" t="s">
        <v>31</v>
      </c>
      <c r="G473" s="60"/>
      <c r="H473" s="60"/>
      <c r="I473" s="60"/>
      <c r="J473" s="60"/>
      <c r="K473" s="60">
        <v>3.43</v>
      </c>
      <c r="L473" s="60">
        <v>3.43</v>
      </c>
    </row>
    <row r="474" spans="1:12" x14ac:dyDescent="0.2">
      <c r="A474" s="60"/>
      <c r="B474" s="60"/>
      <c r="C474" s="60"/>
      <c r="D474" s="60"/>
      <c r="E474" s="60"/>
      <c r="F474" s="64" t="s">
        <v>2</v>
      </c>
      <c r="G474" s="60"/>
      <c r="H474" s="60">
        <v>4</v>
      </c>
      <c r="I474" s="60"/>
      <c r="J474" s="60">
        <v>4</v>
      </c>
      <c r="K474" s="60">
        <v>3</v>
      </c>
      <c r="L474" s="60">
        <v>7</v>
      </c>
    </row>
    <row r="475" spans="1:12" x14ac:dyDescent="0.2">
      <c r="A475" s="60"/>
      <c r="B475" s="60"/>
      <c r="C475" s="60"/>
      <c r="D475" s="60"/>
      <c r="E475" s="60"/>
      <c r="F475" s="64" t="s">
        <v>31</v>
      </c>
      <c r="G475" s="60"/>
      <c r="H475" s="60">
        <v>34.840000000000003</v>
      </c>
      <c r="I475" s="60"/>
      <c r="J475" s="60">
        <v>34.840000000000003</v>
      </c>
      <c r="K475" s="60">
        <v>0.87</v>
      </c>
      <c r="L475" s="60">
        <v>35.71</v>
      </c>
    </row>
    <row r="476" spans="1:12" x14ac:dyDescent="0.2">
      <c r="A476" s="60"/>
      <c r="B476" s="60"/>
      <c r="C476" s="60"/>
      <c r="D476" s="60"/>
      <c r="E476" s="60"/>
      <c r="F476" s="64" t="s">
        <v>4</v>
      </c>
      <c r="G476" s="60">
        <v>1</v>
      </c>
      <c r="H476" s="60">
        <v>5</v>
      </c>
      <c r="I476" s="60"/>
      <c r="J476" s="60">
        <v>6</v>
      </c>
      <c r="K476" s="60">
        <v>14</v>
      </c>
      <c r="L476" s="60">
        <v>20</v>
      </c>
    </row>
    <row r="477" spans="1:12" x14ac:dyDescent="0.2">
      <c r="A477" s="60"/>
      <c r="B477" s="60"/>
      <c r="C477" s="60"/>
      <c r="D477" s="60"/>
      <c r="E477" s="60"/>
      <c r="F477" s="64" t="s">
        <v>31</v>
      </c>
      <c r="G477" s="60">
        <v>449.35</v>
      </c>
      <c r="H477" s="60">
        <v>1605.35</v>
      </c>
      <c r="I477" s="60"/>
      <c r="J477" s="60">
        <v>2054.6999999999998</v>
      </c>
      <c r="K477" s="60">
        <v>195.86</v>
      </c>
      <c r="L477" s="60">
        <v>2250.56</v>
      </c>
    </row>
    <row r="478" spans="1:12" x14ac:dyDescent="0.2">
      <c r="A478" s="60"/>
      <c r="B478" s="60"/>
      <c r="C478" s="60"/>
      <c r="D478" s="60"/>
      <c r="E478" s="60"/>
      <c r="F478" s="65" t="s">
        <v>32</v>
      </c>
      <c r="G478" s="61">
        <v>1</v>
      </c>
      <c r="H478" s="61">
        <v>9</v>
      </c>
      <c r="I478" s="61"/>
      <c r="J478" s="61">
        <v>10</v>
      </c>
      <c r="K478" s="61">
        <v>18</v>
      </c>
      <c r="L478" s="61">
        <v>28</v>
      </c>
    </row>
    <row r="479" spans="1:12" x14ac:dyDescent="0.2">
      <c r="A479" s="60"/>
      <c r="B479" s="60"/>
      <c r="C479" s="60"/>
      <c r="D479" s="60"/>
      <c r="E479" s="60"/>
      <c r="F479" s="65" t="s">
        <v>85</v>
      </c>
      <c r="G479" s="61">
        <v>449.35</v>
      </c>
      <c r="H479" s="61">
        <v>1640.19</v>
      </c>
      <c r="I479" s="61"/>
      <c r="J479" s="61">
        <v>2089.54</v>
      </c>
      <c r="K479" s="61">
        <v>200.16</v>
      </c>
      <c r="L479" s="61">
        <v>2289.6999999999998</v>
      </c>
    </row>
    <row r="480" spans="1:12" x14ac:dyDescent="0.2">
      <c r="A480" s="60" t="s">
        <v>102</v>
      </c>
      <c r="B480" s="60"/>
      <c r="C480" s="60"/>
      <c r="D480" s="60"/>
      <c r="E480" s="60"/>
      <c r="F480" s="64"/>
      <c r="G480" s="60"/>
      <c r="H480" s="60"/>
      <c r="I480" s="60"/>
      <c r="J480" s="60"/>
      <c r="K480" s="60"/>
      <c r="L480" s="61"/>
    </row>
    <row r="482" spans="1:8" x14ac:dyDescent="0.2">
      <c r="A482" t="s">
        <v>33</v>
      </c>
    </row>
    <row r="483" spans="1:8" x14ac:dyDescent="0.2">
      <c r="A483" t="s">
        <v>86</v>
      </c>
    </row>
    <row r="484" spans="1:8" x14ac:dyDescent="0.2">
      <c r="A484" t="s">
        <v>34</v>
      </c>
    </row>
    <row r="485" spans="1:8" x14ac:dyDescent="0.2">
      <c r="A485" t="s">
        <v>35</v>
      </c>
    </row>
    <row r="486" spans="1:8" x14ac:dyDescent="0.2">
      <c r="A486" t="s">
        <v>36</v>
      </c>
    </row>
    <row r="487" spans="1:8" x14ac:dyDescent="0.2">
      <c r="A487" t="s">
        <v>37</v>
      </c>
    </row>
    <row r="488" spans="1:8" x14ac:dyDescent="0.2">
      <c r="A488" t="s">
        <v>38</v>
      </c>
    </row>
    <row r="489" spans="1:8" x14ac:dyDescent="0.2">
      <c r="A489" t="s">
        <v>39</v>
      </c>
    </row>
    <row r="490" spans="1:8" x14ac:dyDescent="0.2">
      <c r="A490" t="s">
        <v>87</v>
      </c>
    </row>
    <row r="492" spans="1:8" x14ac:dyDescent="0.2">
      <c r="A492" t="s">
        <v>40</v>
      </c>
      <c r="H492" t="s">
        <v>41</v>
      </c>
    </row>
    <row r="493" spans="1:8" x14ac:dyDescent="0.2">
      <c r="A493" t="s">
        <v>74</v>
      </c>
    </row>
    <row r="494" spans="1:8" x14ac:dyDescent="0.2">
      <c r="A494" t="s">
        <v>42</v>
      </c>
      <c r="H494" t="s">
        <v>42</v>
      </c>
    </row>
    <row r="497" spans="1:11" x14ac:dyDescent="0.2">
      <c r="A497" t="s">
        <v>43</v>
      </c>
      <c r="H497" t="s">
        <v>43</v>
      </c>
    </row>
    <row r="499" spans="1:11" x14ac:dyDescent="0.2">
      <c r="A499" t="s">
        <v>44</v>
      </c>
      <c r="H499" t="s">
        <v>44</v>
      </c>
    </row>
    <row r="504" spans="1:11" x14ac:dyDescent="0.2">
      <c r="A504" t="s">
        <v>99</v>
      </c>
      <c r="K504" t="s">
        <v>13</v>
      </c>
    </row>
    <row r="505" spans="1:11" x14ac:dyDescent="0.2">
      <c r="K505" t="s">
        <v>14</v>
      </c>
    </row>
    <row r="506" spans="1:11" x14ac:dyDescent="0.2">
      <c r="K506" t="s">
        <v>15</v>
      </c>
    </row>
    <row r="507" spans="1:11" x14ac:dyDescent="0.2">
      <c r="B507" t="s">
        <v>16</v>
      </c>
    </row>
    <row r="508" spans="1:11" x14ac:dyDescent="0.2">
      <c r="B508" t="s">
        <v>17</v>
      </c>
    </row>
    <row r="509" spans="1:11" x14ac:dyDescent="0.2">
      <c r="A509" t="s">
        <v>18</v>
      </c>
      <c r="K509" t="s">
        <v>76</v>
      </c>
    </row>
    <row r="511" spans="1:11" x14ac:dyDescent="0.2">
      <c r="A511" t="s">
        <v>19</v>
      </c>
    </row>
    <row r="512" spans="1:11" x14ac:dyDescent="0.2">
      <c r="A512" t="s">
        <v>20</v>
      </c>
    </row>
    <row r="513" spans="1:12" x14ac:dyDescent="0.2">
      <c r="A513" t="s">
        <v>77</v>
      </c>
    </row>
    <row r="516" spans="1:12" x14ac:dyDescent="0.2">
      <c r="A516" s="60" t="s">
        <v>5</v>
      </c>
      <c r="B516" s="60" t="s">
        <v>21</v>
      </c>
      <c r="C516" s="60" t="s">
        <v>22</v>
      </c>
      <c r="D516" s="60" t="s">
        <v>23</v>
      </c>
      <c r="E516" s="60" t="s">
        <v>24</v>
      </c>
      <c r="F516" s="64" t="s">
        <v>0</v>
      </c>
      <c r="G516" s="60" t="s">
        <v>25</v>
      </c>
      <c r="H516" s="60"/>
      <c r="I516" s="60"/>
      <c r="J516" s="60"/>
      <c r="K516" s="60" t="s">
        <v>26</v>
      </c>
      <c r="L516" s="60" t="s">
        <v>78</v>
      </c>
    </row>
    <row r="517" spans="1:12" x14ac:dyDescent="0.2">
      <c r="A517" s="60"/>
      <c r="B517" s="60"/>
      <c r="C517" s="60"/>
      <c r="D517" s="60"/>
      <c r="E517" s="60"/>
      <c r="F517" s="64"/>
      <c r="G517" s="60" t="s">
        <v>27</v>
      </c>
      <c r="H517" s="60" t="s">
        <v>28</v>
      </c>
      <c r="I517" s="60" t="s">
        <v>29</v>
      </c>
      <c r="J517" s="60" t="s">
        <v>30</v>
      </c>
      <c r="K517" s="60"/>
      <c r="L517" s="60" t="s">
        <v>79</v>
      </c>
    </row>
    <row r="518" spans="1:12" x14ac:dyDescent="0.2">
      <c r="A518" s="60"/>
      <c r="B518" s="60"/>
      <c r="C518" s="60" t="s">
        <v>80</v>
      </c>
      <c r="D518" s="60"/>
      <c r="E518" s="60"/>
      <c r="F518" s="60" t="s">
        <v>4</v>
      </c>
      <c r="G518" s="60"/>
      <c r="H518" s="60">
        <v>321.07</v>
      </c>
      <c r="I518" s="60"/>
      <c r="J518" s="60"/>
      <c r="K518" s="60">
        <v>13.99</v>
      </c>
      <c r="L518" s="60"/>
    </row>
    <row r="519" spans="1:12" x14ac:dyDescent="0.2">
      <c r="A519" s="60"/>
      <c r="B519" s="60"/>
      <c r="C519" s="60"/>
      <c r="D519" s="60"/>
      <c r="E519" s="60"/>
      <c r="F519" s="60" t="s">
        <v>2</v>
      </c>
      <c r="G519" s="60"/>
      <c r="H519" s="60">
        <v>8.7100000000000009</v>
      </c>
      <c r="I519" s="60"/>
      <c r="J519" s="60"/>
      <c r="K519" s="60">
        <v>0.28999999999999998</v>
      </c>
      <c r="L519" s="60"/>
    </row>
    <row r="520" spans="1:12" x14ac:dyDescent="0.2">
      <c r="A520" s="60" t="s">
        <v>81</v>
      </c>
      <c r="B520" s="60" t="s">
        <v>101</v>
      </c>
      <c r="C520" s="60">
        <v>65</v>
      </c>
      <c r="D520" s="60">
        <v>18</v>
      </c>
      <c r="E520" s="60">
        <v>1.2</v>
      </c>
      <c r="F520" s="64" t="s">
        <v>4</v>
      </c>
      <c r="G520" s="60"/>
      <c r="H520" s="60">
        <v>4</v>
      </c>
      <c r="I520" s="60"/>
      <c r="J520" s="60">
        <v>4</v>
      </c>
      <c r="K520" s="60">
        <v>22</v>
      </c>
      <c r="L520" s="60">
        <v>26</v>
      </c>
    </row>
    <row r="521" spans="1:12" x14ac:dyDescent="0.2">
      <c r="A521" s="60"/>
      <c r="B521" s="60" t="s">
        <v>84</v>
      </c>
      <c r="C521" s="60"/>
      <c r="D521" s="60"/>
      <c r="E521" s="60"/>
      <c r="F521" s="64" t="s">
        <v>31</v>
      </c>
      <c r="G521" s="60"/>
      <c r="H521" s="60">
        <v>1284.28</v>
      </c>
      <c r="I521" s="60"/>
      <c r="J521" s="60">
        <v>1284.28</v>
      </c>
      <c r="K521" s="60">
        <v>307.77999999999997</v>
      </c>
      <c r="L521" s="60">
        <v>1592.06</v>
      </c>
    </row>
    <row r="522" spans="1:12" x14ac:dyDescent="0.2">
      <c r="A522" s="60"/>
      <c r="B522" s="60"/>
      <c r="C522" s="60"/>
      <c r="D522" s="60"/>
      <c r="E522" s="60"/>
      <c r="F522" s="64" t="s">
        <v>2</v>
      </c>
      <c r="G522" s="60"/>
      <c r="H522" s="60">
        <v>4</v>
      </c>
      <c r="I522" s="60"/>
      <c r="J522" s="60">
        <v>4</v>
      </c>
      <c r="K522" s="60">
        <v>5</v>
      </c>
      <c r="L522" s="60">
        <v>9</v>
      </c>
    </row>
    <row r="523" spans="1:12" x14ac:dyDescent="0.2">
      <c r="A523" s="60"/>
      <c r="B523" s="60"/>
      <c r="C523" s="60"/>
      <c r="D523" s="60"/>
      <c r="E523" s="60"/>
      <c r="F523" s="64" t="s">
        <v>31</v>
      </c>
      <c r="G523" s="60"/>
      <c r="H523" s="60">
        <v>34.840000000000003</v>
      </c>
      <c r="I523" s="60"/>
      <c r="J523" s="60">
        <v>34.840000000000003</v>
      </c>
      <c r="K523" s="60">
        <v>1.45</v>
      </c>
      <c r="L523" s="60">
        <v>36.29</v>
      </c>
    </row>
    <row r="524" spans="1:12" x14ac:dyDescent="0.2">
      <c r="A524" s="60"/>
      <c r="B524" s="60"/>
      <c r="C524" s="60"/>
      <c r="D524" s="60"/>
      <c r="E524" s="60"/>
      <c r="F524" s="65" t="s">
        <v>32</v>
      </c>
      <c r="G524" s="61"/>
      <c r="H524" s="61">
        <v>8</v>
      </c>
      <c r="I524" s="61"/>
      <c r="J524" s="61">
        <v>8</v>
      </c>
      <c r="K524" s="61">
        <v>27</v>
      </c>
      <c r="L524" s="61">
        <v>35</v>
      </c>
    </row>
    <row r="525" spans="1:12" x14ac:dyDescent="0.2">
      <c r="A525" s="60"/>
      <c r="B525" s="60"/>
      <c r="C525" s="60"/>
      <c r="D525" s="60"/>
      <c r="E525" s="60"/>
      <c r="F525" s="65" t="s">
        <v>85</v>
      </c>
      <c r="G525" s="61"/>
      <c r="H525" s="61">
        <v>1319.12</v>
      </c>
      <c r="I525" s="61"/>
      <c r="J525" s="61">
        <v>1319.12</v>
      </c>
      <c r="K525" s="61">
        <v>309.23</v>
      </c>
      <c r="L525" s="61">
        <v>1628.35</v>
      </c>
    </row>
    <row r="526" spans="1:12" x14ac:dyDescent="0.2">
      <c r="A526" s="60" t="s">
        <v>102</v>
      </c>
      <c r="B526" s="60"/>
      <c r="C526" s="60"/>
      <c r="D526" s="60"/>
      <c r="E526" s="60"/>
      <c r="F526" s="64"/>
      <c r="G526" s="60"/>
      <c r="H526" s="60"/>
      <c r="I526" s="60"/>
      <c r="J526" s="60"/>
      <c r="K526" s="60"/>
      <c r="L526" s="61"/>
    </row>
    <row r="528" spans="1:12" x14ac:dyDescent="0.2">
      <c r="A528" t="s">
        <v>33</v>
      </c>
    </row>
    <row r="529" spans="1:8" x14ac:dyDescent="0.2">
      <c r="A529" t="s">
        <v>86</v>
      </c>
    </row>
    <row r="530" spans="1:8" x14ac:dyDescent="0.2">
      <c r="A530" t="s">
        <v>34</v>
      </c>
    </row>
    <row r="531" spans="1:8" x14ac:dyDescent="0.2">
      <c r="A531" t="s">
        <v>35</v>
      </c>
    </row>
    <row r="532" spans="1:8" x14ac:dyDescent="0.2">
      <c r="A532" t="s">
        <v>36</v>
      </c>
    </row>
    <row r="533" spans="1:8" x14ac:dyDescent="0.2">
      <c r="A533" t="s">
        <v>37</v>
      </c>
    </row>
    <row r="534" spans="1:8" x14ac:dyDescent="0.2">
      <c r="A534" t="s">
        <v>38</v>
      </c>
    </row>
    <row r="535" spans="1:8" x14ac:dyDescent="0.2">
      <c r="A535" t="s">
        <v>39</v>
      </c>
    </row>
    <row r="536" spans="1:8" x14ac:dyDescent="0.2">
      <c r="A536" t="s">
        <v>87</v>
      </c>
    </row>
    <row r="538" spans="1:8" x14ac:dyDescent="0.2">
      <c r="A538" t="s">
        <v>40</v>
      </c>
      <c r="H538" t="s">
        <v>41</v>
      </c>
    </row>
    <row r="539" spans="1:8" x14ac:dyDescent="0.2">
      <c r="A539" t="s">
        <v>74</v>
      </c>
    </row>
    <row r="540" spans="1:8" x14ac:dyDescent="0.2">
      <c r="A540" t="s">
        <v>42</v>
      </c>
      <c r="H540" t="s">
        <v>42</v>
      </c>
    </row>
    <row r="543" spans="1:8" x14ac:dyDescent="0.2">
      <c r="A543" t="s">
        <v>43</v>
      </c>
      <c r="H543" t="s">
        <v>43</v>
      </c>
    </row>
    <row r="545" spans="1:11" x14ac:dyDescent="0.2">
      <c r="A545" t="s">
        <v>44</v>
      </c>
      <c r="H545" t="s">
        <v>44</v>
      </c>
    </row>
    <row r="551" spans="1:11" x14ac:dyDescent="0.2">
      <c r="A551" t="s">
        <v>100</v>
      </c>
      <c r="K551" t="s">
        <v>13</v>
      </c>
    </row>
    <row r="552" spans="1:11" x14ac:dyDescent="0.2">
      <c r="K552" t="s">
        <v>14</v>
      </c>
    </row>
    <row r="553" spans="1:11" x14ac:dyDescent="0.2">
      <c r="K553" t="s">
        <v>15</v>
      </c>
    </row>
    <row r="554" spans="1:11" x14ac:dyDescent="0.2">
      <c r="B554" t="s">
        <v>16</v>
      </c>
    </row>
    <row r="555" spans="1:11" x14ac:dyDescent="0.2">
      <c r="B555" t="s">
        <v>17</v>
      </c>
    </row>
    <row r="556" spans="1:11" x14ac:dyDescent="0.2">
      <c r="A556" t="s">
        <v>18</v>
      </c>
      <c r="K556" t="s">
        <v>76</v>
      </c>
    </row>
    <row r="558" spans="1:11" x14ac:dyDescent="0.2">
      <c r="A558" t="s">
        <v>19</v>
      </c>
    </row>
    <row r="559" spans="1:11" x14ac:dyDescent="0.2">
      <c r="A559" t="s">
        <v>20</v>
      </c>
    </row>
    <row r="560" spans="1:11" x14ac:dyDescent="0.2">
      <c r="A560" t="s">
        <v>77</v>
      </c>
    </row>
    <row r="563" spans="1:12" x14ac:dyDescent="0.2">
      <c r="A563" s="60" t="s">
        <v>5</v>
      </c>
      <c r="B563" s="60" t="s">
        <v>21</v>
      </c>
      <c r="C563" s="60" t="s">
        <v>22</v>
      </c>
      <c r="D563" s="60" t="s">
        <v>23</v>
      </c>
      <c r="E563" s="60" t="s">
        <v>24</v>
      </c>
      <c r="F563" s="64" t="s">
        <v>0</v>
      </c>
      <c r="G563" s="60" t="s">
        <v>25</v>
      </c>
      <c r="H563" s="60"/>
      <c r="I563" s="60"/>
      <c r="J563" s="60"/>
      <c r="K563" s="60" t="s">
        <v>26</v>
      </c>
      <c r="L563" s="60" t="s">
        <v>78</v>
      </c>
    </row>
    <row r="564" spans="1:12" x14ac:dyDescent="0.2">
      <c r="A564" s="60"/>
      <c r="B564" s="60"/>
      <c r="C564" s="60"/>
      <c r="D564" s="60"/>
      <c r="E564" s="60"/>
      <c r="F564" s="64"/>
      <c r="G564" s="60" t="s">
        <v>27</v>
      </c>
      <c r="H564" s="60" t="s">
        <v>28</v>
      </c>
      <c r="I564" s="60" t="s">
        <v>29</v>
      </c>
      <c r="J564" s="60" t="s">
        <v>30</v>
      </c>
      <c r="K564" s="60"/>
      <c r="L564" s="60" t="s">
        <v>79</v>
      </c>
    </row>
    <row r="565" spans="1:12" x14ac:dyDescent="0.2">
      <c r="A565" s="60"/>
      <c r="B565" s="60"/>
      <c r="C565" s="60" t="s">
        <v>80</v>
      </c>
      <c r="D565" s="60"/>
      <c r="E565" s="60"/>
      <c r="F565" s="60" t="s">
        <v>4</v>
      </c>
      <c r="G565" s="60">
        <v>449.35</v>
      </c>
      <c r="H565" s="60">
        <v>321.07</v>
      </c>
      <c r="I565" s="60"/>
      <c r="J565" s="60"/>
      <c r="K565" s="60">
        <v>13.99</v>
      </c>
      <c r="L565" s="60"/>
    </row>
    <row r="566" spans="1:12" x14ac:dyDescent="0.2">
      <c r="A566" s="60"/>
      <c r="B566" s="60"/>
      <c r="C566" s="60"/>
      <c r="D566" s="60"/>
      <c r="E566" s="60"/>
      <c r="F566" s="60"/>
      <c r="G566" s="60"/>
      <c r="H566" s="60"/>
      <c r="I566" s="60"/>
      <c r="J566" s="60"/>
      <c r="K566" s="60"/>
      <c r="L566" s="60"/>
    </row>
    <row r="567" spans="1:12" x14ac:dyDescent="0.2">
      <c r="A567" s="60" t="s">
        <v>81</v>
      </c>
      <c r="B567" s="60" t="s">
        <v>101</v>
      </c>
      <c r="C567" s="60">
        <v>69</v>
      </c>
      <c r="D567" s="60">
        <v>1</v>
      </c>
      <c r="E567" s="60">
        <v>2.9</v>
      </c>
      <c r="F567" s="64" t="s">
        <v>4</v>
      </c>
      <c r="G567" s="60">
        <v>3</v>
      </c>
      <c r="H567" s="60">
        <v>8</v>
      </c>
      <c r="I567" s="60"/>
      <c r="J567" s="60">
        <v>11</v>
      </c>
      <c r="K567" s="60">
        <v>230</v>
      </c>
      <c r="L567" s="60">
        <v>241</v>
      </c>
    </row>
    <row r="568" spans="1:12" x14ac:dyDescent="0.2">
      <c r="A568" s="60"/>
      <c r="B568" s="60" t="s">
        <v>84</v>
      </c>
      <c r="C568" s="60"/>
      <c r="D568" s="60"/>
      <c r="E568" s="60"/>
      <c r="F568" s="64" t="s">
        <v>31</v>
      </c>
      <c r="G568" s="60">
        <v>1348.05</v>
      </c>
      <c r="H568" s="60">
        <v>2568.56</v>
      </c>
      <c r="I568" s="60"/>
      <c r="J568" s="60">
        <v>3916.61</v>
      </c>
      <c r="K568" s="60">
        <v>3217.7</v>
      </c>
      <c r="L568" s="60">
        <v>7134.31</v>
      </c>
    </row>
    <row r="569" spans="1:12" x14ac:dyDescent="0.2">
      <c r="A569" s="60"/>
      <c r="B569" s="60"/>
      <c r="C569" s="60"/>
      <c r="D569" s="60"/>
      <c r="E569" s="60"/>
      <c r="F569" s="64"/>
      <c r="G569" s="60"/>
      <c r="H569" s="60"/>
      <c r="I569" s="60"/>
      <c r="J569" s="60"/>
      <c r="K569" s="60"/>
      <c r="L569" s="60"/>
    </row>
    <row r="570" spans="1:12" x14ac:dyDescent="0.2">
      <c r="A570" s="60"/>
      <c r="B570" s="60"/>
      <c r="C570" s="60"/>
      <c r="D570" s="60"/>
      <c r="E570" s="60"/>
      <c r="F570" s="64"/>
      <c r="G570" s="60"/>
      <c r="H570" s="60"/>
      <c r="I570" s="60"/>
      <c r="J570" s="60"/>
      <c r="K570" s="60"/>
      <c r="L570" s="60"/>
    </row>
    <row r="571" spans="1:12" x14ac:dyDescent="0.2">
      <c r="A571" s="60"/>
      <c r="B571" s="60"/>
      <c r="C571" s="60"/>
      <c r="D571" s="60"/>
      <c r="E571" s="60"/>
      <c r="F571" s="65" t="s">
        <v>32</v>
      </c>
      <c r="G571" s="61">
        <v>3</v>
      </c>
      <c r="H571" s="61">
        <v>8</v>
      </c>
      <c r="I571" s="61"/>
      <c r="J571" s="61">
        <v>11</v>
      </c>
      <c r="K571" s="61">
        <v>230</v>
      </c>
      <c r="L571" s="61">
        <v>241</v>
      </c>
    </row>
    <row r="572" spans="1:12" x14ac:dyDescent="0.2">
      <c r="A572" s="60"/>
      <c r="B572" s="60"/>
      <c r="C572" s="60"/>
      <c r="D572" s="60"/>
      <c r="E572" s="60"/>
      <c r="F572" s="65" t="s">
        <v>85</v>
      </c>
      <c r="G572" s="61">
        <v>1348.05</v>
      </c>
      <c r="H572" s="61">
        <v>2568.56</v>
      </c>
      <c r="I572" s="61"/>
      <c r="J572" s="61">
        <v>3916.61</v>
      </c>
      <c r="K572" s="61">
        <v>3217.7</v>
      </c>
      <c r="L572" s="61">
        <v>7134.31</v>
      </c>
    </row>
    <row r="573" spans="1:12" x14ac:dyDescent="0.2">
      <c r="A573" s="60" t="s">
        <v>102</v>
      </c>
      <c r="B573" s="60"/>
      <c r="C573" s="60"/>
      <c r="D573" s="60"/>
      <c r="E573" s="60"/>
      <c r="F573" s="64"/>
      <c r="G573" s="60"/>
      <c r="H573" s="60"/>
      <c r="I573" s="60"/>
      <c r="J573" s="60"/>
      <c r="K573" s="60"/>
      <c r="L573" s="61"/>
    </row>
    <row r="575" spans="1:12" x14ac:dyDescent="0.2">
      <c r="A575" t="s">
        <v>33</v>
      </c>
    </row>
    <row r="576" spans="1:12" x14ac:dyDescent="0.2">
      <c r="A576" t="s">
        <v>86</v>
      </c>
    </row>
    <row r="577" spans="1:8" x14ac:dyDescent="0.2">
      <c r="A577" t="s">
        <v>34</v>
      </c>
    </row>
    <row r="578" spans="1:8" x14ac:dyDescent="0.2">
      <c r="A578" t="s">
        <v>35</v>
      </c>
    </row>
    <row r="579" spans="1:8" x14ac:dyDescent="0.2">
      <c r="A579" t="s">
        <v>36</v>
      </c>
    </row>
    <row r="580" spans="1:8" x14ac:dyDescent="0.2">
      <c r="A580" t="s">
        <v>37</v>
      </c>
    </row>
    <row r="581" spans="1:8" x14ac:dyDescent="0.2">
      <c r="A581" t="s">
        <v>38</v>
      </c>
    </row>
    <row r="582" spans="1:8" x14ac:dyDescent="0.2">
      <c r="A582" t="s">
        <v>39</v>
      </c>
    </row>
    <row r="583" spans="1:8" x14ac:dyDescent="0.2">
      <c r="A583" t="s">
        <v>87</v>
      </c>
    </row>
    <row r="585" spans="1:8" x14ac:dyDescent="0.2">
      <c r="A585" t="s">
        <v>40</v>
      </c>
      <c r="H585" t="s">
        <v>41</v>
      </c>
    </row>
    <row r="586" spans="1:8" x14ac:dyDescent="0.2">
      <c r="A586" t="s">
        <v>74</v>
      </c>
    </row>
    <row r="587" spans="1:8" x14ac:dyDescent="0.2">
      <c r="A587" t="s">
        <v>42</v>
      </c>
      <c r="H587" t="s">
        <v>42</v>
      </c>
    </row>
    <row r="590" spans="1:8" x14ac:dyDescent="0.2">
      <c r="A590" t="s">
        <v>43</v>
      </c>
      <c r="H590" t="s">
        <v>43</v>
      </c>
    </row>
    <row r="592" spans="1:8" x14ac:dyDescent="0.2">
      <c r="A592" t="s">
        <v>44</v>
      </c>
      <c r="H592" t="s">
        <v>44</v>
      </c>
    </row>
    <row r="598" spans="1:11" x14ac:dyDescent="0.2">
      <c r="A598" t="s">
        <v>103</v>
      </c>
      <c r="K598" t="s">
        <v>13</v>
      </c>
    </row>
    <row r="599" spans="1:11" x14ac:dyDescent="0.2">
      <c r="K599" t="s">
        <v>14</v>
      </c>
    </row>
    <row r="600" spans="1:11" x14ac:dyDescent="0.2">
      <c r="K600" t="s">
        <v>15</v>
      </c>
    </row>
    <row r="601" spans="1:11" x14ac:dyDescent="0.2">
      <c r="B601" t="s">
        <v>16</v>
      </c>
    </row>
    <row r="602" spans="1:11" x14ac:dyDescent="0.2">
      <c r="B602" t="s">
        <v>17</v>
      </c>
    </row>
    <row r="603" spans="1:11" x14ac:dyDescent="0.2">
      <c r="A603" t="s">
        <v>18</v>
      </c>
      <c r="K603" t="s">
        <v>76</v>
      </c>
    </row>
    <row r="605" spans="1:11" x14ac:dyDescent="0.2">
      <c r="A605" t="s">
        <v>19</v>
      </c>
    </row>
    <row r="606" spans="1:11" x14ac:dyDescent="0.2">
      <c r="A606" t="s">
        <v>20</v>
      </c>
    </row>
    <row r="607" spans="1:11" x14ac:dyDescent="0.2">
      <c r="A607" t="s">
        <v>77</v>
      </c>
    </row>
    <row r="610" spans="1:12" x14ac:dyDescent="0.2">
      <c r="A610" s="60" t="s">
        <v>5</v>
      </c>
      <c r="B610" s="60" t="s">
        <v>21</v>
      </c>
      <c r="C610" s="60" t="s">
        <v>22</v>
      </c>
      <c r="D610" s="60" t="s">
        <v>23</v>
      </c>
      <c r="E610" s="60" t="s">
        <v>24</v>
      </c>
      <c r="F610" s="64" t="s">
        <v>0</v>
      </c>
      <c r="G610" s="60" t="s">
        <v>25</v>
      </c>
      <c r="H610" s="60"/>
      <c r="I610" s="60"/>
      <c r="J610" s="60"/>
      <c r="K610" s="60" t="s">
        <v>26</v>
      </c>
      <c r="L610" s="60" t="s">
        <v>78</v>
      </c>
    </row>
    <row r="611" spans="1:12" x14ac:dyDescent="0.2">
      <c r="A611" s="60"/>
      <c r="B611" s="60"/>
      <c r="C611" s="60"/>
      <c r="D611" s="60"/>
      <c r="E611" s="60"/>
      <c r="F611" s="64"/>
      <c r="G611" s="60" t="s">
        <v>27</v>
      </c>
      <c r="H611" s="60" t="s">
        <v>28</v>
      </c>
      <c r="I611" s="60" t="s">
        <v>29</v>
      </c>
      <c r="J611" s="60" t="s">
        <v>30</v>
      </c>
      <c r="K611" s="60"/>
      <c r="L611" s="60" t="s">
        <v>79</v>
      </c>
    </row>
    <row r="612" spans="1:12" x14ac:dyDescent="0.2">
      <c r="A612" s="60"/>
      <c r="B612" s="60"/>
      <c r="C612" s="60" t="s">
        <v>80</v>
      </c>
      <c r="D612" s="60"/>
      <c r="E612" s="60"/>
      <c r="F612" s="60" t="s">
        <v>4</v>
      </c>
      <c r="G612" s="60">
        <v>449.35</v>
      </c>
      <c r="H612" s="60">
        <v>321.07</v>
      </c>
      <c r="I612" s="60"/>
      <c r="J612" s="60"/>
      <c r="K612" s="60">
        <v>13.99</v>
      </c>
      <c r="L612" s="60"/>
    </row>
    <row r="613" spans="1:12" x14ac:dyDescent="0.2">
      <c r="A613" s="60"/>
      <c r="B613" s="60"/>
      <c r="C613" s="60"/>
      <c r="D613" s="60"/>
      <c r="E613" s="60"/>
      <c r="F613" s="60" t="s">
        <v>2</v>
      </c>
      <c r="G613" s="60"/>
      <c r="H613" s="60"/>
      <c r="I613" s="60"/>
      <c r="J613" s="60"/>
      <c r="K613" s="60">
        <v>0.28999999999999998</v>
      </c>
      <c r="L613" s="60"/>
    </row>
    <row r="614" spans="1:12" x14ac:dyDescent="0.2">
      <c r="A614" s="60" t="s">
        <v>81</v>
      </c>
      <c r="B614" s="60" t="s">
        <v>101</v>
      </c>
      <c r="C614" s="60">
        <v>69</v>
      </c>
      <c r="D614" s="60">
        <v>1</v>
      </c>
      <c r="E614" s="60">
        <v>2</v>
      </c>
      <c r="F614" s="64" t="s">
        <v>4</v>
      </c>
      <c r="G614" s="60">
        <v>3</v>
      </c>
      <c r="H614" s="60">
        <v>8</v>
      </c>
      <c r="I614" s="60"/>
      <c r="J614" s="60">
        <v>11</v>
      </c>
      <c r="K614" s="60">
        <v>156</v>
      </c>
      <c r="L614" s="60">
        <v>167</v>
      </c>
    </row>
    <row r="615" spans="1:12" x14ac:dyDescent="0.2">
      <c r="A615" s="60"/>
      <c r="B615" s="60" t="s">
        <v>84</v>
      </c>
      <c r="C615" s="60"/>
      <c r="D615" s="60"/>
      <c r="E615" s="60"/>
      <c r="F615" s="64" t="s">
        <v>31</v>
      </c>
      <c r="G615" s="60">
        <v>1348.05</v>
      </c>
      <c r="H615" s="60">
        <v>2568.56</v>
      </c>
      <c r="I615" s="60"/>
      <c r="J615" s="60">
        <v>3916.61</v>
      </c>
      <c r="K615" s="60">
        <v>2182.44</v>
      </c>
      <c r="L615" s="60">
        <v>6099.05</v>
      </c>
    </row>
    <row r="616" spans="1:12" x14ac:dyDescent="0.2">
      <c r="A616" s="60"/>
      <c r="B616" s="60"/>
      <c r="C616" s="60"/>
      <c r="D616" s="60"/>
      <c r="E616" s="60"/>
      <c r="F616" s="64" t="s">
        <v>2</v>
      </c>
      <c r="G616" s="60"/>
      <c r="H616" s="60"/>
      <c r="I616" s="60"/>
      <c r="J616" s="60"/>
      <c r="K616" s="60">
        <v>31</v>
      </c>
      <c r="L616" s="60">
        <v>31</v>
      </c>
    </row>
    <row r="617" spans="1:12" x14ac:dyDescent="0.2">
      <c r="A617" s="60"/>
      <c r="B617" s="60"/>
      <c r="C617" s="60"/>
      <c r="D617" s="60"/>
      <c r="E617" s="60"/>
      <c r="F617" s="64" t="s">
        <v>31</v>
      </c>
      <c r="G617" s="60"/>
      <c r="H617" s="60"/>
      <c r="I617" s="60"/>
      <c r="J617" s="60"/>
      <c r="K617" s="60">
        <v>8.99</v>
      </c>
      <c r="L617" s="60">
        <v>8.99</v>
      </c>
    </row>
    <row r="618" spans="1:12" x14ac:dyDescent="0.2">
      <c r="A618" s="60"/>
      <c r="B618" s="60"/>
      <c r="C618" s="60"/>
      <c r="D618" s="60"/>
      <c r="E618" s="60"/>
      <c r="F618" s="65" t="s">
        <v>32</v>
      </c>
      <c r="G618" s="61">
        <v>3</v>
      </c>
      <c r="H618" s="61">
        <v>8</v>
      </c>
      <c r="I618" s="61"/>
      <c r="J618" s="61">
        <v>11</v>
      </c>
      <c r="K618" s="61">
        <v>187</v>
      </c>
      <c r="L618" s="61">
        <v>198</v>
      </c>
    </row>
    <row r="619" spans="1:12" x14ac:dyDescent="0.2">
      <c r="A619" s="60"/>
      <c r="B619" s="60"/>
      <c r="C619" s="60"/>
      <c r="D619" s="60"/>
      <c r="E619" s="60"/>
      <c r="F619" s="65" t="s">
        <v>85</v>
      </c>
      <c r="G619" s="61">
        <v>1348.05</v>
      </c>
      <c r="H619" s="61">
        <v>2568.56</v>
      </c>
      <c r="I619" s="61"/>
      <c r="J619" s="61">
        <v>3916.61</v>
      </c>
      <c r="K619" s="61">
        <v>2191.4299999999998</v>
      </c>
      <c r="L619" s="61">
        <v>6108.04</v>
      </c>
    </row>
    <row r="620" spans="1:12" x14ac:dyDescent="0.2">
      <c r="A620" s="60" t="s">
        <v>102</v>
      </c>
      <c r="B620" s="60"/>
      <c r="C620" s="60"/>
      <c r="D620" s="60"/>
      <c r="E620" s="60"/>
      <c r="F620" s="64"/>
      <c r="G620" s="60"/>
      <c r="H620" s="60"/>
      <c r="I620" s="60"/>
      <c r="J620" s="60"/>
      <c r="K620" s="60"/>
      <c r="L620" s="61"/>
    </row>
    <row r="622" spans="1:12" x14ac:dyDescent="0.2">
      <c r="A622" t="s">
        <v>33</v>
      </c>
    </row>
    <row r="623" spans="1:12" x14ac:dyDescent="0.2">
      <c r="A623" t="s">
        <v>86</v>
      </c>
    </row>
    <row r="624" spans="1:12" x14ac:dyDescent="0.2">
      <c r="A624" t="s">
        <v>34</v>
      </c>
    </row>
    <row r="625" spans="1:8" x14ac:dyDescent="0.2">
      <c r="A625" t="s">
        <v>35</v>
      </c>
    </row>
    <row r="626" spans="1:8" x14ac:dyDescent="0.2">
      <c r="A626" t="s">
        <v>36</v>
      </c>
    </row>
    <row r="627" spans="1:8" x14ac:dyDescent="0.2">
      <c r="A627" t="s">
        <v>37</v>
      </c>
    </row>
    <row r="628" spans="1:8" x14ac:dyDescent="0.2">
      <c r="A628" t="s">
        <v>38</v>
      </c>
    </row>
    <row r="629" spans="1:8" x14ac:dyDescent="0.2">
      <c r="A629" t="s">
        <v>39</v>
      </c>
    </row>
    <row r="630" spans="1:8" x14ac:dyDescent="0.2">
      <c r="A630" t="s">
        <v>87</v>
      </c>
    </row>
    <row r="632" spans="1:8" x14ac:dyDescent="0.2">
      <c r="A632" t="s">
        <v>40</v>
      </c>
      <c r="H632" t="s">
        <v>41</v>
      </c>
    </row>
    <row r="633" spans="1:8" x14ac:dyDescent="0.2">
      <c r="A633" t="s">
        <v>74</v>
      </c>
    </row>
    <row r="634" spans="1:8" x14ac:dyDescent="0.2">
      <c r="A634" t="s">
        <v>42</v>
      </c>
      <c r="H634" t="s">
        <v>42</v>
      </c>
    </row>
    <row r="637" spans="1:8" x14ac:dyDescent="0.2">
      <c r="A637" t="s">
        <v>43</v>
      </c>
      <c r="H637" t="s">
        <v>43</v>
      </c>
    </row>
    <row r="639" spans="1:8" x14ac:dyDescent="0.2">
      <c r="A639" t="s">
        <v>44</v>
      </c>
      <c r="H639" t="s">
        <v>44</v>
      </c>
    </row>
    <row r="645" spans="1:11" x14ac:dyDescent="0.2">
      <c r="A645" t="s">
        <v>104</v>
      </c>
      <c r="K645" t="s">
        <v>13</v>
      </c>
    </row>
    <row r="646" spans="1:11" x14ac:dyDescent="0.2">
      <c r="K646" t="s">
        <v>14</v>
      </c>
    </row>
    <row r="647" spans="1:11" x14ac:dyDescent="0.2">
      <c r="K647" t="s">
        <v>15</v>
      </c>
    </row>
    <row r="648" spans="1:11" x14ac:dyDescent="0.2">
      <c r="B648" t="s">
        <v>16</v>
      </c>
    </row>
    <row r="649" spans="1:11" x14ac:dyDescent="0.2">
      <c r="B649" t="s">
        <v>17</v>
      </c>
    </row>
    <row r="650" spans="1:11" x14ac:dyDescent="0.2">
      <c r="A650" t="s">
        <v>18</v>
      </c>
      <c r="K650" t="s">
        <v>76</v>
      </c>
    </row>
    <row r="652" spans="1:11" x14ac:dyDescent="0.2">
      <c r="A652" t="s">
        <v>19</v>
      </c>
    </row>
    <row r="653" spans="1:11" x14ac:dyDescent="0.2">
      <c r="A653" t="s">
        <v>20</v>
      </c>
    </row>
    <row r="654" spans="1:11" x14ac:dyDescent="0.2">
      <c r="A654" t="s">
        <v>77</v>
      </c>
    </row>
    <row r="657" spans="1:12" x14ac:dyDescent="0.2">
      <c r="A657" s="60" t="s">
        <v>5</v>
      </c>
      <c r="B657" s="60" t="s">
        <v>21</v>
      </c>
      <c r="C657" s="60" t="s">
        <v>22</v>
      </c>
      <c r="D657" s="60" t="s">
        <v>23</v>
      </c>
      <c r="E657" s="60" t="s">
        <v>24</v>
      </c>
      <c r="F657" s="64" t="s">
        <v>0</v>
      </c>
      <c r="G657" s="60" t="s">
        <v>25</v>
      </c>
      <c r="H657" s="60"/>
      <c r="I657" s="60"/>
      <c r="J657" s="60"/>
      <c r="K657" s="60" t="s">
        <v>26</v>
      </c>
      <c r="L657" s="60" t="s">
        <v>78</v>
      </c>
    </row>
    <row r="658" spans="1:12" x14ac:dyDescent="0.2">
      <c r="A658" s="60"/>
      <c r="B658" s="60"/>
      <c r="C658" s="60"/>
      <c r="D658" s="60"/>
      <c r="E658" s="60"/>
      <c r="F658" s="64"/>
      <c r="G658" s="60" t="s">
        <v>27</v>
      </c>
      <c r="H658" s="60" t="s">
        <v>28</v>
      </c>
      <c r="I658" s="60" t="s">
        <v>29</v>
      </c>
      <c r="J658" s="60" t="s">
        <v>30</v>
      </c>
      <c r="K658" s="60"/>
      <c r="L658" s="60" t="s">
        <v>79</v>
      </c>
    </row>
    <row r="659" spans="1:12" x14ac:dyDescent="0.2">
      <c r="A659" s="60"/>
      <c r="B659" s="60"/>
      <c r="C659" s="60" t="s">
        <v>80</v>
      </c>
      <c r="D659" s="60"/>
      <c r="E659" s="60"/>
      <c r="F659" s="60" t="s">
        <v>4</v>
      </c>
      <c r="G659" s="60">
        <v>449.35</v>
      </c>
      <c r="H659" s="60">
        <v>321.07</v>
      </c>
      <c r="I659" s="60"/>
      <c r="J659" s="60"/>
      <c r="K659" s="60">
        <v>13.99</v>
      </c>
      <c r="L659" s="60"/>
    </row>
    <row r="660" spans="1:12" x14ac:dyDescent="0.2">
      <c r="A660" s="60"/>
      <c r="B660" s="60"/>
      <c r="C660" s="60"/>
      <c r="D660" s="60"/>
      <c r="E660" s="60"/>
      <c r="F660" s="60" t="s">
        <v>2</v>
      </c>
      <c r="G660" s="60"/>
      <c r="H660" s="60"/>
      <c r="I660" s="60"/>
      <c r="J660" s="60"/>
      <c r="K660" s="60">
        <v>0.28999999999999998</v>
      </c>
      <c r="L660" s="60"/>
    </row>
    <row r="661" spans="1:12" x14ac:dyDescent="0.2">
      <c r="A661" s="60" t="s">
        <v>81</v>
      </c>
      <c r="B661" s="60" t="s">
        <v>101</v>
      </c>
      <c r="C661" s="60">
        <v>69</v>
      </c>
      <c r="D661" s="60">
        <v>1</v>
      </c>
      <c r="E661" s="60">
        <v>1.6</v>
      </c>
      <c r="F661" s="64" t="s">
        <v>4</v>
      </c>
      <c r="G661" s="60">
        <v>1</v>
      </c>
      <c r="H661" s="60">
        <v>2</v>
      </c>
      <c r="I661" s="60"/>
      <c r="J661" s="60">
        <v>3</v>
      </c>
      <c r="K661" s="60">
        <v>111</v>
      </c>
      <c r="L661" s="60">
        <v>114</v>
      </c>
    </row>
    <row r="662" spans="1:12" x14ac:dyDescent="0.2">
      <c r="A662" s="60"/>
      <c r="B662" s="60" t="s">
        <v>84</v>
      </c>
      <c r="C662" s="60"/>
      <c r="D662" s="60"/>
      <c r="E662" s="60"/>
      <c r="F662" s="64" t="s">
        <v>31</v>
      </c>
      <c r="G662" s="60">
        <v>449.35</v>
      </c>
      <c r="H662" s="60">
        <v>642.14</v>
      </c>
      <c r="I662" s="60"/>
      <c r="J662" s="60">
        <v>1091.49</v>
      </c>
      <c r="K662" s="60">
        <v>1552.89</v>
      </c>
      <c r="L662" s="60">
        <v>2644.38</v>
      </c>
    </row>
    <row r="663" spans="1:12" x14ac:dyDescent="0.2">
      <c r="A663" s="60"/>
      <c r="B663" s="60"/>
      <c r="C663" s="60"/>
      <c r="D663" s="60"/>
      <c r="E663" s="60"/>
      <c r="F663" s="64" t="s">
        <v>2</v>
      </c>
      <c r="G663" s="60"/>
      <c r="H663" s="60"/>
      <c r="I663" s="60"/>
      <c r="J663" s="60"/>
      <c r="K663" s="60">
        <v>31</v>
      </c>
      <c r="L663" s="60">
        <v>31</v>
      </c>
    </row>
    <row r="664" spans="1:12" x14ac:dyDescent="0.2">
      <c r="A664" s="60"/>
      <c r="B664" s="60"/>
      <c r="C664" s="60"/>
      <c r="D664" s="60"/>
      <c r="E664" s="60"/>
      <c r="F664" s="64" t="s">
        <v>31</v>
      </c>
      <c r="G664" s="60"/>
      <c r="H664" s="60"/>
      <c r="I664" s="60"/>
      <c r="J664" s="60"/>
      <c r="K664" s="60">
        <v>8.99</v>
      </c>
      <c r="L664" s="60">
        <v>8.99</v>
      </c>
    </row>
    <row r="665" spans="1:12" x14ac:dyDescent="0.2">
      <c r="A665" s="60"/>
      <c r="B665" s="60"/>
      <c r="C665" s="60"/>
      <c r="D665" s="60"/>
      <c r="E665" s="60"/>
      <c r="F665" s="65" t="s">
        <v>32</v>
      </c>
      <c r="G665" s="61">
        <v>1</v>
      </c>
      <c r="H665" s="61">
        <v>2</v>
      </c>
      <c r="I665" s="61"/>
      <c r="J665" s="61">
        <v>3</v>
      </c>
      <c r="K665" s="61">
        <v>142</v>
      </c>
      <c r="L665" s="61">
        <v>145</v>
      </c>
    </row>
    <row r="666" spans="1:12" x14ac:dyDescent="0.2">
      <c r="A666" s="60"/>
      <c r="B666" s="60"/>
      <c r="C666" s="60"/>
      <c r="D666" s="60"/>
      <c r="E666" s="60"/>
      <c r="F666" s="65" t="s">
        <v>85</v>
      </c>
      <c r="G666" s="61">
        <v>449.35</v>
      </c>
      <c r="H666" s="61">
        <v>642.14</v>
      </c>
      <c r="I666" s="61"/>
      <c r="J666" s="61">
        <v>1091.49</v>
      </c>
      <c r="K666" s="61">
        <v>1561.88</v>
      </c>
      <c r="L666" s="61">
        <v>2653.37</v>
      </c>
    </row>
    <row r="667" spans="1:12" x14ac:dyDescent="0.2">
      <c r="A667" s="60" t="s">
        <v>102</v>
      </c>
      <c r="B667" s="60"/>
      <c r="C667" s="60"/>
      <c r="D667" s="60"/>
      <c r="E667" s="60"/>
      <c r="F667" s="64"/>
      <c r="G667" s="60"/>
      <c r="H667" s="60"/>
      <c r="I667" s="60"/>
      <c r="J667" s="60"/>
      <c r="K667" s="60"/>
      <c r="L667" s="61"/>
    </row>
    <row r="669" spans="1:12" x14ac:dyDescent="0.2">
      <c r="A669" t="s">
        <v>33</v>
      </c>
    </row>
    <row r="670" spans="1:12" x14ac:dyDescent="0.2">
      <c r="A670" t="s">
        <v>86</v>
      </c>
    </row>
    <row r="671" spans="1:12" x14ac:dyDescent="0.2">
      <c r="A671" t="s">
        <v>34</v>
      </c>
    </row>
    <row r="672" spans="1:12" x14ac:dyDescent="0.2">
      <c r="A672" t="s">
        <v>35</v>
      </c>
    </row>
    <row r="673" spans="1:8" x14ac:dyDescent="0.2">
      <c r="A673" t="s">
        <v>36</v>
      </c>
    </row>
    <row r="674" spans="1:8" x14ac:dyDescent="0.2">
      <c r="A674" t="s">
        <v>37</v>
      </c>
    </row>
    <row r="675" spans="1:8" x14ac:dyDescent="0.2">
      <c r="A675" t="s">
        <v>38</v>
      </c>
    </row>
    <row r="676" spans="1:8" x14ac:dyDescent="0.2">
      <c r="A676" t="s">
        <v>39</v>
      </c>
    </row>
    <row r="677" spans="1:8" x14ac:dyDescent="0.2">
      <c r="A677" t="s">
        <v>87</v>
      </c>
    </row>
    <row r="679" spans="1:8" x14ac:dyDescent="0.2">
      <c r="A679" t="s">
        <v>40</v>
      </c>
      <c r="H679" t="s">
        <v>41</v>
      </c>
    </row>
    <row r="680" spans="1:8" x14ac:dyDescent="0.2">
      <c r="A680" t="s">
        <v>74</v>
      </c>
    </row>
    <row r="681" spans="1:8" x14ac:dyDescent="0.2">
      <c r="A681" t="s">
        <v>42</v>
      </c>
      <c r="H681" t="s">
        <v>42</v>
      </c>
    </row>
    <row r="684" spans="1:8" x14ac:dyDescent="0.2">
      <c r="A684" t="s">
        <v>43</v>
      </c>
      <c r="H684" t="s">
        <v>43</v>
      </c>
    </row>
    <row r="686" spans="1:8" x14ac:dyDescent="0.2">
      <c r="A686" t="s">
        <v>44</v>
      </c>
      <c r="H686" t="s">
        <v>44</v>
      </c>
    </row>
    <row r="690" spans="1:12" x14ac:dyDescent="0.2">
      <c r="A690" t="s">
        <v>105</v>
      </c>
      <c r="K690" t="s">
        <v>13</v>
      </c>
    </row>
    <row r="691" spans="1:12" x14ac:dyDescent="0.2">
      <c r="K691" t="s">
        <v>14</v>
      </c>
    </row>
    <row r="692" spans="1:12" x14ac:dyDescent="0.2">
      <c r="K692" t="s">
        <v>15</v>
      </c>
    </row>
    <row r="693" spans="1:12" x14ac:dyDescent="0.2">
      <c r="B693" t="s">
        <v>16</v>
      </c>
    </row>
    <row r="694" spans="1:12" x14ac:dyDescent="0.2">
      <c r="B694" t="s">
        <v>17</v>
      </c>
    </row>
    <row r="695" spans="1:12" x14ac:dyDescent="0.2">
      <c r="A695" t="s">
        <v>18</v>
      </c>
      <c r="K695" t="s">
        <v>76</v>
      </c>
    </row>
    <row r="697" spans="1:12" x14ac:dyDescent="0.2">
      <c r="A697" t="s">
        <v>19</v>
      </c>
    </row>
    <row r="698" spans="1:12" x14ac:dyDescent="0.2">
      <c r="A698" t="s">
        <v>20</v>
      </c>
    </row>
    <row r="699" spans="1:12" x14ac:dyDescent="0.2">
      <c r="A699" t="s">
        <v>77</v>
      </c>
    </row>
    <row r="702" spans="1:12" x14ac:dyDescent="0.2">
      <c r="A702" s="60" t="s">
        <v>5</v>
      </c>
      <c r="B702" s="60" t="s">
        <v>21</v>
      </c>
      <c r="C702" s="60" t="s">
        <v>22</v>
      </c>
      <c r="D702" s="60" t="s">
        <v>23</v>
      </c>
      <c r="E702" s="60" t="s">
        <v>24</v>
      </c>
      <c r="F702" s="64" t="s">
        <v>0</v>
      </c>
      <c r="G702" s="60" t="s">
        <v>25</v>
      </c>
      <c r="H702" s="60"/>
      <c r="I702" s="60"/>
      <c r="J702" s="60"/>
      <c r="K702" s="60" t="s">
        <v>26</v>
      </c>
      <c r="L702" s="60" t="s">
        <v>78</v>
      </c>
    </row>
    <row r="703" spans="1:12" x14ac:dyDescent="0.2">
      <c r="A703" s="60"/>
      <c r="B703" s="60"/>
      <c r="C703" s="60"/>
      <c r="D703" s="60"/>
      <c r="E703" s="60"/>
      <c r="F703" s="64"/>
      <c r="G703" s="60" t="s">
        <v>27</v>
      </c>
      <c r="H703" s="60" t="s">
        <v>28</v>
      </c>
      <c r="I703" s="60" t="s">
        <v>29</v>
      </c>
      <c r="J703" s="60" t="s">
        <v>30</v>
      </c>
      <c r="K703" s="60"/>
      <c r="L703" s="60" t="s">
        <v>79</v>
      </c>
    </row>
    <row r="704" spans="1:12" x14ac:dyDescent="0.2">
      <c r="A704" s="60"/>
      <c r="B704" s="60"/>
      <c r="C704" s="60" t="s">
        <v>80</v>
      </c>
      <c r="D704" s="60"/>
      <c r="E704" s="60"/>
      <c r="F704" s="60" t="s">
        <v>4</v>
      </c>
      <c r="G704" s="60">
        <v>449.35</v>
      </c>
      <c r="H704" s="60">
        <v>321.07</v>
      </c>
      <c r="I704" s="60"/>
      <c r="J704" s="60"/>
      <c r="K704" s="60">
        <v>13.99</v>
      </c>
      <c r="L704" s="60"/>
    </row>
    <row r="705" spans="1:12" x14ac:dyDescent="0.2">
      <c r="A705" s="60"/>
      <c r="B705" s="60"/>
      <c r="C705" s="60"/>
      <c r="D705" s="60"/>
      <c r="E705" s="60"/>
      <c r="F705" s="60" t="s">
        <v>2</v>
      </c>
      <c r="G705" s="60"/>
      <c r="H705" s="60"/>
      <c r="I705" s="60"/>
      <c r="J705" s="60"/>
      <c r="K705" s="60">
        <v>0.28999999999999998</v>
      </c>
      <c r="L705" s="60"/>
    </row>
    <row r="706" spans="1:12" x14ac:dyDescent="0.2">
      <c r="A706" s="60" t="s">
        <v>81</v>
      </c>
      <c r="B706" s="60" t="s">
        <v>101</v>
      </c>
      <c r="C706" s="60">
        <v>69</v>
      </c>
      <c r="D706" s="60">
        <v>1</v>
      </c>
      <c r="E706" s="60">
        <v>1.9</v>
      </c>
      <c r="F706" s="64" t="s">
        <v>4</v>
      </c>
      <c r="G706" s="60">
        <v>2</v>
      </c>
      <c r="H706" s="60">
        <v>6</v>
      </c>
      <c r="I706" s="60"/>
      <c r="J706" s="60">
        <v>8</v>
      </c>
      <c r="K706" s="60">
        <v>153</v>
      </c>
      <c r="L706" s="60">
        <v>161</v>
      </c>
    </row>
    <row r="707" spans="1:12" x14ac:dyDescent="0.2">
      <c r="A707" s="60"/>
      <c r="B707" s="60" t="s">
        <v>84</v>
      </c>
      <c r="C707" s="60"/>
      <c r="D707" s="60"/>
      <c r="E707" s="60"/>
      <c r="F707" s="64" t="s">
        <v>31</v>
      </c>
      <c r="G707" s="60">
        <v>898.7</v>
      </c>
      <c r="H707" s="60">
        <v>1926.42</v>
      </c>
      <c r="I707" s="60"/>
      <c r="J707" s="60">
        <v>2825.12</v>
      </c>
      <c r="K707" s="60">
        <v>2140.4699999999998</v>
      </c>
      <c r="L707" s="60">
        <v>4965.59</v>
      </c>
    </row>
    <row r="708" spans="1:12" x14ac:dyDescent="0.2">
      <c r="A708" s="60"/>
      <c r="B708" s="60"/>
      <c r="C708" s="60"/>
      <c r="D708" s="60"/>
      <c r="E708" s="60"/>
      <c r="F708" s="64" t="s">
        <v>2</v>
      </c>
      <c r="G708" s="60"/>
      <c r="H708" s="60"/>
      <c r="I708" s="60"/>
      <c r="J708" s="60"/>
      <c r="K708" s="60">
        <v>30</v>
      </c>
      <c r="L708" s="60">
        <v>30</v>
      </c>
    </row>
    <row r="709" spans="1:12" x14ac:dyDescent="0.2">
      <c r="A709" s="60"/>
      <c r="B709" s="60"/>
      <c r="C709" s="60"/>
      <c r="D709" s="60"/>
      <c r="E709" s="60"/>
      <c r="F709" s="64" t="s">
        <v>31</v>
      </c>
      <c r="G709" s="60"/>
      <c r="H709" s="60"/>
      <c r="I709" s="60"/>
      <c r="J709" s="60"/>
      <c r="K709" s="60">
        <v>8.6999999999999993</v>
      </c>
      <c r="L709" s="60">
        <v>8.6999999999999993</v>
      </c>
    </row>
    <row r="710" spans="1:12" x14ac:dyDescent="0.2">
      <c r="A710" s="60"/>
      <c r="B710" s="60"/>
      <c r="C710" s="60"/>
      <c r="D710" s="60"/>
      <c r="E710" s="60"/>
      <c r="F710" s="65" t="s">
        <v>32</v>
      </c>
      <c r="G710" s="61">
        <v>2</v>
      </c>
      <c r="H710" s="61">
        <v>6</v>
      </c>
      <c r="I710" s="61"/>
      <c r="J710" s="61">
        <v>8</v>
      </c>
      <c r="K710" s="61">
        <v>183</v>
      </c>
      <c r="L710" s="61">
        <v>191</v>
      </c>
    </row>
    <row r="711" spans="1:12" x14ac:dyDescent="0.2">
      <c r="A711" s="60"/>
      <c r="B711" s="60"/>
      <c r="C711" s="60"/>
      <c r="D711" s="60"/>
      <c r="E711" s="60"/>
      <c r="F711" s="65" t="s">
        <v>85</v>
      </c>
      <c r="G711" s="61">
        <v>898.7</v>
      </c>
      <c r="H711" s="61">
        <v>1926.42</v>
      </c>
      <c r="I711" s="61"/>
      <c r="J711" s="61">
        <v>2825.12</v>
      </c>
      <c r="K711" s="61">
        <v>2149.17</v>
      </c>
      <c r="L711" s="61">
        <v>4974.29</v>
      </c>
    </row>
    <row r="712" spans="1:12" x14ac:dyDescent="0.2">
      <c r="A712" s="60" t="s">
        <v>102</v>
      </c>
      <c r="B712" s="60"/>
      <c r="C712" s="60"/>
      <c r="D712" s="60"/>
      <c r="E712" s="60"/>
      <c r="F712" s="64"/>
      <c r="G712" s="60"/>
      <c r="H712" s="60"/>
      <c r="I712" s="60"/>
      <c r="J712" s="60"/>
      <c r="K712" s="60"/>
      <c r="L712" s="61"/>
    </row>
    <row r="714" spans="1:12" x14ac:dyDescent="0.2">
      <c r="A714" t="s">
        <v>33</v>
      </c>
    </row>
    <row r="715" spans="1:12" x14ac:dyDescent="0.2">
      <c r="A715" t="s">
        <v>86</v>
      </c>
    </row>
    <row r="716" spans="1:12" x14ac:dyDescent="0.2">
      <c r="A716" t="s">
        <v>34</v>
      </c>
    </row>
    <row r="717" spans="1:12" x14ac:dyDescent="0.2">
      <c r="A717" t="s">
        <v>35</v>
      </c>
    </row>
    <row r="718" spans="1:12" x14ac:dyDescent="0.2">
      <c r="A718" t="s">
        <v>36</v>
      </c>
    </row>
    <row r="719" spans="1:12" x14ac:dyDescent="0.2">
      <c r="A719" t="s">
        <v>37</v>
      </c>
    </row>
    <row r="720" spans="1:12" x14ac:dyDescent="0.2">
      <c r="A720" t="s">
        <v>38</v>
      </c>
    </row>
    <row r="721" spans="1:11" x14ac:dyDescent="0.2">
      <c r="A721" t="s">
        <v>39</v>
      </c>
    </row>
    <row r="722" spans="1:11" x14ac:dyDescent="0.2">
      <c r="A722" t="s">
        <v>87</v>
      </c>
    </row>
    <row r="724" spans="1:11" x14ac:dyDescent="0.2">
      <c r="A724" t="s">
        <v>40</v>
      </c>
      <c r="H724" t="s">
        <v>41</v>
      </c>
    </row>
    <row r="725" spans="1:11" x14ac:dyDescent="0.2">
      <c r="A725" t="s">
        <v>74</v>
      </c>
    </row>
    <row r="726" spans="1:11" x14ac:dyDescent="0.2">
      <c r="A726" t="s">
        <v>42</v>
      </c>
      <c r="H726" t="s">
        <v>42</v>
      </c>
    </row>
    <row r="729" spans="1:11" x14ac:dyDescent="0.2">
      <c r="A729" t="s">
        <v>43</v>
      </c>
      <c r="H729" t="s">
        <v>43</v>
      </c>
    </row>
    <row r="731" spans="1:11" x14ac:dyDescent="0.2">
      <c r="A731" t="s">
        <v>44</v>
      </c>
      <c r="H731" t="s">
        <v>44</v>
      </c>
    </row>
    <row r="734" spans="1:11" x14ac:dyDescent="0.2">
      <c r="A734" t="s">
        <v>106</v>
      </c>
      <c r="K734" t="s">
        <v>13</v>
      </c>
    </row>
    <row r="735" spans="1:11" x14ac:dyDescent="0.2">
      <c r="K735" t="s">
        <v>14</v>
      </c>
    </row>
    <row r="736" spans="1:11" x14ac:dyDescent="0.2">
      <c r="K736" t="s">
        <v>15</v>
      </c>
    </row>
    <row r="737" spans="1:12" x14ac:dyDescent="0.2">
      <c r="B737" t="s">
        <v>16</v>
      </c>
    </row>
    <row r="738" spans="1:12" x14ac:dyDescent="0.2">
      <c r="B738" t="s">
        <v>17</v>
      </c>
    </row>
    <row r="739" spans="1:12" x14ac:dyDescent="0.2">
      <c r="A739" t="s">
        <v>18</v>
      </c>
      <c r="K739" t="s">
        <v>76</v>
      </c>
    </row>
    <row r="741" spans="1:12" x14ac:dyDescent="0.2">
      <c r="A741" t="s">
        <v>19</v>
      </c>
    </row>
    <row r="742" spans="1:12" x14ac:dyDescent="0.2">
      <c r="A742" t="s">
        <v>20</v>
      </c>
    </row>
    <row r="743" spans="1:12" x14ac:dyDescent="0.2">
      <c r="A743" t="s">
        <v>77</v>
      </c>
    </row>
    <row r="746" spans="1:12" x14ac:dyDescent="0.2">
      <c r="A746" s="60" t="s">
        <v>5</v>
      </c>
      <c r="B746" s="60" t="s">
        <v>21</v>
      </c>
      <c r="C746" s="60" t="s">
        <v>22</v>
      </c>
      <c r="D746" s="60" t="s">
        <v>23</v>
      </c>
      <c r="E746" s="60" t="s">
        <v>24</v>
      </c>
      <c r="F746" s="64" t="s">
        <v>0</v>
      </c>
      <c r="G746" s="60" t="s">
        <v>25</v>
      </c>
      <c r="H746" s="60"/>
      <c r="I746" s="60"/>
      <c r="J746" s="60"/>
      <c r="K746" s="60" t="s">
        <v>26</v>
      </c>
      <c r="L746" s="60" t="s">
        <v>78</v>
      </c>
    </row>
    <row r="747" spans="1:12" x14ac:dyDescent="0.2">
      <c r="A747" s="60"/>
      <c r="B747" s="60"/>
      <c r="C747" s="60"/>
      <c r="D747" s="60"/>
      <c r="E747" s="60"/>
      <c r="F747" s="64"/>
      <c r="G747" s="60" t="s">
        <v>27</v>
      </c>
      <c r="H747" s="60" t="s">
        <v>28</v>
      </c>
      <c r="I747" s="60" t="s">
        <v>29</v>
      </c>
      <c r="J747" s="60" t="s">
        <v>30</v>
      </c>
      <c r="K747" s="60"/>
      <c r="L747" s="60" t="s">
        <v>79</v>
      </c>
    </row>
    <row r="748" spans="1:12" x14ac:dyDescent="0.2">
      <c r="A748" s="60"/>
      <c r="B748" s="60"/>
      <c r="C748" s="60" t="s">
        <v>80</v>
      </c>
      <c r="D748" s="60"/>
      <c r="E748" s="60"/>
      <c r="F748" s="60" t="s">
        <v>4</v>
      </c>
      <c r="G748" s="60"/>
      <c r="H748" s="60">
        <v>321.07</v>
      </c>
      <c r="I748" s="60"/>
      <c r="J748" s="60"/>
      <c r="K748" s="60">
        <v>13.99</v>
      </c>
      <c r="L748" s="60"/>
    </row>
    <row r="749" spans="1:12" x14ac:dyDescent="0.2">
      <c r="A749" s="60"/>
      <c r="B749" s="60"/>
      <c r="C749" s="60"/>
      <c r="D749" s="60"/>
      <c r="E749" s="60"/>
      <c r="F749" s="60" t="s">
        <v>2</v>
      </c>
      <c r="G749" s="60"/>
      <c r="H749" s="60"/>
      <c r="I749" s="60"/>
      <c r="J749" s="60"/>
      <c r="K749" s="60">
        <v>0.28999999999999998</v>
      </c>
      <c r="L749" s="60"/>
    </row>
    <row r="750" spans="1:12" x14ac:dyDescent="0.2">
      <c r="A750" s="60" t="s">
        <v>81</v>
      </c>
      <c r="B750" s="60" t="s">
        <v>101</v>
      </c>
      <c r="C750" s="60">
        <v>69</v>
      </c>
      <c r="D750" s="60">
        <v>1</v>
      </c>
      <c r="E750" s="60">
        <v>2</v>
      </c>
      <c r="F750" s="64" t="s">
        <v>4</v>
      </c>
      <c r="G750" s="60"/>
      <c r="H750" s="60">
        <v>4</v>
      </c>
      <c r="I750" s="60"/>
      <c r="J750" s="60">
        <v>4</v>
      </c>
      <c r="K750" s="60">
        <v>145</v>
      </c>
      <c r="L750" s="60">
        <v>149</v>
      </c>
    </row>
    <row r="751" spans="1:12" x14ac:dyDescent="0.2">
      <c r="A751" s="60"/>
      <c r="B751" s="60" t="s">
        <v>84</v>
      </c>
      <c r="C751" s="60"/>
      <c r="D751" s="60"/>
      <c r="E751" s="60"/>
      <c r="F751" s="64" t="s">
        <v>31</v>
      </c>
      <c r="G751" s="60"/>
      <c r="H751" s="60">
        <v>1284.28</v>
      </c>
      <c r="I751" s="60"/>
      <c r="J751" s="60">
        <v>1284.28</v>
      </c>
      <c r="K751" s="60">
        <v>2028.55</v>
      </c>
      <c r="L751" s="60">
        <v>3312.83</v>
      </c>
    </row>
    <row r="752" spans="1:12" x14ac:dyDescent="0.2">
      <c r="A752" s="60"/>
      <c r="B752" s="60"/>
      <c r="C752" s="60"/>
      <c r="D752" s="60"/>
      <c r="E752" s="60"/>
      <c r="F752" s="64" t="s">
        <v>2</v>
      </c>
      <c r="G752" s="60"/>
      <c r="H752" s="60"/>
      <c r="I752" s="60"/>
      <c r="J752" s="60"/>
      <c r="K752" s="60">
        <v>28</v>
      </c>
      <c r="L752" s="60">
        <v>28</v>
      </c>
    </row>
    <row r="753" spans="1:12" x14ac:dyDescent="0.2">
      <c r="A753" s="60"/>
      <c r="B753" s="60"/>
      <c r="C753" s="60"/>
      <c r="D753" s="60"/>
      <c r="E753" s="60"/>
      <c r="F753" s="64" t="s">
        <v>31</v>
      </c>
      <c r="G753" s="60"/>
      <c r="H753" s="60"/>
      <c r="I753" s="60"/>
      <c r="J753" s="60"/>
      <c r="K753" s="60">
        <v>8.1199999999999992</v>
      </c>
      <c r="L753" s="60">
        <v>8.1199999999999992</v>
      </c>
    </row>
    <row r="754" spans="1:12" x14ac:dyDescent="0.2">
      <c r="A754" s="60"/>
      <c r="B754" s="60"/>
      <c r="C754" s="60"/>
      <c r="D754" s="60"/>
      <c r="E754" s="60"/>
      <c r="F754" s="65" t="s">
        <v>32</v>
      </c>
      <c r="G754" s="61"/>
      <c r="H754" s="61">
        <v>4</v>
      </c>
      <c r="I754" s="61"/>
      <c r="J754" s="61">
        <v>4</v>
      </c>
      <c r="K754" s="61">
        <v>173</v>
      </c>
      <c r="L754" s="61">
        <v>177</v>
      </c>
    </row>
    <row r="755" spans="1:12" x14ac:dyDescent="0.2">
      <c r="A755" s="60"/>
      <c r="B755" s="60"/>
      <c r="C755" s="60"/>
      <c r="D755" s="60"/>
      <c r="E755" s="60"/>
      <c r="F755" s="65" t="s">
        <v>85</v>
      </c>
      <c r="G755" s="61"/>
      <c r="H755" s="61">
        <v>1284.28</v>
      </c>
      <c r="I755" s="61"/>
      <c r="J755" s="61">
        <v>1284.28</v>
      </c>
      <c r="K755" s="61">
        <v>2036.67</v>
      </c>
      <c r="L755" s="61">
        <v>3320.95</v>
      </c>
    </row>
    <row r="756" spans="1:12" x14ac:dyDescent="0.2">
      <c r="A756" s="60" t="s">
        <v>102</v>
      </c>
      <c r="B756" s="60"/>
      <c r="C756" s="60"/>
      <c r="D756" s="60"/>
      <c r="E756" s="60"/>
      <c r="F756" s="64"/>
      <c r="G756" s="60"/>
      <c r="H756" s="60"/>
      <c r="I756" s="60"/>
      <c r="J756" s="60"/>
      <c r="K756" s="60"/>
      <c r="L756" s="61"/>
    </row>
    <row r="758" spans="1:12" x14ac:dyDescent="0.2">
      <c r="A758" t="s">
        <v>33</v>
      </c>
    </row>
    <row r="759" spans="1:12" x14ac:dyDescent="0.2">
      <c r="A759" t="s">
        <v>86</v>
      </c>
    </row>
    <row r="760" spans="1:12" x14ac:dyDescent="0.2">
      <c r="A760" t="s">
        <v>34</v>
      </c>
    </row>
    <row r="761" spans="1:12" x14ac:dyDescent="0.2">
      <c r="A761" t="s">
        <v>35</v>
      </c>
    </row>
    <row r="762" spans="1:12" x14ac:dyDescent="0.2">
      <c r="A762" t="s">
        <v>36</v>
      </c>
    </row>
    <row r="763" spans="1:12" x14ac:dyDescent="0.2">
      <c r="A763" t="s">
        <v>37</v>
      </c>
    </row>
    <row r="764" spans="1:12" x14ac:dyDescent="0.2">
      <c r="A764" t="s">
        <v>38</v>
      </c>
    </row>
    <row r="765" spans="1:12" x14ac:dyDescent="0.2">
      <c r="A765" t="s">
        <v>39</v>
      </c>
    </row>
    <row r="766" spans="1:12" x14ac:dyDescent="0.2">
      <c r="A766" t="s">
        <v>87</v>
      </c>
    </row>
    <row r="768" spans="1:12" x14ac:dyDescent="0.2">
      <c r="A768" t="s">
        <v>40</v>
      </c>
      <c r="H768" t="s">
        <v>41</v>
      </c>
    </row>
    <row r="769" spans="1:11" x14ac:dyDescent="0.2">
      <c r="A769" t="s">
        <v>74</v>
      </c>
    </row>
    <row r="770" spans="1:11" x14ac:dyDescent="0.2">
      <c r="A770" t="s">
        <v>42</v>
      </c>
      <c r="H770" t="s">
        <v>42</v>
      </c>
    </row>
    <row r="773" spans="1:11" x14ac:dyDescent="0.2">
      <c r="A773" t="s">
        <v>43</v>
      </c>
      <c r="H773" t="s">
        <v>43</v>
      </c>
    </row>
    <row r="775" spans="1:11" x14ac:dyDescent="0.2">
      <c r="A775" t="s">
        <v>44</v>
      </c>
      <c r="H775" t="s">
        <v>44</v>
      </c>
    </row>
    <row r="779" spans="1:11" x14ac:dyDescent="0.2">
      <c r="A779" t="s">
        <v>107</v>
      </c>
      <c r="K779" t="s">
        <v>13</v>
      </c>
    </row>
    <row r="780" spans="1:11" x14ac:dyDescent="0.2">
      <c r="K780" t="s">
        <v>14</v>
      </c>
    </row>
    <row r="781" spans="1:11" x14ac:dyDescent="0.2">
      <c r="K781" t="s">
        <v>15</v>
      </c>
    </row>
    <row r="782" spans="1:11" x14ac:dyDescent="0.2">
      <c r="B782" t="s">
        <v>16</v>
      </c>
    </row>
    <row r="783" spans="1:11" x14ac:dyDescent="0.2">
      <c r="B783" t="s">
        <v>17</v>
      </c>
    </row>
    <row r="784" spans="1:11" x14ac:dyDescent="0.2">
      <c r="A784" t="s">
        <v>18</v>
      </c>
      <c r="K784" t="s">
        <v>76</v>
      </c>
    </row>
    <row r="786" spans="1:12" x14ac:dyDescent="0.2">
      <c r="A786" t="s">
        <v>19</v>
      </c>
    </row>
    <row r="787" spans="1:12" x14ac:dyDescent="0.2">
      <c r="A787" t="s">
        <v>20</v>
      </c>
    </row>
    <row r="788" spans="1:12" x14ac:dyDescent="0.2">
      <c r="A788" t="s">
        <v>77</v>
      </c>
    </row>
    <row r="791" spans="1:12" x14ac:dyDescent="0.2">
      <c r="A791" s="60" t="s">
        <v>5</v>
      </c>
      <c r="B791" s="60" t="s">
        <v>21</v>
      </c>
      <c r="C791" s="60" t="s">
        <v>22</v>
      </c>
      <c r="D791" s="60" t="s">
        <v>23</v>
      </c>
      <c r="E791" s="60" t="s">
        <v>24</v>
      </c>
      <c r="F791" s="64" t="s">
        <v>0</v>
      </c>
      <c r="G791" s="60" t="s">
        <v>25</v>
      </c>
      <c r="H791" s="60"/>
      <c r="I791" s="60"/>
      <c r="J791" s="60"/>
      <c r="K791" s="60" t="s">
        <v>26</v>
      </c>
      <c r="L791" s="60" t="s">
        <v>78</v>
      </c>
    </row>
    <row r="792" spans="1:12" x14ac:dyDescent="0.2">
      <c r="A792" s="60"/>
      <c r="B792" s="60"/>
      <c r="C792" s="60"/>
      <c r="D792" s="60"/>
      <c r="E792" s="60"/>
      <c r="F792" s="64"/>
      <c r="G792" s="60" t="s">
        <v>27</v>
      </c>
      <c r="H792" s="60" t="s">
        <v>28</v>
      </c>
      <c r="I792" s="60" t="s">
        <v>29</v>
      </c>
      <c r="J792" s="60" t="s">
        <v>30</v>
      </c>
      <c r="K792" s="60"/>
      <c r="L792" s="60" t="s">
        <v>79</v>
      </c>
    </row>
    <row r="793" spans="1:12" x14ac:dyDescent="0.2">
      <c r="A793" s="60"/>
      <c r="B793" s="60"/>
      <c r="C793" s="60" t="s">
        <v>80</v>
      </c>
      <c r="D793" s="60"/>
      <c r="E793" s="60"/>
      <c r="F793" s="60" t="s">
        <v>4</v>
      </c>
      <c r="G793" s="60">
        <v>449.35</v>
      </c>
      <c r="H793" s="60">
        <v>321.07</v>
      </c>
      <c r="I793" s="60"/>
      <c r="J793" s="60"/>
      <c r="K793" s="60">
        <v>13.99</v>
      </c>
      <c r="L793" s="60"/>
    </row>
    <row r="794" spans="1:12" x14ac:dyDescent="0.2">
      <c r="A794" s="60"/>
      <c r="B794" s="60"/>
      <c r="C794" s="60"/>
      <c r="D794" s="60"/>
      <c r="E794" s="60"/>
      <c r="F794" s="60" t="s">
        <v>2</v>
      </c>
      <c r="G794" s="60"/>
      <c r="H794" s="60"/>
      <c r="I794" s="60"/>
      <c r="J794" s="60"/>
      <c r="K794" s="60">
        <v>0.28999999999999998</v>
      </c>
      <c r="L794" s="60"/>
    </row>
    <row r="795" spans="1:12" x14ac:dyDescent="0.2">
      <c r="A795" s="60" t="s">
        <v>81</v>
      </c>
      <c r="B795" s="60" t="s">
        <v>101</v>
      </c>
      <c r="C795" s="60">
        <v>69</v>
      </c>
      <c r="D795" s="60">
        <v>1</v>
      </c>
      <c r="E795" s="60">
        <v>1.9</v>
      </c>
      <c r="F795" s="64" t="s">
        <v>4</v>
      </c>
      <c r="G795" s="60">
        <v>1</v>
      </c>
      <c r="H795" s="60">
        <v>5</v>
      </c>
      <c r="I795" s="60"/>
      <c r="J795" s="60">
        <v>6</v>
      </c>
      <c r="K795" s="60">
        <v>131</v>
      </c>
      <c r="L795" s="60">
        <v>137</v>
      </c>
    </row>
    <row r="796" spans="1:12" x14ac:dyDescent="0.2">
      <c r="A796" s="60"/>
      <c r="B796" s="60" t="s">
        <v>84</v>
      </c>
      <c r="C796" s="60"/>
      <c r="D796" s="60"/>
      <c r="E796" s="60"/>
      <c r="F796" s="64" t="s">
        <v>31</v>
      </c>
      <c r="G796" s="60">
        <v>449.35</v>
      </c>
      <c r="H796" s="60">
        <v>1605.35</v>
      </c>
      <c r="I796" s="60"/>
      <c r="J796" s="60">
        <v>2054.6999999999998</v>
      </c>
      <c r="K796" s="60">
        <v>1832.69</v>
      </c>
      <c r="L796" s="60">
        <v>3887.39</v>
      </c>
    </row>
    <row r="797" spans="1:12" x14ac:dyDescent="0.2">
      <c r="A797" s="60"/>
      <c r="B797" s="60"/>
      <c r="C797" s="60"/>
      <c r="D797" s="60"/>
      <c r="E797" s="60"/>
      <c r="F797" s="64" t="s">
        <v>2</v>
      </c>
      <c r="G797" s="60"/>
      <c r="H797" s="60"/>
      <c r="I797" s="60"/>
      <c r="J797" s="60"/>
      <c r="K797" s="60">
        <v>33</v>
      </c>
      <c r="L797" s="60">
        <v>33</v>
      </c>
    </row>
    <row r="798" spans="1:12" x14ac:dyDescent="0.2">
      <c r="A798" s="60"/>
      <c r="B798" s="60"/>
      <c r="C798" s="60"/>
      <c r="D798" s="60"/>
      <c r="E798" s="60"/>
      <c r="F798" s="64" t="s">
        <v>31</v>
      </c>
      <c r="G798" s="60"/>
      <c r="H798" s="60"/>
      <c r="I798" s="60"/>
      <c r="J798" s="60"/>
      <c r="K798" s="60">
        <v>9.57</v>
      </c>
      <c r="L798" s="60">
        <v>9.57</v>
      </c>
    </row>
    <row r="799" spans="1:12" x14ac:dyDescent="0.2">
      <c r="A799" s="60"/>
      <c r="B799" s="60"/>
      <c r="C799" s="60"/>
      <c r="D799" s="60"/>
      <c r="E799" s="60"/>
      <c r="F799" s="65" t="s">
        <v>32</v>
      </c>
      <c r="G799" s="61">
        <v>1</v>
      </c>
      <c r="H799" s="61">
        <v>5</v>
      </c>
      <c r="I799" s="61"/>
      <c r="J799" s="61">
        <v>6</v>
      </c>
      <c r="K799" s="61">
        <v>164</v>
      </c>
      <c r="L799" s="61">
        <v>170</v>
      </c>
    </row>
    <row r="800" spans="1:12" x14ac:dyDescent="0.2">
      <c r="A800" s="60"/>
      <c r="B800" s="60"/>
      <c r="C800" s="60"/>
      <c r="D800" s="60"/>
      <c r="E800" s="60"/>
      <c r="F800" s="65" t="s">
        <v>85</v>
      </c>
      <c r="G800" s="61">
        <v>449.35</v>
      </c>
      <c r="H800" s="61">
        <v>1605.35</v>
      </c>
      <c r="I800" s="61"/>
      <c r="J800" s="61">
        <v>2054.6999999999998</v>
      </c>
      <c r="K800" s="61">
        <v>1842.26</v>
      </c>
      <c r="L800" s="61">
        <v>3896.96</v>
      </c>
    </row>
    <row r="801" spans="1:12" x14ac:dyDescent="0.2">
      <c r="A801" s="60" t="s">
        <v>102</v>
      </c>
      <c r="B801" s="60"/>
      <c r="C801" s="60"/>
      <c r="D801" s="60"/>
      <c r="E801" s="60"/>
      <c r="F801" s="64"/>
      <c r="G801" s="60"/>
      <c r="H801" s="60"/>
      <c r="I801" s="60"/>
      <c r="J801" s="60"/>
      <c r="K801" s="60"/>
      <c r="L801" s="61"/>
    </row>
    <row r="803" spans="1:12" x14ac:dyDescent="0.2">
      <c r="A803" t="s">
        <v>33</v>
      </c>
    </row>
    <row r="804" spans="1:12" x14ac:dyDescent="0.2">
      <c r="A804" t="s">
        <v>86</v>
      </c>
    </row>
    <row r="805" spans="1:12" x14ac:dyDescent="0.2">
      <c r="A805" t="s">
        <v>34</v>
      </c>
    </row>
    <row r="806" spans="1:12" x14ac:dyDescent="0.2">
      <c r="A806" t="s">
        <v>35</v>
      </c>
    </row>
    <row r="807" spans="1:12" x14ac:dyDescent="0.2">
      <c r="A807" t="s">
        <v>36</v>
      </c>
    </row>
    <row r="808" spans="1:12" x14ac:dyDescent="0.2">
      <c r="A808" t="s">
        <v>37</v>
      </c>
    </row>
    <row r="809" spans="1:12" x14ac:dyDescent="0.2">
      <c r="A809" t="s">
        <v>38</v>
      </c>
    </row>
    <row r="810" spans="1:12" x14ac:dyDescent="0.2">
      <c r="A810" t="s">
        <v>39</v>
      </c>
    </row>
    <row r="811" spans="1:12" x14ac:dyDescent="0.2">
      <c r="A811" t="s">
        <v>87</v>
      </c>
    </row>
    <row r="813" spans="1:12" x14ac:dyDescent="0.2">
      <c r="A813" t="s">
        <v>40</v>
      </c>
      <c r="H813" t="s">
        <v>41</v>
      </c>
    </row>
    <row r="814" spans="1:12" x14ac:dyDescent="0.2">
      <c r="A814" t="s">
        <v>74</v>
      </c>
    </row>
    <row r="815" spans="1:12" x14ac:dyDescent="0.2">
      <c r="A815" t="s">
        <v>42</v>
      </c>
      <c r="H815" t="s">
        <v>42</v>
      </c>
    </row>
    <row r="818" spans="1:11" x14ac:dyDescent="0.2">
      <c r="A818" t="s">
        <v>43</v>
      </c>
      <c r="H818" t="s">
        <v>43</v>
      </c>
    </row>
    <row r="820" spans="1:11" x14ac:dyDescent="0.2">
      <c r="A820" t="s">
        <v>44</v>
      </c>
      <c r="H820" t="s">
        <v>44</v>
      </c>
    </row>
    <row r="824" spans="1:11" x14ac:dyDescent="0.2">
      <c r="A824" t="s">
        <v>108</v>
      </c>
      <c r="K824" t="s">
        <v>13</v>
      </c>
    </row>
    <row r="825" spans="1:11" x14ac:dyDescent="0.2">
      <c r="K825" t="s">
        <v>14</v>
      </c>
    </row>
    <row r="826" spans="1:11" x14ac:dyDescent="0.2">
      <c r="K826" t="s">
        <v>15</v>
      </c>
    </row>
    <row r="827" spans="1:11" x14ac:dyDescent="0.2">
      <c r="B827" t="s">
        <v>16</v>
      </c>
    </row>
    <row r="828" spans="1:11" x14ac:dyDescent="0.2">
      <c r="B828" t="s">
        <v>17</v>
      </c>
    </row>
    <row r="829" spans="1:11" x14ac:dyDescent="0.2">
      <c r="A829" t="s">
        <v>18</v>
      </c>
      <c r="K829" t="s">
        <v>76</v>
      </c>
    </row>
    <row r="831" spans="1:11" x14ac:dyDescent="0.2">
      <c r="A831" t="s">
        <v>19</v>
      </c>
    </row>
    <row r="832" spans="1:11" x14ac:dyDescent="0.2">
      <c r="A832" t="s">
        <v>20</v>
      </c>
    </row>
    <row r="833" spans="1:12" x14ac:dyDescent="0.2">
      <c r="A833" t="s">
        <v>77</v>
      </c>
    </row>
    <row r="836" spans="1:12" x14ac:dyDescent="0.2">
      <c r="A836" s="60" t="s">
        <v>5</v>
      </c>
      <c r="B836" s="60" t="s">
        <v>21</v>
      </c>
      <c r="C836" s="60" t="s">
        <v>22</v>
      </c>
      <c r="D836" s="60" t="s">
        <v>23</v>
      </c>
      <c r="E836" s="60" t="s">
        <v>24</v>
      </c>
      <c r="F836" s="64" t="s">
        <v>0</v>
      </c>
      <c r="G836" s="60" t="s">
        <v>25</v>
      </c>
      <c r="H836" s="60"/>
      <c r="I836" s="60"/>
      <c r="J836" s="60"/>
      <c r="K836" s="60" t="s">
        <v>26</v>
      </c>
      <c r="L836" s="60" t="s">
        <v>78</v>
      </c>
    </row>
    <row r="837" spans="1:12" x14ac:dyDescent="0.2">
      <c r="A837" s="60"/>
      <c r="B837" s="60"/>
      <c r="C837" s="60"/>
      <c r="D837" s="60"/>
      <c r="E837" s="60"/>
      <c r="F837" s="64"/>
      <c r="G837" s="60" t="s">
        <v>27</v>
      </c>
      <c r="H837" s="60" t="s">
        <v>28</v>
      </c>
      <c r="I837" s="60" t="s">
        <v>29</v>
      </c>
      <c r="J837" s="60" t="s">
        <v>30</v>
      </c>
      <c r="K837" s="60"/>
      <c r="L837" s="60" t="s">
        <v>79</v>
      </c>
    </row>
    <row r="838" spans="1:12" x14ac:dyDescent="0.2">
      <c r="A838" s="60"/>
      <c r="B838" s="60"/>
      <c r="C838" s="60" t="s">
        <v>80</v>
      </c>
      <c r="D838" s="60"/>
      <c r="E838" s="60"/>
      <c r="F838" s="60" t="s">
        <v>4</v>
      </c>
      <c r="G838" s="60">
        <v>449.35</v>
      </c>
      <c r="H838" s="60">
        <v>321.07</v>
      </c>
      <c r="I838" s="60"/>
      <c r="J838" s="60"/>
      <c r="K838" s="60">
        <v>13.99</v>
      </c>
      <c r="L838" s="60"/>
    </row>
    <row r="839" spans="1:12" x14ac:dyDescent="0.2">
      <c r="A839" s="60"/>
      <c r="B839" s="60"/>
      <c r="C839" s="60"/>
      <c r="D839" s="60"/>
      <c r="E839" s="60"/>
      <c r="F839" s="60" t="s">
        <v>2</v>
      </c>
      <c r="G839" s="60"/>
      <c r="H839" s="60"/>
      <c r="I839" s="60"/>
      <c r="J839" s="60"/>
      <c r="K839" s="60">
        <v>0.28999999999999998</v>
      </c>
      <c r="L839" s="60"/>
    </row>
    <row r="840" spans="1:12" x14ac:dyDescent="0.2">
      <c r="A840" s="60" t="s">
        <v>81</v>
      </c>
      <c r="B840" s="60" t="s">
        <v>101</v>
      </c>
      <c r="C840" s="60">
        <v>69</v>
      </c>
      <c r="D840" s="60">
        <v>1</v>
      </c>
      <c r="E840" s="60">
        <v>1.5</v>
      </c>
      <c r="F840" s="64" t="s">
        <v>4</v>
      </c>
      <c r="G840" s="60">
        <v>3</v>
      </c>
      <c r="H840" s="60">
        <v>5</v>
      </c>
      <c r="I840" s="60"/>
      <c r="J840" s="60">
        <v>8</v>
      </c>
      <c r="K840" s="60">
        <v>129</v>
      </c>
      <c r="L840" s="60">
        <v>137</v>
      </c>
    </row>
    <row r="841" spans="1:12" x14ac:dyDescent="0.2">
      <c r="A841" s="60"/>
      <c r="B841" s="60" t="s">
        <v>84</v>
      </c>
      <c r="C841" s="60"/>
      <c r="D841" s="60"/>
      <c r="E841" s="60"/>
      <c r="F841" s="64" t="s">
        <v>31</v>
      </c>
      <c r="G841" s="60">
        <v>1348.05</v>
      </c>
      <c r="H841" s="60">
        <v>1605.35</v>
      </c>
      <c r="I841" s="60"/>
      <c r="J841" s="60">
        <v>2953.4</v>
      </c>
      <c r="K841" s="60">
        <v>1804.71</v>
      </c>
      <c r="L841" s="60">
        <v>4758.1099999999997</v>
      </c>
    </row>
    <row r="842" spans="1:12" x14ac:dyDescent="0.2">
      <c r="A842" s="60"/>
      <c r="B842" s="60"/>
      <c r="C842" s="60"/>
      <c r="D842" s="60"/>
      <c r="E842" s="60"/>
      <c r="F842" s="64" t="s">
        <v>2</v>
      </c>
      <c r="G842" s="60"/>
      <c r="H842" s="60"/>
      <c r="I842" s="60"/>
      <c r="J842" s="60"/>
      <c r="K842" s="60">
        <v>6</v>
      </c>
      <c r="L842" s="60">
        <v>6</v>
      </c>
    </row>
    <row r="843" spans="1:12" x14ac:dyDescent="0.2">
      <c r="A843" s="60"/>
      <c r="B843" s="60"/>
      <c r="C843" s="60"/>
      <c r="D843" s="60"/>
      <c r="E843" s="60"/>
      <c r="F843" s="64" t="s">
        <v>31</v>
      </c>
      <c r="G843" s="60"/>
      <c r="H843" s="60"/>
      <c r="I843" s="60"/>
      <c r="J843" s="60"/>
      <c r="K843" s="60">
        <v>1.74</v>
      </c>
      <c r="L843" s="60">
        <v>1.74</v>
      </c>
    </row>
    <row r="844" spans="1:12" x14ac:dyDescent="0.2">
      <c r="A844" s="60"/>
      <c r="B844" s="60"/>
      <c r="C844" s="60"/>
      <c r="D844" s="60"/>
      <c r="E844" s="60"/>
      <c r="F844" s="65" t="s">
        <v>32</v>
      </c>
      <c r="G844" s="61">
        <v>3</v>
      </c>
      <c r="H844" s="61">
        <v>5</v>
      </c>
      <c r="I844" s="61"/>
      <c r="J844" s="61">
        <v>8</v>
      </c>
      <c r="K844" s="61">
        <v>135</v>
      </c>
      <c r="L844" s="61">
        <v>143</v>
      </c>
    </row>
    <row r="845" spans="1:12" x14ac:dyDescent="0.2">
      <c r="A845" s="60"/>
      <c r="B845" s="60"/>
      <c r="C845" s="60"/>
      <c r="D845" s="60"/>
      <c r="E845" s="60"/>
      <c r="F845" s="65" t="s">
        <v>85</v>
      </c>
      <c r="G845" s="61">
        <v>1348.05</v>
      </c>
      <c r="H845" s="61">
        <v>1605.35</v>
      </c>
      <c r="I845" s="61"/>
      <c r="J845" s="61">
        <v>2953.4</v>
      </c>
      <c r="K845" s="61">
        <v>1806.45</v>
      </c>
      <c r="L845" s="61">
        <v>4759.8500000000004</v>
      </c>
    </row>
    <row r="846" spans="1:12" x14ac:dyDescent="0.2">
      <c r="A846" s="60" t="s">
        <v>102</v>
      </c>
      <c r="B846" s="60"/>
      <c r="C846" s="60"/>
      <c r="D846" s="60"/>
      <c r="E846" s="60"/>
      <c r="F846" s="64"/>
      <c r="G846" s="60"/>
      <c r="H846" s="60"/>
      <c r="I846" s="60"/>
      <c r="J846" s="60"/>
      <c r="K846" s="60"/>
      <c r="L846" s="61"/>
    </row>
    <row r="848" spans="1:12" x14ac:dyDescent="0.2">
      <c r="A848" t="s">
        <v>33</v>
      </c>
    </row>
    <row r="849" spans="1:8" x14ac:dyDescent="0.2">
      <c r="A849" t="s">
        <v>86</v>
      </c>
    </row>
    <row r="850" spans="1:8" x14ac:dyDescent="0.2">
      <c r="A850" t="s">
        <v>34</v>
      </c>
    </row>
    <row r="851" spans="1:8" x14ac:dyDescent="0.2">
      <c r="A851" t="s">
        <v>35</v>
      </c>
    </row>
    <row r="852" spans="1:8" x14ac:dyDescent="0.2">
      <c r="A852" t="s">
        <v>36</v>
      </c>
    </row>
    <row r="853" spans="1:8" x14ac:dyDescent="0.2">
      <c r="A853" t="s">
        <v>37</v>
      </c>
    </row>
    <row r="854" spans="1:8" x14ac:dyDescent="0.2">
      <c r="A854" t="s">
        <v>38</v>
      </c>
    </row>
    <row r="855" spans="1:8" x14ac:dyDescent="0.2">
      <c r="A855" t="s">
        <v>39</v>
      </c>
    </row>
    <row r="856" spans="1:8" x14ac:dyDescent="0.2">
      <c r="A856" t="s">
        <v>87</v>
      </c>
    </row>
    <row r="858" spans="1:8" x14ac:dyDescent="0.2">
      <c r="A858" t="s">
        <v>40</v>
      </c>
      <c r="H858" t="s">
        <v>41</v>
      </c>
    </row>
    <row r="859" spans="1:8" x14ac:dyDescent="0.2">
      <c r="A859" t="s">
        <v>74</v>
      </c>
    </row>
    <row r="860" spans="1:8" x14ac:dyDescent="0.2">
      <c r="A860" t="s">
        <v>42</v>
      </c>
      <c r="H860" t="s">
        <v>42</v>
      </c>
    </row>
    <row r="863" spans="1:8" x14ac:dyDescent="0.2">
      <c r="A863" t="s">
        <v>43</v>
      </c>
      <c r="H863" t="s">
        <v>43</v>
      </c>
    </row>
    <row r="865" spans="1:11" x14ac:dyDescent="0.2">
      <c r="A865" t="s">
        <v>44</v>
      </c>
      <c r="H865" t="s">
        <v>44</v>
      </c>
    </row>
    <row r="869" spans="1:11" x14ac:dyDescent="0.2">
      <c r="A869" t="s">
        <v>109</v>
      </c>
      <c r="K869" t="s">
        <v>13</v>
      </c>
    </row>
    <row r="870" spans="1:11" x14ac:dyDescent="0.2">
      <c r="K870" t="s">
        <v>14</v>
      </c>
    </row>
    <row r="871" spans="1:11" x14ac:dyDescent="0.2">
      <c r="K871" t="s">
        <v>15</v>
      </c>
    </row>
    <row r="872" spans="1:11" x14ac:dyDescent="0.2">
      <c r="B872" t="s">
        <v>16</v>
      </c>
    </row>
    <row r="873" spans="1:11" x14ac:dyDescent="0.2">
      <c r="B873" t="s">
        <v>17</v>
      </c>
    </row>
    <row r="874" spans="1:11" x14ac:dyDescent="0.2">
      <c r="A874" t="s">
        <v>18</v>
      </c>
      <c r="K874" t="s">
        <v>76</v>
      </c>
    </row>
    <row r="876" spans="1:11" x14ac:dyDescent="0.2">
      <c r="A876" t="s">
        <v>19</v>
      </c>
    </row>
    <row r="877" spans="1:11" x14ac:dyDescent="0.2">
      <c r="A877" t="s">
        <v>20</v>
      </c>
    </row>
    <row r="878" spans="1:11" x14ac:dyDescent="0.2">
      <c r="A878" t="s">
        <v>77</v>
      </c>
    </row>
    <row r="881" spans="1:12" x14ac:dyDescent="0.2">
      <c r="A881" s="60" t="s">
        <v>5</v>
      </c>
      <c r="B881" s="60" t="s">
        <v>21</v>
      </c>
      <c r="C881" s="60" t="s">
        <v>22</v>
      </c>
      <c r="D881" s="60" t="s">
        <v>23</v>
      </c>
      <c r="E881" s="60" t="s">
        <v>24</v>
      </c>
      <c r="F881" s="64" t="s">
        <v>0</v>
      </c>
      <c r="G881" s="60" t="s">
        <v>25</v>
      </c>
      <c r="H881" s="60"/>
      <c r="I881" s="60"/>
      <c r="J881" s="60"/>
      <c r="K881" s="60" t="s">
        <v>26</v>
      </c>
      <c r="L881" s="60" t="s">
        <v>78</v>
      </c>
    </row>
    <row r="882" spans="1:12" x14ac:dyDescent="0.2">
      <c r="A882" s="60"/>
      <c r="B882" s="60"/>
      <c r="C882" s="60"/>
      <c r="D882" s="60"/>
      <c r="E882" s="60"/>
      <c r="F882" s="64"/>
      <c r="G882" s="60" t="s">
        <v>27</v>
      </c>
      <c r="H882" s="60" t="s">
        <v>28</v>
      </c>
      <c r="I882" s="60" t="s">
        <v>29</v>
      </c>
      <c r="J882" s="60" t="s">
        <v>30</v>
      </c>
      <c r="K882" s="60"/>
      <c r="L882" s="60" t="s">
        <v>79</v>
      </c>
    </row>
    <row r="883" spans="1:12" x14ac:dyDescent="0.2">
      <c r="A883" s="60"/>
      <c r="B883" s="60"/>
      <c r="C883" s="60" t="s">
        <v>80</v>
      </c>
      <c r="D883" s="60"/>
      <c r="E883" s="60"/>
      <c r="F883" s="60" t="s">
        <v>1</v>
      </c>
      <c r="G883" s="60"/>
      <c r="H883" s="60"/>
      <c r="I883" s="60"/>
      <c r="J883" s="60"/>
      <c r="K883" s="60">
        <v>3.43</v>
      </c>
      <c r="L883" s="60"/>
    </row>
    <row r="884" spans="1:12" x14ac:dyDescent="0.2">
      <c r="A884" s="60"/>
      <c r="B884" s="60"/>
      <c r="C884" s="60"/>
      <c r="D884" s="60"/>
      <c r="E884" s="60"/>
      <c r="F884" s="60" t="s">
        <v>4</v>
      </c>
      <c r="G884" s="60"/>
      <c r="H884" s="60"/>
      <c r="I884" s="60"/>
      <c r="J884" s="60"/>
      <c r="K884" s="60">
        <v>13.99</v>
      </c>
      <c r="L884" s="60"/>
    </row>
    <row r="885" spans="1:12" x14ac:dyDescent="0.2">
      <c r="A885" s="60"/>
      <c r="B885" s="60"/>
      <c r="C885" s="60"/>
      <c r="D885" s="60"/>
      <c r="E885" s="60"/>
      <c r="F885" s="60" t="s">
        <v>2</v>
      </c>
      <c r="G885" s="60">
        <v>11.42</v>
      </c>
      <c r="H885" s="60">
        <v>8.7100000000000009</v>
      </c>
      <c r="I885" s="60"/>
      <c r="J885" s="60"/>
      <c r="K885" s="60">
        <v>0.28999999999999998</v>
      </c>
      <c r="L885" s="60"/>
    </row>
    <row r="886" spans="1:12" x14ac:dyDescent="0.2">
      <c r="A886" s="60" t="s">
        <v>81</v>
      </c>
      <c r="B886" s="60" t="s">
        <v>101</v>
      </c>
      <c r="C886" s="60">
        <v>85</v>
      </c>
      <c r="D886" s="60">
        <v>3</v>
      </c>
      <c r="E886" s="60">
        <v>0.9</v>
      </c>
      <c r="F886" s="64" t="s">
        <v>1</v>
      </c>
      <c r="G886" s="60"/>
      <c r="H886" s="60"/>
      <c r="I886" s="60"/>
      <c r="J886" s="60"/>
      <c r="K886" s="60">
        <v>7</v>
      </c>
      <c r="L886" s="60">
        <v>7</v>
      </c>
    </row>
    <row r="887" spans="1:12" x14ac:dyDescent="0.2">
      <c r="A887" s="60"/>
      <c r="B887" s="60" t="s">
        <v>84</v>
      </c>
      <c r="C887" s="60"/>
      <c r="D887" s="60"/>
      <c r="E887" s="60"/>
      <c r="F887" s="64" t="s">
        <v>31</v>
      </c>
      <c r="G887" s="60"/>
      <c r="H887" s="60"/>
      <c r="I887" s="60"/>
      <c r="J887" s="60"/>
      <c r="K887" s="60">
        <v>24.01</v>
      </c>
      <c r="L887" s="60">
        <v>24.01</v>
      </c>
    </row>
    <row r="888" spans="1:12" x14ac:dyDescent="0.2">
      <c r="A888" s="60"/>
      <c r="B888" s="60"/>
      <c r="C888" s="60"/>
      <c r="D888" s="60"/>
      <c r="E888" s="60"/>
      <c r="F888" s="64" t="s">
        <v>2</v>
      </c>
      <c r="G888" s="60">
        <v>1</v>
      </c>
      <c r="H888" s="60">
        <v>8</v>
      </c>
      <c r="I888" s="60"/>
      <c r="J888" s="60">
        <v>9</v>
      </c>
      <c r="K888" s="60">
        <v>45</v>
      </c>
      <c r="L888" s="60">
        <v>54</v>
      </c>
    </row>
    <row r="889" spans="1:12" x14ac:dyDescent="0.2">
      <c r="A889" s="60"/>
      <c r="B889" s="60"/>
      <c r="C889" s="60"/>
      <c r="D889" s="60"/>
      <c r="E889" s="60"/>
      <c r="F889" s="64" t="s">
        <v>31</v>
      </c>
      <c r="G889" s="60">
        <v>11.42</v>
      </c>
      <c r="H889" s="60">
        <v>69.680000000000007</v>
      </c>
      <c r="I889" s="60"/>
      <c r="J889" s="60">
        <v>81.099999999999994</v>
      </c>
      <c r="K889" s="60">
        <v>13.05</v>
      </c>
      <c r="L889" s="60">
        <v>94.15</v>
      </c>
    </row>
    <row r="890" spans="1:12" x14ac:dyDescent="0.2">
      <c r="A890" s="60"/>
      <c r="B890" s="60"/>
      <c r="C890" s="60"/>
      <c r="D890" s="60"/>
      <c r="E890" s="60"/>
      <c r="F890" s="64" t="s">
        <v>4</v>
      </c>
      <c r="G890" s="60"/>
      <c r="H890" s="60"/>
      <c r="I890" s="60"/>
      <c r="J890" s="60"/>
      <c r="K890" s="60">
        <v>11</v>
      </c>
      <c r="L890" s="60">
        <v>11</v>
      </c>
    </row>
    <row r="891" spans="1:12" x14ac:dyDescent="0.2">
      <c r="A891" s="60"/>
      <c r="B891" s="60"/>
      <c r="C891" s="60"/>
      <c r="D891" s="60"/>
      <c r="E891" s="60"/>
      <c r="F891" s="64" t="s">
        <v>31</v>
      </c>
      <c r="G891" s="60"/>
      <c r="H891" s="60"/>
      <c r="I891" s="60"/>
      <c r="J891" s="60"/>
      <c r="K891" s="60">
        <v>153.88999999999999</v>
      </c>
      <c r="L891" s="60">
        <v>153.88999999999999</v>
      </c>
    </row>
    <row r="892" spans="1:12" x14ac:dyDescent="0.2">
      <c r="A892" s="60"/>
      <c r="B892" s="60"/>
      <c r="C892" s="60"/>
      <c r="D892" s="60"/>
      <c r="E892" s="60"/>
      <c r="F892" s="65" t="s">
        <v>32</v>
      </c>
      <c r="G892" s="61">
        <v>1</v>
      </c>
      <c r="H892" s="61">
        <v>8</v>
      </c>
      <c r="I892" s="61"/>
      <c r="J892" s="61">
        <v>9</v>
      </c>
      <c r="K892" s="61">
        <v>63</v>
      </c>
      <c r="L892" s="61">
        <v>72</v>
      </c>
    </row>
    <row r="893" spans="1:12" x14ac:dyDescent="0.2">
      <c r="A893" s="60"/>
      <c r="B893" s="60"/>
      <c r="C893" s="60"/>
      <c r="D893" s="60"/>
      <c r="E893" s="60"/>
      <c r="F893" s="65" t="s">
        <v>85</v>
      </c>
      <c r="G893" s="61">
        <v>11.42</v>
      </c>
      <c r="H893" s="61">
        <v>69.680000000000007</v>
      </c>
      <c r="I893" s="61"/>
      <c r="J893" s="61">
        <v>81.099999999999994</v>
      </c>
      <c r="K893" s="61">
        <v>190.95</v>
      </c>
      <c r="L893" s="61">
        <v>272.05</v>
      </c>
    </row>
    <row r="894" spans="1:12" x14ac:dyDescent="0.2">
      <c r="A894" s="60" t="s">
        <v>102</v>
      </c>
      <c r="B894" s="60"/>
      <c r="C894" s="60"/>
      <c r="D894" s="60"/>
      <c r="E894" s="60"/>
      <c r="F894" s="64"/>
      <c r="G894" s="60"/>
      <c r="H894" s="60"/>
      <c r="I894" s="60"/>
      <c r="J894" s="60"/>
      <c r="K894" s="60"/>
      <c r="L894" s="61"/>
    </row>
    <row r="896" spans="1:12" x14ac:dyDescent="0.2">
      <c r="A896" t="s">
        <v>33</v>
      </c>
    </row>
    <row r="897" spans="1:8" x14ac:dyDescent="0.2">
      <c r="A897" t="s">
        <v>86</v>
      </c>
    </row>
    <row r="898" spans="1:8" x14ac:dyDescent="0.2">
      <c r="A898" t="s">
        <v>34</v>
      </c>
    </row>
    <row r="899" spans="1:8" x14ac:dyDescent="0.2">
      <c r="A899" t="s">
        <v>35</v>
      </c>
    </row>
    <row r="900" spans="1:8" x14ac:dyDescent="0.2">
      <c r="A900" t="s">
        <v>36</v>
      </c>
    </row>
    <row r="901" spans="1:8" x14ac:dyDescent="0.2">
      <c r="A901" t="s">
        <v>37</v>
      </c>
    </row>
    <row r="902" spans="1:8" x14ac:dyDescent="0.2">
      <c r="A902" t="s">
        <v>38</v>
      </c>
    </row>
    <row r="903" spans="1:8" x14ac:dyDescent="0.2">
      <c r="A903" t="s">
        <v>39</v>
      </c>
    </row>
    <row r="904" spans="1:8" x14ac:dyDescent="0.2">
      <c r="A904" t="s">
        <v>87</v>
      </c>
    </row>
    <row r="906" spans="1:8" x14ac:dyDescent="0.2">
      <c r="A906" t="s">
        <v>40</v>
      </c>
      <c r="H906" t="s">
        <v>41</v>
      </c>
    </row>
    <row r="907" spans="1:8" x14ac:dyDescent="0.2">
      <c r="A907" t="s">
        <v>74</v>
      </c>
    </row>
    <row r="908" spans="1:8" x14ac:dyDescent="0.2">
      <c r="A908" t="s">
        <v>42</v>
      </c>
      <c r="H908" t="s">
        <v>42</v>
      </c>
    </row>
    <row r="911" spans="1:8" x14ac:dyDescent="0.2">
      <c r="A911" t="s">
        <v>43</v>
      </c>
      <c r="H911" t="s">
        <v>43</v>
      </c>
    </row>
    <row r="913" spans="1:11" x14ac:dyDescent="0.2">
      <c r="A913" t="s">
        <v>44</v>
      </c>
      <c r="H913" t="s">
        <v>44</v>
      </c>
    </row>
    <row r="917" spans="1:11" x14ac:dyDescent="0.2">
      <c r="A917" t="s">
        <v>110</v>
      </c>
      <c r="K917" t="s">
        <v>13</v>
      </c>
    </row>
    <row r="918" spans="1:11" x14ac:dyDescent="0.2">
      <c r="K918" t="s">
        <v>14</v>
      </c>
    </row>
    <row r="919" spans="1:11" x14ac:dyDescent="0.2">
      <c r="K919" t="s">
        <v>15</v>
      </c>
    </row>
    <row r="920" spans="1:11" x14ac:dyDescent="0.2">
      <c r="B920" t="s">
        <v>16</v>
      </c>
    </row>
    <row r="921" spans="1:11" x14ac:dyDescent="0.2">
      <c r="B921" t="s">
        <v>17</v>
      </c>
    </row>
    <row r="922" spans="1:11" x14ac:dyDescent="0.2">
      <c r="A922" t="s">
        <v>18</v>
      </c>
      <c r="K922" t="s">
        <v>76</v>
      </c>
    </row>
    <row r="924" spans="1:11" x14ac:dyDescent="0.2">
      <c r="A924" t="s">
        <v>19</v>
      </c>
    </row>
    <row r="925" spans="1:11" x14ac:dyDescent="0.2">
      <c r="A925" t="s">
        <v>20</v>
      </c>
    </row>
    <row r="926" spans="1:11" x14ac:dyDescent="0.2">
      <c r="A926" t="s">
        <v>77</v>
      </c>
    </row>
    <row r="929" spans="1:12" x14ac:dyDescent="0.2">
      <c r="A929" s="60" t="s">
        <v>5</v>
      </c>
      <c r="B929" s="60" t="s">
        <v>21</v>
      </c>
      <c r="C929" s="60" t="s">
        <v>22</v>
      </c>
      <c r="D929" s="60" t="s">
        <v>23</v>
      </c>
      <c r="E929" s="60" t="s">
        <v>24</v>
      </c>
      <c r="F929" s="64" t="s">
        <v>0</v>
      </c>
      <c r="G929" s="60" t="s">
        <v>25</v>
      </c>
      <c r="H929" s="60"/>
      <c r="I929" s="60"/>
      <c r="J929" s="60"/>
      <c r="K929" s="60" t="s">
        <v>26</v>
      </c>
      <c r="L929" s="60" t="s">
        <v>78</v>
      </c>
    </row>
    <row r="930" spans="1:12" x14ac:dyDescent="0.2">
      <c r="A930" s="60"/>
      <c r="B930" s="60"/>
      <c r="C930" s="60"/>
      <c r="D930" s="60"/>
      <c r="E930" s="60"/>
      <c r="F930" s="64"/>
      <c r="G930" s="60" t="s">
        <v>27</v>
      </c>
      <c r="H930" s="60" t="s">
        <v>28</v>
      </c>
      <c r="I930" s="60" t="s">
        <v>29</v>
      </c>
      <c r="J930" s="60" t="s">
        <v>30</v>
      </c>
      <c r="K930" s="60"/>
      <c r="L930" s="60" t="s">
        <v>79</v>
      </c>
    </row>
    <row r="931" spans="1:12" x14ac:dyDescent="0.2">
      <c r="A931" s="60"/>
      <c r="B931" s="60"/>
      <c r="C931" s="60" t="s">
        <v>80</v>
      </c>
      <c r="D931" s="60"/>
      <c r="E931" s="60"/>
      <c r="F931" s="60" t="s">
        <v>1</v>
      </c>
      <c r="G931" s="60"/>
      <c r="H931" s="60"/>
      <c r="I931" s="60"/>
      <c r="J931" s="60"/>
      <c r="K931" s="60">
        <v>3.43</v>
      </c>
      <c r="L931" s="60"/>
    </row>
    <row r="932" spans="1:12" x14ac:dyDescent="0.2">
      <c r="A932" s="60"/>
      <c r="B932" s="60"/>
      <c r="C932" s="60"/>
      <c r="D932" s="60"/>
      <c r="E932" s="60"/>
      <c r="F932" s="60" t="s">
        <v>4</v>
      </c>
      <c r="G932" s="60">
        <v>449.35</v>
      </c>
      <c r="H932" s="60">
        <v>321.07</v>
      </c>
      <c r="I932" s="60"/>
      <c r="J932" s="60"/>
      <c r="K932" s="60">
        <v>13.99</v>
      </c>
      <c r="L932" s="60"/>
    </row>
    <row r="933" spans="1:12" x14ac:dyDescent="0.2">
      <c r="A933" s="60"/>
      <c r="B933" s="60"/>
      <c r="C933" s="60"/>
      <c r="D933" s="60"/>
      <c r="E933" s="60"/>
      <c r="F933" s="60" t="s">
        <v>2</v>
      </c>
      <c r="G933" s="60"/>
      <c r="H933" s="60">
        <v>8.7100000000000009</v>
      </c>
      <c r="I933" s="60">
        <v>4.43</v>
      </c>
      <c r="J933" s="60"/>
      <c r="K933" s="60">
        <v>0.28999999999999998</v>
      </c>
      <c r="L933" s="60"/>
    </row>
    <row r="934" spans="1:12" x14ac:dyDescent="0.2">
      <c r="A934" s="60" t="s">
        <v>81</v>
      </c>
      <c r="B934" s="60" t="s">
        <v>101</v>
      </c>
      <c r="C934" s="60">
        <v>85</v>
      </c>
      <c r="D934" s="60">
        <v>3</v>
      </c>
      <c r="E934" s="60">
        <v>1.1000000000000001</v>
      </c>
      <c r="F934" s="64" t="s">
        <v>1</v>
      </c>
      <c r="G934" s="60"/>
      <c r="H934" s="60"/>
      <c r="I934" s="60"/>
      <c r="J934" s="60"/>
      <c r="K934" s="60">
        <v>3</v>
      </c>
      <c r="L934" s="60">
        <v>3</v>
      </c>
    </row>
    <row r="935" spans="1:12" x14ac:dyDescent="0.2">
      <c r="A935" s="60"/>
      <c r="B935" s="60" t="s">
        <v>84</v>
      </c>
      <c r="C935" s="60"/>
      <c r="D935" s="60"/>
      <c r="E935" s="60"/>
      <c r="F935" s="64" t="s">
        <v>31</v>
      </c>
      <c r="G935" s="60"/>
      <c r="H935" s="60"/>
      <c r="I935" s="60"/>
      <c r="J935" s="60"/>
      <c r="K935" s="60">
        <v>10.29</v>
      </c>
      <c r="L935" s="60">
        <v>10.29</v>
      </c>
    </row>
    <row r="936" spans="1:12" x14ac:dyDescent="0.2">
      <c r="A936" s="60"/>
      <c r="B936" s="60"/>
      <c r="C936" s="60"/>
      <c r="D936" s="60"/>
      <c r="E936" s="60"/>
      <c r="F936" s="64" t="s">
        <v>2</v>
      </c>
      <c r="G936" s="60"/>
      <c r="H936" s="60">
        <v>17</v>
      </c>
      <c r="I936" s="60">
        <v>1</v>
      </c>
      <c r="J936" s="60">
        <v>18</v>
      </c>
      <c r="K936" s="60">
        <v>42</v>
      </c>
      <c r="L936" s="60">
        <v>60</v>
      </c>
    </row>
    <row r="937" spans="1:12" x14ac:dyDescent="0.2">
      <c r="A937" s="60"/>
      <c r="B937" s="60"/>
      <c r="C937" s="60"/>
      <c r="D937" s="60"/>
      <c r="E937" s="60"/>
      <c r="F937" s="64" t="s">
        <v>31</v>
      </c>
      <c r="G937" s="60"/>
      <c r="H937" s="60">
        <v>148.07</v>
      </c>
      <c r="I937" s="60">
        <v>4.43</v>
      </c>
      <c r="J937" s="60">
        <v>152.5</v>
      </c>
      <c r="K937" s="60">
        <v>12.18</v>
      </c>
      <c r="L937" s="60">
        <v>164.68</v>
      </c>
    </row>
    <row r="938" spans="1:12" x14ac:dyDescent="0.2">
      <c r="A938" s="60"/>
      <c r="B938" s="60"/>
      <c r="C938" s="60"/>
      <c r="D938" s="60"/>
      <c r="E938" s="60"/>
      <c r="F938" s="64" t="s">
        <v>4</v>
      </c>
      <c r="G938" s="60">
        <v>2</v>
      </c>
      <c r="H938" s="60">
        <v>3</v>
      </c>
      <c r="I938" s="60"/>
      <c r="J938" s="60">
        <v>5</v>
      </c>
      <c r="K938" s="60">
        <v>26</v>
      </c>
      <c r="L938" s="60">
        <v>31</v>
      </c>
    </row>
    <row r="939" spans="1:12" x14ac:dyDescent="0.2">
      <c r="A939" s="60"/>
      <c r="B939" s="60"/>
      <c r="C939" s="60"/>
      <c r="D939" s="60"/>
      <c r="E939" s="60"/>
      <c r="F939" s="64" t="s">
        <v>31</v>
      </c>
      <c r="G939" s="60">
        <v>898.7</v>
      </c>
      <c r="H939" s="60">
        <v>965.1</v>
      </c>
      <c r="I939" s="60"/>
      <c r="J939" s="60">
        <v>1863.8</v>
      </c>
      <c r="K939" s="60">
        <v>363.74</v>
      </c>
      <c r="L939" s="60">
        <v>2227.54</v>
      </c>
    </row>
    <row r="940" spans="1:12" x14ac:dyDescent="0.2">
      <c r="A940" s="60"/>
      <c r="B940" s="60"/>
      <c r="C940" s="60"/>
      <c r="D940" s="60"/>
      <c r="E940" s="60"/>
      <c r="F940" s="65" t="s">
        <v>32</v>
      </c>
      <c r="G940" s="61">
        <v>2</v>
      </c>
      <c r="H940" s="61">
        <v>20</v>
      </c>
      <c r="I940" s="61">
        <v>1</v>
      </c>
      <c r="J940" s="61">
        <v>23</v>
      </c>
      <c r="K940" s="61">
        <v>71</v>
      </c>
      <c r="L940" s="61">
        <v>94</v>
      </c>
    </row>
    <row r="941" spans="1:12" x14ac:dyDescent="0.2">
      <c r="A941" s="60"/>
      <c r="B941" s="60"/>
      <c r="C941" s="60"/>
      <c r="D941" s="60"/>
      <c r="E941" s="60"/>
      <c r="F941" s="65" t="s">
        <v>85</v>
      </c>
      <c r="G941" s="61">
        <v>898.7</v>
      </c>
      <c r="H941" s="61">
        <v>1113.17</v>
      </c>
      <c r="I941" s="61">
        <v>4.43</v>
      </c>
      <c r="J941" s="61">
        <v>2016.3</v>
      </c>
      <c r="K941" s="61">
        <v>386.21</v>
      </c>
      <c r="L941" s="61">
        <v>2402.5100000000002</v>
      </c>
    </row>
    <row r="942" spans="1:12" x14ac:dyDescent="0.2">
      <c r="A942" s="60" t="s">
        <v>102</v>
      </c>
      <c r="B942" s="60"/>
      <c r="C942" s="60"/>
      <c r="D942" s="60"/>
      <c r="E942" s="60"/>
      <c r="F942" s="64"/>
      <c r="G942" s="60"/>
      <c r="H942" s="60"/>
      <c r="I942" s="60"/>
      <c r="J942" s="60"/>
      <c r="K942" s="60"/>
      <c r="L942" s="61"/>
    </row>
    <row r="944" spans="1:12" x14ac:dyDescent="0.2">
      <c r="A944" t="s">
        <v>33</v>
      </c>
    </row>
    <row r="945" spans="1:8" x14ac:dyDescent="0.2">
      <c r="A945" t="s">
        <v>86</v>
      </c>
    </row>
    <row r="946" spans="1:8" x14ac:dyDescent="0.2">
      <c r="A946" t="s">
        <v>34</v>
      </c>
    </row>
    <row r="947" spans="1:8" x14ac:dyDescent="0.2">
      <c r="A947" t="s">
        <v>35</v>
      </c>
    </row>
    <row r="948" spans="1:8" x14ac:dyDescent="0.2">
      <c r="A948" t="s">
        <v>36</v>
      </c>
    </row>
    <row r="949" spans="1:8" x14ac:dyDescent="0.2">
      <c r="A949" t="s">
        <v>37</v>
      </c>
    </row>
    <row r="950" spans="1:8" x14ac:dyDescent="0.2">
      <c r="A950" t="s">
        <v>38</v>
      </c>
    </row>
    <row r="951" spans="1:8" x14ac:dyDescent="0.2">
      <c r="A951" t="s">
        <v>39</v>
      </c>
    </row>
    <row r="952" spans="1:8" x14ac:dyDescent="0.2">
      <c r="A952" t="s">
        <v>87</v>
      </c>
    </row>
    <row r="954" spans="1:8" x14ac:dyDescent="0.2">
      <c r="A954" t="s">
        <v>40</v>
      </c>
      <c r="H954" t="s">
        <v>41</v>
      </c>
    </row>
    <row r="955" spans="1:8" x14ac:dyDescent="0.2">
      <c r="A955" t="s">
        <v>74</v>
      </c>
    </row>
    <row r="956" spans="1:8" x14ac:dyDescent="0.2">
      <c r="A956" t="s">
        <v>42</v>
      </c>
      <c r="H956" t="s">
        <v>42</v>
      </c>
    </row>
    <row r="959" spans="1:8" x14ac:dyDescent="0.2">
      <c r="A959" t="s">
        <v>43</v>
      </c>
      <c r="H959" t="s">
        <v>43</v>
      </c>
    </row>
    <row r="961" spans="1:12" x14ac:dyDescent="0.2">
      <c r="A961" t="s">
        <v>44</v>
      </c>
      <c r="H961" t="s">
        <v>44</v>
      </c>
    </row>
    <row r="964" spans="1:12" x14ac:dyDescent="0.2">
      <c r="A964" t="s">
        <v>111</v>
      </c>
      <c r="K964" t="s">
        <v>13</v>
      </c>
    </row>
    <row r="965" spans="1:12" x14ac:dyDescent="0.2">
      <c r="K965" t="s">
        <v>14</v>
      </c>
    </row>
    <row r="966" spans="1:12" x14ac:dyDescent="0.2">
      <c r="K966" t="s">
        <v>15</v>
      </c>
    </row>
    <row r="967" spans="1:12" x14ac:dyDescent="0.2">
      <c r="B967" t="s">
        <v>16</v>
      </c>
    </row>
    <row r="968" spans="1:12" x14ac:dyDescent="0.2">
      <c r="B968" t="s">
        <v>17</v>
      </c>
    </row>
    <row r="969" spans="1:12" x14ac:dyDescent="0.2">
      <c r="A969" t="s">
        <v>18</v>
      </c>
      <c r="K969" t="s">
        <v>76</v>
      </c>
    </row>
    <row r="971" spans="1:12" x14ac:dyDescent="0.2">
      <c r="A971" t="s">
        <v>19</v>
      </c>
    </row>
    <row r="972" spans="1:12" x14ac:dyDescent="0.2">
      <c r="A972" t="s">
        <v>20</v>
      </c>
    </row>
    <row r="973" spans="1:12" x14ac:dyDescent="0.2">
      <c r="A973" t="s">
        <v>77</v>
      </c>
    </row>
    <row r="976" spans="1:12" x14ac:dyDescent="0.2">
      <c r="A976" s="60" t="s">
        <v>5</v>
      </c>
      <c r="B976" s="60" t="s">
        <v>21</v>
      </c>
      <c r="C976" s="60" t="s">
        <v>22</v>
      </c>
      <c r="D976" s="60" t="s">
        <v>23</v>
      </c>
      <c r="E976" s="60" t="s">
        <v>24</v>
      </c>
      <c r="F976" s="64" t="s">
        <v>0</v>
      </c>
      <c r="G976" s="60" t="s">
        <v>25</v>
      </c>
      <c r="H976" s="60"/>
      <c r="I976" s="60"/>
      <c r="J976" s="60"/>
      <c r="K976" s="60" t="s">
        <v>26</v>
      </c>
      <c r="L976" s="60" t="s">
        <v>78</v>
      </c>
    </row>
    <row r="977" spans="1:12" x14ac:dyDescent="0.2">
      <c r="A977" s="60"/>
      <c r="B977" s="60"/>
      <c r="C977" s="60"/>
      <c r="D977" s="60"/>
      <c r="E977" s="60"/>
      <c r="F977" s="64"/>
      <c r="G977" s="60" t="s">
        <v>27</v>
      </c>
      <c r="H977" s="60" t="s">
        <v>28</v>
      </c>
      <c r="I977" s="60" t="s">
        <v>29</v>
      </c>
      <c r="J977" s="60" t="s">
        <v>30</v>
      </c>
      <c r="K977" s="60"/>
      <c r="L977" s="60" t="s">
        <v>79</v>
      </c>
    </row>
    <row r="978" spans="1:12" x14ac:dyDescent="0.2">
      <c r="A978" s="60"/>
      <c r="B978" s="60"/>
      <c r="C978" s="60" t="s">
        <v>80</v>
      </c>
      <c r="D978" s="60"/>
      <c r="E978" s="60"/>
      <c r="F978" s="60" t="s">
        <v>2</v>
      </c>
      <c r="G978" s="60">
        <v>11.42</v>
      </c>
      <c r="H978" s="60">
        <v>8.7100000000000009</v>
      </c>
      <c r="I978" s="60"/>
      <c r="J978" s="60"/>
      <c r="K978" s="60">
        <v>0.28999999999999998</v>
      </c>
      <c r="L978" s="60"/>
    </row>
    <row r="979" spans="1:12" x14ac:dyDescent="0.2">
      <c r="A979" s="60"/>
      <c r="B979" s="60"/>
      <c r="C979" s="60"/>
      <c r="D979" s="60"/>
      <c r="E979" s="60"/>
      <c r="F979" s="60" t="s">
        <v>4</v>
      </c>
      <c r="G979" s="60"/>
      <c r="H979" s="60"/>
      <c r="I979" s="60"/>
      <c r="J979" s="60"/>
      <c r="K979" s="60">
        <v>13.99</v>
      </c>
      <c r="L979" s="60"/>
    </row>
    <row r="980" spans="1:12" x14ac:dyDescent="0.2">
      <c r="A980" s="60" t="s">
        <v>81</v>
      </c>
      <c r="B980" s="60" t="s">
        <v>101</v>
      </c>
      <c r="C980" s="60">
        <v>85</v>
      </c>
      <c r="D980" s="60">
        <v>3</v>
      </c>
      <c r="E980" s="60">
        <v>1</v>
      </c>
      <c r="F980" s="64" t="s">
        <v>2</v>
      </c>
      <c r="G980" s="60">
        <v>2</v>
      </c>
      <c r="H980" s="60">
        <v>12</v>
      </c>
      <c r="I980" s="60"/>
      <c r="J980" s="60">
        <v>14</v>
      </c>
      <c r="K980" s="60">
        <v>50</v>
      </c>
      <c r="L980" s="60">
        <v>64</v>
      </c>
    </row>
    <row r="981" spans="1:12" x14ac:dyDescent="0.2">
      <c r="A981" s="60"/>
      <c r="B981" s="60" t="s">
        <v>84</v>
      </c>
      <c r="C981" s="60"/>
      <c r="D981" s="60"/>
      <c r="E981" s="60"/>
      <c r="F981" s="64" t="s">
        <v>31</v>
      </c>
      <c r="G981" s="60">
        <v>22.84</v>
      </c>
      <c r="H981" s="60">
        <v>104.52</v>
      </c>
      <c r="I981" s="60"/>
      <c r="J981" s="60">
        <v>127.36</v>
      </c>
      <c r="K981" s="60">
        <v>14.5</v>
      </c>
      <c r="L981" s="60">
        <v>141.86000000000001</v>
      </c>
    </row>
    <row r="982" spans="1:12" x14ac:dyDescent="0.2">
      <c r="A982" s="60"/>
      <c r="B982" s="60"/>
      <c r="C982" s="60"/>
      <c r="D982" s="60"/>
      <c r="E982" s="60"/>
      <c r="F982" s="64" t="s">
        <v>4</v>
      </c>
      <c r="G982" s="60"/>
      <c r="H982" s="60"/>
      <c r="I982" s="60"/>
      <c r="J982" s="60"/>
      <c r="K982" s="60">
        <v>22</v>
      </c>
      <c r="L982" s="60">
        <v>22</v>
      </c>
    </row>
    <row r="983" spans="1:12" x14ac:dyDescent="0.2">
      <c r="A983" s="60"/>
      <c r="B983" s="60"/>
      <c r="C983" s="60"/>
      <c r="D983" s="60"/>
      <c r="E983" s="60"/>
      <c r="F983" s="64" t="s">
        <v>31</v>
      </c>
      <c r="G983" s="60"/>
      <c r="H983" s="60"/>
      <c r="I983" s="60"/>
      <c r="J983" s="60"/>
      <c r="K983" s="60">
        <v>307.77999999999997</v>
      </c>
      <c r="L983" s="60">
        <v>307.77999999999997</v>
      </c>
    </row>
    <row r="984" spans="1:12" x14ac:dyDescent="0.2">
      <c r="A984" s="60"/>
      <c r="B984" s="60"/>
      <c r="C984" s="60"/>
      <c r="D984" s="60"/>
      <c r="E984" s="60"/>
      <c r="F984" s="65" t="s">
        <v>32</v>
      </c>
      <c r="G984" s="61">
        <v>2</v>
      </c>
      <c r="H984" s="61">
        <v>12</v>
      </c>
      <c r="I984" s="61"/>
      <c r="J984" s="61">
        <v>14</v>
      </c>
      <c r="K984" s="61">
        <v>72</v>
      </c>
      <c r="L984" s="61">
        <v>86</v>
      </c>
    </row>
    <row r="985" spans="1:12" x14ac:dyDescent="0.2">
      <c r="A985" s="60"/>
      <c r="B985" s="60"/>
      <c r="C985" s="60"/>
      <c r="D985" s="60"/>
      <c r="E985" s="60"/>
      <c r="F985" s="65" t="s">
        <v>85</v>
      </c>
      <c r="G985" s="61">
        <v>22.84</v>
      </c>
      <c r="H985" s="61">
        <v>104.52</v>
      </c>
      <c r="I985" s="61"/>
      <c r="J985" s="61">
        <v>127.36</v>
      </c>
      <c r="K985" s="61">
        <v>322.27999999999997</v>
      </c>
      <c r="L985" s="61">
        <v>449.64</v>
      </c>
    </row>
    <row r="986" spans="1:12" x14ac:dyDescent="0.2">
      <c r="A986" s="60" t="s">
        <v>102</v>
      </c>
      <c r="B986" s="60"/>
      <c r="C986" s="60"/>
      <c r="D986" s="60"/>
      <c r="E986" s="60"/>
      <c r="F986" s="64"/>
      <c r="G986" s="60"/>
      <c r="H986" s="60"/>
      <c r="I986" s="60"/>
      <c r="J986" s="60"/>
      <c r="K986" s="60"/>
      <c r="L986" s="61"/>
    </row>
    <row r="988" spans="1:12" x14ac:dyDescent="0.2">
      <c r="A988" t="s">
        <v>33</v>
      </c>
    </row>
    <row r="989" spans="1:12" x14ac:dyDescent="0.2">
      <c r="A989" t="s">
        <v>86</v>
      </c>
    </row>
    <row r="990" spans="1:12" x14ac:dyDescent="0.2">
      <c r="A990" t="s">
        <v>34</v>
      </c>
    </row>
    <row r="991" spans="1:12" x14ac:dyDescent="0.2">
      <c r="A991" t="s">
        <v>35</v>
      </c>
    </row>
    <row r="992" spans="1:12" x14ac:dyDescent="0.2">
      <c r="A992" t="s">
        <v>36</v>
      </c>
    </row>
    <row r="993" spans="1:8" x14ac:dyDescent="0.2">
      <c r="A993" t="s">
        <v>37</v>
      </c>
    </row>
    <row r="994" spans="1:8" x14ac:dyDescent="0.2">
      <c r="A994" t="s">
        <v>38</v>
      </c>
    </row>
    <row r="995" spans="1:8" x14ac:dyDescent="0.2">
      <c r="A995" t="s">
        <v>39</v>
      </c>
    </row>
    <row r="996" spans="1:8" x14ac:dyDescent="0.2">
      <c r="A996" t="s">
        <v>87</v>
      </c>
    </row>
    <row r="998" spans="1:8" x14ac:dyDescent="0.2">
      <c r="A998" t="s">
        <v>40</v>
      </c>
      <c r="H998" t="s">
        <v>41</v>
      </c>
    </row>
    <row r="999" spans="1:8" x14ac:dyDescent="0.2">
      <c r="A999" t="s">
        <v>74</v>
      </c>
    </row>
    <row r="1000" spans="1:8" x14ac:dyDescent="0.2">
      <c r="A1000" t="s">
        <v>42</v>
      </c>
      <c r="H1000" t="s">
        <v>42</v>
      </c>
    </row>
    <row r="1003" spans="1:8" x14ac:dyDescent="0.2">
      <c r="A1003" t="s">
        <v>43</v>
      </c>
      <c r="H1003" t="s">
        <v>43</v>
      </c>
    </row>
    <row r="1005" spans="1:8" x14ac:dyDescent="0.2">
      <c r="A1005" t="s">
        <v>44</v>
      </c>
      <c r="H1005" t="s">
        <v>44</v>
      </c>
    </row>
    <row r="1009" spans="1:12" x14ac:dyDescent="0.2">
      <c r="A1009" t="s">
        <v>112</v>
      </c>
      <c r="K1009" t="s">
        <v>13</v>
      </c>
    </row>
    <row r="1010" spans="1:12" x14ac:dyDescent="0.2">
      <c r="K1010" t="s">
        <v>14</v>
      </c>
    </row>
    <row r="1011" spans="1:12" x14ac:dyDescent="0.2">
      <c r="K1011" t="s">
        <v>15</v>
      </c>
    </row>
    <row r="1012" spans="1:12" x14ac:dyDescent="0.2">
      <c r="B1012" t="s">
        <v>16</v>
      </c>
    </row>
    <row r="1013" spans="1:12" x14ac:dyDescent="0.2">
      <c r="B1013" t="s">
        <v>17</v>
      </c>
    </row>
    <row r="1014" spans="1:12" x14ac:dyDescent="0.2">
      <c r="A1014" t="s">
        <v>18</v>
      </c>
      <c r="K1014" t="s">
        <v>76</v>
      </c>
    </row>
    <row r="1016" spans="1:12" x14ac:dyDescent="0.2">
      <c r="A1016" t="s">
        <v>19</v>
      </c>
    </row>
    <row r="1017" spans="1:12" x14ac:dyDescent="0.2">
      <c r="A1017" t="s">
        <v>20</v>
      </c>
    </row>
    <row r="1018" spans="1:12" x14ac:dyDescent="0.2">
      <c r="A1018" t="s">
        <v>77</v>
      </c>
    </row>
    <row r="1021" spans="1:12" x14ac:dyDescent="0.2">
      <c r="A1021" s="60" t="s">
        <v>5</v>
      </c>
      <c r="B1021" s="60" t="s">
        <v>21</v>
      </c>
      <c r="C1021" s="60" t="s">
        <v>22</v>
      </c>
      <c r="D1021" s="60" t="s">
        <v>23</v>
      </c>
      <c r="E1021" s="60" t="s">
        <v>24</v>
      </c>
      <c r="F1021" s="64" t="s">
        <v>0</v>
      </c>
      <c r="G1021" s="60" t="s">
        <v>25</v>
      </c>
      <c r="H1021" s="60"/>
      <c r="I1021" s="60"/>
      <c r="J1021" s="60"/>
      <c r="K1021" s="60" t="s">
        <v>26</v>
      </c>
      <c r="L1021" s="60" t="s">
        <v>78</v>
      </c>
    </row>
    <row r="1022" spans="1:12" x14ac:dyDescent="0.2">
      <c r="A1022" s="60"/>
      <c r="B1022" s="60"/>
      <c r="C1022" s="60"/>
      <c r="D1022" s="60"/>
      <c r="E1022" s="60"/>
      <c r="F1022" s="64"/>
      <c r="G1022" s="60" t="s">
        <v>27</v>
      </c>
      <c r="H1022" s="60" t="s">
        <v>28</v>
      </c>
      <c r="I1022" s="60" t="s">
        <v>29</v>
      </c>
      <c r="J1022" s="60" t="s">
        <v>30</v>
      </c>
      <c r="K1022" s="60"/>
      <c r="L1022" s="60" t="s">
        <v>79</v>
      </c>
    </row>
    <row r="1023" spans="1:12" x14ac:dyDescent="0.2">
      <c r="A1023" s="60"/>
      <c r="B1023" s="60"/>
      <c r="C1023" s="60" t="s">
        <v>80</v>
      </c>
      <c r="D1023" s="60"/>
      <c r="E1023" s="60"/>
      <c r="F1023" s="60" t="s">
        <v>1</v>
      </c>
      <c r="G1023" s="60"/>
      <c r="H1023" s="60"/>
      <c r="I1023" s="60"/>
      <c r="J1023" s="60"/>
      <c r="K1023" s="60">
        <v>3.43</v>
      </c>
      <c r="L1023" s="60"/>
    </row>
    <row r="1024" spans="1:12" x14ac:dyDescent="0.2">
      <c r="A1024" s="60"/>
      <c r="B1024" s="60"/>
      <c r="C1024" s="60"/>
      <c r="D1024" s="60"/>
      <c r="E1024" s="60"/>
      <c r="F1024" s="60" t="s">
        <v>4</v>
      </c>
      <c r="G1024" s="60"/>
      <c r="H1024" s="60"/>
      <c r="I1024" s="60"/>
      <c r="J1024" s="60"/>
      <c r="K1024" s="60">
        <v>13.99</v>
      </c>
      <c r="L1024" s="60"/>
    </row>
    <row r="1025" spans="1:12" x14ac:dyDescent="0.2">
      <c r="A1025" s="60"/>
      <c r="B1025" s="60"/>
      <c r="C1025" s="60"/>
      <c r="D1025" s="60"/>
      <c r="E1025" s="60"/>
      <c r="F1025" s="60" t="s">
        <v>2</v>
      </c>
      <c r="G1025" s="60">
        <v>11.42</v>
      </c>
      <c r="H1025" s="60">
        <v>8.7100000000000009</v>
      </c>
      <c r="I1025" s="60">
        <v>4.43</v>
      </c>
      <c r="J1025" s="60"/>
      <c r="K1025" s="60">
        <v>0.28999999999999998</v>
      </c>
      <c r="L1025" s="60"/>
    </row>
    <row r="1026" spans="1:12" x14ac:dyDescent="0.2">
      <c r="A1026" s="60" t="s">
        <v>81</v>
      </c>
      <c r="B1026" s="60" t="s">
        <v>101</v>
      </c>
      <c r="C1026" s="60">
        <v>85</v>
      </c>
      <c r="D1026" s="60">
        <v>3</v>
      </c>
      <c r="E1026" s="60">
        <v>1</v>
      </c>
      <c r="F1026" s="64" t="s">
        <v>1</v>
      </c>
      <c r="G1026" s="60"/>
      <c r="H1026" s="60"/>
      <c r="I1026" s="60"/>
      <c r="J1026" s="60"/>
      <c r="K1026" s="60">
        <v>7</v>
      </c>
      <c r="L1026" s="60">
        <v>7</v>
      </c>
    </row>
    <row r="1027" spans="1:12" x14ac:dyDescent="0.2">
      <c r="A1027" s="60"/>
      <c r="B1027" s="60" t="s">
        <v>84</v>
      </c>
      <c r="C1027" s="60"/>
      <c r="D1027" s="60"/>
      <c r="E1027" s="60"/>
      <c r="F1027" s="64" t="s">
        <v>31</v>
      </c>
      <c r="G1027" s="60"/>
      <c r="H1027" s="60"/>
      <c r="I1027" s="60"/>
      <c r="J1027" s="60"/>
      <c r="K1027" s="60">
        <v>24.01</v>
      </c>
      <c r="L1027" s="60">
        <v>24.01</v>
      </c>
    </row>
    <row r="1028" spans="1:12" x14ac:dyDescent="0.2">
      <c r="A1028" s="60"/>
      <c r="B1028" s="60"/>
      <c r="C1028" s="60"/>
      <c r="D1028" s="60"/>
      <c r="E1028" s="60"/>
      <c r="F1028" s="64" t="s">
        <v>2</v>
      </c>
      <c r="G1028" s="60">
        <v>1</v>
      </c>
      <c r="H1028" s="60">
        <v>18</v>
      </c>
      <c r="I1028" s="60">
        <v>1</v>
      </c>
      <c r="J1028" s="60">
        <v>20</v>
      </c>
      <c r="K1028" s="60">
        <v>42</v>
      </c>
      <c r="L1028" s="60">
        <v>62</v>
      </c>
    </row>
    <row r="1029" spans="1:12" x14ac:dyDescent="0.2">
      <c r="A1029" s="60"/>
      <c r="B1029" s="60"/>
      <c r="C1029" s="60"/>
      <c r="D1029" s="60"/>
      <c r="E1029" s="60"/>
      <c r="F1029" s="64" t="s">
        <v>31</v>
      </c>
      <c r="G1029" s="60">
        <v>11.42</v>
      </c>
      <c r="H1029" s="60">
        <v>156.78</v>
      </c>
      <c r="I1029" s="60">
        <v>4.43</v>
      </c>
      <c r="J1029" s="60">
        <v>172.63</v>
      </c>
      <c r="K1029" s="60">
        <v>12.18</v>
      </c>
      <c r="L1029" s="60">
        <v>184.81</v>
      </c>
    </row>
    <row r="1030" spans="1:12" x14ac:dyDescent="0.2">
      <c r="A1030" s="60"/>
      <c r="B1030" s="60"/>
      <c r="C1030" s="60"/>
      <c r="D1030" s="60"/>
      <c r="E1030" s="60"/>
      <c r="F1030" s="64" t="s">
        <v>4</v>
      </c>
      <c r="G1030" s="60"/>
      <c r="H1030" s="60"/>
      <c r="I1030" s="60"/>
      <c r="J1030" s="60"/>
      <c r="K1030" s="60">
        <v>35</v>
      </c>
      <c r="L1030" s="60">
        <v>35</v>
      </c>
    </row>
    <row r="1031" spans="1:12" x14ac:dyDescent="0.2">
      <c r="A1031" s="60"/>
      <c r="B1031" s="60"/>
      <c r="C1031" s="60"/>
      <c r="D1031" s="60"/>
      <c r="E1031" s="60"/>
      <c r="F1031" s="64" t="s">
        <v>31</v>
      </c>
      <c r="G1031" s="60"/>
      <c r="H1031" s="60"/>
      <c r="I1031" s="60"/>
      <c r="J1031" s="60"/>
      <c r="K1031" s="60">
        <v>489.65</v>
      </c>
      <c r="L1031" s="60">
        <v>489.65</v>
      </c>
    </row>
    <row r="1032" spans="1:12" x14ac:dyDescent="0.2">
      <c r="A1032" s="60"/>
      <c r="B1032" s="60"/>
      <c r="C1032" s="60"/>
      <c r="D1032" s="60"/>
      <c r="E1032" s="60"/>
      <c r="F1032" s="65" t="s">
        <v>32</v>
      </c>
      <c r="G1032" s="61">
        <v>1</v>
      </c>
      <c r="H1032" s="61">
        <v>18</v>
      </c>
      <c r="I1032" s="61">
        <v>1</v>
      </c>
      <c r="J1032" s="61">
        <v>20</v>
      </c>
      <c r="K1032" s="61">
        <v>84</v>
      </c>
      <c r="L1032" s="61">
        <v>104</v>
      </c>
    </row>
    <row r="1033" spans="1:12" x14ac:dyDescent="0.2">
      <c r="A1033" s="60"/>
      <c r="B1033" s="60"/>
      <c r="C1033" s="60"/>
      <c r="D1033" s="60"/>
      <c r="E1033" s="60"/>
      <c r="F1033" s="65" t="s">
        <v>85</v>
      </c>
      <c r="G1033" s="61">
        <v>11.42</v>
      </c>
      <c r="H1033" s="61">
        <v>156.78</v>
      </c>
      <c r="I1033" s="61">
        <v>4.43</v>
      </c>
      <c r="J1033" s="61">
        <v>172.63</v>
      </c>
      <c r="K1033" s="61">
        <v>525.84</v>
      </c>
      <c r="L1033" s="61">
        <v>698.47</v>
      </c>
    </row>
    <row r="1034" spans="1:12" x14ac:dyDescent="0.2">
      <c r="A1034" s="60" t="s">
        <v>102</v>
      </c>
      <c r="B1034" s="60"/>
      <c r="C1034" s="60"/>
      <c r="D1034" s="60"/>
      <c r="E1034" s="60"/>
      <c r="F1034" s="64"/>
      <c r="G1034" s="60"/>
      <c r="H1034" s="60"/>
      <c r="I1034" s="60"/>
      <c r="J1034" s="60"/>
      <c r="K1034" s="60"/>
      <c r="L1034" s="61"/>
    </row>
    <row r="1036" spans="1:12" x14ac:dyDescent="0.2">
      <c r="A1036" t="s">
        <v>33</v>
      </c>
    </row>
    <row r="1037" spans="1:12" x14ac:dyDescent="0.2">
      <c r="A1037" t="s">
        <v>86</v>
      </c>
    </row>
    <row r="1038" spans="1:12" x14ac:dyDescent="0.2">
      <c r="A1038" t="s">
        <v>34</v>
      </c>
    </row>
    <row r="1039" spans="1:12" x14ac:dyDescent="0.2">
      <c r="A1039" t="s">
        <v>35</v>
      </c>
    </row>
    <row r="1040" spans="1:12" x14ac:dyDescent="0.2">
      <c r="A1040" t="s">
        <v>36</v>
      </c>
    </row>
    <row r="1041" spans="1:8" x14ac:dyDescent="0.2">
      <c r="A1041" t="s">
        <v>37</v>
      </c>
    </row>
    <row r="1042" spans="1:8" x14ac:dyDescent="0.2">
      <c r="A1042" t="s">
        <v>38</v>
      </c>
    </row>
    <row r="1043" spans="1:8" x14ac:dyDescent="0.2">
      <c r="A1043" t="s">
        <v>39</v>
      </c>
    </row>
    <row r="1044" spans="1:8" x14ac:dyDescent="0.2">
      <c r="A1044" t="s">
        <v>87</v>
      </c>
    </row>
    <row r="1046" spans="1:8" x14ac:dyDescent="0.2">
      <c r="A1046" t="s">
        <v>40</v>
      </c>
      <c r="H1046" t="s">
        <v>41</v>
      </c>
    </row>
    <row r="1047" spans="1:8" x14ac:dyDescent="0.2">
      <c r="A1047" t="s">
        <v>74</v>
      </c>
    </row>
    <row r="1048" spans="1:8" x14ac:dyDescent="0.2">
      <c r="A1048" t="s">
        <v>42</v>
      </c>
      <c r="H1048" t="s">
        <v>42</v>
      </c>
    </row>
    <row r="1051" spans="1:8" x14ac:dyDescent="0.2">
      <c r="A1051" t="s">
        <v>43</v>
      </c>
      <c r="H1051" t="s">
        <v>43</v>
      </c>
    </row>
    <row r="1053" spans="1:8" x14ac:dyDescent="0.2">
      <c r="A1053" t="s">
        <v>44</v>
      </c>
      <c r="H1053" t="s">
        <v>44</v>
      </c>
    </row>
    <row r="1057" spans="1:12" x14ac:dyDescent="0.2">
      <c r="A1057" t="s">
        <v>113</v>
      </c>
      <c r="K1057" t="s">
        <v>13</v>
      </c>
    </row>
    <row r="1058" spans="1:12" x14ac:dyDescent="0.2">
      <c r="K1058" t="s">
        <v>14</v>
      </c>
    </row>
    <row r="1059" spans="1:12" x14ac:dyDescent="0.2">
      <c r="K1059" t="s">
        <v>15</v>
      </c>
    </row>
    <row r="1060" spans="1:12" x14ac:dyDescent="0.2">
      <c r="B1060" t="s">
        <v>16</v>
      </c>
    </row>
    <row r="1061" spans="1:12" x14ac:dyDescent="0.2">
      <c r="B1061" t="s">
        <v>17</v>
      </c>
    </row>
    <row r="1062" spans="1:12" x14ac:dyDescent="0.2">
      <c r="A1062" t="s">
        <v>18</v>
      </c>
      <c r="K1062" t="s">
        <v>76</v>
      </c>
    </row>
    <row r="1064" spans="1:12" x14ac:dyDescent="0.2">
      <c r="A1064" t="s">
        <v>19</v>
      </c>
    </row>
    <row r="1065" spans="1:12" x14ac:dyDescent="0.2">
      <c r="A1065" t="s">
        <v>20</v>
      </c>
    </row>
    <row r="1066" spans="1:12" x14ac:dyDescent="0.2">
      <c r="A1066" t="s">
        <v>77</v>
      </c>
    </row>
    <row r="1069" spans="1:12" x14ac:dyDescent="0.2">
      <c r="A1069" s="60" t="s">
        <v>5</v>
      </c>
      <c r="B1069" s="60" t="s">
        <v>21</v>
      </c>
      <c r="C1069" s="60" t="s">
        <v>22</v>
      </c>
      <c r="D1069" s="60" t="s">
        <v>23</v>
      </c>
      <c r="E1069" s="60" t="s">
        <v>24</v>
      </c>
      <c r="F1069" s="64" t="s">
        <v>0</v>
      </c>
      <c r="G1069" s="60" t="s">
        <v>25</v>
      </c>
      <c r="H1069" s="60"/>
      <c r="I1069" s="60"/>
      <c r="J1069" s="60"/>
      <c r="K1069" s="60" t="s">
        <v>26</v>
      </c>
      <c r="L1069" s="60" t="s">
        <v>78</v>
      </c>
    </row>
    <row r="1070" spans="1:12" x14ac:dyDescent="0.2">
      <c r="A1070" s="60"/>
      <c r="B1070" s="60"/>
      <c r="C1070" s="60"/>
      <c r="D1070" s="60"/>
      <c r="E1070" s="60"/>
      <c r="F1070" s="64"/>
      <c r="G1070" s="60" t="s">
        <v>27</v>
      </c>
      <c r="H1070" s="60" t="s">
        <v>28</v>
      </c>
      <c r="I1070" s="60" t="s">
        <v>29</v>
      </c>
      <c r="J1070" s="60" t="s">
        <v>30</v>
      </c>
      <c r="K1070" s="60"/>
      <c r="L1070" s="60" t="s">
        <v>79</v>
      </c>
    </row>
    <row r="1071" spans="1:12" x14ac:dyDescent="0.2">
      <c r="A1071" s="60"/>
      <c r="B1071" s="60"/>
      <c r="C1071" s="60" t="s">
        <v>80</v>
      </c>
      <c r="D1071" s="60"/>
      <c r="E1071" s="60"/>
      <c r="F1071" s="60" t="s">
        <v>1</v>
      </c>
      <c r="G1071" s="60">
        <v>60.08</v>
      </c>
      <c r="H1071" s="60">
        <v>42.81</v>
      </c>
      <c r="I1071" s="60"/>
      <c r="J1071" s="60"/>
      <c r="K1071" s="60">
        <v>3.43</v>
      </c>
      <c r="L1071" s="60"/>
    </row>
    <row r="1072" spans="1:12" x14ac:dyDescent="0.2">
      <c r="A1072" s="60"/>
      <c r="B1072" s="60"/>
      <c r="C1072" s="60"/>
      <c r="D1072" s="60"/>
      <c r="E1072" s="60"/>
      <c r="F1072" s="60" t="s">
        <v>4</v>
      </c>
      <c r="G1072" s="60"/>
      <c r="H1072" s="60"/>
      <c r="I1072" s="60"/>
      <c r="J1072" s="60"/>
      <c r="K1072" s="60">
        <v>13.99</v>
      </c>
      <c r="L1072" s="60"/>
    </row>
    <row r="1073" spans="1:12" x14ac:dyDescent="0.2">
      <c r="A1073" s="60"/>
      <c r="B1073" s="60"/>
      <c r="C1073" s="60"/>
      <c r="D1073" s="60"/>
      <c r="E1073" s="60"/>
      <c r="F1073" s="60" t="s">
        <v>2</v>
      </c>
      <c r="G1073" s="60">
        <v>11.42</v>
      </c>
      <c r="H1073" s="60">
        <v>8.7100000000000009</v>
      </c>
      <c r="I1073" s="60"/>
      <c r="J1073" s="60"/>
      <c r="K1073" s="60">
        <v>0.28999999999999998</v>
      </c>
      <c r="L1073" s="60"/>
    </row>
    <row r="1074" spans="1:12" x14ac:dyDescent="0.2">
      <c r="A1074" s="60" t="s">
        <v>81</v>
      </c>
      <c r="B1074" s="60" t="s">
        <v>101</v>
      </c>
      <c r="C1074" s="60">
        <v>85</v>
      </c>
      <c r="D1074" s="60">
        <v>7</v>
      </c>
      <c r="E1074" s="60">
        <v>2</v>
      </c>
      <c r="F1074" s="64" t="s">
        <v>1</v>
      </c>
      <c r="G1074" s="60">
        <v>1</v>
      </c>
      <c r="H1074" s="60">
        <v>3</v>
      </c>
      <c r="I1074" s="60"/>
      <c r="J1074" s="60">
        <v>4</v>
      </c>
      <c r="K1074" s="60">
        <v>9</v>
      </c>
      <c r="L1074" s="60">
        <v>13</v>
      </c>
    </row>
    <row r="1075" spans="1:12" x14ac:dyDescent="0.2">
      <c r="A1075" s="60"/>
      <c r="B1075" s="60" t="s">
        <v>84</v>
      </c>
      <c r="C1075" s="60"/>
      <c r="D1075" s="60"/>
      <c r="E1075" s="60"/>
      <c r="F1075" s="64" t="s">
        <v>31</v>
      </c>
      <c r="G1075" s="60">
        <v>60.08</v>
      </c>
      <c r="H1075" s="60">
        <v>128.43</v>
      </c>
      <c r="I1075" s="60"/>
      <c r="J1075" s="60">
        <v>188.51</v>
      </c>
      <c r="K1075" s="60">
        <v>30.87</v>
      </c>
      <c r="L1075" s="60">
        <v>219.38</v>
      </c>
    </row>
    <row r="1076" spans="1:12" x14ac:dyDescent="0.2">
      <c r="A1076" s="60"/>
      <c r="B1076" s="60"/>
      <c r="C1076" s="60"/>
      <c r="D1076" s="60"/>
      <c r="E1076" s="60"/>
      <c r="F1076" s="64" t="s">
        <v>2</v>
      </c>
      <c r="G1076" s="60">
        <v>8</v>
      </c>
      <c r="H1076" s="60">
        <v>20</v>
      </c>
      <c r="I1076" s="60"/>
      <c r="J1076" s="60">
        <v>28</v>
      </c>
      <c r="K1076" s="60">
        <v>110</v>
      </c>
      <c r="L1076" s="60">
        <v>138</v>
      </c>
    </row>
    <row r="1077" spans="1:12" x14ac:dyDescent="0.2">
      <c r="A1077" s="60"/>
      <c r="B1077" s="60"/>
      <c r="C1077" s="60"/>
      <c r="D1077" s="60"/>
      <c r="E1077" s="60"/>
      <c r="F1077" s="64" t="s">
        <v>31</v>
      </c>
      <c r="G1077" s="60">
        <v>91.36</v>
      </c>
      <c r="H1077" s="60">
        <v>174.2</v>
      </c>
      <c r="I1077" s="60"/>
      <c r="J1077" s="60">
        <v>265.56</v>
      </c>
      <c r="K1077" s="60">
        <v>31.9</v>
      </c>
      <c r="L1077" s="60">
        <v>297.45999999999998</v>
      </c>
    </row>
    <row r="1078" spans="1:12" x14ac:dyDescent="0.2">
      <c r="A1078" s="60"/>
      <c r="B1078" s="60"/>
      <c r="C1078" s="60"/>
      <c r="D1078" s="60"/>
      <c r="E1078" s="60"/>
      <c r="F1078" s="64" t="s">
        <v>4</v>
      </c>
      <c r="G1078" s="60"/>
      <c r="H1078" s="60"/>
      <c r="I1078" s="60"/>
      <c r="J1078" s="60"/>
      <c r="K1078" s="60">
        <v>53</v>
      </c>
      <c r="L1078" s="60">
        <v>53</v>
      </c>
    </row>
    <row r="1079" spans="1:12" x14ac:dyDescent="0.2">
      <c r="A1079" s="60"/>
      <c r="B1079" s="60"/>
      <c r="C1079" s="60"/>
      <c r="D1079" s="60"/>
      <c r="E1079" s="60"/>
      <c r="F1079" s="64" t="s">
        <v>31</v>
      </c>
      <c r="G1079" s="60"/>
      <c r="H1079" s="60"/>
      <c r="I1079" s="60"/>
      <c r="J1079" s="60"/>
      <c r="K1079" s="60">
        <v>741.47</v>
      </c>
      <c r="L1079" s="60">
        <v>741.47</v>
      </c>
    </row>
    <row r="1080" spans="1:12" x14ac:dyDescent="0.2">
      <c r="A1080" s="60"/>
      <c r="B1080" s="60"/>
      <c r="C1080" s="60"/>
      <c r="D1080" s="60"/>
      <c r="E1080" s="60"/>
      <c r="F1080" s="65" t="s">
        <v>32</v>
      </c>
      <c r="G1080" s="61">
        <v>9</v>
      </c>
      <c r="H1080" s="61">
        <v>23</v>
      </c>
      <c r="I1080" s="61"/>
      <c r="J1080" s="61">
        <v>32</v>
      </c>
      <c r="K1080" s="61">
        <v>172</v>
      </c>
      <c r="L1080" s="61">
        <v>204</v>
      </c>
    </row>
    <row r="1081" spans="1:12" x14ac:dyDescent="0.2">
      <c r="A1081" s="60"/>
      <c r="B1081" s="60"/>
      <c r="C1081" s="60"/>
      <c r="D1081" s="60"/>
      <c r="E1081" s="60"/>
      <c r="F1081" s="65" t="s">
        <v>85</v>
      </c>
      <c r="G1081" s="61">
        <v>151.44</v>
      </c>
      <c r="H1081" s="61">
        <v>302.63</v>
      </c>
      <c r="I1081" s="61"/>
      <c r="J1081" s="61">
        <v>454.07</v>
      </c>
      <c r="K1081" s="61">
        <v>804.24</v>
      </c>
      <c r="L1081" s="61">
        <v>1258.31</v>
      </c>
    </row>
    <row r="1082" spans="1:12" x14ac:dyDescent="0.2">
      <c r="A1082" s="60" t="s">
        <v>102</v>
      </c>
      <c r="B1082" s="60"/>
      <c r="C1082" s="60"/>
      <c r="D1082" s="60"/>
      <c r="E1082" s="60"/>
      <c r="F1082" s="64"/>
      <c r="G1082" s="60"/>
      <c r="H1082" s="60"/>
      <c r="I1082" s="60"/>
      <c r="J1082" s="60"/>
      <c r="K1082" s="60"/>
      <c r="L1082" s="61"/>
    </row>
    <row r="1084" spans="1:12" x14ac:dyDescent="0.2">
      <c r="A1084" t="s">
        <v>33</v>
      </c>
    </row>
    <row r="1085" spans="1:12" x14ac:dyDescent="0.2">
      <c r="A1085" t="s">
        <v>86</v>
      </c>
    </row>
    <row r="1086" spans="1:12" x14ac:dyDescent="0.2">
      <c r="A1086" t="s">
        <v>34</v>
      </c>
    </row>
    <row r="1087" spans="1:12" x14ac:dyDescent="0.2">
      <c r="A1087" t="s">
        <v>35</v>
      </c>
    </row>
    <row r="1088" spans="1:12" x14ac:dyDescent="0.2">
      <c r="A1088" t="s">
        <v>36</v>
      </c>
    </row>
    <row r="1089" spans="1:8" x14ac:dyDescent="0.2">
      <c r="A1089" t="s">
        <v>37</v>
      </c>
    </row>
    <row r="1090" spans="1:8" x14ac:dyDescent="0.2">
      <c r="A1090" t="s">
        <v>38</v>
      </c>
    </row>
    <row r="1091" spans="1:8" x14ac:dyDescent="0.2">
      <c r="A1091" t="s">
        <v>39</v>
      </c>
    </row>
    <row r="1092" spans="1:8" x14ac:dyDescent="0.2">
      <c r="A1092" t="s">
        <v>87</v>
      </c>
    </row>
    <row r="1094" spans="1:8" x14ac:dyDescent="0.2">
      <c r="A1094" t="s">
        <v>40</v>
      </c>
      <c r="H1094" t="s">
        <v>41</v>
      </c>
    </row>
    <row r="1095" spans="1:8" x14ac:dyDescent="0.2">
      <c r="A1095" t="s">
        <v>74</v>
      </c>
    </row>
    <row r="1096" spans="1:8" x14ac:dyDescent="0.2">
      <c r="A1096" t="s">
        <v>42</v>
      </c>
      <c r="H1096" t="s">
        <v>42</v>
      </c>
    </row>
    <row r="1099" spans="1:8" x14ac:dyDescent="0.2">
      <c r="A1099" t="s">
        <v>43</v>
      </c>
      <c r="H1099" t="s">
        <v>43</v>
      </c>
    </row>
    <row r="1101" spans="1:8" x14ac:dyDescent="0.2">
      <c r="A1101" t="s">
        <v>44</v>
      </c>
      <c r="H1101" t="s">
        <v>44</v>
      </c>
    </row>
    <row r="1105" spans="1:12" x14ac:dyDescent="0.2">
      <c r="A1105" t="s">
        <v>114</v>
      </c>
      <c r="K1105" t="s">
        <v>13</v>
      </c>
    </row>
    <row r="1106" spans="1:12" x14ac:dyDescent="0.2">
      <c r="K1106" t="s">
        <v>14</v>
      </c>
    </row>
    <row r="1107" spans="1:12" x14ac:dyDescent="0.2">
      <c r="K1107" t="s">
        <v>15</v>
      </c>
    </row>
    <row r="1108" spans="1:12" x14ac:dyDescent="0.2">
      <c r="B1108" t="s">
        <v>16</v>
      </c>
    </row>
    <row r="1109" spans="1:12" x14ac:dyDescent="0.2">
      <c r="B1109" t="s">
        <v>17</v>
      </c>
    </row>
    <row r="1110" spans="1:12" x14ac:dyDescent="0.2">
      <c r="A1110" t="s">
        <v>18</v>
      </c>
      <c r="K1110" t="s">
        <v>76</v>
      </c>
    </row>
    <row r="1112" spans="1:12" x14ac:dyDescent="0.2">
      <c r="A1112" t="s">
        <v>19</v>
      </c>
    </row>
    <row r="1113" spans="1:12" x14ac:dyDescent="0.2">
      <c r="A1113" t="s">
        <v>20</v>
      </c>
    </row>
    <row r="1114" spans="1:12" x14ac:dyDescent="0.2">
      <c r="A1114" t="s">
        <v>77</v>
      </c>
    </row>
    <row r="1117" spans="1:12" x14ac:dyDescent="0.2">
      <c r="A1117" s="60" t="s">
        <v>5</v>
      </c>
      <c r="B1117" s="60" t="s">
        <v>21</v>
      </c>
      <c r="C1117" s="60" t="s">
        <v>22</v>
      </c>
      <c r="D1117" s="60" t="s">
        <v>23</v>
      </c>
      <c r="E1117" s="60" t="s">
        <v>24</v>
      </c>
      <c r="F1117" s="64" t="s">
        <v>0</v>
      </c>
      <c r="G1117" s="60" t="s">
        <v>25</v>
      </c>
      <c r="H1117" s="60"/>
      <c r="I1117" s="60"/>
      <c r="J1117" s="60"/>
      <c r="K1117" s="60" t="s">
        <v>26</v>
      </c>
      <c r="L1117" s="60" t="s">
        <v>78</v>
      </c>
    </row>
    <row r="1118" spans="1:12" x14ac:dyDescent="0.2">
      <c r="A1118" s="60"/>
      <c r="B1118" s="60"/>
      <c r="C1118" s="60"/>
      <c r="D1118" s="60"/>
      <c r="E1118" s="60"/>
      <c r="F1118" s="64"/>
      <c r="G1118" s="60" t="s">
        <v>27</v>
      </c>
      <c r="H1118" s="60" t="s">
        <v>28</v>
      </c>
      <c r="I1118" s="60" t="s">
        <v>29</v>
      </c>
      <c r="J1118" s="60" t="s">
        <v>30</v>
      </c>
      <c r="K1118" s="60"/>
      <c r="L1118" s="60" t="s">
        <v>79</v>
      </c>
    </row>
    <row r="1119" spans="1:12" x14ac:dyDescent="0.2">
      <c r="A1119" s="60"/>
      <c r="B1119" s="60"/>
      <c r="C1119" s="60" t="s">
        <v>80</v>
      </c>
      <c r="D1119" s="60"/>
      <c r="E1119" s="60"/>
      <c r="F1119" s="60" t="s">
        <v>1</v>
      </c>
      <c r="G1119" s="60">
        <v>60.08</v>
      </c>
      <c r="H1119" s="60">
        <v>42.81</v>
      </c>
      <c r="I1119" s="60"/>
      <c r="J1119" s="60"/>
      <c r="K1119" s="60">
        <v>3.43</v>
      </c>
      <c r="L1119" s="60"/>
    </row>
    <row r="1120" spans="1:12" x14ac:dyDescent="0.2">
      <c r="A1120" s="60"/>
      <c r="B1120" s="60"/>
      <c r="C1120" s="60"/>
      <c r="D1120" s="60"/>
      <c r="E1120" s="60"/>
      <c r="F1120" s="60" t="s">
        <v>4</v>
      </c>
      <c r="G1120" s="60">
        <v>449.35</v>
      </c>
      <c r="H1120" s="60">
        <v>321.07</v>
      </c>
      <c r="I1120" s="60">
        <v>161.53</v>
      </c>
      <c r="J1120" s="60"/>
      <c r="K1120" s="60">
        <v>13.99</v>
      </c>
      <c r="L1120" s="60"/>
    </row>
    <row r="1121" spans="1:12" x14ac:dyDescent="0.2">
      <c r="A1121" s="60"/>
      <c r="B1121" s="60"/>
      <c r="C1121" s="60"/>
      <c r="D1121" s="60"/>
      <c r="E1121" s="60"/>
      <c r="F1121" s="60" t="s">
        <v>2</v>
      </c>
      <c r="G1121" s="60">
        <v>11.42</v>
      </c>
      <c r="H1121" s="60">
        <v>8.7100000000000009</v>
      </c>
      <c r="I1121" s="60"/>
      <c r="J1121" s="60"/>
      <c r="K1121" s="60">
        <v>0.28999999999999998</v>
      </c>
      <c r="L1121" s="60"/>
    </row>
    <row r="1122" spans="1:12" x14ac:dyDescent="0.2">
      <c r="A1122" s="60" t="s">
        <v>81</v>
      </c>
      <c r="B1122" s="60" t="s">
        <v>101</v>
      </c>
      <c r="C1122" s="60">
        <v>86</v>
      </c>
      <c r="D1122" s="60">
        <v>1</v>
      </c>
      <c r="E1122" s="60">
        <v>2</v>
      </c>
      <c r="F1122" s="64" t="s">
        <v>1</v>
      </c>
      <c r="G1122" s="60">
        <v>2</v>
      </c>
      <c r="H1122" s="60">
        <v>3</v>
      </c>
      <c r="I1122" s="60"/>
      <c r="J1122" s="60">
        <v>5</v>
      </c>
      <c r="K1122" s="60">
        <v>11</v>
      </c>
      <c r="L1122" s="60">
        <v>16</v>
      </c>
    </row>
    <row r="1123" spans="1:12" x14ac:dyDescent="0.2">
      <c r="A1123" s="60"/>
      <c r="B1123" s="60" t="s">
        <v>84</v>
      </c>
      <c r="C1123" s="60"/>
      <c r="D1123" s="60"/>
      <c r="E1123" s="60"/>
      <c r="F1123" s="64" t="s">
        <v>31</v>
      </c>
      <c r="G1123" s="60">
        <v>120.16</v>
      </c>
      <c r="H1123" s="60">
        <v>128.43</v>
      </c>
      <c r="I1123" s="60"/>
      <c r="J1123" s="60">
        <v>248.59</v>
      </c>
      <c r="K1123" s="60">
        <v>37.729999999999997</v>
      </c>
      <c r="L1123" s="60">
        <v>286.32</v>
      </c>
    </row>
    <row r="1124" spans="1:12" x14ac:dyDescent="0.2">
      <c r="A1124" s="60"/>
      <c r="B1124" s="60"/>
      <c r="C1124" s="60"/>
      <c r="D1124" s="60"/>
      <c r="E1124" s="60"/>
      <c r="F1124" s="64" t="s">
        <v>2</v>
      </c>
      <c r="G1124" s="60">
        <v>2</v>
      </c>
      <c r="H1124" s="60">
        <v>2</v>
      </c>
      <c r="I1124" s="60"/>
      <c r="J1124" s="60">
        <v>4</v>
      </c>
      <c r="K1124" s="60">
        <v>221</v>
      </c>
      <c r="L1124" s="60">
        <v>225</v>
      </c>
    </row>
    <row r="1125" spans="1:12" x14ac:dyDescent="0.2">
      <c r="A1125" s="60"/>
      <c r="B1125" s="60"/>
      <c r="C1125" s="60"/>
      <c r="D1125" s="60"/>
      <c r="E1125" s="60"/>
      <c r="F1125" s="64" t="s">
        <v>31</v>
      </c>
      <c r="G1125" s="60">
        <v>22.84</v>
      </c>
      <c r="H1125" s="60">
        <v>17.420000000000002</v>
      </c>
      <c r="I1125" s="60"/>
      <c r="J1125" s="60">
        <v>40.26</v>
      </c>
      <c r="K1125" s="60">
        <v>64.09</v>
      </c>
      <c r="L1125" s="60">
        <v>104.35</v>
      </c>
    </row>
    <row r="1126" spans="1:12" x14ac:dyDescent="0.2">
      <c r="A1126" s="60"/>
      <c r="B1126" s="60"/>
      <c r="C1126" s="60"/>
      <c r="D1126" s="60"/>
      <c r="E1126" s="60"/>
      <c r="F1126" s="64" t="s">
        <v>4</v>
      </c>
      <c r="G1126" s="60">
        <v>1</v>
      </c>
      <c r="H1126" s="60">
        <v>4</v>
      </c>
      <c r="I1126" s="60">
        <v>1</v>
      </c>
      <c r="J1126" s="60">
        <v>6</v>
      </c>
      <c r="K1126" s="60">
        <v>14</v>
      </c>
      <c r="L1126" s="60">
        <v>20</v>
      </c>
    </row>
    <row r="1127" spans="1:12" x14ac:dyDescent="0.2">
      <c r="A1127" s="60"/>
      <c r="B1127" s="60"/>
      <c r="C1127" s="60"/>
      <c r="D1127" s="60"/>
      <c r="E1127" s="60"/>
      <c r="F1127" s="64" t="s">
        <v>31</v>
      </c>
      <c r="G1127" s="60">
        <v>449.35</v>
      </c>
      <c r="H1127" s="60">
        <v>1284.28</v>
      </c>
      <c r="I1127" s="60">
        <v>161.53</v>
      </c>
      <c r="J1127" s="60">
        <v>1895.16</v>
      </c>
      <c r="K1127" s="60">
        <v>195.86</v>
      </c>
      <c r="L1127" s="60">
        <v>2091.02</v>
      </c>
    </row>
    <row r="1128" spans="1:12" x14ac:dyDescent="0.2">
      <c r="A1128" s="60"/>
      <c r="B1128" s="60"/>
      <c r="C1128" s="60"/>
      <c r="D1128" s="60"/>
      <c r="E1128" s="60"/>
      <c r="F1128" s="65" t="s">
        <v>32</v>
      </c>
      <c r="G1128" s="61">
        <v>5</v>
      </c>
      <c r="H1128" s="61">
        <v>9</v>
      </c>
      <c r="I1128" s="61">
        <v>1</v>
      </c>
      <c r="J1128" s="61">
        <v>15</v>
      </c>
      <c r="K1128" s="61">
        <v>246</v>
      </c>
      <c r="L1128" s="61">
        <v>261</v>
      </c>
    </row>
    <row r="1129" spans="1:12" x14ac:dyDescent="0.2">
      <c r="A1129" s="60"/>
      <c r="B1129" s="60"/>
      <c r="C1129" s="60"/>
      <c r="D1129" s="60"/>
      <c r="E1129" s="60"/>
      <c r="F1129" s="65" t="s">
        <v>85</v>
      </c>
      <c r="G1129" s="61">
        <v>592.35</v>
      </c>
      <c r="H1129" s="61">
        <v>1430.13</v>
      </c>
      <c r="I1129" s="61">
        <v>161.53</v>
      </c>
      <c r="J1129" s="61">
        <v>2184.0100000000002</v>
      </c>
      <c r="K1129" s="61">
        <v>297.68</v>
      </c>
      <c r="L1129" s="61">
        <v>2481.69</v>
      </c>
    </row>
    <row r="1130" spans="1:12" x14ac:dyDescent="0.2">
      <c r="A1130" s="60" t="s">
        <v>102</v>
      </c>
      <c r="B1130" s="60"/>
      <c r="C1130" s="60"/>
      <c r="D1130" s="60"/>
      <c r="E1130" s="60"/>
      <c r="F1130" s="64"/>
      <c r="G1130" s="60"/>
      <c r="H1130" s="60"/>
      <c r="I1130" s="60"/>
      <c r="J1130" s="60"/>
      <c r="K1130" s="60"/>
      <c r="L1130" s="61"/>
    </row>
    <row r="1132" spans="1:12" x14ac:dyDescent="0.2">
      <c r="A1132" t="s">
        <v>33</v>
      </c>
    </row>
    <row r="1133" spans="1:12" x14ac:dyDescent="0.2">
      <c r="A1133" t="s">
        <v>86</v>
      </c>
    </row>
    <row r="1134" spans="1:12" x14ac:dyDescent="0.2">
      <c r="A1134" t="s">
        <v>34</v>
      </c>
    </row>
    <row r="1135" spans="1:12" x14ac:dyDescent="0.2">
      <c r="A1135" t="s">
        <v>35</v>
      </c>
    </row>
    <row r="1136" spans="1:12" x14ac:dyDescent="0.2">
      <c r="A1136" t="s">
        <v>36</v>
      </c>
    </row>
    <row r="1137" spans="1:11" x14ac:dyDescent="0.2">
      <c r="A1137" t="s">
        <v>37</v>
      </c>
    </row>
    <row r="1138" spans="1:11" x14ac:dyDescent="0.2">
      <c r="A1138" t="s">
        <v>38</v>
      </c>
    </row>
    <row r="1139" spans="1:11" x14ac:dyDescent="0.2">
      <c r="A1139" t="s">
        <v>39</v>
      </c>
    </row>
    <row r="1140" spans="1:11" x14ac:dyDescent="0.2">
      <c r="A1140" t="s">
        <v>87</v>
      </c>
    </row>
    <row r="1142" spans="1:11" x14ac:dyDescent="0.2">
      <c r="A1142" t="s">
        <v>40</v>
      </c>
      <c r="H1142" t="s">
        <v>41</v>
      </c>
    </row>
    <row r="1143" spans="1:11" x14ac:dyDescent="0.2">
      <c r="A1143" t="s">
        <v>74</v>
      </c>
    </row>
    <row r="1144" spans="1:11" x14ac:dyDescent="0.2">
      <c r="A1144" t="s">
        <v>42</v>
      </c>
      <c r="H1144" t="s">
        <v>42</v>
      </c>
    </row>
    <row r="1147" spans="1:11" x14ac:dyDescent="0.2">
      <c r="A1147" t="s">
        <v>43</v>
      </c>
      <c r="H1147" t="s">
        <v>43</v>
      </c>
    </row>
    <row r="1149" spans="1:11" x14ac:dyDescent="0.2">
      <c r="A1149" t="s">
        <v>44</v>
      </c>
      <c r="H1149" t="s">
        <v>44</v>
      </c>
    </row>
    <row r="1151" spans="1:11" x14ac:dyDescent="0.2">
      <c r="A1151" t="s">
        <v>115</v>
      </c>
      <c r="K1151" t="s">
        <v>13</v>
      </c>
    </row>
    <row r="1152" spans="1:11" x14ac:dyDescent="0.2">
      <c r="K1152" t="s">
        <v>14</v>
      </c>
    </row>
    <row r="1153" spans="1:12" x14ac:dyDescent="0.2">
      <c r="K1153" t="s">
        <v>15</v>
      </c>
    </row>
    <row r="1154" spans="1:12" x14ac:dyDescent="0.2">
      <c r="B1154" t="s">
        <v>16</v>
      </c>
    </row>
    <row r="1155" spans="1:12" x14ac:dyDescent="0.2">
      <c r="B1155" t="s">
        <v>17</v>
      </c>
    </row>
    <row r="1156" spans="1:12" x14ac:dyDescent="0.2">
      <c r="A1156" t="s">
        <v>18</v>
      </c>
      <c r="K1156" t="s">
        <v>76</v>
      </c>
    </row>
    <row r="1158" spans="1:12" x14ac:dyDescent="0.2">
      <c r="A1158" t="s">
        <v>19</v>
      </c>
    </row>
    <row r="1159" spans="1:12" x14ac:dyDescent="0.2">
      <c r="A1159" t="s">
        <v>20</v>
      </c>
    </row>
    <row r="1160" spans="1:12" x14ac:dyDescent="0.2">
      <c r="A1160" t="s">
        <v>77</v>
      </c>
    </row>
    <row r="1163" spans="1:12" x14ac:dyDescent="0.2">
      <c r="A1163" s="60" t="s">
        <v>5</v>
      </c>
      <c r="B1163" s="60" t="s">
        <v>21</v>
      </c>
      <c r="C1163" s="60" t="s">
        <v>22</v>
      </c>
      <c r="D1163" s="60" t="s">
        <v>23</v>
      </c>
      <c r="E1163" s="60" t="s">
        <v>24</v>
      </c>
      <c r="F1163" s="64" t="s">
        <v>0</v>
      </c>
      <c r="G1163" s="60" t="s">
        <v>25</v>
      </c>
      <c r="H1163" s="60"/>
      <c r="I1163" s="60"/>
      <c r="J1163" s="60"/>
      <c r="K1163" s="60" t="s">
        <v>26</v>
      </c>
      <c r="L1163" s="60" t="s">
        <v>78</v>
      </c>
    </row>
    <row r="1164" spans="1:12" x14ac:dyDescent="0.2">
      <c r="A1164" s="60"/>
      <c r="B1164" s="60"/>
      <c r="C1164" s="60"/>
      <c r="D1164" s="60"/>
      <c r="E1164" s="60"/>
      <c r="F1164" s="64"/>
      <c r="G1164" s="60" t="s">
        <v>27</v>
      </c>
      <c r="H1164" s="60" t="s">
        <v>28</v>
      </c>
      <c r="I1164" s="60" t="s">
        <v>29</v>
      </c>
      <c r="J1164" s="60" t="s">
        <v>30</v>
      </c>
      <c r="K1164" s="60"/>
      <c r="L1164" s="60" t="s">
        <v>79</v>
      </c>
    </row>
    <row r="1165" spans="1:12" x14ac:dyDescent="0.2">
      <c r="A1165" s="60"/>
      <c r="B1165" s="60"/>
      <c r="C1165" s="60" t="s">
        <v>80</v>
      </c>
      <c r="D1165" s="60"/>
      <c r="E1165" s="60"/>
      <c r="F1165" s="60" t="s">
        <v>1</v>
      </c>
      <c r="G1165" s="60">
        <v>60.08</v>
      </c>
      <c r="H1165" s="60"/>
      <c r="I1165" s="60"/>
      <c r="J1165" s="60"/>
      <c r="K1165" s="60">
        <v>3.43</v>
      </c>
      <c r="L1165" s="60"/>
    </row>
    <row r="1166" spans="1:12" x14ac:dyDescent="0.2">
      <c r="A1166" s="60"/>
      <c r="B1166" s="60"/>
      <c r="C1166" s="60"/>
      <c r="D1166" s="60"/>
      <c r="E1166" s="60"/>
      <c r="F1166" s="60" t="s">
        <v>4</v>
      </c>
      <c r="G1166" s="60"/>
      <c r="H1166" s="60"/>
      <c r="I1166" s="60"/>
      <c r="J1166" s="60"/>
      <c r="K1166" s="60">
        <v>13.99</v>
      </c>
      <c r="L1166" s="60"/>
    </row>
    <row r="1167" spans="1:12" x14ac:dyDescent="0.2">
      <c r="A1167" s="60"/>
      <c r="B1167" s="60"/>
      <c r="C1167" s="60"/>
      <c r="D1167" s="60"/>
      <c r="E1167" s="60"/>
      <c r="F1167" s="60" t="s">
        <v>2</v>
      </c>
      <c r="G1167" s="60"/>
      <c r="H1167" s="60"/>
      <c r="I1167" s="60"/>
      <c r="J1167" s="60"/>
      <c r="K1167" s="60">
        <v>0.28999999999999998</v>
      </c>
      <c r="L1167" s="60"/>
    </row>
    <row r="1168" spans="1:12" x14ac:dyDescent="0.2">
      <c r="A1168" s="60" t="s">
        <v>81</v>
      </c>
      <c r="B1168" s="60" t="s">
        <v>101</v>
      </c>
      <c r="C1168" s="60">
        <v>86</v>
      </c>
      <c r="D1168" s="60">
        <v>1</v>
      </c>
      <c r="E1168" s="60">
        <v>1.5</v>
      </c>
      <c r="F1168" s="64" t="s">
        <v>1</v>
      </c>
      <c r="G1168" s="60">
        <v>1</v>
      </c>
      <c r="H1168" s="60"/>
      <c r="I1168" s="60"/>
      <c r="J1168" s="60">
        <v>1</v>
      </c>
      <c r="K1168" s="60">
        <v>20</v>
      </c>
      <c r="L1168" s="60">
        <v>21</v>
      </c>
    </row>
    <row r="1169" spans="1:12" x14ac:dyDescent="0.2">
      <c r="A1169" s="60"/>
      <c r="B1169" s="60" t="s">
        <v>84</v>
      </c>
      <c r="C1169" s="60"/>
      <c r="D1169" s="60"/>
      <c r="E1169" s="60"/>
      <c r="F1169" s="64" t="s">
        <v>31</v>
      </c>
      <c r="G1169" s="60">
        <v>60.08</v>
      </c>
      <c r="H1169" s="60"/>
      <c r="I1169" s="60"/>
      <c r="J1169" s="60">
        <v>60.08</v>
      </c>
      <c r="K1169" s="60">
        <v>68.599999999999994</v>
      </c>
      <c r="L1169" s="60">
        <v>128.68</v>
      </c>
    </row>
    <row r="1170" spans="1:12" x14ac:dyDescent="0.2">
      <c r="A1170" s="60"/>
      <c r="B1170" s="60"/>
      <c r="C1170" s="60"/>
      <c r="D1170" s="60"/>
      <c r="E1170" s="60"/>
      <c r="F1170" s="64" t="s">
        <v>2</v>
      </c>
      <c r="G1170" s="60"/>
      <c r="H1170" s="60"/>
      <c r="I1170" s="60"/>
      <c r="J1170" s="60"/>
      <c r="K1170" s="60">
        <v>134</v>
      </c>
      <c r="L1170" s="60">
        <v>134</v>
      </c>
    </row>
    <row r="1171" spans="1:12" x14ac:dyDescent="0.2">
      <c r="A1171" s="60"/>
      <c r="B1171" s="60"/>
      <c r="C1171" s="60"/>
      <c r="D1171" s="60"/>
      <c r="E1171" s="60"/>
      <c r="F1171" s="64" t="s">
        <v>31</v>
      </c>
      <c r="G1171" s="60"/>
      <c r="H1171" s="60"/>
      <c r="I1171" s="60"/>
      <c r="J1171" s="60"/>
      <c r="K1171" s="60">
        <v>38.86</v>
      </c>
      <c r="L1171" s="60">
        <v>38.86</v>
      </c>
    </row>
    <row r="1172" spans="1:12" x14ac:dyDescent="0.2">
      <c r="A1172" s="60"/>
      <c r="B1172" s="60"/>
      <c r="C1172" s="60"/>
      <c r="D1172" s="60"/>
      <c r="E1172" s="60"/>
      <c r="F1172" s="64" t="s">
        <v>4</v>
      </c>
      <c r="G1172" s="60"/>
      <c r="H1172" s="60"/>
      <c r="I1172" s="60"/>
      <c r="J1172" s="60"/>
      <c r="K1172" s="60">
        <v>12</v>
      </c>
      <c r="L1172" s="60">
        <v>12</v>
      </c>
    </row>
    <row r="1173" spans="1:12" x14ac:dyDescent="0.2">
      <c r="A1173" s="60"/>
      <c r="B1173" s="60"/>
      <c r="C1173" s="60"/>
      <c r="D1173" s="60"/>
      <c r="E1173" s="60"/>
      <c r="F1173" s="64" t="s">
        <v>31</v>
      </c>
      <c r="G1173" s="60"/>
      <c r="H1173" s="60"/>
      <c r="I1173" s="60"/>
      <c r="J1173" s="60"/>
      <c r="K1173" s="60">
        <v>167.88</v>
      </c>
      <c r="L1173" s="60">
        <v>167.88</v>
      </c>
    </row>
    <row r="1174" spans="1:12" x14ac:dyDescent="0.2">
      <c r="A1174" s="60"/>
      <c r="B1174" s="60"/>
      <c r="C1174" s="60"/>
      <c r="D1174" s="60"/>
      <c r="E1174" s="60"/>
      <c r="F1174" s="65" t="s">
        <v>32</v>
      </c>
      <c r="G1174" s="61">
        <v>1</v>
      </c>
      <c r="H1174" s="61"/>
      <c r="I1174" s="61"/>
      <c r="J1174" s="61">
        <v>1</v>
      </c>
      <c r="K1174" s="61">
        <v>166</v>
      </c>
      <c r="L1174" s="61">
        <v>167</v>
      </c>
    </row>
    <row r="1175" spans="1:12" x14ac:dyDescent="0.2">
      <c r="A1175" s="60"/>
      <c r="B1175" s="60"/>
      <c r="C1175" s="60"/>
      <c r="D1175" s="60"/>
      <c r="E1175" s="60"/>
      <c r="F1175" s="65" t="s">
        <v>85</v>
      </c>
      <c r="G1175" s="61">
        <v>60.08</v>
      </c>
      <c r="H1175" s="61"/>
      <c r="I1175" s="61"/>
      <c r="J1175" s="61">
        <v>60.08</v>
      </c>
      <c r="K1175" s="61">
        <v>275.33999999999997</v>
      </c>
      <c r="L1175" s="61">
        <v>335.42</v>
      </c>
    </row>
    <row r="1176" spans="1:12" x14ac:dyDescent="0.2">
      <c r="A1176" s="60" t="s">
        <v>102</v>
      </c>
      <c r="B1176" s="60"/>
      <c r="C1176" s="60"/>
      <c r="D1176" s="60"/>
      <c r="E1176" s="60"/>
      <c r="F1176" s="64"/>
      <c r="G1176" s="60"/>
      <c r="H1176" s="60"/>
      <c r="I1176" s="60"/>
      <c r="J1176" s="60"/>
      <c r="K1176" s="60"/>
      <c r="L1176" s="61"/>
    </row>
    <row r="1178" spans="1:12" x14ac:dyDescent="0.2">
      <c r="A1178" t="s">
        <v>33</v>
      </c>
    </row>
    <row r="1179" spans="1:12" x14ac:dyDescent="0.2">
      <c r="A1179" t="s">
        <v>86</v>
      </c>
    </row>
    <row r="1180" spans="1:12" x14ac:dyDescent="0.2">
      <c r="A1180" t="s">
        <v>34</v>
      </c>
    </row>
    <row r="1181" spans="1:12" x14ac:dyDescent="0.2">
      <c r="A1181" t="s">
        <v>35</v>
      </c>
    </row>
    <row r="1182" spans="1:12" x14ac:dyDescent="0.2">
      <c r="A1182" t="s">
        <v>36</v>
      </c>
    </row>
    <row r="1183" spans="1:12" x14ac:dyDescent="0.2">
      <c r="A1183" t="s">
        <v>37</v>
      </c>
    </row>
    <row r="1184" spans="1:12" x14ac:dyDescent="0.2">
      <c r="A1184" t="s">
        <v>38</v>
      </c>
    </row>
    <row r="1185" spans="1:11" x14ac:dyDescent="0.2">
      <c r="A1185" t="s">
        <v>39</v>
      </c>
    </row>
    <row r="1186" spans="1:11" x14ac:dyDescent="0.2">
      <c r="A1186" t="s">
        <v>87</v>
      </c>
    </row>
    <row r="1188" spans="1:11" x14ac:dyDescent="0.2">
      <c r="A1188" t="s">
        <v>40</v>
      </c>
      <c r="H1188" t="s">
        <v>41</v>
      </c>
    </row>
    <row r="1189" spans="1:11" x14ac:dyDescent="0.2">
      <c r="A1189" t="s">
        <v>74</v>
      </c>
    </row>
    <row r="1190" spans="1:11" x14ac:dyDescent="0.2">
      <c r="A1190" t="s">
        <v>42</v>
      </c>
      <c r="H1190" t="s">
        <v>42</v>
      </c>
    </row>
    <row r="1193" spans="1:11" x14ac:dyDescent="0.2">
      <c r="A1193" t="s">
        <v>43</v>
      </c>
      <c r="H1193" t="s">
        <v>43</v>
      </c>
    </row>
    <row r="1195" spans="1:11" x14ac:dyDescent="0.2">
      <c r="A1195" t="s">
        <v>44</v>
      </c>
      <c r="H1195" t="s">
        <v>44</v>
      </c>
    </row>
    <row r="1199" spans="1:11" x14ac:dyDescent="0.2">
      <c r="A1199" t="s">
        <v>116</v>
      </c>
      <c r="K1199" t="s">
        <v>13</v>
      </c>
    </row>
    <row r="1200" spans="1:11" x14ac:dyDescent="0.2">
      <c r="K1200" t="s">
        <v>14</v>
      </c>
    </row>
    <row r="1201" spans="1:12" x14ac:dyDescent="0.2">
      <c r="K1201" t="s">
        <v>15</v>
      </c>
    </row>
    <row r="1202" spans="1:12" x14ac:dyDescent="0.2">
      <c r="B1202" t="s">
        <v>16</v>
      </c>
    </row>
    <row r="1203" spans="1:12" x14ac:dyDescent="0.2">
      <c r="B1203" t="s">
        <v>17</v>
      </c>
    </row>
    <row r="1204" spans="1:12" x14ac:dyDescent="0.2">
      <c r="A1204" t="s">
        <v>18</v>
      </c>
      <c r="K1204" t="s">
        <v>76</v>
      </c>
    </row>
    <row r="1206" spans="1:12" x14ac:dyDescent="0.2">
      <c r="A1206" t="s">
        <v>19</v>
      </c>
    </row>
    <row r="1207" spans="1:12" x14ac:dyDescent="0.2">
      <c r="A1207" t="s">
        <v>20</v>
      </c>
    </row>
    <row r="1208" spans="1:12" x14ac:dyDescent="0.2">
      <c r="A1208" t="s">
        <v>77</v>
      </c>
    </row>
    <row r="1211" spans="1:12" x14ac:dyDescent="0.2">
      <c r="A1211" s="60" t="s">
        <v>5</v>
      </c>
      <c r="B1211" s="60" t="s">
        <v>21</v>
      </c>
      <c r="C1211" s="60" t="s">
        <v>22</v>
      </c>
      <c r="D1211" s="60" t="s">
        <v>23</v>
      </c>
      <c r="E1211" s="60" t="s">
        <v>24</v>
      </c>
      <c r="F1211" s="64" t="s">
        <v>0</v>
      </c>
      <c r="G1211" s="60" t="s">
        <v>25</v>
      </c>
      <c r="H1211" s="60"/>
      <c r="I1211" s="60"/>
      <c r="J1211" s="60"/>
      <c r="K1211" s="60" t="s">
        <v>26</v>
      </c>
      <c r="L1211" s="60" t="s">
        <v>78</v>
      </c>
    </row>
    <row r="1212" spans="1:12" x14ac:dyDescent="0.2">
      <c r="A1212" s="60"/>
      <c r="B1212" s="60"/>
      <c r="C1212" s="60"/>
      <c r="D1212" s="60"/>
      <c r="E1212" s="60"/>
      <c r="F1212" s="64"/>
      <c r="G1212" s="60" t="s">
        <v>27</v>
      </c>
      <c r="H1212" s="60" t="s">
        <v>28</v>
      </c>
      <c r="I1212" s="60" t="s">
        <v>29</v>
      </c>
      <c r="J1212" s="60" t="s">
        <v>30</v>
      </c>
      <c r="K1212" s="60"/>
      <c r="L1212" s="60" t="s">
        <v>79</v>
      </c>
    </row>
    <row r="1213" spans="1:12" x14ac:dyDescent="0.2">
      <c r="A1213" s="60"/>
      <c r="B1213" s="60"/>
      <c r="C1213" s="60" t="s">
        <v>80</v>
      </c>
      <c r="D1213" s="60"/>
      <c r="E1213" s="60"/>
      <c r="F1213" s="60" t="s">
        <v>1</v>
      </c>
      <c r="G1213" s="60"/>
      <c r="H1213" s="60"/>
      <c r="I1213" s="60"/>
      <c r="J1213" s="60"/>
      <c r="K1213" s="60">
        <v>3.43</v>
      </c>
      <c r="L1213" s="60"/>
    </row>
    <row r="1214" spans="1:12" x14ac:dyDescent="0.2">
      <c r="A1214" s="60"/>
      <c r="B1214" s="60"/>
      <c r="C1214" s="60"/>
      <c r="D1214" s="60"/>
      <c r="E1214" s="60"/>
      <c r="F1214" s="60" t="s">
        <v>2</v>
      </c>
      <c r="G1214" s="60"/>
      <c r="H1214" s="60"/>
      <c r="I1214" s="60"/>
      <c r="J1214" s="60"/>
      <c r="K1214" s="60">
        <v>0.28999999999999998</v>
      </c>
      <c r="L1214" s="60"/>
    </row>
    <row r="1215" spans="1:12" x14ac:dyDescent="0.2">
      <c r="A1215" s="60" t="s">
        <v>81</v>
      </c>
      <c r="B1215" s="60" t="s">
        <v>101</v>
      </c>
      <c r="C1215" s="60">
        <v>86</v>
      </c>
      <c r="D1215" s="60">
        <v>1</v>
      </c>
      <c r="E1215" s="60">
        <v>1</v>
      </c>
      <c r="F1215" s="64" t="s">
        <v>1</v>
      </c>
      <c r="G1215" s="60"/>
      <c r="H1215" s="60"/>
      <c r="I1215" s="60"/>
      <c r="J1215" s="60"/>
      <c r="K1215" s="60">
        <v>10</v>
      </c>
      <c r="L1215" s="60">
        <v>10</v>
      </c>
    </row>
    <row r="1216" spans="1:12" x14ac:dyDescent="0.2">
      <c r="A1216" s="60"/>
      <c r="B1216" s="60" t="s">
        <v>84</v>
      </c>
      <c r="C1216" s="60"/>
      <c r="D1216" s="60"/>
      <c r="E1216" s="60"/>
      <c r="F1216" s="64" t="s">
        <v>31</v>
      </c>
      <c r="G1216" s="60"/>
      <c r="H1216" s="60"/>
      <c r="I1216" s="60"/>
      <c r="J1216" s="60"/>
      <c r="K1216" s="60">
        <v>34.299999999999997</v>
      </c>
      <c r="L1216" s="60">
        <v>34.299999999999997</v>
      </c>
    </row>
    <row r="1217" spans="1:12" x14ac:dyDescent="0.2">
      <c r="A1217" s="60"/>
      <c r="B1217" s="60"/>
      <c r="C1217" s="60"/>
      <c r="D1217" s="60"/>
      <c r="E1217" s="60"/>
      <c r="F1217" s="64" t="s">
        <v>2</v>
      </c>
      <c r="G1217" s="60"/>
      <c r="H1217" s="60"/>
      <c r="I1217" s="60"/>
      <c r="J1217" s="60"/>
      <c r="K1217" s="60">
        <v>170</v>
      </c>
      <c r="L1217" s="60">
        <v>170</v>
      </c>
    </row>
    <row r="1218" spans="1:12" x14ac:dyDescent="0.2">
      <c r="A1218" s="60"/>
      <c r="B1218" s="60"/>
      <c r="C1218" s="60"/>
      <c r="D1218" s="60"/>
      <c r="E1218" s="60"/>
      <c r="F1218" s="64" t="s">
        <v>31</v>
      </c>
      <c r="G1218" s="60"/>
      <c r="H1218" s="60"/>
      <c r="I1218" s="60"/>
      <c r="J1218" s="60"/>
      <c r="K1218" s="60">
        <v>49.3</v>
      </c>
      <c r="L1218" s="60">
        <v>49.3</v>
      </c>
    </row>
    <row r="1219" spans="1:12" x14ac:dyDescent="0.2">
      <c r="A1219" s="60"/>
      <c r="B1219" s="60"/>
      <c r="C1219" s="60"/>
      <c r="D1219" s="60"/>
      <c r="E1219" s="60"/>
      <c r="F1219" s="65" t="s">
        <v>32</v>
      </c>
      <c r="G1219" s="61"/>
      <c r="H1219" s="61"/>
      <c r="I1219" s="61"/>
      <c r="J1219" s="61"/>
      <c r="K1219" s="61">
        <v>180</v>
      </c>
      <c r="L1219" s="61">
        <v>180</v>
      </c>
    </row>
    <row r="1220" spans="1:12" x14ac:dyDescent="0.2">
      <c r="A1220" s="60"/>
      <c r="B1220" s="60"/>
      <c r="C1220" s="60"/>
      <c r="D1220" s="60"/>
      <c r="E1220" s="60"/>
      <c r="F1220" s="65" t="s">
        <v>85</v>
      </c>
      <c r="G1220" s="61"/>
      <c r="H1220" s="61"/>
      <c r="I1220" s="61"/>
      <c r="J1220" s="61"/>
      <c r="K1220" s="61">
        <v>83.6</v>
      </c>
      <c r="L1220" s="61">
        <v>83.6</v>
      </c>
    </row>
    <row r="1221" spans="1:12" x14ac:dyDescent="0.2">
      <c r="A1221" s="60" t="s">
        <v>102</v>
      </c>
      <c r="B1221" s="60"/>
      <c r="C1221" s="60"/>
      <c r="D1221" s="60"/>
      <c r="E1221" s="60"/>
      <c r="F1221" s="64"/>
      <c r="G1221" s="60"/>
      <c r="H1221" s="60"/>
      <c r="I1221" s="60"/>
      <c r="J1221" s="60"/>
      <c r="K1221" s="60"/>
      <c r="L1221" s="61"/>
    </row>
    <row r="1223" spans="1:12" x14ac:dyDescent="0.2">
      <c r="A1223" t="s">
        <v>33</v>
      </c>
    </row>
    <row r="1224" spans="1:12" x14ac:dyDescent="0.2">
      <c r="A1224" t="s">
        <v>86</v>
      </c>
    </row>
    <row r="1225" spans="1:12" x14ac:dyDescent="0.2">
      <c r="A1225" t="s">
        <v>34</v>
      </c>
    </row>
    <row r="1226" spans="1:12" x14ac:dyDescent="0.2">
      <c r="A1226" t="s">
        <v>35</v>
      </c>
    </row>
    <row r="1227" spans="1:12" x14ac:dyDescent="0.2">
      <c r="A1227" t="s">
        <v>36</v>
      </c>
    </row>
    <row r="1228" spans="1:12" x14ac:dyDescent="0.2">
      <c r="A1228" t="s">
        <v>37</v>
      </c>
    </row>
    <row r="1229" spans="1:12" x14ac:dyDescent="0.2">
      <c r="A1229" t="s">
        <v>38</v>
      </c>
    </row>
    <row r="1230" spans="1:12" x14ac:dyDescent="0.2">
      <c r="A1230" t="s">
        <v>39</v>
      </c>
    </row>
    <row r="1231" spans="1:12" x14ac:dyDescent="0.2">
      <c r="A1231" t="s">
        <v>87</v>
      </c>
    </row>
    <row r="1233" spans="1:11" x14ac:dyDescent="0.2">
      <c r="A1233" t="s">
        <v>40</v>
      </c>
      <c r="H1233" t="s">
        <v>41</v>
      </c>
    </row>
    <row r="1234" spans="1:11" x14ac:dyDescent="0.2">
      <c r="A1234" t="s">
        <v>74</v>
      </c>
    </row>
    <row r="1235" spans="1:11" x14ac:dyDescent="0.2">
      <c r="A1235" t="s">
        <v>42</v>
      </c>
      <c r="H1235" t="s">
        <v>42</v>
      </c>
    </row>
    <row r="1238" spans="1:11" x14ac:dyDescent="0.2">
      <c r="A1238" t="s">
        <v>43</v>
      </c>
      <c r="H1238" t="s">
        <v>43</v>
      </c>
    </row>
    <row r="1240" spans="1:11" x14ac:dyDescent="0.2">
      <c r="A1240" t="s">
        <v>44</v>
      </c>
      <c r="H1240" t="s">
        <v>44</v>
      </c>
    </row>
    <row r="1244" spans="1:11" x14ac:dyDescent="0.2">
      <c r="A1244" t="s">
        <v>117</v>
      </c>
      <c r="K1244" t="s">
        <v>13</v>
      </c>
    </row>
    <row r="1245" spans="1:11" x14ac:dyDescent="0.2">
      <c r="K1245" t="s">
        <v>14</v>
      </c>
    </row>
    <row r="1246" spans="1:11" x14ac:dyDescent="0.2">
      <c r="K1246" t="s">
        <v>15</v>
      </c>
    </row>
    <row r="1247" spans="1:11" x14ac:dyDescent="0.2">
      <c r="B1247" t="s">
        <v>16</v>
      </c>
    </row>
    <row r="1248" spans="1:11" x14ac:dyDescent="0.2">
      <c r="B1248" t="s">
        <v>17</v>
      </c>
    </row>
    <row r="1249" spans="1:12" x14ac:dyDescent="0.2">
      <c r="A1249" t="s">
        <v>18</v>
      </c>
      <c r="K1249" t="s">
        <v>76</v>
      </c>
    </row>
    <row r="1251" spans="1:12" x14ac:dyDescent="0.2">
      <c r="A1251" t="s">
        <v>19</v>
      </c>
    </row>
    <row r="1252" spans="1:12" x14ac:dyDescent="0.2">
      <c r="A1252" t="s">
        <v>20</v>
      </c>
    </row>
    <row r="1253" spans="1:12" x14ac:dyDescent="0.2">
      <c r="A1253" t="s">
        <v>77</v>
      </c>
    </row>
    <row r="1256" spans="1:12" x14ac:dyDescent="0.2">
      <c r="A1256" s="60" t="s">
        <v>5</v>
      </c>
      <c r="B1256" s="60" t="s">
        <v>21</v>
      </c>
      <c r="C1256" s="60" t="s">
        <v>22</v>
      </c>
      <c r="D1256" s="60" t="s">
        <v>23</v>
      </c>
      <c r="E1256" s="60" t="s">
        <v>24</v>
      </c>
      <c r="F1256" s="64" t="s">
        <v>0</v>
      </c>
      <c r="G1256" s="60" t="s">
        <v>25</v>
      </c>
      <c r="H1256" s="60"/>
      <c r="I1256" s="60"/>
      <c r="J1256" s="60"/>
      <c r="K1256" s="60" t="s">
        <v>26</v>
      </c>
      <c r="L1256" s="60" t="s">
        <v>78</v>
      </c>
    </row>
    <row r="1257" spans="1:12" x14ac:dyDescent="0.2">
      <c r="A1257" s="60"/>
      <c r="B1257" s="60"/>
      <c r="C1257" s="60"/>
      <c r="D1257" s="60"/>
      <c r="E1257" s="60"/>
      <c r="F1257" s="64"/>
      <c r="G1257" s="60" t="s">
        <v>27</v>
      </c>
      <c r="H1257" s="60" t="s">
        <v>28</v>
      </c>
      <c r="I1257" s="60" t="s">
        <v>29</v>
      </c>
      <c r="J1257" s="60" t="s">
        <v>30</v>
      </c>
      <c r="K1257" s="60"/>
      <c r="L1257" s="60" t="s">
        <v>79</v>
      </c>
    </row>
    <row r="1258" spans="1:12" x14ac:dyDescent="0.2">
      <c r="A1258" s="60"/>
      <c r="B1258" s="60"/>
      <c r="C1258" s="60" t="s">
        <v>80</v>
      </c>
      <c r="D1258" s="60"/>
      <c r="E1258" s="60"/>
      <c r="F1258" s="60" t="s">
        <v>1</v>
      </c>
      <c r="G1258" s="60">
        <v>60.08</v>
      </c>
      <c r="H1258" s="60">
        <v>42.81</v>
      </c>
      <c r="I1258" s="60"/>
      <c r="J1258" s="60"/>
      <c r="K1258" s="60">
        <v>3.43</v>
      </c>
      <c r="L1258" s="60"/>
    </row>
    <row r="1259" spans="1:12" x14ac:dyDescent="0.2">
      <c r="A1259" s="60"/>
      <c r="B1259" s="60"/>
      <c r="C1259" s="60"/>
      <c r="D1259" s="60"/>
      <c r="E1259" s="60"/>
      <c r="F1259" s="60" t="s">
        <v>2</v>
      </c>
      <c r="G1259" s="60"/>
      <c r="H1259" s="60"/>
      <c r="I1259" s="60"/>
      <c r="J1259" s="60"/>
      <c r="K1259" s="60">
        <v>0.28999999999999998</v>
      </c>
      <c r="L1259" s="60"/>
    </row>
    <row r="1260" spans="1:12" x14ac:dyDescent="0.2">
      <c r="A1260" s="60" t="s">
        <v>81</v>
      </c>
      <c r="B1260" s="60" t="s">
        <v>101</v>
      </c>
      <c r="C1260" s="60">
        <v>86</v>
      </c>
      <c r="D1260" s="60">
        <v>1</v>
      </c>
      <c r="E1260" s="60">
        <v>1.5</v>
      </c>
      <c r="F1260" s="64" t="s">
        <v>1</v>
      </c>
      <c r="G1260" s="60">
        <v>3</v>
      </c>
      <c r="H1260" s="60">
        <v>2</v>
      </c>
      <c r="I1260" s="60"/>
      <c r="J1260" s="60">
        <v>5</v>
      </c>
      <c r="K1260" s="60">
        <v>2</v>
      </c>
      <c r="L1260" s="60">
        <v>7</v>
      </c>
    </row>
    <row r="1261" spans="1:12" x14ac:dyDescent="0.2">
      <c r="A1261" s="60"/>
      <c r="B1261" s="60" t="s">
        <v>84</v>
      </c>
      <c r="C1261" s="60"/>
      <c r="D1261" s="60"/>
      <c r="E1261" s="60"/>
      <c r="F1261" s="64" t="s">
        <v>31</v>
      </c>
      <c r="G1261" s="60">
        <v>180.24</v>
      </c>
      <c r="H1261" s="60">
        <v>128.43</v>
      </c>
      <c r="I1261" s="60"/>
      <c r="J1261" s="60">
        <v>265.86</v>
      </c>
      <c r="K1261" s="60">
        <v>6.86</v>
      </c>
      <c r="L1261" s="60">
        <v>272.72000000000003</v>
      </c>
    </row>
    <row r="1262" spans="1:12" x14ac:dyDescent="0.2">
      <c r="A1262" s="60"/>
      <c r="B1262" s="60"/>
      <c r="C1262" s="60"/>
      <c r="D1262" s="60"/>
      <c r="E1262" s="60"/>
      <c r="F1262" s="64" t="s">
        <v>2</v>
      </c>
      <c r="G1262" s="60"/>
      <c r="H1262" s="60"/>
      <c r="I1262" s="60"/>
      <c r="J1262" s="60"/>
      <c r="K1262" s="60">
        <v>146</v>
      </c>
      <c r="L1262" s="60">
        <v>146</v>
      </c>
    </row>
    <row r="1263" spans="1:12" x14ac:dyDescent="0.2">
      <c r="A1263" s="60"/>
      <c r="B1263" s="60"/>
      <c r="C1263" s="60"/>
      <c r="D1263" s="60"/>
      <c r="E1263" s="60"/>
      <c r="F1263" s="64" t="s">
        <v>31</v>
      </c>
      <c r="G1263" s="60"/>
      <c r="H1263" s="60"/>
      <c r="I1263" s="60"/>
      <c r="J1263" s="60"/>
      <c r="K1263" s="60">
        <v>42.34</v>
      </c>
      <c r="L1263" s="60">
        <v>42.34</v>
      </c>
    </row>
    <row r="1264" spans="1:12" x14ac:dyDescent="0.2">
      <c r="A1264" s="60"/>
      <c r="B1264" s="60"/>
      <c r="C1264" s="60"/>
      <c r="D1264" s="60"/>
      <c r="E1264" s="60"/>
      <c r="F1264" s="65" t="s">
        <v>32</v>
      </c>
      <c r="G1264" s="61">
        <v>3</v>
      </c>
      <c r="H1264" s="61">
        <v>2</v>
      </c>
      <c r="I1264" s="61"/>
      <c r="J1264" s="61">
        <v>5</v>
      </c>
      <c r="K1264" s="61">
        <v>148</v>
      </c>
      <c r="L1264" s="61">
        <v>153</v>
      </c>
    </row>
    <row r="1265" spans="1:12" x14ac:dyDescent="0.2">
      <c r="A1265" s="60"/>
      <c r="B1265" s="60"/>
      <c r="C1265" s="60"/>
      <c r="D1265" s="60"/>
      <c r="E1265" s="60"/>
      <c r="F1265" s="65" t="s">
        <v>85</v>
      </c>
      <c r="G1265" s="61">
        <v>180.24</v>
      </c>
      <c r="H1265" s="61">
        <v>128.43</v>
      </c>
      <c r="I1265" s="61"/>
      <c r="J1265" s="61">
        <v>265.86</v>
      </c>
      <c r="K1265" s="61">
        <v>49.2</v>
      </c>
      <c r="L1265" s="61">
        <v>315.06</v>
      </c>
    </row>
    <row r="1266" spans="1:12" x14ac:dyDescent="0.2">
      <c r="A1266" s="60" t="s">
        <v>102</v>
      </c>
      <c r="B1266" s="60"/>
      <c r="C1266" s="60"/>
      <c r="D1266" s="60"/>
      <c r="E1266" s="60"/>
      <c r="F1266" s="64"/>
      <c r="G1266" s="60"/>
      <c r="H1266" s="60"/>
      <c r="I1266" s="60"/>
      <c r="J1266" s="60"/>
      <c r="K1266" s="60"/>
      <c r="L1266" s="61"/>
    </row>
    <row r="1268" spans="1:12" x14ac:dyDescent="0.2">
      <c r="A1268" t="s">
        <v>33</v>
      </c>
    </row>
    <row r="1269" spans="1:12" x14ac:dyDescent="0.2">
      <c r="A1269" t="s">
        <v>86</v>
      </c>
    </row>
    <row r="1270" spans="1:12" x14ac:dyDescent="0.2">
      <c r="A1270" t="s">
        <v>34</v>
      </c>
    </row>
    <row r="1271" spans="1:12" x14ac:dyDescent="0.2">
      <c r="A1271" t="s">
        <v>35</v>
      </c>
    </row>
    <row r="1272" spans="1:12" x14ac:dyDescent="0.2">
      <c r="A1272" t="s">
        <v>36</v>
      </c>
    </row>
    <row r="1273" spans="1:12" x14ac:dyDescent="0.2">
      <c r="A1273" t="s">
        <v>37</v>
      </c>
    </row>
    <row r="1274" spans="1:12" x14ac:dyDescent="0.2">
      <c r="A1274" t="s">
        <v>38</v>
      </c>
    </row>
    <row r="1275" spans="1:12" x14ac:dyDescent="0.2">
      <c r="A1275" t="s">
        <v>39</v>
      </c>
    </row>
    <row r="1276" spans="1:12" x14ac:dyDescent="0.2">
      <c r="A1276" t="s">
        <v>87</v>
      </c>
    </row>
    <row r="1278" spans="1:12" x14ac:dyDescent="0.2">
      <c r="A1278" t="s">
        <v>40</v>
      </c>
      <c r="H1278" t="s">
        <v>41</v>
      </c>
    </row>
    <row r="1279" spans="1:12" x14ac:dyDescent="0.2">
      <c r="A1279" t="s">
        <v>74</v>
      </c>
    </row>
    <row r="1280" spans="1:12" x14ac:dyDescent="0.2">
      <c r="A1280" t="s">
        <v>42</v>
      </c>
      <c r="H1280" t="s">
        <v>42</v>
      </c>
    </row>
    <row r="1283" spans="1:11" x14ac:dyDescent="0.2">
      <c r="A1283" t="s">
        <v>43</v>
      </c>
      <c r="H1283" t="s">
        <v>43</v>
      </c>
    </row>
    <row r="1285" spans="1:11" x14ac:dyDescent="0.2">
      <c r="A1285" t="s">
        <v>44</v>
      </c>
      <c r="H1285" t="s">
        <v>44</v>
      </c>
    </row>
    <row r="1288" spans="1:11" x14ac:dyDescent="0.2">
      <c r="A1288" t="s">
        <v>118</v>
      </c>
      <c r="K1288" t="s">
        <v>13</v>
      </c>
    </row>
    <row r="1289" spans="1:11" x14ac:dyDescent="0.2">
      <c r="K1289" t="s">
        <v>14</v>
      </c>
    </row>
    <row r="1290" spans="1:11" x14ac:dyDescent="0.2">
      <c r="K1290" t="s">
        <v>15</v>
      </c>
    </row>
    <row r="1291" spans="1:11" x14ac:dyDescent="0.2">
      <c r="B1291" t="s">
        <v>16</v>
      </c>
    </row>
    <row r="1292" spans="1:11" x14ac:dyDescent="0.2">
      <c r="B1292" t="s">
        <v>17</v>
      </c>
    </row>
    <row r="1293" spans="1:11" x14ac:dyDescent="0.2">
      <c r="A1293" t="s">
        <v>18</v>
      </c>
      <c r="K1293" t="s">
        <v>76</v>
      </c>
    </row>
    <row r="1295" spans="1:11" x14ac:dyDescent="0.2">
      <c r="A1295" t="s">
        <v>19</v>
      </c>
    </row>
    <row r="1296" spans="1:11" x14ac:dyDescent="0.2">
      <c r="A1296" t="s">
        <v>20</v>
      </c>
    </row>
    <row r="1297" spans="1:12" x14ac:dyDescent="0.2">
      <c r="A1297" t="s">
        <v>77</v>
      </c>
    </row>
    <row r="1300" spans="1:12" x14ac:dyDescent="0.2">
      <c r="A1300" s="60" t="s">
        <v>5</v>
      </c>
      <c r="B1300" s="60" t="s">
        <v>21</v>
      </c>
      <c r="C1300" s="60" t="s">
        <v>22</v>
      </c>
      <c r="D1300" s="60" t="s">
        <v>23</v>
      </c>
      <c r="E1300" s="60" t="s">
        <v>24</v>
      </c>
      <c r="F1300" s="64" t="s">
        <v>0</v>
      </c>
      <c r="G1300" s="60" t="s">
        <v>25</v>
      </c>
      <c r="H1300" s="60"/>
      <c r="I1300" s="60"/>
      <c r="J1300" s="60"/>
      <c r="K1300" s="60" t="s">
        <v>26</v>
      </c>
      <c r="L1300" s="60" t="s">
        <v>78</v>
      </c>
    </row>
    <row r="1301" spans="1:12" x14ac:dyDescent="0.2">
      <c r="A1301" s="60"/>
      <c r="B1301" s="60"/>
      <c r="C1301" s="60"/>
      <c r="D1301" s="60"/>
      <c r="E1301" s="60"/>
      <c r="F1301" s="64"/>
      <c r="G1301" s="60" t="s">
        <v>27</v>
      </c>
      <c r="H1301" s="60" t="s">
        <v>28</v>
      </c>
      <c r="I1301" s="60" t="s">
        <v>29</v>
      </c>
      <c r="J1301" s="60" t="s">
        <v>30</v>
      </c>
      <c r="K1301" s="60"/>
      <c r="L1301" s="60" t="s">
        <v>79</v>
      </c>
    </row>
    <row r="1302" spans="1:12" x14ac:dyDescent="0.2">
      <c r="A1302" s="60"/>
      <c r="B1302" s="60"/>
      <c r="C1302" s="60" t="s">
        <v>80</v>
      </c>
      <c r="D1302" s="60"/>
      <c r="E1302" s="60"/>
      <c r="F1302" s="60" t="s">
        <v>2</v>
      </c>
      <c r="G1302" s="60">
        <v>11.42</v>
      </c>
      <c r="H1302" s="60">
        <v>8.7100000000000009</v>
      </c>
      <c r="I1302" s="60"/>
      <c r="J1302" s="60"/>
      <c r="K1302" s="60">
        <v>0.28999999999999998</v>
      </c>
      <c r="L1302" s="60"/>
    </row>
    <row r="1303" spans="1:12" x14ac:dyDescent="0.2">
      <c r="A1303" s="60"/>
      <c r="B1303" s="60"/>
      <c r="C1303" s="60"/>
      <c r="D1303" s="60"/>
      <c r="E1303" s="60"/>
      <c r="F1303" s="60"/>
      <c r="G1303" s="60"/>
      <c r="H1303" s="60"/>
      <c r="I1303" s="60"/>
      <c r="J1303" s="60"/>
      <c r="K1303" s="60"/>
      <c r="L1303" s="60"/>
    </row>
    <row r="1304" spans="1:12" x14ac:dyDescent="0.2">
      <c r="A1304" s="60" t="s">
        <v>81</v>
      </c>
      <c r="B1304" s="60" t="s">
        <v>101</v>
      </c>
      <c r="C1304" s="60">
        <v>99</v>
      </c>
      <c r="D1304" s="60">
        <v>7</v>
      </c>
      <c r="E1304" s="60">
        <v>0.7</v>
      </c>
      <c r="F1304" s="64" t="s">
        <v>2</v>
      </c>
      <c r="G1304" s="60">
        <v>3</v>
      </c>
      <c r="H1304" s="60">
        <v>3</v>
      </c>
      <c r="I1304" s="60"/>
      <c r="J1304" s="60">
        <v>6</v>
      </c>
      <c r="K1304" s="60">
        <v>38</v>
      </c>
      <c r="L1304" s="60">
        <v>44</v>
      </c>
    </row>
    <row r="1305" spans="1:12" x14ac:dyDescent="0.2">
      <c r="A1305" s="60"/>
      <c r="B1305" s="60" t="s">
        <v>84</v>
      </c>
      <c r="C1305" s="60"/>
      <c r="D1305" s="60"/>
      <c r="E1305" s="60"/>
      <c r="F1305" s="64" t="s">
        <v>31</v>
      </c>
      <c r="G1305" s="60">
        <v>34.26</v>
      </c>
      <c r="H1305" s="60">
        <v>26.13</v>
      </c>
      <c r="I1305" s="60"/>
      <c r="J1305" s="60">
        <v>60.39</v>
      </c>
      <c r="K1305" s="60">
        <v>11.02</v>
      </c>
      <c r="L1305" s="60">
        <v>71.41</v>
      </c>
    </row>
    <row r="1306" spans="1:12" x14ac:dyDescent="0.2">
      <c r="A1306" s="60"/>
      <c r="B1306" s="60"/>
      <c r="C1306" s="60"/>
      <c r="D1306" s="60"/>
      <c r="E1306" s="60"/>
      <c r="F1306" s="64"/>
      <c r="G1306" s="60"/>
      <c r="H1306" s="60"/>
      <c r="I1306" s="60"/>
      <c r="J1306" s="60"/>
      <c r="K1306" s="60"/>
      <c r="L1306" s="60"/>
    </row>
    <row r="1307" spans="1:12" x14ac:dyDescent="0.2">
      <c r="A1307" s="60"/>
      <c r="B1307" s="60"/>
      <c r="C1307" s="60"/>
      <c r="D1307" s="60"/>
      <c r="E1307" s="60"/>
      <c r="F1307" s="64"/>
      <c r="G1307" s="60"/>
      <c r="H1307" s="60"/>
      <c r="I1307" s="60"/>
      <c r="J1307" s="60"/>
      <c r="K1307" s="60"/>
      <c r="L1307" s="60"/>
    </row>
    <row r="1308" spans="1:12" x14ac:dyDescent="0.2">
      <c r="A1308" s="60"/>
      <c r="B1308" s="60"/>
      <c r="C1308" s="60"/>
      <c r="D1308" s="60"/>
      <c r="E1308" s="60"/>
      <c r="F1308" s="65" t="s">
        <v>32</v>
      </c>
      <c r="G1308" s="61">
        <v>3</v>
      </c>
      <c r="H1308" s="61">
        <v>3</v>
      </c>
      <c r="I1308" s="61"/>
      <c r="J1308" s="61">
        <v>6</v>
      </c>
      <c r="K1308" s="61">
        <v>38</v>
      </c>
      <c r="L1308" s="61">
        <v>44</v>
      </c>
    </row>
    <row r="1309" spans="1:12" x14ac:dyDescent="0.2">
      <c r="A1309" s="60"/>
      <c r="B1309" s="60"/>
      <c r="C1309" s="60"/>
      <c r="D1309" s="60"/>
      <c r="E1309" s="60"/>
      <c r="F1309" s="65" t="s">
        <v>85</v>
      </c>
      <c r="G1309" s="61">
        <v>34.26</v>
      </c>
      <c r="H1309" s="61">
        <v>26.13</v>
      </c>
      <c r="I1309" s="61"/>
      <c r="J1309" s="61">
        <v>60.39</v>
      </c>
      <c r="K1309" s="61">
        <v>11.02</v>
      </c>
      <c r="L1309" s="61">
        <v>71.41</v>
      </c>
    </row>
    <row r="1310" spans="1:12" x14ac:dyDescent="0.2">
      <c r="A1310" s="60" t="s">
        <v>102</v>
      </c>
      <c r="B1310" s="60"/>
      <c r="C1310" s="60"/>
      <c r="D1310" s="60"/>
      <c r="E1310" s="60"/>
      <c r="F1310" s="64"/>
      <c r="G1310" s="60"/>
      <c r="H1310" s="60"/>
      <c r="I1310" s="60"/>
      <c r="J1310" s="60"/>
      <c r="K1310" s="60"/>
      <c r="L1310" s="61"/>
    </row>
    <row r="1312" spans="1:12" x14ac:dyDescent="0.2">
      <c r="A1312" t="s">
        <v>33</v>
      </c>
    </row>
    <row r="1313" spans="1:8" x14ac:dyDescent="0.2">
      <c r="A1313" t="s">
        <v>86</v>
      </c>
    </row>
    <row r="1314" spans="1:8" x14ac:dyDescent="0.2">
      <c r="A1314" t="s">
        <v>34</v>
      </c>
    </row>
    <row r="1315" spans="1:8" x14ac:dyDescent="0.2">
      <c r="A1315" t="s">
        <v>35</v>
      </c>
    </row>
    <row r="1316" spans="1:8" x14ac:dyDescent="0.2">
      <c r="A1316" t="s">
        <v>36</v>
      </c>
    </row>
    <row r="1317" spans="1:8" x14ac:dyDescent="0.2">
      <c r="A1317" t="s">
        <v>37</v>
      </c>
    </row>
    <row r="1318" spans="1:8" x14ac:dyDescent="0.2">
      <c r="A1318" t="s">
        <v>38</v>
      </c>
    </row>
    <row r="1319" spans="1:8" x14ac:dyDescent="0.2">
      <c r="A1319" t="s">
        <v>39</v>
      </c>
    </row>
    <row r="1320" spans="1:8" x14ac:dyDescent="0.2">
      <c r="A1320" t="s">
        <v>87</v>
      </c>
    </row>
    <row r="1322" spans="1:8" x14ac:dyDescent="0.2">
      <c r="A1322" t="s">
        <v>40</v>
      </c>
      <c r="H1322" t="s">
        <v>41</v>
      </c>
    </row>
    <row r="1323" spans="1:8" x14ac:dyDescent="0.2">
      <c r="A1323" t="s">
        <v>74</v>
      </c>
    </row>
    <row r="1324" spans="1:8" x14ac:dyDescent="0.2">
      <c r="A1324" t="s">
        <v>42</v>
      </c>
      <c r="H1324" t="s">
        <v>42</v>
      </c>
    </row>
    <row r="1327" spans="1:8" x14ac:dyDescent="0.2">
      <c r="A1327" t="s">
        <v>43</v>
      </c>
      <c r="H1327" t="s">
        <v>43</v>
      </c>
    </row>
    <row r="1329" spans="1:11" x14ac:dyDescent="0.2">
      <c r="A1329" t="s">
        <v>44</v>
      </c>
      <c r="H1329" t="s">
        <v>44</v>
      </c>
    </row>
    <row r="1333" spans="1:11" x14ac:dyDescent="0.2">
      <c r="A1333" t="s">
        <v>119</v>
      </c>
      <c r="K1333" t="s">
        <v>13</v>
      </c>
    </row>
    <row r="1334" spans="1:11" x14ac:dyDescent="0.2">
      <c r="K1334" t="s">
        <v>14</v>
      </c>
    </row>
    <row r="1335" spans="1:11" x14ac:dyDescent="0.2">
      <c r="K1335" t="s">
        <v>15</v>
      </c>
    </row>
    <row r="1336" spans="1:11" x14ac:dyDescent="0.2">
      <c r="B1336" t="s">
        <v>16</v>
      </c>
    </row>
    <row r="1337" spans="1:11" x14ac:dyDescent="0.2">
      <c r="B1337" t="s">
        <v>17</v>
      </c>
    </row>
    <row r="1338" spans="1:11" x14ac:dyDescent="0.2">
      <c r="A1338" t="s">
        <v>18</v>
      </c>
      <c r="K1338" t="s">
        <v>76</v>
      </c>
    </row>
    <row r="1340" spans="1:11" x14ac:dyDescent="0.2">
      <c r="A1340" t="s">
        <v>19</v>
      </c>
    </row>
    <row r="1341" spans="1:11" x14ac:dyDescent="0.2">
      <c r="A1341" t="s">
        <v>20</v>
      </c>
    </row>
    <row r="1342" spans="1:11" x14ac:dyDescent="0.2">
      <c r="A1342" t="s">
        <v>77</v>
      </c>
    </row>
    <row r="1345" spans="1:12" x14ac:dyDescent="0.2">
      <c r="A1345" s="60" t="s">
        <v>5</v>
      </c>
      <c r="B1345" s="60" t="s">
        <v>21</v>
      </c>
      <c r="C1345" s="60" t="s">
        <v>22</v>
      </c>
      <c r="D1345" s="60" t="s">
        <v>23</v>
      </c>
      <c r="E1345" s="60" t="s">
        <v>24</v>
      </c>
      <c r="F1345" s="64" t="s">
        <v>0</v>
      </c>
      <c r="G1345" s="60" t="s">
        <v>25</v>
      </c>
      <c r="H1345" s="60"/>
      <c r="I1345" s="60"/>
      <c r="J1345" s="60"/>
      <c r="K1345" s="60" t="s">
        <v>26</v>
      </c>
      <c r="L1345" s="60" t="s">
        <v>78</v>
      </c>
    </row>
    <row r="1346" spans="1:12" x14ac:dyDescent="0.2">
      <c r="A1346" s="60"/>
      <c r="B1346" s="60"/>
      <c r="C1346" s="60"/>
      <c r="D1346" s="60"/>
      <c r="E1346" s="60"/>
      <c r="F1346" s="64"/>
      <c r="G1346" s="60" t="s">
        <v>27</v>
      </c>
      <c r="H1346" s="60" t="s">
        <v>28</v>
      </c>
      <c r="I1346" s="60" t="s">
        <v>29</v>
      </c>
      <c r="J1346" s="60" t="s">
        <v>30</v>
      </c>
      <c r="K1346" s="60"/>
      <c r="L1346" s="60" t="s">
        <v>79</v>
      </c>
    </row>
    <row r="1347" spans="1:12" x14ac:dyDescent="0.2">
      <c r="A1347" s="60"/>
      <c r="B1347" s="60"/>
      <c r="C1347" s="60" t="s">
        <v>80</v>
      </c>
      <c r="D1347" s="60"/>
      <c r="E1347" s="60"/>
      <c r="F1347" s="60" t="s">
        <v>1</v>
      </c>
      <c r="G1347" s="60">
        <v>60.08</v>
      </c>
      <c r="H1347" s="60">
        <v>42.81</v>
      </c>
      <c r="I1347" s="60"/>
      <c r="J1347" s="60"/>
      <c r="K1347" s="60">
        <v>3.43</v>
      </c>
      <c r="L1347" s="60"/>
    </row>
    <row r="1348" spans="1:12" x14ac:dyDescent="0.2">
      <c r="A1348" s="60"/>
      <c r="B1348" s="60"/>
      <c r="C1348" s="60"/>
      <c r="D1348" s="60"/>
      <c r="E1348" s="60"/>
      <c r="F1348" s="60" t="s">
        <v>2</v>
      </c>
      <c r="G1348" s="60">
        <v>11.42</v>
      </c>
      <c r="H1348" s="60">
        <v>8.7100000000000009</v>
      </c>
      <c r="I1348" s="60"/>
      <c r="J1348" s="60"/>
      <c r="K1348" s="60">
        <v>0.28999999999999998</v>
      </c>
      <c r="L1348" s="60"/>
    </row>
    <row r="1349" spans="1:12" x14ac:dyDescent="0.2">
      <c r="A1349" s="60" t="s">
        <v>81</v>
      </c>
      <c r="B1349" s="60" t="s">
        <v>101</v>
      </c>
      <c r="C1349" s="60">
        <v>99</v>
      </c>
      <c r="D1349" s="60">
        <v>7</v>
      </c>
      <c r="E1349" s="60">
        <v>0.6</v>
      </c>
      <c r="F1349" s="64" t="s">
        <v>1</v>
      </c>
      <c r="G1349" s="60">
        <v>1</v>
      </c>
      <c r="H1349" s="60">
        <v>1</v>
      </c>
      <c r="I1349" s="60"/>
      <c r="J1349" s="60">
        <v>2</v>
      </c>
      <c r="K1349" s="60">
        <v>2</v>
      </c>
      <c r="L1349" s="60">
        <v>4</v>
      </c>
    </row>
    <row r="1350" spans="1:12" x14ac:dyDescent="0.2">
      <c r="A1350" s="60"/>
      <c r="B1350" s="60" t="s">
        <v>84</v>
      </c>
      <c r="C1350" s="60"/>
      <c r="D1350" s="60"/>
      <c r="E1350" s="60"/>
      <c r="F1350" s="64" t="s">
        <v>31</v>
      </c>
      <c r="G1350" s="60">
        <v>60.08</v>
      </c>
      <c r="H1350" s="60">
        <v>42.81</v>
      </c>
      <c r="I1350" s="60"/>
      <c r="J1350" s="60">
        <v>102.89</v>
      </c>
      <c r="K1350" s="60">
        <v>6.86</v>
      </c>
      <c r="L1350" s="60">
        <v>109.75</v>
      </c>
    </row>
    <row r="1351" spans="1:12" x14ac:dyDescent="0.2">
      <c r="A1351" s="60"/>
      <c r="B1351" s="60"/>
      <c r="C1351" s="60"/>
      <c r="D1351" s="60"/>
      <c r="E1351" s="60"/>
      <c r="F1351" s="64" t="s">
        <v>2</v>
      </c>
      <c r="G1351" s="60">
        <v>5</v>
      </c>
      <c r="H1351" s="60">
        <v>7</v>
      </c>
      <c r="I1351" s="60"/>
      <c r="J1351" s="60">
        <v>12</v>
      </c>
      <c r="K1351" s="60">
        <v>43</v>
      </c>
      <c r="L1351" s="60">
        <v>55</v>
      </c>
    </row>
    <row r="1352" spans="1:12" x14ac:dyDescent="0.2">
      <c r="A1352" s="60"/>
      <c r="B1352" s="60"/>
      <c r="C1352" s="60"/>
      <c r="D1352" s="60"/>
      <c r="E1352" s="60"/>
      <c r="F1352" s="64" t="s">
        <v>31</v>
      </c>
      <c r="G1352" s="60">
        <v>57.1</v>
      </c>
      <c r="H1352" s="60">
        <v>60.97</v>
      </c>
      <c r="I1352" s="60"/>
      <c r="J1352" s="60">
        <v>118.07</v>
      </c>
      <c r="K1352" s="60">
        <v>12.47</v>
      </c>
      <c r="L1352" s="60">
        <v>130.54</v>
      </c>
    </row>
    <row r="1353" spans="1:12" x14ac:dyDescent="0.2">
      <c r="A1353" s="60"/>
      <c r="B1353" s="60"/>
      <c r="C1353" s="60"/>
      <c r="D1353" s="60"/>
      <c r="E1353" s="60"/>
      <c r="F1353" s="65" t="s">
        <v>32</v>
      </c>
      <c r="G1353" s="61">
        <v>6</v>
      </c>
      <c r="H1353" s="61">
        <v>8</v>
      </c>
      <c r="I1353" s="61"/>
      <c r="J1353" s="61">
        <v>14</v>
      </c>
      <c r="K1353" s="61">
        <v>45</v>
      </c>
      <c r="L1353" s="61">
        <v>59</v>
      </c>
    </row>
    <row r="1354" spans="1:12" x14ac:dyDescent="0.2">
      <c r="A1354" s="60"/>
      <c r="B1354" s="60"/>
      <c r="C1354" s="60"/>
      <c r="D1354" s="60"/>
      <c r="E1354" s="60"/>
      <c r="F1354" s="65" t="s">
        <v>85</v>
      </c>
      <c r="G1354" s="61">
        <v>117.18</v>
      </c>
      <c r="H1354" s="61">
        <v>103.78</v>
      </c>
      <c r="I1354" s="61"/>
      <c r="J1354" s="61">
        <v>220.96</v>
      </c>
      <c r="K1354" s="61">
        <v>19.329999999999998</v>
      </c>
      <c r="L1354" s="61">
        <v>240.29</v>
      </c>
    </row>
    <row r="1355" spans="1:12" x14ac:dyDescent="0.2">
      <c r="A1355" s="60" t="s">
        <v>102</v>
      </c>
      <c r="B1355" s="60"/>
      <c r="C1355" s="60"/>
      <c r="D1355" s="60"/>
      <c r="E1355" s="60"/>
      <c r="F1355" s="64"/>
      <c r="G1355" s="60"/>
      <c r="H1355" s="60"/>
      <c r="I1355" s="60"/>
      <c r="J1355" s="60"/>
      <c r="K1355" s="60"/>
      <c r="L1355" s="61"/>
    </row>
    <row r="1357" spans="1:12" x14ac:dyDescent="0.2">
      <c r="A1357" t="s">
        <v>33</v>
      </c>
    </row>
    <row r="1358" spans="1:12" x14ac:dyDescent="0.2">
      <c r="A1358" t="s">
        <v>86</v>
      </c>
    </row>
    <row r="1359" spans="1:12" x14ac:dyDescent="0.2">
      <c r="A1359" t="s">
        <v>34</v>
      </c>
    </row>
    <row r="1360" spans="1:12" x14ac:dyDescent="0.2">
      <c r="A1360" t="s">
        <v>35</v>
      </c>
    </row>
    <row r="1361" spans="1:8" x14ac:dyDescent="0.2">
      <c r="A1361" t="s">
        <v>36</v>
      </c>
    </row>
    <row r="1362" spans="1:8" x14ac:dyDescent="0.2">
      <c r="A1362" t="s">
        <v>37</v>
      </c>
    </row>
    <row r="1363" spans="1:8" x14ac:dyDescent="0.2">
      <c r="A1363" t="s">
        <v>38</v>
      </c>
    </row>
    <row r="1364" spans="1:8" x14ac:dyDescent="0.2">
      <c r="A1364" t="s">
        <v>39</v>
      </c>
    </row>
    <row r="1365" spans="1:8" x14ac:dyDescent="0.2">
      <c r="A1365" t="s">
        <v>87</v>
      </c>
    </row>
    <row r="1367" spans="1:8" x14ac:dyDescent="0.2">
      <c r="A1367" t="s">
        <v>40</v>
      </c>
      <c r="H1367" t="s">
        <v>41</v>
      </c>
    </row>
    <row r="1368" spans="1:8" x14ac:dyDescent="0.2">
      <c r="A1368" t="s">
        <v>74</v>
      </c>
    </row>
    <row r="1369" spans="1:8" x14ac:dyDescent="0.2">
      <c r="A1369" t="s">
        <v>42</v>
      </c>
      <c r="H1369" t="s">
        <v>42</v>
      </c>
    </row>
    <row r="1372" spans="1:8" x14ac:dyDescent="0.2">
      <c r="A1372" t="s">
        <v>43</v>
      </c>
      <c r="H1372" t="s">
        <v>43</v>
      </c>
    </row>
    <row r="1374" spans="1:8" x14ac:dyDescent="0.2">
      <c r="A1374" t="s">
        <v>44</v>
      </c>
      <c r="H1374" t="s">
        <v>44</v>
      </c>
    </row>
    <row r="1378" spans="1:12" x14ac:dyDescent="0.2">
      <c r="A1378" t="s">
        <v>120</v>
      </c>
      <c r="K1378" t="s">
        <v>13</v>
      </c>
    </row>
    <row r="1379" spans="1:12" x14ac:dyDescent="0.2">
      <c r="K1379" t="s">
        <v>14</v>
      </c>
    </row>
    <row r="1380" spans="1:12" x14ac:dyDescent="0.2">
      <c r="K1380" t="s">
        <v>15</v>
      </c>
    </row>
    <row r="1381" spans="1:12" x14ac:dyDescent="0.2">
      <c r="B1381" t="s">
        <v>16</v>
      </c>
    </row>
    <row r="1382" spans="1:12" x14ac:dyDescent="0.2">
      <c r="B1382" t="s">
        <v>17</v>
      </c>
    </row>
    <row r="1383" spans="1:12" x14ac:dyDescent="0.2">
      <c r="A1383" t="s">
        <v>18</v>
      </c>
      <c r="K1383" t="s">
        <v>76</v>
      </c>
    </row>
    <row r="1385" spans="1:12" x14ac:dyDescent="0.2">
      <c r="A1385" t="s">
        <v>19</v>
      </c>
    </row>
    <row r="1386" spans="1:12" x14ac:dyDescent="0.2">
      <c r="A1386" t="s">
        <v>20</v>
      </c>
    </row>
    <row r="1387" spans="1:12" x14ac:dyDescent="0.2">
      <c r="A1387" t="s">
        <v>77</v>
      </c>
    </row>
    <row r="1390" spans="1:12" x14ac:dyDescent="0.2">
      <c r="A1390" s="60" t="s">
        <v>5</v>
      </c>
      <c r="B1390" s="60" t="s">
        <v>21</v>
      </c>
      <c r="C1390" s="60" t="s">
        <v>22</v>
      </c>
      <c r="D1390" s="60" t="s">
        <v>23</v>
      </c>
      <c r="E1390" s="60" t="s">
        <v>24</v>
      </c>
      <c r="F1390" s="64" t="s">
        <v>0</v>
      </c>
      <c r="G1390" s="60" t="s">
        <v>25</v>
      </c>
      <c r="H1390" s="60"/>
      <c r="I1390" s="60"/>
      <c r="J1390" s="60"/>
      <c r="K1390" s="60" t="s">
        <v>26</v>
      </c>
      <c r="L1390" s="60" t="s">
        <v>78</v>
      </c>
    </row>
    <row r="1391" spans="1:12" x14ac:dyDescent="0.2">
      <c r="A1391" s="60"/>
      <c r="B1391" s="60"/>
      <c r="C1391" s="60"/>
      <c r="D1391" s="60"/>
      <c r="E1391" s="60"/>
      <c r="F1391" s="64"/>
      <c r="G1391" s="60" t="s">
        <v>27</v>
      </c>
      <c r="H1391" s="60" t="s">
        <v>28</v>
      </c>
      <c r="I1391" s="60" t="s">
        <v>29</v>
      </c>
      <c r="J1391" s="60" t="s">
        <v>30</v>
      </c>
      <c r="K1391" s="60"/>
      <c r="L1391" s="60" t="s">
        <v>79</v>
      </c>
    </row>
    <row r="1392" spans="1:12" x14ac:dyDescent="0.2">
      <c r="A1392" s="60"/>
      <c r="B1392" s="60"/>
      <c r="C1392" s="60" t="s">
        <v>80</v>
      </c>
      <c r="D1392" s="60"/>
      <c r="E1392" s="60"/>
      <c r="F1392" s="60" t="s">
        <v>1</v>
      </c>
      <c r="G1392" s="60">
        <v>60.08</v>
      </c>
      <c r="H1392" s="60">
        <v>42.81</v>
      </c>
      <c r="I1392" s="60"/>
      <c r="J1392" s="60"/>
      <c r="K1392" s="60">
        <v>3.43</v>
      </c>
      <c r="L1392" s="60"/>
    </row>
    <row r="1393" spans="1:12" x14ac:dyDescent="0.2">
      <c r="A1393" s="60"/>
      <c r="B1393" s="60"/>
      <c r="C1393" s="60"/>
      <c r="D1393" s="60"/>
      <c r="E1393" s="60"/>
      <c r="F1393" s="60" t="s">
        <v>2</v>
      </c>
      <c r="G1393" s="60"/>
      <c r="H1393" s="60"/>
      <c r="I1393" s="60"/>
      <c r="J1393" s="60"/>
      <c r="K1393" s="60">
        <v>0.28999999999999998</v>
      </c>
      <c r="L1393" s="60"/>
    </row>
    <row r="1394" spans="1:12" x14ac:dyDescent="0.2">
      <c r="A1394" s="60" t="s">
        <v>81</v>
      </c>
      <c r="B1394" s="60" t="s">
        <v>101</v>
      </c>
      <c r="C1394" s="60">
        <v>99</v>
      </c>
      <c r="D1394" s="60">
        <v>7</v>
      </c>
      <c r="E1394" s="60">
        <v>0.7</v>
      </c>
      <c r="F1394" s="64" t="s">
        <v>1</v>
      </c>
      <c r="G1394" s="60">
        <v>2</v>
      </c>
      <c r="H1394" s="60">
        <v>2</v>
      </c>
      <c r="I1394" s="60"/>
      <c r="J1394" s="60">
        <v>4</v>
      </c>
      <c r="K1394" s="60">
        <v>3</v>
      </c>
      <c r="L1394" s="60">
        <v>7</v>
      </c>
    </row>
    <row r="1395" spans="1:12" x14ac:dyDescent="0.2">
      <c r="A1395" s="60"/>
      <c r="B1395" s="60" t="s">
        <v>84</v>
      </c>
      <c r="C1395" s="60"/>
      <c r="D1395" s="60"/>
      <c r="E1395" s="60"/>
      <c r="F1395" s="64" t="s">
        <v>31</v>
      </c>
      <c r="G1395" s="60">
        <v>120.16</v>
      </c>
      <c r="H1395" s="60">
        <v>85.62</v>
      </c>
      <c r="I1395" s="60"/>
      <c r="J1395" s="60">
        <v>205.78</v>
      </c>
      <c r="K1395" s="60">
        <v>10.29</v>
      </c>
      <c r="L1395" s="60">
        <v>216.07</v>
      </c>
    </row>
    <row r="1396" spans="1:12" x14ac:dyDescent="0.2">
      <c r="A1396" s="60"/>
      <c r="B1396" s="60"/>
      <c r="C1396" s="60"/>
      <c r="D1396" s="60"/>
      <c r="E1396" s="60"/>
      <c r="F1396" s="64" t="s">
        <v>2</v>
      </c>
      <c r="G1396" s="60"/>
      <c r="H1396" s="60"/>
      <c r="I1396" s="60"/>
      <c r="J1396" s="60"/>
      <c r="K1396" s="60">
        <v>34</v>
      </c>
      <c r="L1396" s="60">
        <v>34</v>
      </c>
    </row>
    <row r="1397" spans="1:12" x14ac:dyDescent="0.2">
      <c r="A1397" s="60"/>
      <c r="B1397" s="60"/>
      <c r="C1397" s="60"/>
      <c r="D1397" s="60"/>
      <c r="E1397" s="60"/>
      <c r="F1397" s="64" t="s">
        <v>31</v>
      </c>
      <c r="G1397" s="60"/>
      <c r="H1397" s="60"/>
      <c r="I1397" s="60"/>
      <c r="J1397" s="60"/>
      <c r="K1397" s="60">
        <v>9.86</v>
      </c>
      <c r="L1397" s="60">
        <v>9.86</v>
      </c>
    </row>
    <row r="1398" spans="1:12" x14ac:dyDescent="0.2">
      <c r="A1398" s="60"/>
      <c r="B1398" s="60"/>
      <c r="C1398" s="60"/>
      <c r="D1398" s="60"/>
      <c r="E1398" s="60"/>
      <c r="F1398" s="65" t="s">
        <v>32</v>
      </c>
      <c r="G1398" s="61">
        <v>2</v>
      </c>
      <c r="H1398" s="61">
        <v>2</v>
      </c>
      <c r="I1398" s="61"/>
      <c r="J1398" s="61">
        <v>4</v>
      </c>
      <c r="K1398" s="61">
        <v>37</v>
      </c>
      <c r="L1398" s="61">
        <v>41</v>
      </c>
    </row>
    <row r="1399" spans="1:12" x14ac:dyDescent="0.2">
      <c r="A1399" s="60"/>
      <c r="B1399" s="60"/>
      <c r="C1399" s="60"/>
      <c r="D1399" s="60"/>
      <c r="E1399" s="60"/>
      <c r="F1399" s="65" t="s">
        <v>85</v>
      </c>
      <c r="G1399" s="61">
        <v>120.16</v>
      </c>
      <c r="H1399" s="61">
        <v>85.62</v>
      </c>
      <c r="I1399" s="61"/>
      <c r="J1399" s="61">
        <v>205.78</v>
      </c>
      <c r="K1399" s="61">
        <v>20.149999999999999</v>
      </c>
      <c r="L1399" s="61">
        <v>225.93</v>
      </c>
    </row>
    <row r="1400" spans="1:12" x14ac:dyDescent="0.2">
      <c r="A1400" s="60" t="s">
        <v>102</v>
      </c>
      <c r="B1400" s="60"/>
      <c r="C1400" s="60"/>
      <c r="D1400" s="60"/>
      <c r="E1400" s="60"/>
      <c r="F1400" s="64"/>
      <c r="G1400" s="60"/>
      <c r="H1400" s="60"/>
      <c r="I1400" s="60"/>
      <c r="J1400" s="60"/>
      <c r="K1400" s="60"/>
      <c r="L1400" s="61"/>
    </row>
    <row r="1402" spans="1:12" x14ac:dyDescent="0.2">
      <c r="A1402" t="s">
        <v>33</v>
      </c>
    </row>
    <row r="1403" spans="1:12" x14ac:dyDescent="0.2">
      <c r="A1403" t="s">
        <v>86</v>
      </c>
    </row>
    <row r="1404" spans="1:12" x14ac:dyDescent="0.2">
      <c r="A1404" t="s">
        <v>34</v>
      </c>
    </row>
    <row r="1405" spans="1:12" x14ac:dyDescent="0.2">
      <c r="A1405" t="s">
        <v>35</v>
      </c>
    </row>
    <row r="1406" spans="1:12" x14ac:dyDescent="0.2">
      <c r="A1406" t="s">
        <v>36</v>
      </c>
    </row>
    <row r="1407" spans="1:12" x14ac:dyDescent="0.2">
      <c r="A1407" t="s">
        <v>37</v>
      </c>
    </row>
    <row r="1408" spans="1:12" x14ac:dyDescent="0.2">
      <c r="A1408" t="s">
        <v>38</v>
      </c>
    </row>
    <row r="1409" spans="1:11" x14ac:dyDescent="0.2">
      <c r="A1409" t="s">
        <v>39</v>
      </c>
    </row>
    <row r="1410" spans="1:11" x14ac:dyDescent="0.2">
      <c r="A1410" t="s">
        <v>87</v>
      </c>
    </row>
    <row r="1412" spans="1:11" x14ac:dyDescent="0.2">
      <c r="A1412" t="s">
        <v>40</v>
      </c>
      <c r="H1412" t="s">
        <v>41</v>
      </c>
    </row>
    <row r="1413" spans="1:11" x14ac:dyDescent="0.2">
      <c r="A1413" t="s">
        <v>74</v>
      </c>
    </row>
    <row r="1414" spans="1:11" x14ac:dyDescent="0.2">
      <c r="A1414" t="s">
        <v>42</v>
      </c>
      <c r="H1414" t="s">
        <v>42</v>
      </c>
    </row>
    <row r="1417" spans="1:11" x14ac:dyDescent="0.2">
      <c r="A1417" t="s">
        <v>43</v>
      </c>
      <c r="H1417" t="s">
        <v>43</v>
      </c>
    </row>
    <row r="1419" spans="1:11" x14ac:dyDescent="0.2">
      <c r="A1419" t="s">
        <v>44</v>
      </c>
      <c r="H1419" t="s">
        <v>44</v>
      </c>
    </row>
    <row r="1422" spans="1:11" x14ac:dyDescent="0.2">
      <c r="A1422" t="s">
        <v>121</v>
      </c>
      <c r="K1422" t="s">
        <v>13</v>
      </c>
    </row>
    <row r="1423" spans="1:11" x14ac:dyDescent="0.2">
      <c r="K1423" t="s">
        <v>14</v>
      </c>
    </row>
    <row r="1424" spans="1:11" x14ac:dyDescent="0.2">
      <c r="K1424" t="s">
        <v>15</v>
      </c>
    </row>
    <row r="1425" spans="1:12" x14ac:dyDescent="0.2">
      <c r="B1425" t="s">
        <v>16</v>
      </c>
    </row>
    <row r="1426" spans="1:12" x14ac:dyDescent="0.2">
      <c r="B1426" t="s">
        <v>17</v>
      </c>
    </row>
    <row r="1427" spans="1:12" x14ac:dyDescent="0.2">
      <c r="A1427" t="s">
        <v>18</v>
      </c>
      <c r="K1427" t="s">
        <v>76</v>
      </c>
    </row>
    <row r="1429" spans="1:12" x14ac:dyDescent="0.2">
      <c r="A1429" t="s">
        <v>19</v>
      </c>
    </row>
    <row r="1430" spans="1:12" x14ac:dyDescent="0.2">
      <c r="A1430" t="s">
        <v>20</v>
      </c>
    </row>
    <row r="1431" spans="1:12" x14ac:dyDescent="0.2">
      <c r="A1431" t="s">
        <v>77</v>
      </c>
    </row>
    <row r="1434" spans="1:12" x14ac:dyDescent="0.2">
      <c r="A1434" s="60" t="s">
        <v>5</v>
      </c>
      <c r="B1434" s="60" t="s">
        <v>21</v>
      </c>
      <c r="C1434" s="60" t="s">
        <v>22</v>
      </c>
      <c r="D1434" s="60" t="s">
        <v>23</v>
      </c>
      <c r="E1434" s="60" t="s">
        <v>24</v>
      </c>
      <c r="F1434" s="64" t="s">
        <v>0</v>
      </c>
      <c r="G1434" s="60" t="s">
        <v>25</v>
      </c>
      <c r="H1434" s="60"/>
      <c r="I1434" s="60"/>
      <c r="J1434" s="60"/>
      <c r="K1434" s="60" t="s">
        <v>26</v>
      </c>
      <c r="L1434" s="60" t="s">
        <v>78</v>
      </c>
    </row>
    <row r="1435" spans="1:12" x14ac:dyDescent="0.2">
      <c r="A1435" s="60"/>
      <c r="B1435" s="60"/>
      <c r="C1435" s="60"/>
      <c r="D1435" s="60"/>
      <c r="E1435" s="60"/>
      <c r="F1435" s="64"/>
      <c r="G1435" s="60" t="s">
        <v>27</v>
      </c>
      <c r="H1435" s="60" t="s">
        <v>28</v>
      </c>
      <c r="I1435" s="60" t="s">
        <v>29</v>
      </c>
      <c r="J1435" s="60" t="s">
        <v>30</v>
      </c>
      <c r="K1435" s="60"/>
      <c r="L1435" s="60" t="s">
        <v>79</v>
      </c>
    </row>
    <row r="1436" spans="1:12" x14ac:dyDescent="0.2">
      <c r="A1436" s="60"/>
      <c r="B1436" s="60"/>
      <c r="C1436" s="60" t="s">
        <v>80</v>
      </c>
      <c r="D1436" s="60"/>
      <c r="E1436" s="60"/>
      <c r="F1436" s="60" t="s">
        <v>1</v>
      </c>
      <c r="G1436" s="60">
        <v>60.08</v>
      </c>
      <c r="H1436" s="60">
        <v>42.81</v>
      </c>
      <c r="I1436" s="60"/>
      <c r="J1436" s="60"/>
      <c r="K1436" s="60"/>
      <c r="L1436" s="60"/>
    </row>
    <row r="1437" spans="1:12" x14ac:dyDescent="0.2">
      <c r="A1437" s="60"/>
      <c r="B1437" s="60"/>
      <c r="C1437" s="60"/>
      <c r="D1437" s="60"/>
      <c r="E1437" s="60"/>
      <c r="F1437" s="60" t="s">
        <v>2</v>
      </c>
      <c r="G1437" s="60">
        <v>11.42</v>
      </c>
      <c r="H1437" s="60"/>
      <c r="I1437" s="60"/>
      <c r="J1437" s="60"/>
      <c r="K1437" s="60">
        <v>0.28999999999999998</v>
      </c>
      <c r="L1437" s="60"/>
    </row>
    <row r="1438" spans="1:12" x14ac:dyDescent="0.2">
      <c r="A1438" s="60" t="s">
        <v>81</v>
      </c>
      <c r="B1438" s="60" t="s">
        <v>101</v>
      </c>
      <c r="C1438" s="60">
        <v>99</v>
      </c>
      <c r="D1438" s="60">
        <v>7</v>
      </c>
      <c r="E1438" s="60">
        <v>0.8</v>
      </c>
      <c r="F1438" s="64" t="s">
        <v>1</v>
      </c>
      <c r="G1438" s="60">
        <v>1</v>
      </c>
      <c r="H1438" s="60">
        <v>2</v>
      </c>
      <c r="I1438" s="60"/>
      <c r="J1438" s="60">
        <v>3</v>
      </c>
      <c r="K1438" s="60"/>
      <c r="L1438" s="60">
        <v>3</v>
      </c>
    </row>
    <row r="1439" spans="1:12" x14ac:dyDescent="0.2">
      <c r="A1439" s="60"/>
      <c r="B1439" s="60" t="s">
        <v>84</v>
      </c>
      <c r="C1439" s="60"/>
      <c r="D1439" s="60"/>
      <c r="E1439" s="60"/>
      <c r="F1439" s="64" t="s">
        <v>31</v>
      </c>
      <c r="G1439" s="60">
        <v>60.08</v>
      </c>
      <c r="H1439" s="60">
        <v>85.62</v>
      </c>
      <c r="I1439" s="60"/>
      <c r="J1439" s="60">
        <v>145.69999999999999</v>
      </c>
      <c r="K1439" s="60"/>
      <c r="L1439" s="60">
        <v>145.69999999999999</v>
      </c>
    </row>
    <row r="1440" spans="1:12" x14ac:dyDescent="0.2">
      <c r="A1440" s="60"/>
      <c r="B1440" s="60"/>
      <c r="C1440" s="60"/>
      <c r="D1440" s="60"/>
      <c r="E1440" s="60"/>
      <c r="F1440" s="64" t="s">
        <v>2</v>
      </c>
      <c r="G1440" s="60">
        <v>1</v>
      </c>
      <c r="H1440" s="60"/>
      <c r="I1440" s="60"/>
      <c r="J1440" s="60">
        <v>1</v>
      </c>
      <c r="K1440" s="60">
        <v>52</v>
      </c>
      <c r="L1440" s="60">
        <v>53</v>
      </c>
    </row>
    <row r="1441" spans="1:12" x14ac:dyDescent="0.2">
      <c r="A1441" s="60"/>
      <c r="B1441" s="60"/>
      <c r="C1441" s="60"/>
      <c r="D1441" s="60"/>
      <c r="E1441" s="60"/>
      <c r="F1441" s="64" t="s">
        <v>31</v>
      </c>
      <c r="G1441" s="60">
        <v>11.42</v>
      </c>
      <c r="H1441" s="60"/>
      <c r="I1441" s="60"/>
      <c r="J1441" s="60">
        <v>11.42</v>
      </c>
      <c r="K1441" s="60">
        <v>15.08</v>
      </c>
      <c r="L1441" s="60">
        <v>26.5</v>
      </c>
    </row>
    <row r="1442" spans="1:12" x14ac:dyDescent="0.2">
      <c r="A1442" s="60"/>
      <c r="B1442" s="60"/>
      <c r="C1442" s="60"/>
      <c r="D1442" s="60"/>
      <c r="E1442" s="60"/>
      <c r="F1442" s="65" t="s">
        <v>32</v>
      </c>
      <c r="G1442" s="61">
        <v>2</v>
      </c>
      <c r="H1442" s="61">
        <v>2</v>
      </c>
      <c r="I1442" s="61"/>
      <c r="J1442" s="61">
        <v>4</v>
      </c>
      <c r="K1442" s="61">
        <v>52</v>
      </c>
      <c r="L1442" s="61">
        <v>56</v>
      </c>
    </row>
    <row r="1443" spans="1:12" x14ac:dyDescent="0.2">
      <c r="A1443" s="60"/>
      <c r="B1443" s="60"/>
      <c r="C1443" s="60"/>
      <c r="D1443" s="60"/>
      <c r="E1443" s="60"/>
      <c r="F1443" s="65" t="s">
        <v>85</v>
      </c>
      <c r="G1443" s="61">
        <v>71.5</v>
      </c>
      <c r="H1443" s="61">
        <v>85.62</v>
      </c>
      <c r="I1443" s="61"/>
      <c r="J1443" s="61">
        <v>157.12</v>
      </c>
      <c r="K1443" s="61">
        <v>15.08</v>
      </c>
      <c r="L1443" s="61">
        <v>172.2</v>
      </c>
    </row>
    <row r="1444" spans="1:12" x14ac:dyDescent="0.2">
      <c r="A1444" s="60" t="s">
        <v>102</v>
      </c>
      <c r="B1444" s="60"/>
      <c r="C1444" s="60"/>
      <c r="D1444" s="60"/>
      <c r="E1444" s="60"/>
      <c r="F1444" s="64"/>
      <c r="G1444" s="60"/>
      <c r="H1444" s="60"/>
      <c r="I1444" s="60"/>
      <c r="J1444" s="60"/>
      <c r="K1444" s="60"/>
      <c r="L1444" s="61"/>
    </row>
    <row r="1446" spans="1:12" x14ac:dyDescent="0.2">
      <c r="A1446" t="s">
        <v>33</v>
      </c>
    </row>
    <row r="1447" spans="1:12" x14ac:dyDescent="0.2">
      <c r="A1447" t="s">
        <v>86</v>
      </c>
    </row>
    <row r="1448" spans="1:12" x14ac:dyDescent="0.2">
      <c r="A1448" t="s">
        <v>34</v>
      </c>
    </row>
    <row r="1449" spans="1:12" x14ac:dyDescent="0.2">
      <c r="A1449" t="s">
        <v>35</v>
      </c>
    </row>
    <row r="1450" spans="1:12" x14ac:dyDescent="0.2">
      <c r="A1450" t="s">
        <v>36</v>
      </c>
    </row>
    <row r="1451" spans="1:12" x14ac:dyDescent="0.2">
      <c r="A1451" t="s">
        <v>37</v>
      </c>
    </row>
    <row r="1452" spans="1:12" x14ac:dyDescent="0.2">
      <c r="A1452" t="s">
        <v>38</v>
      </c>
    </row>
    <row r="1453" spans="1:12" x14ac:dyDescent="0.2">
      <c r="A1453" t="s">
        <v>39</v>
      </c>
    </row>
    <row r="1454" spans="1:12" x14ac:dyDescent="0.2">
      <c r="A1454" t="s">
        <v>87</v>
      </c>
    </row>
    <row r="1456" spans="1:12" x14ac:dyDescent="0.2">
      <c r="A1456" t="s">
        <v>40</v>
      </c>
      <c r="H1456" t="s">
        <v>41</v>
      </c>
    </row>
    <row r="1457" spans="1:11" x14ac:dyDescent="0.2">
      <c r="A1457" t="s">
        <v>74</v>
      </c>
    </row>
    <row r="1458" spans="1:11" x14ac:dyDescent="0.2">
      <c r="A1458" t="s">
        <v>42</v>
      </c>
      <c r="H1458" t="s">
        <v>42</v>
      </c>
    </row>
    <row r="1461" spans="1:11" x14ac:dyDescent="0.2">
      <c r="A1461" t="s">
        <v>43</v>
      </c>
      <c r="H1461" t="s">
        <v>43</v>
      </c>
    </row>
    <row r="1463" spans="1:11" x14ac:dyDescent="0.2">
      <c r="A1463" t="s">
        <v>44</v>
      </c>
      <c r="H1463" t="s">
        <v>44</v>
      </c>
    </row>
    <row r="1467" spans="1:11" x14ac:dyDescent="0.2">
      <c r="A1467" t="s">
        <v>122</v>
      </c>
      <c r="K1467" t="s">
        <v>13</v>
      </c>
    </row>
    <row r="1468" spans="1:11" x14ac:dyDescent="0.2">
      <c r="K1468" t="s">
        <v>14</v>
      </c>
    </row>
    <row r="1469" spans="1:11" x14ac:dyDescent="0.2">
      <c r="K1469" t="s">
        <v>15</v>
      </c>
    </row>
    <row r="1470" spans="1:11" x14ac:dyDescent="0.2">
      <c r="B1470" t="s">
        <v>16</v>
      </c>
    </row>
    <row r="1471" spans="1:11" x14ac:dyDescent="0.2">
      <c r="B1471" t="s">
        <v>17</v>
      </c>
    </row>
    <row r="1472" spans="1:11" x14ac:dyDescent="0.2">
      <c r="A1472" t="s">
        <v>18</v>
      </c>
      <c r="K1472" t="s">
        <v>76</v>
      </c>
    </row>
    <row r="1474" spans="1:12" x14ac:dyDescent="0.2">
      <c r="A1474" t="s">
        <v>19</v>
      </c>
    </row>
    <row r="1475" spans="1:12" x14ac:dyDescent="0.2">
      <c r="A1475" t="s">
        <v>20</v>
      </c>
    </row>
    <row r="1476" spans="1:12" x14ac:dyDescent="0.2">
      <c r="A1476" t="s">
        <v>77</v>
      </c>
    </row>
    <row r="1479" spans="1:12" x14ac:dyDescent="0.2">
      <c r="A1479" s="60" t="s">
        <v>5</v>
      </c>
      <c r="B1479" s="60" t="s">
        <v>21</v>
      </c>
      <c r="C1479" s="60" t="s">
        <v>22</v>
      </c>
      <c r="D1479" s="60" t="s">
        <v>23</v>
      </c>
      <c r="E1479" s="60" t="s">
        <v>24</v>
      </c>
      <c r="F1479" s="64" t="s">
        <v>0</v>
      </c>
      <c r="G1479" s="60" t="s">
        <v>25</v>
      </c>
      <c r="H1479" s="60"/>
      <c r="I1479" s="60"/>
      <c r="J1479" s="60"/>
      <c r="K1479" s="60" t="s">
        <v>26</v>
      </c>
      <c r="L1479" s="60" t="s">
        <v>78</v>
      </c>
    </row>
    <row r="1480" spans="1:12" x14ac:dyDescent="0.2">
      <c r="A1480" s="60"/>
      <c r="B1480" s="60"/>
      <c r="C1480" s="60"/>
      <c r="D1480" s="60"/>
      <c r="E1480" s="60"/>
      <c r="F1480" s="64"/>
      <c r="G1480" s="60" t="s">
        <v>27</v>
      </c>
      <c r="H1480" s="60" t="s">
        <v>28</v>
      </c>
      <c r="I1480" s="60" t="s">
        <v>29</v>
      </c>
      <c r="J1480" s="60" t="s">
        <v>30</v>
      </c>
      <c r="K1480" s="60"/>
      <c r="L1480" s="60" t="s">
        <v>79</v>
      </c>
    </row>
    <row r="1481" spans="1:12" x14ac:dyDescent="0.2">
      <c r="A1481" s="60"/>
      <c r="B1481" s="60"/>
      <c r="C1481" s="60" t="s">
        <v>80</v>
      </c>
      <c r="D1481" s="60"/>
      <c r="E1481" s="60"/>
      <c r="F1481" s="60" t="s">
        <v>1</v>
      </c>
      <c r="G1481" s="60">
        <v>60.08</v>
      </c>
      <c r="H1481" s="60">
        <v>42.81</v>
      </c>
      <c r="I1481" s="60"/>
      <c r="J1481" s="60"/>
      <c r="K1481" s="60">
        <v>3.43</v>
      </c>
      <c r="L1481" s="60"/>
    </row>
    <row r="1482" spans="1:12" x14ac:dyDescent="0.2">
      <c r="A1482" s="60"/>
      <c r="B1482" s="60"/>
      <c r="C1482" s="60"/>
      <c r="D1482" s="60"/>
      <c r="E1482" s="60"/>
      <c r="F1482" s="60" t="s">
        <v>4</v>
      </c>
      <c r="G1482" s="60"/>
      <c r="H1482" s="60">
        <v>321.07</v>
      </c>
      <c r="I1482" s="60"/>
      <c r="J1482" s="60"/>
      <c r="K1482" s="60">
        <v>13.99</v>
      </c>
      <c r="L1482" s="60"/>
    </row>
    <row r="1483" spans="1:12" x14ac:dyDescent="0.2">
      <c r="A1483" s="60"/>
      <c r="B1483" s="60"/>
      <c r="C1483" s="60"/>
      <c r="D1483" s="60"/>
      <c r="E1483" s="60"/>
      <c r="F1483" s="60" t="s">
        <v>2</v>
      </c>
      <c r="G1483" s="60">
        <v>11.42</v>
      </c>
      <c r="H1483" s="60">
        <v>8.7100000000000009</v>
      </c>
      <c r="I1483" s="60"/>
      <c r="J1483" s="60"/>
      <c r="K1483" s="60">
        <v>0.28999999999999998</v>
      </c>
      <c r="L1483" s="60"/>
    </row>
    <row r="1484" spans="1:12" x14ac:dyDescent="0.2">
      <c r="A1484" s="60" t="s">
        <v>81</v>
      </c>
      <c r="B1484" s="60" t="s">
        <v>101</v>
      </c>
      <c r="C1484" s="60">
        <v>99</v>
      </c>
      <c r="D1484" s="60">
        <v>7</v>
      </c>
      <c r="E1484" s="60">
        <v>2</v>
      </c>
      <c r="F1484" s="64" t="s">
        <v>1</v>
      </c>
      <c r="G1484" s="60">
        <v>4</v>
      </c>
      <c r="H1484" s="60">
        <v>6</v>
      </c>
      <c r="I1484" s="60"/>
      <c r="J1484" s="60">
        <v>10</v>
      </c>
      <c r="K1484" s="60">
        <v>27</v>
      </c>
      <c r="L1484" s="60">
        <v>37</v>
      </c>
    </row>
    <row r="1485" spans="1:12" x14ac:dyDescent="0.2">
      <c r="A1485" s="60"/>
      <c r="B1485" s="60" t="s">
        <v>84</v>
      </c>
      <c r="C1485" s="60"/>
      <c r="D1485" s="60"/>
      <c r="E1485" s="60"/>
      <c r="F1485" s="64" t="s">
        <v>31</v>
      </c>
      <c r="G1485" s="60">
        <v>240.32</v>
      </c>
      <c r="H1485" s="60">
        <v>256.86</v>
      </c>
      <c r="I1485" s="60"/>
      <c r="J1485" s="60">
        <v>497.18</v>
      </c>
      <c r="K1485" s="60">
        <v>92.61</v>
      </c>
      <c r="L1485" s="60">
        <v>589.79</v>
      </c>
    </row>
    <row r="1486" spans="1:12" x14ac:dyDescent="0.2">
      <c r="A1486" s="60"/>
      <c r="B1486" s="60"/>
      <c r="C1486" s="60"/>
      <c r="D1486" s="60"/>
      <c r="E1486" s="60"/>
      <c r="F1486" s="64" t="s">
        <v>4</v>
      </c>
      <c r="G1486" s="60"/>
      <c r="H1486" s="60">
        <v>1</v>
      </c>
      <c r="I1486" s="60"/>
      <c r="J1486" s="60">
        <v>1</v>
      </c>
      <c r="K1486" s="60">
        <v>8</v>
      </c>
      <c r="L1486" s="60">
        <v>9</v>
      </c>
    </row>
    <row r="1487" spans="1:12" x14ac:dyDescent="0.2">
      <c r="A1487" s="60"/>
      <c r="B1487" s="60"/>
      <c r="C1487" s="60"/>
      <c r="D1487" s="60"/>
      <c r="E1487" s="60"/>
      <c r="F1487" s="64" t="s">
        <v>31</v>
      </c>
      <c r="G1487" s="60"/>
      <c r="H1487" s="60">
        <v>321.07</v>
      </c>
      <c r="I1487" s="60"/>
      <c r="J1487" s="60">
        <v>321.07</v>
      </c>
      <c r="K1487" s="60">
        <v>111.92</v>
      </c>
      <c r="L1487" s="60">
        <v>432.99</v>
      </c>
    </row>
    <row r="1488" spans="1:12" x14ac:dyDescent="0.2">
      <c r="A1488" s="60"/>
      <c r="B1488" s="60"/>
      <c r="C1488" s="60"/>
      <c r="D1488" s="60"/>
      <c r="E1488" s="60"/>
      <c r="F1488" s="64" t="s">
        <v>2</v>
      </c>
      <c r="G1488" s="60">
        <v>3</v>
      </c>
      <c r="H1488" s="60">
        <v>8</v>
      </c>
      <c r="I1488" s="60"/>
      <c r="J1488" s="60">
        <v>11</v>
      </c>
      <c r="K1488" s="60">
        <v>107</v>
      </c>
      <c r="L1488" s="60">
        <v>118</v>
      </c>
    </row>
    <row r="1489" spans="1:12" x14ac:dyDescent="0.2">
      <c r="A1489" s="60"/>
      <c r="B1489" s="60"/>
      <c r="C1489" s="60"/>
      <c r="D1489" s="60"/>
      <c r="E1489" s="60"/>
      <c r="F1489" s="64" t="s">
        <v>31</v>
      </c>
      <c r="G1489" s="60">
        <v>34.26</v>
      </c>
      <c r="H1489" s="60">
        <v>69.680000000000007</v>
      </c>
      <c r="I1489" s="60"/>
      <c r="J1489" s="60">
        <v>103.94</v>
      </c>
      <c r="K1489" s="60">
        <v>31.03</v>
      </c>
      <c r="L1489" s="60">
        <v>134.97</v>
      </c>
    </row>
    <row r="1490" spans="1:12" x14ac:dyDescent="0.2">
      <c r="A1490" s="60"/>
      <c r="B1490" s="60"/>
      <c r="C1490" s="60"/>
      <c r="D1490" s="60"/>
      <c r="E1490" s="60"/>
      <c r="F1490" s="65" t="s">
        <v>32</v>
      </c>
      <c r="G1490" s="61">
        <v>7</v>
      </c>
      <c r="H1490" s="61">
        <v>15</v>
      </c>
      <c r="I1490" s="61"/>
      <c r="J1490" s="61">
        <v>22</v>
      </c>
      <c r="K1490" s="61">
        <v>142</v>
      </c>
      <c r="L1490" s="61">
        <v>164</v>
      </c>
    </row>
    <row r="1491" spans="1:12" x14ac:dyDescent="0.2">
      <c r="A1491" s="60"/>
      <c r="B1491" s="60"/>
      <c r="C1491" s="60"/>
      <c r="D1491" s="60"/>
      <c r="E1491" s="60"/>
      <c r="F1491" s="65" t="s">
        <v>85</v>
      </c>
      <c r="G1491" s="61">
        <v>274.58</v>
      </c>
      <c r="H1491" s="61">
        <v>647.61</v>
      </c>
      <c r="I1491" s="61"/>
      <c r="J1491" s="61">
        <v>922.19</v>
      </c>
      <c r="K1491" s="61">
        <v>235.56</v>
      </c>
      <c r="L1491" s="61">
        <v>1157.75</v>
      </c>
    </row>
    <row r="1492" spans="1:12" x14ac:dyDescent="0.2">
      <c r="A1492" s="60" t="s">
        <v>102</v>
      </c>
      <c r="B1492" s="60"/>
      <c r="C1492" s="60"/>
      <c r="D1492" s="60"/>
      <c r="E1492" s="60"/>
      <c r="F1492" s="64"/>
      <c r="G1492" s="60"/>
      <c r="H1492" s="60"/>
      <c r="I1492" s="60"/>
      <c r="J1492" s="60"/>
      <c r="K1492" s="60"/>
      <c r="L1492" s="61"/>
    </row>
    <row r="1494" spans="1:12" x14ac:dyDescent="0.2">
      <c r="A1494" t="s">
        <v>33</v>
      </c>
    </row>
    <row r="1495" spans="1:12" x14ac:dyDescent="0.2">
      <c r="A1495" t="s">
        <v>86</v>
      </c>
    </row>
    <row r="1496" spans="1:12" x14ac:dyDescent="0.2">
      <c r="A1496" t="s">
        <v>34</v>
      </c>
    </row>
    <row r="1497" spans="1:12" x14ac:dyDescent="0.2">
      <c r="A1497" t="s">
        <v>35</v>
      </c>
    </row>
    <row r="1498" spans="1:12" x14ac:dyDescent="0.2">
      <c r="A1498" t="s">
        <v>36</v>
      </c>
    </row>
    <row r="1499" spans="1:12" x14ac:dyDescent="0.2">
      <c r="A1499" t="s">
        <v>37</v>
      </c>
    </row>
    <row r="1500" spans="1:12" x14ac:dyDescent="0.2">
      <c r="A1500" t="s">
        <v>38</v>
      </c>
    </row>
    <row r="1501" spans="1:12" x14ac:dyDescent="0.2">
      <c r="A1501" t="s">
        <v>39</v>
      </c>
    </row>
    <row r="1502" spans="1:12" x14ac:dyDescent="0.2">
      <c r="A1502" t="s">
        <v>87</v>
      </c>
    </row>
    <row r="1504" spans="1:12" x14ac:dyDescent="0.2">
      <c r="A1504" t="s">
        <v>40</v>
      </c>
      <c r="H1504" t="s">
        <v>41</v>
      </c>
    </row>
    <row r="1505" spans="1:11" x14ac:dyDescent="0.2">
      <c r="A1505" t="s">
        <v>74</v>
      </c>
    </row>
    <row r="1506" spans="1:11" x14ac:dyDescent="0.2">
      <c r="A1506" t="s">
        <v>42</v>
      </c>
      <c r="H1506" t="s">
        <v>42</v>
      </c>
    </row>
    <row r="1509" spans="1:11" x14ac:dyDescent="0.2">
      <c r="A1509" t="s">
        <v>43</v>
      </c>
      <c r="H1509" t="s">
        <v>43</v>
      </c>
    </row>
    <row r="1511" spans="1:11" x14ac:dyDescent="0.2">
      <c r="A1511" t="s">
        <v>44</v>
      </c>
      <c r="H1511" t="s">
        <v>44</v>
      </c>
    </row>
    <row r="1514" spans="1:11" x14ac:dyDescent="0.2">
      <c r="A1514" t="s">
        <v>123</v>
      </c>
      <c r="K1514" t="s">
        <v>13</v>
      </c>
    </row>
    <row r="1515" spans="1:11" x14ac:dyDescent="0.2">
      <c r="K1515" t="s">
        <v>14</v>
      </c>
    </row>
    <row r="1516" spans="1:11" x14ac:dyDescent="0.2">
      <c r="K1516" t="s">
        <v>15</v>
      </c>
    </row>
    <row r="1517" spans="1:11" x14ac:dyDescent="0.2">
      <c r="B1517" t="s">
        <v>16</v>
      </c>
    </row>
    <row r="1518" spans="1:11" x14ac:dyDescent="0.2">
      <c r="B1518" t="s">
        <v>17</v>
      </c>
    </row>
    <row r="1519" spans="1:11" x14ac:dyDescent="0.2">
      <c r="A1519" t="s">
        <v>18</v>
      </c>
      <c r="K1519" t="s">
        <v>76</v>
      </c>
    </row>
    <row r="1521" spans="1:12" x14ac:dyDescent="0.2">
      <c r="A1521" t="s">
        <v>19</v>
      </c>
    </row>
    <row r="1522" spans="1:12" x14ac:dyDescent="0.2">
      <c r="A1522" t="s">
        <v>20</v>
      </c>
    </row>
    <row r="1523" spans="1:12" x14ac:dyDescent="0.2">
      <c r="A1523" t="s">
        <v>77</v>
      </c>
    </row>
    <row r="1526" spans="1:12" x14ac:dyDescent="0.2">
      <c r="A1526" s="60" t="s">
        <v>5</v>
      </c>
      <c r="B1526" s="60" t="s">
        <v>21</v>
      </c>
      <c r="C1526" s="60" t="s">
        <v>22</v>
      </c>
      <c r="D1526" s="60" t="s">
        <v>23</v>
      </c>
      <c r="E1526" s="60" t="s">
        <v>24</v>
      </c>
      <c r="F1526" s="64" t="s">
        <v>0</v>
      </c>
      <c r="G1526" s="60" t="s">
        <v>25</v>
      </c>
      <c r="H1526" s="60"/>
      <c r="I1526" s="60"/>
      <c r="J1526" s="60"/>
      <c r="K1526" s="60" t="s">
        <v>26</v>
      </c>
      <c r="L1526" s="60" t="s">
        <v>78</v>
      </c>
    </row>
    <row r="1527" spans="1:12" x14ac:dyDescent="0.2">
      <c r="A1527" s="60"/>
      <c r="B1527" s="60"/>
      <c r="C1527" s="60"/>
      <c r="D1527" s="60"/>
      <c r="E1527" s="60"/>
      <c r="F1527" s="64"/>
      <c r="G1527" s="60" t="s">
        <v>27</v>
      </c>
      <c r="H1527" s="60" t="s">
        <v>28</v>
      </c>
      <c r="I1527" s="60" t="s">
        <v>29</v>
      </c>
      <c r="J1527" s="60" t="s">
        <v>30</v>
      </c>
      <c r="K1527" s="60"/>
      <c r="L1527" s="60" t="s">
        <v>79</v>
      </c>
    </row>
    <row r="1528" spans="1:12" x14ac:dyDescent="0.2">
      <c r="A1528" s="60"/>
      <c r="B1528" s="60"/>
      <c r="C1528" s="60" t="s">
        <v>80</v>
      </c>
      <c r="D1528" s="60"/>
      <c r="E1528" s="60"/>
      <c r="F1528" s="60" t="s">
        <v>1</v>
      </c>
      <c r="G1528" s="60"/>
      <c r="H1528" s="60"/>
      <c r="I1528" s="60"/>
      <c r="J1528" s="60"/>
      <c r="K1528" s="60">
        <v>3.43</v>
      </c>
      <c r="L1528" s="60"/>
    </row>
    <row r="1529" spans="1:12" x14ac:dyDescent="0.2">
      <c r="A1529" s="60"/>
      <c r="B1529" s="60"/>
      <c r="C1529" s="60"/>
      <c r="D1529" s="60"/>
      <c r="E1529" s="60"/>
      <c r="F1529" s="60" t="s">
        <v>4</v>
      </c>
      <c r="G1529" s="60"/>
      <c r="H1529" s="60"/>
      <c r="I1529" s="60"/>
      <c r="J1529" s="60"/>
      <c r="K1529" s="60">
        <v>13.99</v>
      </c>
      <c r="L1529" s="60"/>
    </row>
    <row r="1530" spans="1:12" x14ac:dyDescent="0.2">
      <c r="A1530" s="60"/>
      <c r="B1530" s="60"/>
      <c r="C1530" s="60"/>
      <c r="D1530" s="60"/>
      <c r="E1530" s="60"/>
      <c r="F1530" s="60" t="s">
        <v>2</v>
      </c>
      <c r="G1530" s="60"/>
      <c r="H1530" s="60"/>
      <c r="I1530" s="60"/>
      <c r="J1530" s="60"/>
      <c r="K1530" s="60">
        <v>0.28999999999999998</v>
      </c>
      <c r="L1530" s="60"/>
    </row>
    <row r="1531" spans="1:12" x14ac:dyDescent="0.2">
      <c r="A1531" s="60" t="s">
        <v>81</v>
      </c>
      <c r="B1531" s="60" t="s">
        <v>101</v>
      </c>
      <c r="C1531" s="60">
        <v>99</v>
      </c>
      <c r="D1531" s="60">
        <v>7</v>
      </c>
      <c r="E1531" s="60">
        <v>0.8</v>
      </c>
      <c r="F1531" s="64" t="s">
        <v>1</v>
      </c>
      <c r="G1531" s="60"/>
      <c r="H1531" s="60"/>
      <c r="I1531" s="60"/>
      <c r="J1531" s="60"/>
      <c r="K1531" s="60">
        <v>13</v>
      </c>
      <c r="L1531" s="60">
        <v>13</v>
      </c>
    </row>
    <row r="1532" spans="1:12" x14ac:dyDescent="0.2">
      <c r="A1532" s="60"/>
      <c r="B1532" s="60" t="s">
        <v>84</v>
      </c>
      <c r="C1532" s="60"/>
      <c r="D1532" s="60"/>
      <c r="E1532" s="60"/>
      <c r="F1532" s="64" t="s">
        <v>31</v>
      </c>
      <c r="G1532" s="60"/>
      <c r="H1532" s="60"/>
      <c r="I1532" s="60"/>
      <c r="J1532" s="60"/>
      <c r="K1532" s="60">
        <v>44.59</v>
      </c>
      <c r="L1532" s="60">
        <v>44.59</v>
      </c>
    </row>
    <row r="1533" spans="1:12" x14ac:dyDescent="0.2">
      <c r="A1533" s="60"/>
      <c r="B1533" s="60"/>
      <c r="C1533" s="60"/>
      <c r="D1533" s="60"/>
      <c r="E1533" s="60"/>
      <c r="F1533" s="64" t="s">
        <v>4</v>
      </c>
      <c r="G1533" s="60"/>
      <c r="H1533" s="60"/>
      <c r="I1533" s="60"/>
      <c r="J1533" s="60"/>
      <c r="K1533" s="60">
        <v>3</v>
      </c>
      <c r="L1533" s="60">
        <v>3</v>
      </c>
    </row>
    <row r="1534" spans="1:12" x14ac:dyDescent="0.2">
      <c r="A1534" s="60"/>
      <c r="B1534" s="60"/>
      <c r="C1534" s="60"/>
      <c r="D1534" s="60"/>
      <c r="E1534" s="60"/>
      <c r="F1534" s="64" t="s">
        <v>31</v>
      </c>
      <c r="G1534" s="60"/>
      <c r="H1534" s="60"/>
      <c r="I1534" s="60"/>
      <c r="J1534" s="60"/>
      <c r="K1534" s="60">
        <v>41.97</v>
      </c>
      <c r="L1534" s="60">
        <v>41.97</v>
      </c>
    </row>
    <row r="1535" spans="1:12" x14ac:dyDescent="0.2">
      <c r="A1535" s="60"/>
      <c r="B1535" s="60"/>
      <c r="C1535" s="60"/>
      <c r="D1535" s="60"/>
      <c r="E1535" s="60"/>
      <c r="F1535" s="64" t="s">
        <v>2</v>
      </c>
      <c r="G1535" s="60"/>
      <c r="H1535" s="60"/>
      <c r="I1535" s="60"/>
      <c r="J1535" s="60"/>
      <c r="K1535" s="60">
        <v>56</v>
      </c>
      <c r="L1535" s="60">
        <v>56</v>
      </c>
    </row>
    <row r="1536" spans="1:12" x14ac:dyDescent="0.2">
      <c r="A1536" s="60"/>
      <c r="B1536" s="60"/>
      <c r="C1536" s="60"/>
      <c r="D1536" s="60"/>
      <c r="E1536" s="60"/>
      <c r="F1536" s="64" t="s">
        <v>31</v>
      </c>
      <c r="G1536" s="60"/>
      <c r="H1536" s="60"/>
      <c r="I1536" s="60"/>
      <c r="J1536" s="60"/>
      <c r="K1536" s="60">
        <v>16.239999999999998</v>
      </c>
      <c r="L1536" s="60">
        <v>16.239999999999998</v>
      </c>
    </row>
    <row r="1537" spans="1:12" x14ac:dyDescent="0.2">
      <c r="A1537" s="60"/>
      <c r="B1537" s="60"/>
      <c r="C1537" s="60"/>
      <c r="D1537" s="60"/>
      <c r="E1537" s="60"/>
      <c r="F1537" s="65" t="s">
        <v>32</v>
      </c>
      <c r="G1537" s="61"/>
      <c r="H1537" s="61"/>
      <c r="I1537" s="61"/>
      <c r="J1537" s="61"/>
      <c r="K1537" s="61">
        <v>72</v>
      </c>
      <c r="L1537" s="61">
        <v>72</v>
      </c>
    </row>
    <row r="1538" spans="1:12" x14ac:dyDescent="0.2">
      <c r="A1538" s="60"/>
      <c r="B1538" s="60"/>
      <c r="C1538" s="60"/>
      <c r="D1538" s="60"/>
      <c r="E1538" s="60"/>
      <c r="F1538" s="65" t="s">
        <v>85</v>
      </c>
      <c r="G1538" s="61"/>
      <c r="H1538" s="61"/>
      <c r="I1538" s="61"/>
      <c r="J1538" s="61"/>
      <c r="K1538" s="61">
        <v>102.8</v>
      </c>
      <c r="L1538" s="61">
        <v>102.8</v>
      </c>
    </row>
    <row r="1539" spans="1:12" x14ac:dyDescent="0.2">
      <c r="A1539" s="60" t="s">
        <v>102</v>
      </c>
      <c r="B1539" s="60"/>
      <c r="C1539" s="60"/>
      <c r="D1539" s="60"/>
      <c r="E1539" s="60"/>
      <c r="F1539" s="64"/>
      <c r="G1539" s="60"/>
      <c r="H1539" s="60"/>
      <c r="I1539" s="60"/>
      <c r="J1539" s="60"/>
      <c r="K1539" s="60"/>
      <c r="L1539" s="61"/>
    </row>
    <row r="1541" spans="1:12" x14ac:dyDescent="0.2">
      <c r="A1541" t="s">
        <v>33</v>
      </c>
    </row>
    <row r="1542" spans="1:12" x14ac:dyDescent="0.2">
      <c r="A1542" t="s">
        <v>86</v>
      </c>
    </row>
    <row r="1543" spans="1:12" x14ac:dyDescent="0.2">
      <c r="A1543" t="s">
        <v>34</v>
      </c>
    </row>
    <row r="1544" spans="1:12" x14ac:dyDescent="0.2">
      <c r="A1544" t="s">
        <v>35</v>
      </c>
    </row>
    <row r="1545" spans="1:12" x14ac:dyDescent="0.2">
      <c r="A1545" t="s">
        <v>36</v>
      </c>
    </row>
    <row r="1546" spans="1:12" x14ac:dyDescent="0.2">
      <c r="A1546" t="s">
        <v>37</v>
      </c>
    </row>
    <row r="1547" spans="1:12" x14ac:dyDescent="0.2">
      <c r="A1547" t="s">
        <v>38</v>
      </c>
    </row>
    <row r="1548" spans="1:12" x14ac:dyDescent="0.2">
      <c r="A1548" t="s">
        <v>39</v>
      </c>
    </row>
    <row r="1549" spans="1:12" x14ac:dyDescent="0.2">
      <c r="A1549" t="s">
        <v>87</v>
      </c>
    </row>
    <row r="1551" spans="1:12" x14ac:dyDescent="0.2">
      <c r="A1551" t="s">
        <v>40</v>
      </c>
      <c r="H1551" t="s">
        <v>41</v>
      </c>
    </row>
    <row r="1552" spans="1:12" x14ac:dyDescent="0.2">
      <c r="A1552" t="s">
        <v>74</v>
      </c>
    </row>
    <row r="1553" spans="1:11" x14ac:dyDescent="0.2">
      <c r="A1553" t="s">
        <v>42</v>
      </c>
      <c r="H1553" t="s">
        <v>42</v>
      </c>
    </row>
    <row r="1556" spans="1:11" x14ac:dyDescent="0.2">
      <c r="A1556" t="s">
        <v>43</v>
      </c>
      <c r="H1556" t="s">
        <v>43</v>
      </c>
    </row>
    <row r="1558" spans="1:11" x14ac:dyDescent="0.2">
      <c r="A1558" t="s">
        <v>44</v>
      </c>
      <c r="H1558" t="s">
        <v>44</v>
      </c>
    </row>
    <row r="1562" spans="1:11" x14ac:dyDescent="0.2">
      <c r="A1562" t="s">
        <v>124</v>
      </c>
      <c r="K1562" t="s">
        <v>13</v>
      </c>
    </row>
    <row r="1563" spans="1:11" x14ac:dyDescent="0.2">
      <c r="K1563" t="s">
        <v>14</v>
      </c>
    </row>
    <row r="1564" spans="1:11" x14ac:dyDescent="0.2">
      <c r="K1564" t="s">
        <v>15</v>
      </c>
    </row>
    <row r="1565" spans="1:11" x14ac:dyDescent="0.2">
      <c r="B1565" t="s">
        <v>16</v>
      </c>
    </row>
    <row r="1566" spans="1:11" x14ac:dyDescent="0.2">
      <c r="B1566" t="s">
        <v>17</v>
      </c>
    </row>
    <row r="1567" spans="1:11" x14ac:dyDescent="0.2">
      <c r="A1567" t="s">
        <v>18</v>
      </c>
      <c r="K1567" t="s">
        <v>76</v>
      </c>
    </row>
    <row r="1569" spans="1:12" x14ac:dyDescent="0.2">
      <c r="A1569" t="s">
        <v>19</v>
      </c>
    </row>
    <row r="1570" spans="1:12" x14ac:dyDescent="0.2">
      <c r="A1570" t="s">
        <v>20</v>
      </c>
    </row>
    <row r="1571" spans="1:12" x14ac:dyDescent="0.2">
      <c r="A1571" t="s">
        <v>77</v>
      </c>
    </row>
    <row r="1574" spans="1:12" x14ac:dyDescent="0.2">
      <c r="A1574" s="60" t="s">
        <v>5</v>
      </c>
      <c r="B1574" s="60" t="s">
        <v>21</v>
      </c>
      <c r="C1574" s="60" t="s">
        <v>22</v>
      </c>
      <c r="D1574" s="60" t="s">
        <v>23</v>
      </c>
      <c r="E1574" s="60" t="s">
        <v>24</v>
      </c>
      <c r="F1574" s="64" t="s">
        <v>0</v>
      </c>
      <c r="G1574" s="60" t="s">
        <v>25</v>
      </c>
      <c r="H1574" s="60"/>
      <c r="I1574" s="60"/>
      <c r="J1574" s="60"/>
      <c r="K1574" s="60" t="s">
        <v>26</v>
      </c>
      <c r="L1574" s="60" t="s">
        <v>78</v>
      </c>
    </row>
    <row r="1575" spans="1:12" x14ac:dyDescent="0.2">
      <c r="A1575" s="60"/>
      <c r="B1575" s="60"/>
      <c r="C1575" s="60"/>
      <c r="D1575" s="60"/>
      <c r="E1575" s="60"/>
      <c r="F1575" s="64"/>
      <c r="G1575" s="60" t="s">
        <v>27</v>
      </c>
      <c r="H1575" s="60" t="s">
        <v>28</v>
      </c>
      <c r="I1575" s="60" t="s">
        <v>29</v>
      </c>
      <c r="J1575" s="60" t="s">
        <v>30</v>
      </c>
      <c r="K1575" s="60"/>
      <c r="L1575" s="60" t="s">
        <v>79</v>
      </c>
    </row>
    <row r="1576" spans="1:12" x14ac:dyDescent="0.2">
      <c r="A1576" s="60"/>
      <c r="B1576" s="60"/>
      <c r="C1576" s="60" t="s">
        <v>80</v>
      </c>
      <c r="D1576" s="60"/>
      <c r="E1576" s="60"/>
      <c r="F1576" s="60" t="s">
        <v>1</v>
      </c>
      <c r="G1576" s="60">
        <v>60.08</v>
      </c>
      <c r="H1576" s="60">
        <v>42.81</v>
      </c>
      <c r="I1576" s="60"/>
      <c r="J1576" s="60"/>
      <c r="K1576" s="60">
        <v>3.43</v>
      </c>
      <c r="L1576" s="60"/>
    </row>
    <row r="1577" spans="1:12" x14ac:dyDescent="0.2">
      <c r="A1577" s="60"/>
      <c r="B1577" s="60"/>
      <c r="C1577" s="60"/>
      <c r="D1577" s="60"/>
      <c r="E1577" s="60"/>
      <c r="F1577" s="60" t="s">
        <v>4</v>
      </c>
      <c r="G1577" s="60"/>
      <c r="H1577" s="60">
        <v>321.07</v>
      </c>
      <c r="I1577" s="60"/>
      <c r="J1577" s="60"/>
      <c r="K1577" s="60">
        <v>13.99</v>
      </c>
      <c r="L1577" s="60"/>
    </row>
    <row r="1578" spans="1:12" x14ac:dyDescent="0.2">
      <c r="A1578" s="60"/>
      <c r="B1578" s="60"/>
      <c r="C1578" s="60"/>
      <c r="D1578" s="60"/>
      <c r="E1578" s="60"/>
      <c r="F1578" s="60" t="s">
        <v>2</v>
      </c>
      <c r="G1578" s="60">
        <v>11.42</v>
      </c>
      <c r="H1578" s="60">
        <v>8.7100000000000009</v>
      </c>
      <c r="I1578" s="60"/>
      <c r="J1578" s="60"/>
      <c r="K1578" s="60">
        <v>0.28999999999999998</v>
      </c>
      <c r="L1578" s="60"/>
    </row>
    <row r="1579" spans="1:12" x14ac:dyDescent="0.2">
      <c r="A1579" s="60" t="s">
        <v>81</v>
      </c>
      <c r="B1579" s="60" t="s">
        <v>101</v>
      </c>
      <c r="C1579" s="60">
        <v>99</v>
      </c>
      <c r="D1579" s="60">
        <v>7</v>
      </c>
      <c r="E1579" s="60">
        <v>1</v>
      </c>
      <c r="F1579" s="64" t="s">
        <v>1</v>
      </c>
      <c r="G1579" s="60">
        <v>2</v>
      </c>
      <c r="H1579" s="60">
        <v>6</v>
      </c>
      <c r="I1579" s="60"/>
      <c r="J1579" s="60">
        <v>8</v>
      </c>
      <c r="K1579" s="60">
        <v>8</v>
      </c>
      <c r="L1579" s="60">
        <v>16</v>
      </c>
    </row>
    <row r="1580" spans="1:12" x14ac:dyDescent="0.2">
      <c r="A1580" s="60"/>
      <c r="B1580" s="60" t="s">
        <v>84</v>
      </c>
      <c r="C1580" s="60"/>
      <c r="D1580" s="60"/>
      <c r="E1580" s="60"/>
      <c r="F1580" s="64" t="s">
        <v>31</v>
      </c>
      <c r="G1580" s="60">
        <v>120.16</v>
      </c>
      <c r="H1580" s="60">
        <v>256.86</v>
      </c>
      <c r="I1580" s="60"/>
      <c r="J1580" s="60">
        <v>377.02</v>
      </c>
      <c r="K1580" s="60">
        <v>27.44</v>
      </c>
      <c r="L1580" s="60">
        <v>404.46</v>
      </c>
    </row>
    <row r="1581" spans="1:12" x14ac:dyDescent="0.2">
      <c r="A1581" s="60"/>
      <c r="B1581" s="60"/>
      <c r="C1581" s="60"/>
      <c r="D1581" s="60"/>
      <c r="E1581" s="60"/>
      <c r="F1581" s="64" t="s">
        <v>4</v>
      </c>
      <c r="G1581" s="60"/>
      <c r="H1581" s="60">
        <v>1</v>
      </c>
      <c r="I1581" s="60"/>
      <c r="J1581" s="60">
        <v>1</v>
      </c>
      <c r="K1581" s="60">
        <v>4</v>
      </c>
      <c r="L1581" s="60">
        <v>5</v>
      </c>
    </row>
    <row r="1582" spans="1:12" x14ac:dyDescent="0.2">
      <c r="A1582" s="60"/>
      <c r="B1582" s="60"/>
      <c r="C1582" s="60"/>
      <c r="D1582" s="60"/>
      <c r="E1582" s="60"/>
      <c r="F1582" s="64" t="s">
        <v>31</v>
      </c>
      <c r="G1582" s="60"/>
      <c r="H1582" s="60">
        <v>321.07</v>
      </c>
      <c r="I1582" s="60"/>
      <c r="J1582" s="60">
        <v>321.07</v>
      </c>
      <c r="K1582" s="60">
        <v>55.96</v>
      </c>
      <c r="L1582" s="60">
        <v>377.03</v>
      </c>
    </row>
    <row r="1583" spans="1:12" x14ac:dyDescent="0.2">
      <c r="A1583" s="60"/>
      <c r="B1583" s="60"/>
      <c r="C1583" s="60"/>
      <c r="D1583" s="60"/>
      <c r="E1583" s="60"/>
      <c r="F1583" s="64" t="s">
        <v>2</v>
      </c>
      <c r="G1583" s="60">
        <v>1</v>
      </c>
      <c r="H1583" s="60">
        <v>6</v>
      </c>
      <c r="I1583" s="60"/>
      <c r="J1583" s="60">
        <v>7</v>
      </c>
      <c r="K1583" s="60">
        <v>56</v>
      </c>
      <c r="L1583" s="60">
        <v>63</v>
      </c>
    </row>
    <row r="1584" spans="1:12" x14ac:dyDescent="0.2">
      <c r="A1584" s="60"/>
      <c r="B1584" s="60"/>
      <c r="C1584" s="60"/>
      <c r="D1584" s="60"/>
      <c r="E1584" s="60"/>
      <c r="F1584" s="64" t="s">
        <v>31</v>
      </c>
      <c r="G1584" s="60">
        <v>11.42</v>
      </c>
      <c r="H1584" s="60">
        <v>52.26</v>
      </c>
      <c r="I1584" s="60"/>
      <c r="J1584" s="60">
        <v>63.68</v>
      </c>
      <c r="K1584" s="60">
        <v>16.239999999999998</v>
      </c>
      <c r="L1584" s="60">
        <v>79.92</v>
      </c>
    </row>
    <row r="1585" spans="1:12" x14ac:dyDescent="0.2">
      <c r="A1585" s="60"/>
      <c r="B1585" s="60"/>
      <c r="C1585" s="60"/>
      <c r="D1585" s="60"/>
      <c r="E1585" s="60"/>
      <c r="F1585" s="65" t="s">
        <v>32</v>
      </c>
      <c r="G1585" s="61">
        <v>3</v>
      </c>
      <c r="H1585" s="61">
        <v>13</v>
      </c>
      <c r="I1585" s="61"/>
      <c r="J1585" s="61">
        <v>16</v>
      </c>
      <c r="K1585" s="61">
        <v>68</v>
      </c>
      <c r="L1585" s="61">
        <v>84</v>
      </c>
    </row>
    <row r="1586" spans="1:12" x14ac:dyDescent="0.2">
      <c r="A1586" s="60"/>
      <c r="B1586" s="60"/>
      <c r="C1586" s="60"/>
      <c r="D1586" s="60"/>
      <c r="E1586" s="60"/>
      <c r="F1586" s="65" t="s">
        <v>85</v>
      </c>
      <c r="G1586" s="61">
        <v>131.58000000000001</v>
      </c>
      <c r="H1586" s="61">
        <v>630.19000000000005</v>
      </c>
      <c r="I1586" s="61"/>
      <c r="J1586" s="61">
        <v>761.77</v>
      </c>
      <c r="K1586" s="61">
        <v>99.64</v>
      </c>
      <c r="L1586" s="61">
        <v>861.41</v>
      </c>
    </row>
    <row r="1587" spans="1:12" x14ac:dyDescent="0.2">
      <c r="A1587" s="60" t="s">
        <v>102</v>
      </c>
      <c r="B1587" s="60"/>
      <c r="C1587" s="60"/>
      <c r="D1587" s="60"/>
      <c r="E1587" s="60"/>
      <c r="F1587" s="64"/>
      <c r="G1587" s="60"/>
      <c r="H1587" s="60"/>
      <c r="I1587" s="60"/>
      <c r="J1587" s="60"/>
      <c r="K1587" s="60"/>
      <c r="L1587" s="61"/>
    </row>
    <row r="1589" spans="1:12" x14ac:dyDescent="0.2">
      <c r="A1589" t="s">
        <v>33</v>
      </c>
    </row>
    <row r="1590" spans="1:12" x14ac:dyDescent="0.2">
      <c r="A1590" t="s">
        <v>86</v>
      </c>
    </row>
    <row r="1591" spans="1:12" x14ac:dyDescent="0.2">
      <c r="A1591" t="s">
        <v>34</v>
      </c>
    </row>
    <row r="1592" spans="1:12" x14ac:dyDescent="0.2">
      <c r="A1592" t="s">
        <v>35</v>
      </c>
    </row>
    <row r="1593" spans="1:12" x14ac:dyDescent="0.2">
      <c r="A1593" t="s">
        <v>36</v>
      </c>
    </row>
    <row r="1594" spans="1:12" x14ac:dyDescent="0.2">
      <c r="A1594" t="s">
        <v>37</v>
      </c>
    </row>
    <row r="1595" spans="1:12" x14ac:dyDescent="0.2">
      <c r="A1595" t="s">
        <v>38</v>
      </c>
    </row>
    <row r="1596" spans="1:12" x14ac:dyDescent="0.2">
      <c r="A1596" t="s">
        <v>39</v>
      </c>
    </row>
    <row r="1597" spans="1:12" x14ac:dyDescent="0.2">
      <c r="A1597" t="s">
        <v>87</v>
      </c>
    </row>
    <row r="1599" spans="1:12" x14ac:dyDescent="0.2">
      <c r="A1599" t="s">
        <v>40</v>
      </c>
      <c r="H1599" t="s">
        <v>41</v>
      </c>
    </row>
    <row r="1600" spans="1:12" x14ac:dyDescent="0.2">
      <c r="A1600" t="s">
        <v>74</v>
      </c>
    </row>
    <row r="1601" spans="1:11" x14ac:dyDescent="0.2">
      <c r="A1601" t="s">
        <v>42</v>
      </c>
      <c r="H1601" t="s">
        <v>42</v>
      </c>
    </row>
    <row r="1604" spans="1:11" x14ac:dyDescent="0.2">
      <c r="A1604" t="s">
        <v>43</v>
      </c>
      <c r="H1604" t="s">
        <v>43</v>
      </c>
    </row>
    <row r="1606" spans="1:11" x14ac:dyDescent="0.2">
      <c r="A1606" t="s">
        <v>44</v>
      </c>
      <c r="H1606" t="s">
        <v>44</v>
      </c>
    </row>
    <row r="1611" spans="1:11" x14ac:dyDescent="0.2">
      <c r="A1611" t="s">
        <v>125</v>
      </c>
      <c r="K1611" t="s">
        <v>13</v>
      </c>
    </row>
    <row r="1612" spans="1:11" x14ac:dyDescent="0.2">
      <c r="K1612" t="s">
        <v>14</v>
      </c>
    </row>
    <row r="1613" spans="1:11" x14ac:dyDescent="0.2">
      <c r="K1613" t="s">
        <v>15</v>
      </c>
    </row>
    <row r="1614" spans="1:11" x14ac:dyDescent="0.2">
      <c r="B1614" t="s">
        <v>16</v>
      </c>
    </row>
    <row r="1615" spans="1:11" x14ac:dyDescent="0.2">
      <c r="B1615" t="s">
        <v>17</v>
      </c>
    </row>
    <row r="1616" spans="1:11" x14ac:dyDescent="0.2">
      <c r="A1616" t="s">
        <v>18</v>
      </c>
      <c r="K1616" t="s">
        <v>76</v>
      </c>
    </row>
    <row r="1618" spans="1:12" x14ac:dyDescent="0.2">
      <c r="A1618" t="s">
        <v>19</v>
      </c>
    </row>
    <row r="1619" spans="1:12" x14ac:dyDescent="0.2">
      <c r="A1619" t="s">
        <v>20</v>
      </c>
    </row>
    <row r="1620" spans="1:12" x14ac:dyDescent="0.2">
      <c r="A1620" t="s">
        <v>77</v>
      </c>
    </row>
    <row r="1623" spans="1:12" x14ac:dyDescent="0.2">
      <c r="A1623" s="60" t="s">
        <v>5</v>
      </c>
      <c r="B1623" s="60" t="s">
        <v>21</v>
      </c>
      <c r="C1623" s="60" t="s">
        <v>22</v>
      </c>
      <c r="D1623" s="60" t="s">
        <v>23</v>
      </c>
      <c r="E1623" s="60" t="s">
        <v>24</v>
      </c>
      <c r="F1623" s="64" t="s">
        <v>0</v>
      </c>
      <c r="G1623" s="60" t="s">
        <v>25</v>
      </c>
      <c r="H1623" s="60"/>
      <c r="I1623" s="60"/>
      <c r="J1623" s="60"/>
      <c r="K1623" s="60" t="s">
        <v>26</v>
      </c>
      <c r="L1623" s="60" t="s">
        <v>78</v>
      </c>
    </row>
    <row r="1624" spans="1:12" x14ac:dyDescent="0.2">
      <c r="A1624" s="60"/>
      <c r="B1624" s="60"/>
      <c r="C1624" s="60"/>
      <c r="D1624" s="60"/>
      <c r="E1624" s="60"/>
      <c r="F1624" s="64"/>
      <c r="G1624" s="60" t="s">
        <v>27</v>
      </c>
      <c r="H1624" s="60" t="s">
        <v>28</v>
      </c>
      <c r="I1624" s="60" t="s">
        <v>29</v>
      </c>
      <c r="J1624" s="60" t="s">
        <v>30</v>
      </c>
      <c r="K1624" s="60"/>
      <c r="L1624" s="60" t="s">
        <v>79</v>
      </c>
    </row>
    <row r="1625" spans="1:12" x14ac:dyDescent="0.2">
      <c r="A1625" s="60"/>
      <c r="B1625" s="60"/>
      <c r="C1625" s="60" t="s">
        <v>80</v>
      </c>
      <c r="D1625" s="60"/>
      <c r="E1625" s="60"/>
      <c r="F1625" s="60" t="s">
        <v>1</v>
      </c>
      <c r="G1625" s="60"/>
      <c r="H1625" s="60"/>
      <c r="I1625" s="60"/>
      <c r="J1625" s="60"/>
      <c r="K1625" s="60">
        <v>3.43</v>
      </c>
      <c r="L1625" s="60"/>
    </row>
    <row r="1626" spans="1:12" x14ac:dyDescent="0.2">
      <c r="A1626" s="60"/>
      <c r="B1626" s="60"/>
      <c r="C1626" s="60"/>
      <c r="D1626" s="60"/>
      <c r="E1626" s="60"/>
      <c r="F1626" s="60" t="s">
        <v>4</v>
      </c>
      <c r="G1626" s="60"/>
      <c r="H1626" s="60"/>
      <c r="I1626" s="60"/>
      <c r="J1626" s="60"/>
      <c r="K1626" s="60">
        <v>13.99</v>
      </c>
      <c r="L1626" s="60"/>
    </row>
    <row r="1627" spans="1:12" x14ac:dyDescent="0.2">
      <c r="A1627" s="60"/>
      <c r="B1627" s="60"/>
      <c r="C1627" s="60"/>
      <c r="D1627" s="60"/>
      <c r="E1627" s="60"/>
      <c r="F1627" s="60" t="s">
        <v>2</v>
      </c>
      <c r="G1627" s="60"/>
      <c r="H1627" s="60"/>
      <c r="I1627" s="60"/>
      <c r="J1627" s="60"/>
      <c r="K1627" s="60">
        <v>0.28999999999999998</v>
      </c>
      <c r="L1627" s="60"/>
    </row>
    <row r="1628" spans="1:12" x14ac:dyDescent="0.2">
      <c r="A1628" s="60" t="s">
        <v>81</v>
      </c>
      <c r="B1628" s="60" t="s">
        <v>101</v>
      </c>
      <c r="C1628" s="60">
        <v>99</v>
      </c>
      <c r="D1628" s="60">
        <v>7</v>
      </c>
      <c r="E1628" s="60">
        <v>1.4</v>
      </c>
      <c r="F1628" s="64" t="s">
        <v>1</v>
      </c>
      <c r="G1628" s="60"/>
      <c r="H1628" s="60"/>
      <c r="I1628" s="60"/>
      <c r="J1628" s="60"/>
      <c r="K1628" s="60">
        <v>3</v>
      </c>
      <c r="L1628" s="60">
        <v>3</v>
      </c>
    </row>
    <row r="1629" spans="1:12" x14ac:dyDescent="0.2">
      <c r="A1629" s="60"/>
      <c r="B1629" s="60" t="s">
        <v>84</v>
      </c>
      <c r="C1629" s="60"/>
      <c r="D1629" s="60"/>
      <c r="E1629" s="60"/>
      <c r="F1629" s="64" t="s">
        <v>31</v>
      </c>
      <c r="G1629" s="60"/>
      <c r="H1629" s="60"/>
      <c r="I1629" s="60"/>
      <c r="J1629" s="60"/>
      <c r="K1629" s="60">
        <v>10.29</v>
      </c>
      <c r="L1629" s="60">
        <v>10.29</v>
      </c>
    </row>
    <row r="1630" spans="1:12" x14ac:dyDescent="0.2">
      <c r="A1630" s="60"/>
      <c r="B1630" s="60"/>
      <c r="C1630" s="60"/>
      <c r="D1630" s="60"/>
      <c r="E1630" s="60"/>
      <c r="F1630" s="64" t="s">
        <v>4</v>
      </c>
      <c r="G1630" s="60"/>
      <c r="H1630" s="60"/>
      <c r="I1630" s="60"/>
      <c r="J1630" s="60"/>
      <c r="K1630" s="60">
        <v>2</v>
      </c>
      <c r="L1630" s="60">
        <v>2</v>
      </c>
    </row>
    <row r="1631" spans="1:12" x14ac:dyDescent="0.2">
      <c r="A1631" s="60"/>
      <c r="B1631" s="60"/>
      <c r="C1631" s="60"/>
      <c r="D1631" s="60"/>
      <c r="E1631" s="60"/>
      <c r="F1631" s="64" t="s">
        <v>31</v>
      </c>
      <c r="G1631" s="60"/>
      <c r="H1631" s="60"/>
      <c r="I1631" s="60"/>
      <c r="J1631" s="60"/>
      <c r="K1631" s="60">
        <v>27.98</v>
      </c>
      <c r="L1631" s="60">
        <v>27.98</v>
      </c>
    </row>
    <row r="1632" spans="1:12" x14ac:dyDescent="0.2">
      <c r="A1632" s="60"/>
      <c r="B1632" s="60"/>
      <c r="C1632" s="60"/>
      <c r="D1632" s="60"/>
      <c r="E1632" s="60"/>
      <c r="F1632" s="64" t="s">
        <v>2</v>
      </c>
      <c r="G1632" s="60"/>
      <c r="H1632" s="60"/>
      <c r="I1632" s="60"/>
      <c r="J1632" s="60"/>
      <c r="K1632" s="60">
        <v>58</v>
      </c>
      <c r="L1632" s="60">
        <v>58</v>
      </c>
    </row>
    <row r="1633" spans="1:12" x14ac:dyDescent="0.2">
      <c r="A1633" s="60"/>
      <c r="B1633" s="60"/>
      <c r="C1633" s="60"/>
      <c r="D1633" s="60"/>
      <c r="E1633" s="60"/>
      <c r="F1633" s="64" t="s">
        <v>31</v>
      </c>
      <c r="G1633" s="60"/>
      <c r="H1633" s="60"/>
      <c r="I1633" s="60"/>
      <c r="J1633" s="60"/>
      <c r="K1633" s="60">
        <v>16.82</v>
      </c>
      <c r="L1633" s="60">
        <v>16.82</v>
      </c>
    </row>
    <row r="1634" spans="1:12" x14ac:dyDescent="0.2">
      <c r="A1634" s="60"/>
      <c r="B1634" s="60"/>
      <c r="C1634" s="60"/>
      <c r="D1634" s="60"/>
      <c r="E1634" s="60"/>
      <c r="F1634" s="65" t="s">
        <v>32</v>
      </c>
      <c r="G1634" s="61"/>
      <c r="H1634" s="61"/>
      <c r="I1634" s="61"/>
      <c r="J1634" s="61"/>
      <c r="K1634" s="61">
        <v>63</v>
      </c>
      <c r="L1634" s="61">
        <v>63</v>
      </c>
    </row>
    <row r="1635" spans="1:12" x14ac:dyDescent="0.2">
      <c r="A1635" s="60"/>
      <c r="B1635" s="60"/>
      <c r="C1635" s="60"/>
      <c r="D1635" s="60"/>
      <c r="E1635" s="60"/>
      <c r="F1635" s="65" t="s">
        <v>85</v>
      </c>
      <c r="G1635" s="61"/>
      <c r="H1635" s="61"/>
      <c r="I1635" s="61"/>
      <c r="J1635" s="61"/>
      <c r="K1635" s="61">
        <v>55.09</v>
      </c>
      <c r="L1635" s="61">
        <v>55.09</v>
      </c>
    </row>
    <row r="1636" spans="1:12" x14ac:dyDescent="0.2">
      <c r="A1636" s="60" t="s">
        <v>102</v>
      </c>
      <c r="B1636" s="60"/>
      <c r="C1636" s="60"/>
      <c r="D1636" s="60"/>
      <c r="E1636" s="60"/>
      <c r="F1636" s="64"/>
      <c r="G1636" s="60"/>
      <c r="H1636" s="60"/>
      <c r="I1636" s="60"/>
      <c r="J1636" s="60"/>
      <c r="K1636" s="60"/>
      <c r="L1636" s="61"/>
    </row>
    <row r="1638" spans="1:12" x14ac:dyDescent="0.2">
      <c r="A1638" t="s">
        <v>33</v>
      </c>
    </row>
    <row r="1639" spans="1:12" x14ac:dyDescent="0.2">
      <c r="A1639" t="s">
        <v>86</v>
      </c>
    </row>
    <row r="1640" spans="1:12" x14ac:dyDescent="0.2">
      <c r="A1640" t="s">
        <v>34</v>
      </c>
    </row>
    <row r="1641" spans="1:12" x14ac:dyDescent="0.2">
      <c r="A1641" t="s">
        <v>35</v>
      </c>
    </row>
    <row r="1642" spans="1:12" x14ac:dyDescent="0.2">
      <c r="A1642" t="s">
        <v>36</v>
      </c>
    </row>
    <row r="1643" spans="1:12" x14ac:dyDescent="0.2">
      <c r="A1643" t="s">
        <v>37</v>
      </c>
    </row>
    <row r="1644" spans="1:12" x14ac:dyDescent="0.2">
      <c r="A1644" t="s">
        <v>38</v>
      </c>
    </row>
    <row r="1645" spans="1:12" x14ac:dyDescent="0.2">
      <c r="A1645" t="s">
        <v>39</v>
      </c>
    </row>
    <row r="1646" spans="1:12" x14ac:dyDescent="0.2">
      <c r="A1646" t="s">
        <v>87</v>
      </c>
    </row>
    <row r="1648" spans="1:12" x14ac:dyDescent="0.2">
      <c r="A1648" t="s">
        <v>40</v>
      </c>
      <c r="H1648" t="s">
        <v>41</v>
      </c>
    </row>
    <row r="1649" spans="1:11" x14ac:dyDescent="0.2">
      <c r="A1649" t="s">
        <v>74</v>
      </c>
    </row>
    <row r="1650" spans="1:11" x14ac:dyDescent="0.2">
      <c r="A1650" t="s">
        <v>42</v>
      </c>
      <c r="H1650" t="s">
        <v>42</v>
      </c>
    </row>
    <row r="1653" spans="1:11" x14ac:dyDescent="0.2">
      <c r="A1653" t="s">
        <v>43</v>
      </c>
      <c r="H1653" t="s">
        <v>43</v>
      </c>
    </row>
    <row r="1655" spans="1:11" x14ac:dyDescent="0.2">
      <c r="A1655" t="s">
        <v>44</v>
      </c>
      <c r="H1655" t="s">
        <v>44</v>
      </c>
    </row>
    <row r="1659" spans="1:11" x14ac:dyDescent="0.2">
      <c r="A1659" t="s">
        <v>126</v>
      </c>
      <c r="K1659" t="s">
        <v>13</v>
      </c>
    </row>
    <row r="1660" spans="1:11" x14ac:dyDescent="0.2">
      <c r="K1660" t="s">
        <v>14</v>
      </c>
    </row>
    <row r="1661" spans="1:11" x14ac:dyDescent="0.2">
      <c r="K1661" t="s">
        <v>15</v>
      </c>
    </row>
    <row r="1662" spans="1:11" x14ac:dyDescent="0.2">
      <c r="B1662" t="s">
        <v>16</v>
      </c>
    </row>
    <row r="1663" spans="1:11" x14ac:dyDescent="0.2">
      <c r="B1663" t="s">
        <v>17</v>
      </c>
    </row>
    <row r="1664" spans="1:11" x14ac:dyDescent="0.2">
      <c r="A1664" t="s">
        <v>18</v>
      </c>
      <c r="K1664" t="s">
        <v>76</v>
      </c>
    </row>
    <row r="1666" spans="1:12" x14ac:dyDescent="0.2">
      <c r="A1666" t="s">
        <v>19</v>
      </c>
    </row>
    <row r="1667" spans="1:12" x14ac:dyDescent="0.2">
      <c r="A1667" t="s">
        <v>20</v>
      </c>
    </row>
    <row r="1668" spans="1:12" x14ac:dyDescent="0.2">
      <c r="A1668" t="s">
        <v>77</v>
      </c>
    </row>
    <row r="1671" spans="1:12" x14ac:dyDescent="0.2">
      <c r="A1671" s="60" t="s">
        <v>5</v>
      </c>
      <c r="B1671" s="60" t="s">
        <v>21</v>
      </c>
      <c r="C1671" s="60" t="s">
        <v>22</v>
      </c>
      <c r="D1671" s="60" t="s">
        <v>23</v>
      </c>
      <c r="E1671" s="60" t="s">
        <v>24</v>
      </c>
      <c r="F1671" s="64" t="s">
        <v>0</v>
      </c>
      <c r="G1671" s="60" t="s">
        <v>25</v>
      </c>
      <c r="H1671" s="60"/>
      <c r="I1671" s="60"/>
      <c r="J1671" s="60"/>
      <c r="K1671" s="60" t="s">
        <v>26</v>
      </c>
      <c r="L1671" s="60" t="s">
        <v>78</v>
      </c>
    </row>
    <row r="1672" spans="1:12" x14ac:dyDescent="0.2">
      <c r="A1672" s="60"/>
      <c r="B1672" s="60"/>
      <c r="C1672" s="60"/>
      <c r="D1672" s="60"/>
      <c r="E1672" s="60"/>
      <c r="F1672" s="64"/>
      <c r="G1672" s="60" t="s">
        <v>27</v>
      </c>
      <c r="H1672" s="60" t="s">
        <v>28</v>
      </c>
      <c r="I1672" s="60" t="s">
        <v>29</v>
      </c>
      <c r="J1672" s="60" t="s">
        <v>30</v>
      </c>
      <c r="K1672" s="60"/>
      <c r="L1672" s="60" t="s">
        <v>79</v>
      </c>
    </row>
    <row r="1673" spans="1:12" x14ac:dyDescent="0.2">
      <c r="A1673" s="60"/>
      <c r="B1673" s="60"/>
      <c r="C1673" s="60" t="s">
        <v>80</v>
      </c>
      <c r="D1673" s="60"/>
      <c r="E1673" s="60"/>
      <c r="F1673" s="60" t="s">
        <v>1</v>
      </c>
      <c r="G1673" s="60">
        <v>60.08</v>
      </c>
      <c r="H1673" s="60">
        <v>42.81</v>
      </c>
      <c r="I1673" s="60"/>
      <c r="J1673" s="60"/>
      <c r="K1673" s="60">
        <v>3.43</v>
      </c>
      <c r="L1673" s="60"/>
    </row>
    <row r="1674" spans="1:12" x14ac:dyDescent="0.2">
      <c r="A1674" s="60"/>
      <c r="B1674" s="60"/>
      <c r="C1674" s="60"/>
      <c r="D1674" s="60"/>
      <c r="E1674" s="60"/>
      <c r="F1674" s="60" t="s">
        <v>4</v>
      </c>
      <c r="G1674" s="60"/>
      <c r="H1674" s="60">
        <v>321.07</v>
      </c>
      <c r="I1674" s="60"/>
      <c r="J1674" s="60"/>
      <c r="K1674" s="60">
        <v>13.99</v>
      </c>
      <c r="L1674" s="60"/>
    </row>
    <row r="1675" spans="1:12" x14ac:dyDescent="0.2">
      <c r="A1675" s="60"/>
      <c r="B1675" s="60"/>
      <c r="C1675" s="60"/>
      <c r="D1675" s="60"/>
      <c r="E1675" s="60"/>
      <c r="F1675" s="60" t="s">
        <v>2</v>
      </c>
      <c r="G1675" s="60">
        <v>11.42</v>
      </c>
      <c r="H1675" s="60">
        <v>8.7100000000000009</v>
      </c>
      <c r="I1675" s="60"/>
      <c r="J1675" s="60"/>
      <c r="K1675" s="60">
        <v>0.28999999999999998</v>
      </c>
      <c r="L1675" s="60"/>
    </row>
    <row r="1676" spans="1:12" x14ac:dyDescent="0.2">
      <c r="A1676" s="60" t="s">
        <v>81</v>
      </c>
      <c r="B1676" s="60" t="s">
        <v>101</v>
      </c>
      <c r="C1676" s="60">
        <v>99</v>
      </c>
      <c r="D1676" s="60">
        <v>7</v>
      </c>
      <c r="E1676" s="60">
        <v>0.9</v>
      </c>
      <c r="F1676" s="64" t="s">
        <v>1</v>
      </c>
      <c r="G1676" s="60">
        <v>1</v>
      </c>
      <c r="H1676" s="60">
        <v>1</v>
      </c>
      <c r="I1676" s="60"/>
      <c r="J1676" s="60">
        <v>2</v>
      </c>
      <c r="K1676" s="60">
        <v>6</v>
      </c>
      <c r="L1676" s="60">
        <v>8</v>
      </c>
    </row>
    <row r="1677" spans="1:12" x14ac:dyDescent="0.2">
      <c r="A1677" s="60"/>
      <c r="B1677" s="60" t="s">
        <v>84</v>
      </c>
      <c r="C1677" s="60"/>
      <c r="D1677" s="60"/>
      <c r="E1677" s="60"/>
      <c r="F1677" s="64" t="s">
        <v>31</v>
      </c>
      <c r="G1677" s="60">
        <v>60.08</v>
      </c>
      <c r="H1677" s="60">
        <v>42.81</v>
      </c>
      <c r="I1677" s="60"/>
      <c r="J1677" s="60">
        <v>102.89</v>
      </c>
      <c r="K1677" s="60">
        <v>20.58</v>
      </c>
      <c r="L1677" s="60">
        <v>123.47</v>
      </c>
    </row>
    <row r="1678" spans="1:12" x14ac:dyDescent="0.2">
      <c r="A1678" s="60"/>
      <c r="B1678" s="60"/>
      <c r="C1678" s="60"/>
      <c r="D1678" s="60"/>
      <c r="E1678" s="60"/>
      <c r="F1678" s="64" t="s">
        <v>4</v>
      </c>
      <c r="G1678" s="60"/>
      <c r="H1678" s="60">
        <v>1</v>
      </c>
      <c r="I1678" s="60"/>
      <c r="J1678" s="60">
        <v>1</v>
      </c>
      <c r="K1678" s="60">
        <v>9</v>
      </c>
      <c r="L1678" s="60">
        <v>10</v>
      </c>
    </row>
    <row r="1679" spans="1:12" x14ac:dyDescent="0.2">
      <c r="A1679" s="60"/>
      <c r="B1679" s="60"/>
      <c r="C1679" s="60"/>
      <c r="D1679" s="60"/>
      <c r="E1679" s="60"/>
      <c r="F1679" s="64" t="s">
        <v>31</v>
      </c>
      <c r="G1679" s="60"/>
      <c r="H1679" s="60">
        <v>321.07</v>
      </c>
      <c r="I1679" s="60"/>
      <c r="J1679" s="60">
        <v>321.07</v>
      </c>
      <c r="K1679" s="60">
        <v>125.91</v>
      </c>
      <c r="L1679" s="60">
        <v>446.98</v>
      </c>
    </row>
    <row r="1680" spans="1:12" x14ac:dyDescent="0.2">
      <c r="A1680" s="60"/>
      <c r="B1680" s="60"/>
      <c r="C1680" s="60"/>
      <c r="D1680" s="60"/>
      <c r="E1680" s="60"/>
      <c r="F1680" s="64" t="s">
        <v>2</v>
      </c>
      <c r="G1680" s="60">
        <v>3</v>
      </c>
      <c r="H1680" s="60">
        <v>3</v>
      </c>
      <c r="I1680" s="60"/>
      <c r="J1680" s="60">
        <v>6</v>
      </c>
      <c r="K1680" s="60">
        <v>19</v>
      </c>
      <c r="L1680" s="60">
        <v>25</v>
      </c>
    </row>
    <row r="1681" spans="1:12" x14ac:dyDescent="0.2">
      <c r="A1681" s="60"/>
      <c r="B1681" s="60"/>
      <c r="C1681" s="60"/>
      <c r="D1681" s="60"/>
      <c r="E1681" s="60"/>
      <c r="F1681" s="64" t="s">
        <v>31</v>
      </c>
      <c r="G1681" s="60">
        <v>34.26</v>
      </c>
      <c r="H1681" s="60">
        <v>26.13</v>
      </c>
      <c r="I1681" s="60"/>
      <c r="J1681" s="60">
        <v>60.39</v>
      </c>
      <c r="K1681" s="60">
        <v>5.51</v>
      </c>
      <c r="L1681" s="60">
        <v>65.900000000000006</v>
      </c>
    </row>
    <row r="1682" spans="1:12" x14ac:dyDescent="0.2">
      <c r="A1682" s="60"/>
      <c r="B1682" s="60"/>
      <c r="C1682" s="60"/>
      <c r="D1682" s="60"/>
      <c r="E1682" s="60"/>
      <c r="F1682" s="65" t="s">
        <v>32</v>
      </c>
      <c r="G1682" s="61">
        <v>4</v>
      </c>
      <c r="H1682" s="61">
        <v>5</v>
      </c>
      <c r="I1682" s="61"/>
      <c r="J1682" s="61">
        <v>9</v>
      </c>
      <c r="K1682" s="61">
        <v>34</v>
      </c>
      <c r="L1682" s="61">
        <v>43</v>
      </c>
    </row>
    <row r="1683" spans="1:12" x14ac:dyDescent="0.2">
      <c r="A1683" s="60"/>
      <c r="B1683" s="60"/>
      <c r="C1683" s="60"/>
      <c r="D1683" s="60"/>
      <c r="E1683" s="60"/>
      <c r="F1683" s="65" t="s">
        <v>85</v>
      </c>
      <c r="G1683" s="61">
        <v>94.34</v>
      </c>
      <c r="H1683" s="61">
        <v>390.01</v>
      </c>
      <c r="I1683" s="61"/>
      <c r="J1683" s="61">
        <v>484.35</v>
      </c>
      <c r="K1683" s="61">
        <v>152</v>
      </c>
      <c r="L1683" s="61">
        <v>636.35</v>
      </c>
    </row>
    <row r="1684" spans="1:12" x14ac:dyDescent="0.2">
      <c r="A1684" s="60" t="s">
        <v>102</v>
      </c>
      <c r="B1684" s="60"/>
      <c r="C1684" s="60"/>
      <c r="D1684" s="60"/>
      <c r="E1684" s="60"/>
      <c r="F1684" s="64"/>
      <c r="G1684" s="60"/>
      <c r="H1684" s="60"/>
      <c r="I1684" s="60"/>
      <c r="J1684" s="60"/>
      <c r="K1684" s="60"/>
      <c r="L1684" s="61"/>
    </row>
    <row r="1686" spans="1:12" x14ac:dyDescent="0.2">
      <c r="A1686" t="s">
        <v>33</v>
      </c>
    </row>
    <row r="1687" spans="1:12" x14ac:dyDescent="0.2">
      <c r="A1687" t="s">
        <v>86</v>
      </c>
    </row>
    <row r="1688" spans="1:12" x14ac:dyDescent="0.2">
      <c r="A1688" t="s">
        <v>34</v>
      </c>
    </row>
    <row r="1689" spans="1:12" x14ac:dyDescent="0.2">
      <c r="A1689" t="s">
        <v>35</v>
      </c>
    </row>
    <row r="1690" spans="1:12" x14ac:dyDescent="0.2">
      <c r="A1690" t="s">
        <v>36</v>
      </c>
    </row>
    <row r="1691" spans="1:12" x14ac:dyDescent="0.2">
      <c r="A1691" t="s">
        <v>37</v>
      </c>
    </row>
    <row r="1692" spans="1:12" x14ac:dyDescent="0.2">
      <c r="A1692" t="s">
        <v>38</v>
      </c>
    </row>
    <row r="1693" spans="1:12" x14ac:dyDescent="0.2">
      <c r="A1693" t="s">
        <v>39</v>
      </c>
    </row>
    <row r="1694" spans="1:12" x14ac:dyDescent="0.2">
      <c r="A1694" t="s">
        <v>87</v>
      </c>
    </row>
    <row r="1696" spans="1:12" x14ac:dyDescent="0.2">
      <c r="A1696" t="s">
        <v>40</v>
      </c>
      <c r="H1696" t="s">
        <v>41</v>
      </c>
    </row>
    <row r="1697" spans="1:11" x14ac:dyDescent="0.2">
      <c r="A1697" t="s">
        <v>74</v>
      </c>
    </row>
    <row r="1698" spans="1:11" x14ac:dyDescent="0.2">
      <c r="A1698" t="s">
        <v>42</v>
      </c>
      <c r="H1698" t="s">
        <v>42</v>
      </c>
    </row>
    <row r="1701" spans="1:11" x14ac:dyDescent="0.2">
      <c r="A1701" t="s">
        <v>43</v>
      </c>
      <c r="H1701" t="s">
        <v>43</v>
      </c>
    </row>
    <row r="1703" spans="1:11" x14ac:dyDescent="0.2">
      <c r="A1703" t="s">
        <v>44</v>
      </c>
      <c r="H1703" t="s">
        <v>44</v>
      </c>
    </row>
    <row r="1707" spans="1:11" x14ac:dyDescent="0.2">
      <c r="A1707" t="s">
        <v>127</v>
      </c>
      <c r="K1707" t="s">
        <v>13</v>
      </c>
    </row>
    <row r="1708" spans="1:11" x14ac:dyDescent="0.2">
      <c r="K1708" t="s">
        <v>14</v>
      </c>
    </row>
    <row r="1709" spans="1:11" x14ac:dyDescent="0.2">
      <c r="K1709" t="s">
        <v>15</v>
      </c>
    </row>
    <row r="1710" spans="1:11" x14ac:dyDescent="0.2">
      <c r="B1710" t="s">
        <v>16</v>
      </c>
    </row>
    <row r="1711" spans="1:11" x14ac:dyDescent="0.2">
      <c r="B1711" t="s">
        <v>17</v>
      </c>
    </row>
    <row r="1712" spans="1:11" x14ac:dyDescent="0.2">
      <c r="A1712" t="s">
        <v>18</v>
      </c>
      <c r="K1712" t="s">
        <v>76</v>
      </c>
    </row>
    <row r="1714" spans="1:12" x14ac:dyDescent="0.2">
      <c r="A1714" t="s">
        <v>19</v>
      </c>
    </row>
    <row r="1715" spans="1:12" x14ac:dyDescent="0.2">
      <c r="A1715" t="s">
        <v>20</v>
      </c>
    </row>
    <row r="1716" spans="1:12" x14ac:dyDescent="0.2">
      <c r="A1716" t="s">
        <v>77</v>
      </c>
    </row>
    <row r="1719" spans="1:12" x14ac:dyDescent="0.2">
      <c r="A1719" s="60" t="s">
        <v>5</v>
      </c>
      <c r="B1719" s="60" t="s">
        <v>21</v>
      </c>
      <c r="C1719" s="60" t="s">
        <v>22</v>
      </c>
      <c r="D1719" s="60" t="s">
        <v>23</v>
      </c>
      <c r="E1719" s="60" t="s">
        <v>24</v>
      </c>
      <c r="F1719" s="64" t="s">
        <v>0</v>
      </c>
      <c r="G1719" s="60" t="s">
        <v>25</v>
      </c>
      <c r="H1719" s="60"/>
      <c r="I1719" s="60"/>
      <c r="J1719" s="60"/>
      <c r="K1719" s="60" t="s">
        <v>26</v>
      </c>
      <c r="L1719" s="60" t="s">
        <v>78</v>
      </c>
    </row>
    <row r="1720" spans="1:12" x14ac:dyDescent="0.2">
      <c r="A1720" s="60"/>
      <c r="B1720" s="60"/>
      <c r="C1720" s="60"/>
      <c r="D1720" s="60"/>
      <c r="E1720" s="60"/>
      <c r="F1720" s="64"/>
      <c r="G1720" s="60" t="s">
        <v>27</v>
      </c>
      <c r="H1720" s="60" t="s">
        <v>28</v>
      </c>
      <c r="I1720" s="60" t="s">
        <v>29</v>
      </c>
      <c r="J1720" s="60" t="s">
        <v>30</v>
      </c>
      <c r="K1720" s="60"/>
      <c r="L1720" s="60" t="s">
        <v>79</v>
      </c>
    </row>
    <row r="1721" spans="1:12" x14ac:dyDescent="0.2">
      <c r="A1721" s="60"/>
      <c r="B1721" s="60"/>
      <c r="C1721" s="60" t="s">
        <v>80</v>
      </c>
      <c r="D1721" s="60"/>
      <c r="E1721" s="60"/>
      <c r="F1721" s="60" t="s">
        <v>1</v>
      </c>
      <c r="G1721" s="60">
        <v>60.08</v>
      </c>
      <c r="H1721" s="60">
        <v>42.81</v>
      </c>
      <c r="I1721" s="60"/>
      <c r="J1721" s="60"/>
      <c r="K1721" s="60">
        <v>3.43</v>
      </c>
      <c r="L1721" s="60"/>
    </row>
    <row r="1722" spans="1:12" x14ac:dyDescent="0.2">
      <c r="A1722" s="60"/>
      <c r="B1722" s="60"/>
      <c r="C1722" s="60"/>
      <c r="D1722" s="60"/>
      <c r="E1722" s="60"/>
      <c r="F1722" s="60" t="s">
        <v>4</v>
      </c>
      <c r="G1722" s="60"/>
      <c r="H1722" s="60">
        <v>321.07</v>
      </c>
      <c r="I1722" s="60"/>
      <c r="J1722" s="60"/>
      <c r="K1722" s="60">
        <v>13.99</v>
      </c>
      <c r="L1722" s="60"/>
    </row>
    <row r="1723" spans="1:12" x14ac:dyDescent="0.2">
      <c r="A1723" s="60"/>
      <c r="B1723" s="60"/>
      <c r="C1723" s="60"/>
      <c r="D1723" s="60"/>
      <c r="E1723" s="60"/>
      <c r="F1723" s="60" t="s">
        <v>2</v>
      </c>
      <c r="G1723" s="60">
        <v>11.42</v>
      </c>
      <c r="H1723" s="60">
        <v>8.7100000000000009</v>
      </c>
      <c r="I1723" s="60"/>
      <c r="J1723" s="60"/>
      <c r="K1723" s="60">
        <v>0.28999999999999998</v>
      </c>
      <c r="L1723" s="60"/>
    </row>
    <row r="1724" spans="1:12" x14ac:dyDescent="0.2">
      <c r="A1724" s="60" t="s">
        <v>81</v>
      </c>
      <c r="B1724" s="60" t="s">
        <v>101</v>
      </c>
      <c r="C1724" s="60">
        <v>99</v>
      </c>
      <c r="D1724" s="60">
        <v>7</v>
      </c>
      <c r="E1724" s="60">
        <v>2.4</v>
      </c>
      <c r="F1724" s="64" t="s">
        <v>1</v>
      </c>
      <c r="G1724" s="60">
        <v>4</v>
      </c>
      <c r="H1724" s="60">
        <v>6</v>
      </c>
      <c r="I1724" s="60"/>
      <c r="J1724" s="60">
        <v>10</v>
      </c>
      <c r="K1724" s="60">
        <v>27</v>
      </c>
      <c r="L1724" s="60">
        <v>37</v>
      </c>
    </row>
    <row r="1725" spans="1:12" x14ac:dyDescent="0.2">
      <c r="A1725" s="60"/>
      <c r="B1725" s="60" t="s">
        <v>84</v>
      </c>
      <c r="C1725" s="60"/>
      <c r="D1725" s="60"/>
      <c r="E1725" s="60"/>
      <c r="F1725" s="64" t="s">
        <v>31</v>
      </c>
      <c r="G1725" s="60">
        <v>240.32</v>
      </c>
      <c r="H1725" s="60">
        <v>256.86</v>
      </c>
      <c r="I1725" s="60"/>
      <c r="J1725" s="60">
        <v>497.18</v>
      </c>
      <c r="K1725" s="60">
        <v>92.61</v>
      </c>
      <c r="L1725" s="60">
        <v>589.79</v>
      </c>
    </row>
    <row r="1726" spans="1:12" x14ac:dyDescent="0.2">
      <c r="A1726" s="60"/>
      <c r="B1726" s="60"/>
      <c r="C1726" s="60"/>
      <c r="D1726" s="60"/>
      <c r="E1726" s="60"/>
      <c r="F1726" s="64" t="s">
        <v>4</v>
      </c>
      <c r="G1726" s="60"/>
      <c r="H1726" s="60">
        <v>1</v>
      </c>
      <c r="I1726" s="60"/>
      <c r="J1726" s="60">
        <v>1</v>
      </c>
      <c r="K1726" s="60">
        <v>9</v>
      </c>
      <c r="L1726" s="60">
        <v>10</v>
      </c>
    </row>
    <row r="1727" spans="1:12" x14ac:dyDescent="0.2">
      <c r="A1727" s="60"/>
      <c r="B1727" s="60"/>
      <c r="C1727" s="60"/>
      <c r="D1727" s="60"/>
      <c r="E1727" s="60"/>
      <c r="F1727" s="64" t="s">
        <v>31</v>
      </c>
      <c r="G1727" s="60"/>
      <c r="H1727" s="60">
        <v>321.07</v>
      </c>
      <c r="I1727" s="60"/>
      <c r="J1727" s="60">
        <v>321.07</v>
      </c>
      <c r="K1727" s="60">
        <v>125.91</v>
      </c>
      <c r="L1727" s="60">
        <v>446.98</v>
      </c>
    </row>
    <row r="1728" spans="1:12" x14ac:dyDescent="0.2">
      <c r="A1728" s="60"/>
      <c r="B1728" s="60"/>
      <c r="C1728" s="60"/>
      <c r="D1728" s="60"/>
      <c r="E1728" s="60"/>
      <c r="F1728" s="64" t="s">
        <v>2</v>
      </c>
      <c r="G1728" s="60">
        <v>3</v>
      </c>
      <c r="H1728" s="60">
        <v>8</v>
      </c>
      <c r="I1728" s="60"/>
      <c r="J1728" s="60">
        <v>11</v>
      </c>
      <c r="K1728" s="60">
        <v>107</v>
      </c>
      <c r="L1728" s="60">
        <v>118</v>
      </c>
    </row>
    <row r="1729" spans="1:12" x14ac:dyDescent="0.2">
      <c r="A1729" s="60"/>
      <c r="B1729" s="60"/>
      <c r="C1729" s="60"/>
      <c r="D1729" s="60"/>
      <c r="E1729" s="60"/>
      <c r="F1729" s="64" t="s">
        <v>31</v>
      </c>
      <c r="G1729" s="60">
        <v>34.26</v>
      </c>
      <c r="H1729" s="60">
        <v>69.680000000000007</v>
      </c>
      <c r="I1729" s="60"/>
      <c r="J1729" s="60">
        <v>103.94</v>
      </c>
      <c r="K1729" s="60">
        <v>31.03</v>
      </c>
      <c r="L1729" s="60">
        <v>134.97</v>
      </c>
    </row>
    <row r="1730" spans="1:12" x14ac:dyDescent="0.2">
      <c r="A1730" s="60"/>
      <c r="B1730" s="60"/>
      <c r="C1730" s="60"/>
      <c r="D1730" s="60"/>
      <c r="E1730" s="60"/>
      <c r="F1730" s="65" t="s">
        <v>32</v>
      </c>
      <c r="G1730" s="61">
        <v>7</v>
      </c>
      <c r="H1730" s="61">
        <v>15</v>
      </c>
      <c r="I1730" s="61"/>
      <c r="J1730" s="61">
        <v>22</v>
      </c>
      <c r="K1730" s="61">
        <v>143</v>
      </c>
      <c r="L1730" s="61">
        <v>165</v>
      </c>
    </row>
    <row r="1731" spans="1:12" x14ac:dyDescent="0.2">
      <c r="A1731" s="60"/>
      <c r="B1731" s="60"/>
      <c r="C1731" s="60"/>
      <c r="D1731" s="60"/>
      <c r="E1731" s="60"/>
      <c r="F1731" s="65" t="s">
        <v>85</v>
      </c>
      <c r="G1731" s="61">
        <v>274.58</v>
      </c>
      <c r="H1731" s="61">
        <v>647.61</v>
      </c>
      <c r="I1731" s="61"/>
      <c r="J1731" s="61">
        <v>922.19</v>
      </c>
      <c r="K1731" s="61">
        <v>249.55</v>
      </c>
      <c r="L1731" s="61">
        <v>1171.74</v>
      </c>
    </row>
    <row r="1732" spans="1:12" x14ac:dyDescent="0.2">
      <c r="A1732" s="60" t="s">
        <v>102</v>
      </c>
      <c r="B1732" s="60"/>
      <c r="C1732" s="60"/>
      <c r="D1732" s="60"/>
      <c r="E1732" s="60"/>
      <c r="F1732" s="64"/>
      <c r="G1732" s="60"/>
      <c r="H1732" s="60"/>
      <c r="I1732" s="60"/>
      <c r="J1732" s="60"/>
      <c r="K1732" s="60"/>
      <c r="L1732" s="61"/>
    </row>
    <row r="1734" spans="1:12" x14ac:dyDescent="0.2">
      <c r="A1734" t="s">
        <v>33</v>
      </c>
    </row>
    <row r="1735" spans="1:12" x14ac:dyDescent="0.2">
      <c r="A1735" t="s">
        <v>86</v>
      </c>
    </row>
    <row r="1736" spans="1:12" x14ac:dyDescent="0.2">
      <c r="A1736" t="s">
        <v>34</v>
      </c>
    </row>
    <row r="1737" spans="1:12" x14ac:dyDescent="0.2">
      <c r="A1737" t="s">
        <v>35</v>
      </c>
    </row>
    <row r="1738" spans="1:12" x14ac:dyDescent="0.2">
      <c r="A1738" t="s">
        <v>36</v>
      </c>
    </row>
    <row r="1739" spans="1:12" x14ac:dyDescent="0.2">
      <c r="A1739" t="s">
        <v>37</v>
      </c>
    </row>
    <row r="1740" spans="1:12" x14ac:dyDescent="0.2">
      <c r="A1740" t="s">
        <v>38</v>
      </c>
    </row>
    <row r="1741" spans="1:12" x14ac:dyDescent="0.2">
      <c r="A1741" t="s">
        <v>39</v>
      </c>
    </row>
    <row r="1742" spans="1:12" x14ac:dyDescent="0.2">
      <c r="A1742" t="s">
        <v>87</v>
      </c>
    </row>
    <row r="1744" spans="1:12" x14ac:dyDescent="0.2">
      <c r="A1744" t="s">
        <v>40</v>
      </c>
      <c r="H1744" t="s">
        <v>41</v>
      </c>
    </row>
    <row r="1745" spans="1:11" x14ac:dyDescent="0.2">
      <c r="A1745" t="s">
        <v>74</v>
      </c>
    </row>
    <row r="1746" spans="1:11" x14ac:dyDescent="0.2">
      <c r="A1746" t="s">
        <v>42</v>
      </c>
      <c r="H1746" t="s">
        <v>42</v>
      </c>
    </row>
    <row r="1749" spans="1:11" x14ac:dyDescent="0.2">
      <c r="A1749" t="s">
        <v>43</v>
      </c>
      <c r="H1749" t="s">
        <v>43</v>
      </c>
    </row>
    <row r="1751" spans="1:11" x14ac:dyDescent="0.2">
      <c r="A1751" t="s">
        <v>44</v>
      </c>
      <c r="H1751" t="s">
        <v>44</v>
      </c>
    </row>
    <row r="1755" spans="1:11" x14ac:dyDescent="0.2">
      <c r="A1755" t="s">
        <v>128</v>
      </c>
      <c r="K1755" t="s">
        <v>13</v>
      </c>
    </row>
    <row r="1756" spans="1:11" x14ac:dyDescent="0.2">
      <c r="K1756" t="s">
        <v>14</v>
      </c>
    </row>
    <row r="1757" spans="1:11" x14ac:dyDescent="0.2">
      <c r="K1757" t="s">
        <v>15</v>
      </c>
    </row>
    <row r="1758" spans="1:11" x14ac:dyDescent="0.2">
      <c r="B1758" t="s">
        <v>16</v>
      </c>
    </row>
    <row r="1759" spans="1:11" x14ac:dyDescent="0.2">
      <c r="B1759" t="s">
        <v>17</v>
      </c>
    </row>
    <row r="1760" spans="1:11" x14ac:dyDescent="0.2">
      <c r="A1760" t="s">
        <v>18</v>
      </c>
      <c r="K1760" t="s">
        <v>76</v>
      </c>
    </row>
    <row r="1762" spans="1:12" x14ac:dyDescent="0.2">
      <c r="A1762" t="s">
        <v>19</v>
      </c>
    </row>
    <row r="1763" spans="1:12" x14ac:dyDescent="0.2">
      <c r="A1763" t="s">
        <v>20</v>
      </c>
    </row>
    <row r="1764" spans="1:12" x14ac:dyDescent="0.2">
      <c r="A1764" t="s">
        <v>77</v>
      </c>
    </row>
    <row r="1767" spans="1:12" x14ac:dyDescent="0.2">
      <c r="A1767" s="60" t="s">
        <v>5</v>
      </c>
      <c r="B1767" s="60" t="s">
        <v>21</v>
      </c>
      <c r="C1767" s="60" t="s">
        <v>22</v>
      </c>
      <c r="D1767" s="60" t="s">
        <v>23</v>
      </c>
      <c r="E1767" s="60" t="s">
        <v>24</v>
      </c>
      <c r="F1767" s="64" t="s">
        <v>0</v>
      </c>
      <c r="G1767" s="60" t="s">
        <v>25</v>
      </c>
      <c r="H1767" s="60"/>
      <c r="I1767" s="60"/>
      <c r="J1767" s="60"/>
      <c r="K1767" s="60" t="s">
        <v>26</v>
      </c>
      <c r="L1767" s="60" t="s">
        <v>78</v>
      </c>
    </row>
    <row r="1768" spans="1:12" x14ac:dyDescent="0.2">
      <c r="A1768" s="60"/>
      <c r="B1768" s="60"/>
      <c r="C1768" s="60"/>
      <c r="D1768" s="60"/>
      <c r="E1768" s="60"/>
      <c r="F1768" s="64"/>
      <c r="G1768" s="60" t="s">
        <v>27</v>
      </c>
      <c r="H1768" s="60" t="s">
        <v>28</v>
      </c>
      <c r="I1768" s="60" t="s">
        <v>29</v>
      </c>
      <c r="J1768" s="60" t="s">
        <v>30</v>
      </c>
      <c r="K1768" s="60"/>
      <c r="L1768" s="60" t="s">
        <v>79</v>
      </c>
    </row>
    <row r="1769" spans="1:12" x14ac:dyDescent="0.2">
      <c r="A1769" s="60"/>
      <c r="B1769" s="60"/>
      <c r="C1769" s="60" t="s">
        <v>80</v>
      </c>
      <c r="D1769" s="60"/>
      <c r="E1769" s="60"/>
      <c r="F1769" s="60" t="s">
        <v>1</v>
      </c>
      <c r="G1769" s="60"/>
      <c r="H1769" s="60"/>
      <c r="I1769" s="60"/>
      <c r="J1769" s="60"/>
      <c r="K1769" s="60">
        <v>3.43</v>
      </c>
      <c r="L1769" s="60"/>
    </row>
    <row r="1770" spans="1:12" x14ac:dyDescent="0.2">
      <c r="A1770" s="60"/>
      <c r="B1770" s="60"/>
      <c r="C1770" s="60"/>
      <c r="D1770" s="60"/>
      <c r="E1770" s="60"/>
      <c r="F1770" s="60" t="s">
        <v>2</v>
      </c>
      <c r="G1770" s="60">
        <v>11.42</v>
      </c>
      <c r="H1770" s="60">
        <v>8.7100000000000009</v>
      </c>
      <c r="I1770" s="60"/>
      <c r="J1770" s="60"/>
      <c r="K1770" s="60">
        <v>0.28999999999999998</v>
      </c>
      <c r="L1770" s="60"/>
    </row>
    <row r="1771" spans="1:12" x14ac:dyDescent="0.2">
      <c r="A1771" s="60" t="s">
        <v>81</v>
      </c>
      <c r="B1771" s="60" t="s">
        <v>101</v>
      </c>
      <c r="C1771" s="60">
        <v>101</v>
      </c>
      <c r="D1771" s="60">
        <v>4</v>
      </c>
      <c r="E1771" s="60">
        <v>1</v>
      </c>
      <c r="F1771" s="64" t="s">
        <v>1</v>
      </c>
      <c r="G1771" s="60"/>
      <c r="H1771" s="60"/>
      <c r="I1771" s="60"/>
      <c r="J1771" s="60"/>
      <c r="K1771" s="60">
        <v>2</v>
      </c>
      <c r="L1771" s="60">
        <v>2</v>
      </c>
    </row>
    <row r="1772" spans="1:12" x14ac:dyDescent="0.2">
      <c r="A1772" s="60"/>
      <c r="B1772" s="60" t="s">
        <v>84</v>
      </c>
      <c r="C1772" s="60"/>
      <c r="D1772" s="60"/>
      <c r="E1772" s="60"/>
      <c r="F1772" s="64" t="s">
        <v>31</v>
      </c>
      <c r="G1772" s="60"/>
      <c r="H1772" s="60"/>
      <c r="I1772" s="60"/>
      <c r="J1772" s="60"/>
      <c r="K1772" s="60">
        <v>6.86</v>
      </c>
      <c r="L1772" s="60">
        <v>6.86</v>
      </c>
    </row>
    <row r="1773" spans="1:12" x14ac:dyDescent="0.2">
      <c r="A1773" s="60"/>
      <c r="B1773" s="60"/>
      <c r="C1773" s="60"/>
      <c r="D1773" s="60"/>
      <c r="E1773" s="60"/>
      <c r="F1773" s="64" t="s">
        <v>2</v>
      </c>
      <c r="G1773" s="60">
        <v>1</v>
      </c>
      <c r="H1773" s="60">
        <v>6</v>
      </c>
      <c r="I1773" s="60"/>
      <c r="J1773" s="60">
        <v>7</v>
      </c>
      <c r="K1773" s="60">
        <v>137</v>
      </c>
      <c r="L1773" s="60">
        <v>144</v>
      </c>
    </row>
    <row r="1774" spans="1:12" x14ac:dyDescent="0.2">
      <c r="A1774" s="60"/>
      <c r="B1774" s="60"/>
      <c r="C1774" s="60"/>
      <c r="D1774" s="60"/>
      <c r="E1774" s="60"/>
      <c r="F1774" s="64" t="s">
        <v>31</v>
      </c>
      <c r="G1774" s="60">
        <v>11.42</v>
      </c>
      <c r="H1774" s="60">
        <v>52.26</v>
      </c>
      <c r="I1774" s="60"/>
      <c r="J1774" s="60">
        <v>63.68</v>
      </c>
      <c r="K1774" s="60">
        <v>39.729999999999997</v>
      </c>
      <c r="L1774" s="60">
        <v>103.41</v>
      </c>
    </row>
    <row r="1775" spans="1:12" x14ac:dyDescent="0.2">
      <c r="A1775" s="60"/>
      <c r="B1775" s="60"/>
      <c r="C1775" s="60"/>
      <c r="D1775" s="60"/>
      <c r="E1775" s="60"/>
      <c r="F1775" s="65" t="s">
        <v>32</v>
      </c>
      <c r="G1775" s="61">
        <v>1</v>
      </c>
      <c r="H1775" s="61">
        <v>6</v>
      </c>
      <c r="I1775" s="61"/>
      <c r="J1775" s="61">
        <v>7</v>
      </c>
      <c r="K1775" s="61">
        <v>139</v>
      </c>
      <c r="L1775" s="61">
        <v>146</v>
      </c>
    </row>
    <row r="1776" spans="1:12" x14ac:dyDescent="0.2">
      <c r="A1776" s="60"/>
      <c r="B1776" s="60"/>
      <c r="C1776" s="60"/>
      <c r="D1776" s="60"/>
      <c r="E1776" s="60"/>
      <c r="F1776" s="65" t="s">
        <v>85</v>
      </c>
      <c r="G1776" s="61">
        <v>11.42</v>
      </c>
      <c r="H1776" s="61">
        <v>52.26</v>
      </c>
      <c r="I1776" s="61"/>
      <c r="J1776" s="61">
        <v>63.68</v>
      </c>
      <c r="K1776" s="61">
        <v>46.59</v>
      </c>
      <c r="L1776" s="61">
        <v>110.27</v>
      </c>
    </row>
    <row r="1777" spans="1:12" x14ac:dyDescent="0.2">
      <c r="A1777" s="60" t="s">
        <v>102</v>
      </c>
      <c r="B1777" s="60"/>
      <c r="C1777" s="60"/>
      <c r="D1777" s="60"/>
      <c r="E1777" s="60"/>
      <c r="F1777" s="64"/>
      <c r="G1777" s="60"/>
      <c r="H1777" s="60"/>
      <c r="I1777" s="60"/>
      <c r="J1777" s="60"/>
      <c r="K1777" s="60"/>
      <c r="L1777" s="61"/>
    </row>
    <row r="1779" spans="1:12" x14ac:dyDescent="0.2">
      <c r="A1779" t="s">
        <v>33</v>
      </c>
    </row>
    <row r="1780" spans="1:12" x14ac:dyDescent="0.2">
      <c r="A1780" t="s">
        <v>86</v>
      </c>
    </row>
    <row r="1781" spans="1:12" x14ac:dyDescent="0.2">
      <c r="A1781" t="s">
        <v>34</v>
      </c>
    </row>
    <row r="1782" spans="1:12" x14ac:dyDescent="0.2">
      <c r="A1782" t="s">
        <v>35</v>
      </c>
    </row>
    <row r="1783" spans="1:12" x14ac:dyDescent="0.2">
      <c r="A1783" t="s">
        <v>36</v>
      </c>
    </row>
    <row r="1784" spans="1:12" x14ac:dyDescent="0.2">
      <c r="A1784" t="s">
        <v>37</v>
      </c>
    </row>
    <row r="1785" spans="1:12" x14ac:dyDescent="0.2">
      <c r="A1785" t="s">
        <v>38</v>
      </c>
    </row>
    <row r="1786" spans="1:12" x14ac:dyDescent="0.2">
      <c r="A1786" t="s">
        <v>39</v>
      </c>
    </row>
    <row r="1787" spans="1:12" x14ac:dyDescent="0.2">
      <c r="A1787" t="s">
        <v>87</v>
      </c>
    </row>
    <row r="1789" spans="1:12" x14ac:dyDescent="0.2">
      <c r="A1789" t="s">
        <v>40</v>
      </c>
      <c r="H1789" t="s">
        <v>41</v>
      </c>
    </row>
    <row r="1790" spans="1:12" x14ac:dyDescent="0.2">
      <c r="A1790" t="s">
        <v>74</v>
      </c>
    </row>
    <row r="1791" spans="1:12" x14ac:dyDescent="0.2">
      <c r="A1791" t="s">
        <v>42</v>
      </c>
      <c r="H1791" t="s">
        <v>42</v>
      </c>
    </row>
    <row r="1794" spans="1:11" x14ac:dyDescent="0.2">
      <c r="A1794" t="s">
        <v>43</v>
      </c>
      <c r="H1794" t="s">
        <v>43</v>
      </c>
    </row>
    <row r="1796" spans="1:11" x14ac:dyDescent="0.2">
      <c r="A1796" t="s">
        <v>44</v>
      </c>
      <c r="H1796" t="s">
        <v>44</v>
      </c>
    </row>
    <row r="1800" spans="1:11" x14ac:dyDescent="0.2">
      <c r="A1800" t="s">
        <v>129</v>
      </c>
      <c r="K1800" t="s">
        <v>13</v>
      </c>
    </row>
    <row r="1801" spans="1:11" x14ac:dyDescent="0.2">
      <c r="K1801" t="s">
        <v>14</v>
      </c>
    </row>
    <row r="1802" spans="1:11" x14ac:dyDescent="0.2">
      <c r="K1802" t="s">
        <v>15</v>
      </c>
    </row>
    <row r="1803" spans="1:11" x14ac:dyDescent="0.2">
      <c r="B1803" t="s">
        <v>16</v>
      </c>
    </row>
    <row r="1804" spans="1:11" x14ac:dyDescent="0.2">
      <c r="B1804" t="s">
        <v>17</v>
      </c>
    </row>
    <row r="1805" spans="1:11" x14ac:dyDescent="0.2">
      <c r="A1805" t="s">
        <v>18</v>
      </c>
      <c r="K1805" t="s">
        <v>76</v>
      </c>
    </row>
    <row r="1807" spans="1:11" x14ac:dyDescent="0.2">
      <c r="A1807" t="s">
        <v>19</v>
      </c>
    </row>
    <row r="1808" spans="1:11" x14ac:dyDescent="0.2">
      <c r="A1808" t="s">
        <v>20</v>
      </c>
    </row>
    <row r="1809" spans="1:12" x14ac:dyDescent="0.2">
      <c r="A1809" t="s">
        <v>77</v>
      </c>
    </row>
    <row r="1812" spans="1:12" x14ac:dyDescent="0.2">
      <c r="A1812" s="60" t="s">
        <v>5</v>
      </c>
      <c r="B1812" s="60" t="s">
        <v>21</v>
      </c>
      <c r="C1812" s="60" t="s">
        <v>22</v>
      </c>
      <c r="D1812" s="60" t="s">
        <v>23</v>
      </c>
      <c r="E1812" s="60" t="s">
        <v>24</v>
      </c>
      <c r="F1812" s="64" t="s">
        <v>0</v>
      </c>
      <c r="G1812" s="60" t="s">
        <v>25</v>
      </c>
      <c r="H1812" s="60"/>
      <c r="I1812" s="60"/>
      <c r="J1812" s="60"/>
      <c r="K1812" s="60" t="s">
        <v>26</v>
      </c>
      <c r="L1812" s="60" t="s">
        <v>78</v>
      </c>
    </row>
    <row r="1813" spans="1:12" x14ac:dyDescent="0.2">
      <c r="A1813" s="60"/>
      <c r="B1813" s="60"/>
      <c r="C1813" s="60"/>
      <c r="D1813" s="60"/>
      <c r="E1813" s="60"/>
      <c r="F1813" s="64"/>
      <c r="G1813" s="60" t="s">
        <v>27</v>
      </c>
      <c r="H1813" s="60" t="s">
        <v>28</v>
      </c>
      <c r="I1813" s="60" t="s">
        <v>29</v>
      </c>
      <c r="J1813" s="60" t="s">
        <v>30</v>
      </c>
      <c r="K1813" s="60"/>
      <c r="L1813" s="60" t="s">
        <v>79</v>
      </c>
    </row>
    <row r="1814" spans="1:12" x14ac:dyDescent="0.2">
      <c r="A1814" s="60"/>
      <c r="B1814" s="60"/>
      <c r="C1814" s="60" t="s">
        <v>80</v>
      </c>
      <c r="D1814" s="60"/>
      <c r="E1814" s="60"/>
      <c r="F1814" s="60" t="s">
        <v>1</v>
      </c>
      <c r="G1814" s="60"/>
      <c r="H1814" s="60"/>
      <c r="I1814" s="60"/>
      <c r="J1814" s="60"/>
      <c r="K1814" s="60">
        <v>3.43</v>
      </c>
      <c r="L1814" s="60"/>
    </row>
    <row r="1815" spans="1:12" x14ac:dyDescent="0.2">
      <c r="A1815" s="60"/>
      <c r="B1815" s="60"/>
      <c r="C1815" s="60"/>
      <c r="D1815" s="60"/>
      <c r="E1815" s="60"/>
      <c r="F1815" s="60" t="s">
        <v>2</v>
      </c>
      <c r="G1815" s="60">
        <v>11.42</v>
      </c>
      <c r="H1815" s="60">
        <v>8.7100000000000009</v>
      </c>
      <c r="I1815" s="60"/>
      <c r="J1815" s="60"/>
      <c r="K1815" s="60">
        <v>0.28999999999999998</v>
      </c>
      <c r="L1815" s="60"/>
    </row>
    <row r="1816" spans="1:12" x14ac:dyDescent="0.2">
      <c r="A1816" s="60" t="s">
        <v>81</v>
      </c>
      <c r="B1816" s="60" t="s">
        <v>101</v>
      </c>
      <c r="C1816" s="60">
        <v>101</v>
      </c>
      <c r="D1816" s="60">
        <v>4</v>
      </c>
      <c r="E1816" s="60">
        <v>1</v>
      </c>
      <c r="F1816" s="64" t="s">
        <v>1</v>
      </c>
      <c r="G1816" s="60"/>
      <c r="H1816" s="60"/>
      <c r="I1816" s="60"/>
      <c r="J1816" s="60"/>
      <c r="K1816" s="60">
        <v>4</v>
      </c>
      <c r="L1816" s="60">
        <v>4</v>
      </c>
    </row>
    <row r="1817" spans="1:12" x14ac:dyDescent="0.2">
      <c r="A1817" s="60"/>
      <c r="B1817" s="60" t="s">
        <v>84</v>
      </c>
      <c r="C1817" s="60"/>
      <c r="D1817" s="60"/>
      <c r="E1817" s="60"/>
      <c r="F1817" s="64" t="s">
        <v>31</v>
      </c>
      <c r="G1817" s="60"/>
      <c r="H1817" s="60"/>
      <c r="I1817" s="60"/>
      <c r="J1817" s="60"/>
      <c r="K1817" s="60">
        <v>13.72</v>
      </c>
      <c r="L1817" s="60">
        <v>13.72</v>
      </c>
    </row>
    <row r="1818" spans="1:12" x14ac:dyDescent="0.2">
      <c r="A1818" s="60"/>
      <c r="B1818" s="60"/>
      <c r="C1818" s="60"/>
      <c r="D1818" s="60"/>
      <c r="E1818" s="60"/>
      <c r="F1818" s="64" t="s">
        <v>2</v>
      </c>
      <c r="G1818" s="60">
        <v>1</v>
      </c>
      <c r="H1818" s="60">
        <v>5</v>
      </c>
      <c r="I1818" s="60"/>
      <c r="J1818" s="60">
        <v>6</v>
      </c>
      <c r="K1818" s="60">
        <v>146</v>
      </c>
      <c r="L1818" s="60">
        <v>152</v>
      </c>
    </row>
    <row r="1819" spans="1:12" x14ac:dyDescent="0.2">
      <c r="A1819" s="60"/>
      <c r="B1819" s="60"/>
      <c r="C1819" s="60"/>
      <c r="D1819" s="60"/>
      <c r="E1819" s="60"/>
      <c r="F1819" s="64" t="s">
        <v>31</v>
      </c>
      <c r="G1819" s="60">
        <v>11.42</v>
      </c>
      <c r="H1819" s="60">
        <v>43.55</v>
      </c>
      <c r="I1819" s="60"/>
      <c r="J1819" s="60">
        <v>54.97</v>
      </c>
      <c r="K1819" s="60">
        <v>42.34</v>
      </c>
      <c r="L1819" s="60">
        <v>97.31</v>
      </c>
    </row>
    <row r="1820" spans="1:12" x14ac:dyDescent="0.2">
      <c r="A1820" s="60"/>
      <c r="B1820" s="60"/>
      <c r="C1820" s="60"/>
      <c r="D1820" s="60"/>
      <c r="E1820" s="60"/>
      <c r="F1820" s="65" t="s">
        <v>32</v>
      </c>
      <c r="G1820" s="61">
        <v>1</v>
      </c>
      <c r="H1820" s="61">
        <v>5</v>
      </c>
      <c r="I1820" s="61"/>
      <c r="J1820" s="61">
        <v>6</v>
      </c>
      <c r="K1820" s="61">
        <v>150</v>
      </c>
      <c r="L1820" s="61">
        <v>156</v>
      </c>
    </row>
    <row r="1821" spans="1:12" x14ac:dyDescent="0.2">
      <c r="A1821" s="60"/>
      <c r="B1821" s="60"/>
      <c r="C1821" s="60"/>
      <c r="D1821" s="60"/>
      <c r="E1821" s="60"/>
      <c r="F1821" s="65" t="s">
        <v>85</v>
      </c>
      <c r="G1821" s="61">
        <v>11.42</v>
      </c>
      <c r="H1821" s="61">
        <v>43.55</v>
      </c>
      <c r="I1821" s="61"/>
      <c r="J1821" s="61">
        <v>54.97</v>
      </c>
      <c r="K1821" s="61">
        <v>56.06</v>
      </c>
      <c r="L1821" s="61">
        <v>111.03</v>
      </c>
    </row>
    <row r="1822" spans="1:12" x14ac:dyDescent="0.2">
      <c r="A1822" s="60" t="s">
        <v>102</v>
      </c>
      <c r="B1822" s="60"/>
      <c r="C1822" s="60"/>
      <c r="D1822" s="60"/>
      <c r="E1822" s="60"/>
      <c r="F1822" s="64"/>
      <c r="G1822" s="60"/>
      <c r="H1822" s="60"/>
      <c r="I1822" s="60"/>
      <c r="J1822" s="60"/>
      <c r="K1822" s="60"/>
      <c r="L1822" s="61"/>
    </row>
    <row r="1824" spans="1:12" x14ac:dyDescent="0.2">
      <c r="A1824" t="s">
        <v>33</v>
      </c>
    </row>
    <row r="1825" spans="1:8" x14ac:dyDescent="0.2">
      <c r="A1825" t="s">
        <v>86</v>
      </c>
    </row>
    <row r="1826" spans="1:8" x14ac:dyDescent="0.2">
      <c r="A1826" t="s">
        <v>34</v>
      </c>
    </row>
    <row r="1827" spans="1:8" x14ac:dyDescent="0.2">
      <c r="A1827" t="s">
        <v>35</v>
      </c>
    </row>
    <row r="1828" spans="1:8" x14ac:dyDescent="0.2">
      <c r="A1828" t="s">
        <v>36</v>
      </c>
    </row>
    <row r="1829" spans="1:8" x14ac:dyDescent="0.2">
      <c r="A1829" t="s">
        <v>37</v>
      </c>
    </row>
    <row r="1830" spans="1:8" x14ac:dyDescent="0.2">
      <c r="A1830" t="s">
        <v>38</v>
      </c>
    </row>
    <row r="1831" spans="1:8" x14ac:dyDescent="0.2">
      <c r="A1831" t="s">
        <v>39</v>
      </c>
    </row>
    <row r="1832" spans="1:8" x14ac:dyDescent="0.2">
      <c r="A1832" t="s">
        <v>87</v>
      </c>
    </row>
    <row r="1834" spans="1:8" x14ac:dyDescent="0.2">
      <c r="A1834" t="s">
        <v>40</v>
      </c>
      <c r="H1834" t="s">
        <v>41</v>
      </c>
    </row>
    <row r="1835" spans="1:8" x14ac:dyDescent="0.2">
      <c r="A1835" t="s">
        <v>74</v>
      </c>
    </row>
    <row r="1836" spans="1:8" x14ac:dyDescent="0.2">
      <c r="A1836" t="s">
        <v>42</v>
      </c>
      <c r="H1836" t="s">
        <v>42</v>
      </c>
    </row>
    <row r="1839" spans="1:8" x14ac:dyDescent="0.2">
      <c r="A1839" t="s">
        <v>43</v>
      </c>
      <c r="H1839" t="s">
        <v>43</v>
      </c>
    </row>
    <row r="1841" spans="1:11" x14ac:dyDescent="0.2">
      <c r="A1841" t="s">
        <v>44</v>
      </c>
      <c r="H1841" t="s">
        <v>44</v>
      </c>
    </row>
    <row r="1845" spans="1:11" x14ac:dyDescent="0.2">
      <c r="A1845" t="s">
        <v>130</v>
      </c>
      <c r="K1845" t="s">
        <v>13</v>
      </c>
    </row>
    <row r="1846" spans="1:11" x14ac:dyDescent="0.2">
      <c r="K1846" t="s">
        <v>14</v>
      </c>
    </row>
    <row r="1847" spans="1:11" x14ac:dyDescent="0.2">
      <c r="K1847" t="s">
        <v>15</v>
      </c>
    </row>
    <row r="1848" spans="1:11" x14ac:dyDescent="0.2">
      <c r="B1848" t="s">
        <v>16</v>
      </c>
    </row>
    <row r="1849" spans="1:11" x14ac:dyDescent="0.2">
      <c r="B1849" t="s">
        <v>17</v>
      </c>
    </row>
    <row r="1850" spans="1:11" x14ac:dyDescent="0.2">
      <c r="A1850" t="s">
        <v>18</v>
      </c>
      <c r="K1850" t="s">
        <v>76</v>
      </c>
    </row>
    <row r="1852" spans="1:11" x14ac:dyDescent="0.2">
      <c r="A1852" t="s">
        <v>19</v>
      </c>
    </row>
    <row r="1853" spans="1:11" x14ac:dyDescent="0.2">
      <c r="A1853" t="s">
        <v>20</v>
      </c>
    </row>
    <row r="1854" spans="1:11" x14ac:dyDescent="0.2">
      <c r="A1854" t="s">
        <v>77</v>
      </c>
    </row>
    <row r="1857" spans="1:12" x14ac:dyDescent="0.2">
      <c r="A1857" s="60" t="s">
        <v>5</v>
      </c>
      <c r="B1857" s="60" t="s">
        <v>21</v>
      </c>
      <c r="C1857" s="60" t="s">
        <v>22</v>
      </c>
      <c r="D1857" s="60" t="s">
        <v>23</v>
      </c>
      <c r="E1857" s="60" t="s">
        <v>24</v>
      </c>
      <c r="F1857" s="64" t="s">
        <v>0</v>
      </c>
      <c r="G1857" s="60" t="s">
        <v>25</v>
      </c>
      <c r="H1857" s="60"/>
      <c r="I1857" s="60"/>
      <c r="J1857" s="60"/>
      <c r="K1857" s="60" t="s">
        <v>26</v>
      </c>
      <c r="L1857" s="60" t="s">
        <v>78</v>
      </c>
    </row>
    <row r="1858" spans="1:12" x14ac:dyDescent="0.2">
      <c r="A1858" s="60"/>
      <c r="B1858" s="60"/>
      <c r="C1858" s="60"/>
      <c r="D1858" s="60"/>
      <c r="E1858" s="60"/>
      <c r="F1858" s="64"/>
      <c r="G1858" s="60" t="s">
        <v>27</v>
      </c>
      <c r="H1858" s="60" t="s">
        <v>28</v>
      </c>
      <c r="I1858" s="60" t="s">
        <v>29</v>
      </c>
      <c r="J1858" s="60" t="s">
        <v>30</v>
      </c>
      <c r="K1858" s="60"/>
      <c r="L1858" s="60" t="s">
        <v>79</v>
      </c>
    </row>
    <row r="1859" spans="1:12" x14ac:dyDescent="0.2">
      <c r="A1859" s="60"/>
      <c r="B1859" s="60"/>
      <c r="C1859" s="60" t="s">
        <v>80</v>
      </c>
      <c r="D1859" s="60"/>
      <c r="E1859" s="60"/>
      <c r="F1859" s="60" t="s">
        <v>1</v>
      </c>
      <c r="G1859" s="60"/>
      <c r="H1859" s="60"/>
      <c r="I1859" s="60"/>
      <c r="J1859" s="60"/>
      <c r="K1859" s="60">
        <v>3.43</v>
      </c>
      <c r="L1859" s="60"/>
    </row>
    <row r="1860" spans="1:12" x14ac:dyDescent="0.2">
      <c r="A1860" s="60"/>
      <c r="B1860" s="60"/>
      <c r="C1860" s="60"/>
      <c r="D1860" s="60"/>
      <c r="E1860" s="60"/>
      <c r="F1860" s="60" t="s">
        <v>2</v>
      </c>
      <c r="G1860" s="60"/>
      <c r="H1860" s="60">
        <v>8.7100000000000009</v>
      </c>
      <c r="I1860" s="60"/>
      <c r="J1860" s="60"/>
      <c r="K1860" s="60">
        <v>0.28999999999999998</v>
      </c>
      <c r="L1860" s="60"/>
    </row>
    <row r="1861" spans="1:12" x14ac:dyDescent="0.2">
      <c r="A1861" s="60" t="s">
        <v>81</v>
      </c>
      <c r="B1861" s="60" t="s">
        <v>101</v>
      </c>
      <c r="C1861" s="60">
        <v>101</v>
      </c>
      <c r="D1861" s="60">
        <v>4</v>
      </c>
      <c r="E1861" s="60">
        <v>0.9</v>
      </c>
      <c r="F1861" s="64" t="s">
        <v>1</v>
      </c>
      <c r="G1861" s="60"/>
      <c r="H1861" s="60"/>
      <c r="I1861" s="60"/>
      <c r="J1861" s="60"/>
      <c r="K1861" s="60">
        <v>1</v>
      </c>
      <c r="L1861" s="60">
        <v>1</v>
      </c>
    </row>
    <row r="1862" spans="1:12" x14ac:dyDescent="0.2">
      <c r="A1862" s="60"/>
      <c r="B1862" s="60" t="s">
        <v>84</v>
      </c>
      <c r="C1862" s="60"/>
      <c r="D1862" s="60"/>
      <c r="E1862" s="60"/>
      <c r="F1862" s="64" t="s">
        <v>31</v>
      </c>
      <c r="G1862" s="60"/>
      <c r="H1862" s="60"/>
      <c r="I1862" s="60"/>
      <c r="J1862" s="60"/>
      <c r="K1862" s="60">
        <v>3.43</v>
      </c>
      <c r="L1862" s="60">
        <v>3.43</v>
      </c>
    </row>
    <row r="1863" spans="1:12" x14ac:dyDescent="0.2">
      <c r="A1863" s="60"/>
      <c r="B1863" s="60"/>
      <c r="C1863" s="60"/>
      <c r="D1863" s="60"/>
      <c r="E1863" s="60"/>
      <c r="F1863" s="64" t="s">
        <v>2</v>
      </c>
      <c r="G1863" s="60"/>
      <c r="H1863" s="60">
        <v>3</v>
      </c>
      <c r="I1863" s="60"/>
      <c r="J1863" s="60">
        <v>3</v>
      </c>
      <c r="K1863" s="60">
        <v>120</v>
      </c>
      <c r="L1863" s="60">
        <v>123</v>
      </c>
    </row>
    <row r="1864" spans="1:12" x14ac:dyDescent="0.2">
      <c r="A1864" s="60"/>
      <c r="B1864" s="60"/>
      <c r="C1864" s="60"/>
      <c r="D1864" s="60"/>
      <c r="E1864" s="60"/>
      <c r="F1864" s="64" t="s">
        <v>31</v>
      </c>
      <c r="G1864" s="60"/>
      <c r="H1864" s="60">
        <v>26.13</v>
      </c>
      <c r="I1864" s="60"/>
      <c r="J1864" s="60">
        <v>26.13</v>
      </c>
      <c r="K1864" s="60">
        <v>34.799999999999997</v>
      </c>
      <c r="L1864" s="60">
        <v>60.93</v>
      </c>
    </row>
    <row r="1865" spans="1:12" x14ac:dyDescent="0.2">
      <c r="A1865" s="60"/>
      <c r="B1865" s="60"/>
      <c r="C1865" s="60"/>
      <c r="D1865" s="60"/>
      <c r="E1865" s="60"/>
      <c r="F1865" s="65" t="s">
        <v>32</v>
      </c>
      <c r="G1865" s="61"/>
      <c r="H1865" s="61">
        <v>3</v>
      </c>
      <c r="I1865" s="61"/>
      <c r="J1865" s="61">
        <v>3</v>
      </c>
      <c r="K1865" s="61">
        <v>121</v>
      </c>
      <c r="L1865" s="61">
        <v>124</v>
      </c>
    </row>
    <row r="1866" spans="1:12" x14ac:dyDescent="0.2">
      <c r="A1866" s="60"/>
      <c r="B1866" s="60"/>
      <c r="C1866" s="60"/>
      <c r="D1866" s="60"/>
      <c r="E1866" s="60"/>
      <c r="F1866" s="65" t="s">
        <v>85</v>
      </c>
      <c r="G1866" s="61"/>
      <c r="H1866" s="61">
        <v>26.13</v>
      </c>
      <c r="I1866" s="61"/>
      <c r="J1866" s="61">
        <v>26.13</v>
      </c>
      <c r="K1866" s="61">
        <v>38.229999999999997</v>
      </c>
      <c r="L1866" s="61">
        <v>64.36</v>
      </c>
    </row>
    <row r="1867" spans="1:12" x14ac:dyDescent="0.2">
      <c r="A1867" s="60" t="s">
        <v>102</v>
      </c>
      <c r="B1867" s="60"/>
      <c r="C1867" s="60"/>
      <c r="D1867" s="60"/>
      <c r="E1867" s="60"/>
      <c r="F1867" s="64"/>
      <c r="G1867" s="60"/>
      <c r="H1867" s="60"/>
      <c r="I1867" s="60"/>
      <c r="J1867" s="60"/>
      <c r="K1867" s="60"/>
      <c r="L1867" s="61"/>
    </row>
    <row r="1869" spans="1:12" x14ac:dyDescent="0.2">
      <c r="A1869" t="s">
        <v>33</v>
      </c>
    </row>
    <row r="1870" spans="1:12" x14ac:dyDescent="0.2">
      <c r="A1870" t="s">
        <v>86</v>
      </c>
    </row>
    <row r="1871" spans="1:12" x14ac:dyDescent="0.2">
      <c r="A1871" t="s">
        <v>34</v>
      </c>
    </row>
    <row r="1872" spans="1:12" x14ac:dyDescent="0.2">
      <c r="A1872" t="s">
        <v>35</v>
      </c>
    </row>
    <row r="1873" spans="1:8" x14ac:dyDescent="0.2">
      <c r="A1873" t="s">
        <v>36</v>
      </c>
    </row>
    <row r="1874" spans="1:8" x14ac:dyDescent="0.2">
      <c r="A1874" t="s">
        <v>37</v>
      </c>
    </row>
    <row r="1875" spans="1:8" x14ac:dyDescent="0.2">
      <c r="A1875" t="s">
        <v>38</v>
      </c>
    </row>
    <row r="1876" spans="1:8" x14ac:dyDescent="0.2">
      <c r="A1876" t="s">
        <v>39</v>
      </c>
    </row>
    <row r="1877" spans="1:8" x14ac:dyDescent="0.2">
      <c r="A1877" t="s">
        <v>87</v>
      </c>
    </row>
    <row r="1879" spans="1:8" x14ac:dyDescent="0.2">
      <c r="A1879" t="s">
        <v>40</v>
      </c>
      <c r="H1879" t="s">
        <v>41</v>
      </c>
    </row>
    <row r="1880" spans="1:8" x14ac:dyDescent="0.2">
      <c r="A1880" t="s">
        <v>74</v>
      </c>
    </row>
    <row r="1881" spans="1:8" x14ac:dyDescent="0.2">
      <c r="A1881" t="s">
        <v>42</v>
      </c>
      <c r="H1881" t="s">
        <v>42</v>
      </c>
    </row>
    <row r="1884" spans="1:8" x14ac:dyDescent="0.2">
      <c r="A1884" t="s">
        <v>43</v>
      </c>
      <c r="H1884" t="s">
        <v>43</v>
      </c>
    </row>
    <row r="1886" spans="1:8" x14ac:dyDescent="0.2">
      <c r="A1886" t="s">
        <v>44</v>
      </c>
      <c r="H1886" t="s">
        <v>44</v>
      </c>
    </row>
    <row r="1891" spans="1:12" x14ac:dyDescent="0.2">
      <c r="A1891" t="s">
        <v>131</v>
      </c>
      <c r="K1891" t="s">
        <v>13</v>
      </c>
    </row>
    <row r="1892" spans="1:12" x14ac:dyDescent="0.2">
      <c r="K1892" t="s">
        <v>14</v>
      </c>
    </row>
    <row r="1893" spans="1:12" x14ac:dyDescent="0.2">
      <c r="K1893" t="s">
        <v>15</v>
      </c>
    </row>
    <row r="1894" spans="1:12" x14ac:dyDescent="0.2">
      <c r="B1894" t="s">
        <v>16</v>
      </c>
    </row>
    <row r="1895" spans="1:12" x14ac:dyDescent="0.2">
      <c r="B1895" t="s">
        <v>17</v>
      </c>
    </row>
    <row r="1896" spans="1:12" x14ac:dyDescent="0.2">
      <c r="A1896" t="s">
        <v>18</v>
      </c>
      <c r="K1896" t="s">
        <v>76</v>
      </c>
    </row>
    <row r="1898" spans="1:12" x14ac:dyDescent="0.2">
      <c r="A1898" t="s">
        <v>19</v>
      </c>
    </row>
    <row r="1899" spans="1:12" x14ac:dyDescent="0.2">
      <c r="A1899" t="s">
        <v>20</v>
      </c>
    </row>
    <row r="1900" spans="1:12" x14ac:dyDescent="0.2">
      <c r="A1900" t="s">
        <v>77</v>
      </c>
    </row>
    <row r="1903" spans="1:12" x14ac:dyDescent="0.2">
      <c r="A1903" s="60" t="s">
        <v>5</v>
      </c>
      <c r="B1903" s="60" t="s">
        <v>21</v>
      </c>
      <c r="C1903" s="60" t="s">
        <v>22</v>
      </c>
      <c r="D1903" s="60" t="s">
        <v>23</v>
      </c>
      <c r="E1903" s="60" t="s">
        <v>24</v>
      </c>
      <c r="F1903" s="64" t="s">
        <v>0</v>
      </c>
      <c r="G1903" s="60" t="s">
        <v>25</v>
      </c>
      <c r="H1903" s="60"/>
      <c r="I1903" s="60"/>
      <c r="J1903" s="60"/>
      <c r="K1903" s="60" t="s">
        <v>26</v>
      </c>
      <c r="L1903" s="60" t="s">
        <v>78</v>
      </c>
    </row>
    <row r="1904" spans="1:12" x14ac:dyDescent="0.2">
      <c r="A1904" s="60"/>
      <c r="B1904" s="60"/>
      <c r="C1904" s="60"/>
      <c r="D1904" s="60"/>
      <c r="E1904" s="60"/>
      <c r="F1904" s="64"/>
      <c r="G1904" s="60" t="s">
        <v>27</v>
      </c>
      <c r="H1904" s="60" t="s">
        <v>28</v>
      </c>
      <c r="I1904" s="60" t="s">
        <v>29</v>
      </c>
      <c r="J1904" s="60" t="s">
        <v>30</v>
      </c>
      <c r="K1904" s="60"/>
      <c r="L1904" s="60" t="s">
        <v>79</v>
      </c>
    </row>
    <row r="1905" spans="1:12" x14ac:dyDescent="0.2">
      <c r="A1905" s="60"/>
      <c r="B1905" s="60"/>
      <c r="C1905" s="60" t="s">
        <v>80</v>
      </c>
      <c r="D1905" s="60"/>
      <c r="E1905" s="60"/>
      <c r="F1905" s="60" t="s">
        <v>1</v>
      </c>
      <c r="G1905" s="60"/>
      <c r="H1905" s="60">
        <v>42.81</v>
      </c>
      <c r="I1905" s="60"/>
      <c r="J1905" s="60"/>
      <c r="K1905" s="60">
        <v>3.43</v>
      </c>
      <c r="L1905" s="60"/>
    </row>
    <row r="1906" spans="1:12" x14ac:dyDescent="0.2">
      <c r="A1906" s="60"/>
      <c r="B1906" s="60"/>
      <c r="C1906" s="60"/>
      <c r="D1906" s="60"/>
      <c r="E1906" s="60"/>
      <c r="F1906" s="60" t="s">
        <v>2</v>
      </c>
      <c r="G1906" s="60">
        <v>11.42</v>
      </c>
      <c r="H1906" s="60">
        <v>8.7100000000000009</v>
      </c>
      <c r="I1906" s="60"/>
      <c r="J1906" s="60"/>
      <c r="K1906" s="60">
        <v>0.28999999999999998</v>
      </c>
      <c r="L1906" s="60"/>
    </row>
    <row r="1907" spans="1:12" x14ac:dyDescent="0.2">
      <c r="A1907" s="60" t="s">
        <v>81</v>
      </c>
      <c r="B1907" s="60" t="s">
        <v>101</v>
      </c>
      <c r="C1907" s="60">
        <v>101</v>
      </c>
      <c r="D1907" s="60">
        <v>4</v>
      </c>
      <c r="E1907" s="60">
        <v>0.9</v>
      </c>
      <c r="F1907" s="64" t="s">
        <v>1</v>
      </c>
      <c r="G1907" s="60"/>
      <c r="H1907" s="60">
        <v>1</v>
      </c>
      <c r="I1907" s="60"/>
      <c r="J1907" s="60">
        <v>1</v>
      </c>
      <c r="K1907" s="60">
        <v>2</v>
      </c>
      <c r="L1907" s="60">
        <v>3</v>
      </c>
    </row>
    <row r="1908" spans="1:12" x14ac:dyDescent="0.2">
      <c r="A1908" s="60"/>
      <c r="B1908" s="60" t="s">
        <v>84</v>
      </c>
      <c r="C1908" s="60"/>
      <c r="D1908" s="60"/>
      <c r="E1908" s="60"/>
      <c r="F1908" s="64" t="s">
        <v>31</v>
      </c>
      <c r="G1908" s="60"/>
      <c r="H1908" s="60">
        <v>42.81</v>
      </c>
      <c r="I1908" s="60"/>
      <c r="J1908" s="60">
        <v>42.81</v>
      </c>
      <c r="K1908" s="60">
        <v>6.86</v>
      </c>
      <c r="L1908" s="60">
        <v>49.67</v>
      </c>
    </row>
    <row r="1909" spans="1:12" x14ac:dyDescent="0.2">
      <c r="A1909" s="60"/>
      <c r="B1909" s="60"/>
      <c r="C1909" s="60"/>
      <c r="D1909" s="60"/>
      <c r="E1909" s="60"/>
      <c r="F1909" s="64" t="s">
        <v>2</v>
      </c>
      <c r="G1909" s="60">
        <v>5</v>
      </c>
      <c r="H1909" s="60">
        <v>9</v>
      </c>
      <c r="I1909" s="60"/>
      <c r="J1909" s="60">
        <v>14</v>
      </c>
      <c r="K1909" s="60">
        <v>165</v>
      </c>
      <c r="L1909" s="60">
        <v>179</v>
      </c>
    </row>
    <row r="1910" spans="1:12" x14ac:dyDescent="0.2">
      <c r="A1910" s="60"/>
      <c r="B1910" s="60"/>
      <c r="C1910" s="60"/>
      <c r="D1910" s="60"/>
      <c r="E1910" s="60"/>
      <c r="F1910" s="64" t="s">
        <v>31</v>
      </c>
      <c r="G1910" s="60">
        <v>57.1</v>
      </c>
      <c r="H1910" s="60">
        <v>78.39</v>
      </c>
      <c r="I1910" s="60"/>
      <c r="J1910" s="60">
        <v>135.49</v>
      </c>
      <c r="K1910" s="60">
        <v>47.85</v>
      </c>
      <c r="L1910" s="60">
        <v>183.34</v>
      </c>
    </row>
    <row r="1911" spans="1:12" x14ac:dyDescent="0.2">
      <c r="A1911" s="60"/>
      <c r="B1911" s="60"/>
      <c r="C1911" s="60"/>
      <c r="D1911" s="60"/>
      <c r="E1911" s="60"/>
      <c r="F1911" s="65" t="s">
        <v>32</v>
      </c>
      <c r="G1911" s="61">
        <v>5</v>
      </c>
      <c r="H1911" s="61">
        <v>10</v>
      </c>
      <c r="I1911" s="61"/>
      <c r="J1911" s="61">
        <v>15</v>
      </c>
      <c r="K1911" s="61">
        <v>167</v>
      </c>
      <c r="L1911" s="61">
        <v>182</v>
      </c>
    </row>
    <row r="1912" spans="1:12" x14ac:dyDescent="0.2">
      <c r="A1912" s="60"/>
      <c r="B1912" s="60"/>
      <c r="C1912" s="60"/>
      <c r="D1912" s="60"/>
      <c r="E1912" s="60"/>
      <c r="F1912" s="65" t="s">
        <v>85</v>
      </c>
      <c r="G1912" s="61">
        <v>57.1</v>
      </c>
      <c r="H1912" s="61">
        <v>121.2</v>
      </c>
      <c r="I1912" s="61"/>
      <c r="J1912" s="61">
        <v>178.3</v>
      </c>
      <c r="K1912" s="61">
        <v>54.71</v>
      </c>
      <c r="L1912" s="61">
        <v>233.01</v>
      </c>
    </row>
    <row r="1913" spans="1:12" x14ac:dyDescent="0.2">
      <c r="A1913" s="60" t="s">
        <v>102</v>
      </c>
      <c r="B1913" s="60"/>
      <c r="C1913" s="60"/>
      <c r="D1913" s="60"/>
      <c r="E1913" s="60"/>
      <c r="F1913" s="64"/>
      <c r="G1913" s="60"/>
      <c r="H1913" s="60"/>
      <c r="I1913" s="60"/>
      <c r="J1913" s="60"/>
      <c r="K1913" s="60"/>
      <c r="L1913" s="61"/>
    </row>
    <row r="1915" spans="1:12" x14ac:dyDescent="0.2">
      <c r="A1915" t="s">
        <v>33</v>
      </c>
    </row>
    <row r="1916" spans="1:12" x14ac:dyDescent="0.2">
      <c r="A1916" t="s">
        <v>86</v>
      </c>
    </row>
    <row r="1917" spans="1:12" x14ac:dyDescent="0.2">
      <c r="A1917" t="s">
        <v>34</v>
      </c>
    </row>
    <row r="1918" spans="1:12" x14ac:dyDescent="0.2">
      <c r="A1918" t="s">
        <v>35</v>
      </c>
    </row>
    <row r="1919" spans="1:12" x14ac:dyDescent="0.2">
      <c r="A1919" t="s">
        <v>36</v>
      </c>
    </row>
    <row r="1920" spans="1:12" x14ac:dyDescent="0.2">
      <c r="A1920" t="s">
        <v>37</v>
      </c>
    </row>
    <row r="1921" spans="1:11" x14ac:dyDescent="0.2">
      <c r="A1921" t="s">
        <v>38</v>
      </c>
    </row>
    <row r="1922" spans="1:11" x14ac:dyDescent="0.2">
      <c r="A1922" t="s">
        <v>39</v>
      </c>
    </row>
    <row r="1923" spans="1:11" x14ac:dyDescent="0.2">
      <c r="A1923" t="s">
        <v>87</v>
      </c>
    </row>
    <row r="1925" spans="1:11" x14ac:dyDescent="0.2">
      <c r="A1925" t="s">
        <v>40</v>
      </c>
      <c r="H1925" t="s">
        <v>41</v>
      </c>
    </row>
    <row r="1926" spans="1:11" x14ac:dyDescent="0.2">
      <c r="A1926" t="s">
        <v>74</v>
      </c>
    </row>
    <row r="1927" spans="1:11" x14ac:dyDescent="0.2">
      <c r="A1927" t="s">
        <v>42</v>
      </c>
      <c r="H1927" t="s">
        <v>42</v>
      </c>
    </row>
    <row r="1930" spans="1:11" x14ac:dyDescent="0.2">
      <c r="A1930" t="s">
        <v>43</v>
      </c>
      <c r="H1930" t="s">
        <v>43</v>
      </c>
    </row>
    <row r="1932" spans="1:11" x14ac:dyDescent="0.2">
      <c r="A1932" t="s">
        <v>44</v>
      </c>
      <c r="H1932" t="s">
        <v>44</v>
      </c>
    </row>
    <row r="1936" spans="1:11" x14ac:dyDescent="0.2">
      <c r="A1936" t="s">
        <v>132</v>
      </c>
      <c r="K1936" t="s">
        <v>13</v>
      </c>
    </row>
    <row r="1937" spans="1:12" x14ac:dyDescent="0.2">
      <c r="K1937" t="s">
        <v>14</v>
      </c>
    </row>
    <row r="1938" spans="1:12" x14ac:dyDescent="0.2">
      <c r="K1938" t="s">
        <v>15</v>
      </c>
    </row>
    <row r="1939" spans="1:12" x14ac:dyDescent="0.2">
      <c r="B1939" t="s">
        <v>16</v>
      </c>
    </row>
    <row r="1940" spans="1:12" x14ac:dyDescent="0.2">
      <c r="B1940" t="s">
        <v>17</v>
      </c>
    </row>
    <row r="1941" spans="1:12" x14ac:dyDescent="0.2">
      <c r="A1941" t="s">
        <v>18</v>
      </c>
      <c r="K1941" t="s">
        <v>76</v>
      </c>
    </row>
    <row r="1943" spans="1:12" x14ac:dyDescent="0.2">
      <c r="A1943" t="s">
        <v>19</v>
      </c>
    </row>
    <row r="1944" spans="1:12" x14ac:dyDescent="0.2">
      <c r="A1944" t="s">
        <v>20</v>
      </c>
    </row>
    <row r="1945" spans="1:12" x14ac:dyDescent="0.2">
      <c r="A1945" t="s">
        <v>77</v>
      </c>
    </row>
    <row r="1948" spans="1:12" x14ac:dyDescent="0.2">
      <c r="A1948" s="60" t="s">
        <v>5</v>
      </c>
      <c r="B1948" s="60" t="s">
        <v>21</v>
      </c>
      <c r="C1948" s="60" t="s">
        <v>22</v>
      </c>
      <c r="D1948" s="60" t="s">
        <v>23</v>
      </c>
      <c r="E1948" s="60" t="s">
        <v>24</v>
      </c>
      <c r="F1948" s="64" t="s">
        <v>0</v>
      </c>
      <c r="G1948" s="60" t="s">
        <v>25</v>
      </c>
      <c r="H1948" s="60"/>
      <c r="I1948" s="60"/>
      <c r="J1948" s="60"/>
      <c r="K1948" s="60" t="s">
        <v>26</v>
      </c>
      <c r="L1948" s="60" t="s">
        <v>78</v>
      </c>
    </row>
    <row r="1949" spans="1:12" x14ac:dyDescent="0.2">
      <c r="A1949" s="60"/>
      <c r="B1949" s="60"/>
      <c r="C1949" s="60"/>
      <c r="D1949" s="60"/>
      <c r="E1949" s="60"/>
      <c r="F1949" s="64"/>
      <c r="G1949" s="60" t="s">
        <v>27</v>
      </c>
      <c r="H1949" s="60" t="s">
        <v>28</v>
      </c>
      <c r="I1949" s="60" t="s">
        <v>29</v>
      </c>
      <c r="J1949" s="60" t="s">
        <v>30</v>
      </c>
      <c r="K1949" s="60"/>
      <c r="L1949" s="60" t="s">
        <v>79</v>
      </c>
    </row>
    <row r="1950" spans="1:12" x14ac:dyDescent="0.2">
      <c r="A1950" s="60"/>
      <c r="B1950" s="60"/>
      <c r="C1950" s="60" t="s">
        <v>80</v>
      </c>
      <c r="D1950" s="60"/>
      <c r="E1950" s="60"/>
      <c r="F1950" s="60" t="s">
        <v>1</v>
      </c>
      <c r="G1950" s="60"/>
      <c r="H1950" s="60"/>
      <c r="I1950" s="60"/>
      <c r="J1950" s="60"/>
      <c r="K1950" s="60">
        <v>3.43</v>
      </c>
      <c r="L1950" s="60"/>
    </row>
    <row r="1951" spans="1:12" x14ac:dyDescent="0.2">
      <c r="A1951" s="60"/>
      <c r="B1951" s="60"/>
      <c r="C1951" s="60"/>
      <c r="D1951" s="60"/>
      <c r="E1951" s="60"/>
      <c r="F1951" s="60" t="s">
        <v>2</v>
      </c>
      <c r="G1951" s="60">
        <v>11.42</v>
      </c>
      <c r="H1951" s="60">
        <v>8.7100000000000009</v>
      </c>
      <c r="I1951" s="60"/>
      <c r="J1951" s="60"/>
      <c r="K1951" s="60">
        <v>0.28999999999999998</v>
      </c>
      <c r="L1951" s="60"/>
    </row>
    <row r="1952" spans="1:12" x14ac:dyDescent="0.2">
      <c r="A1952" s="60" t="s">
        <v>81</v>
      </c>
      <c r="B1952" s="60" t="s">
        <v>101</v>
      </c>
      <c r="C1952" s="60">
        <v>101</v>
      </c>
      <c r="D1952" s="60">
        <v>4</v>
      </c>
      <c r="E1952" s="60">
        <v>1.2</v>
      </c>
      <c r="F1952" s="64" t="s">
        <v>1</v>
      </c>
      <c r="G1952" s="60"/>
      <c r="H1952" s="60"/>
      <c r="I1952" s="60"/>
      <c r="J1952" s="60"/>
      <c r="K1952" s="60">
        <v>4</v>
      </c>
      <c r="L1952" s="60">
        <v>4</v>
      </c>
    </row>
    <row r="1953" spans="1:12" x14ac:dyDescent="0.2">
      <c r="A1953" s="60"/>
      <c r="B1953" s="60" t="s">
        <v>84</v>
      </c>
      <c r="C1953" s="60"/>
      <c r="D1953" s="60"/>
      <c r="E1953" s="60"/>
      <c r="F1953" s="64" t="s">
        <v>31</v>
      </c>
      <c r="G1953" s="60"/>
      <c r="H1953" s="60"/>
      <c r="I1953" s="60"/>
      <c r="J1953" s="60"/>
      <c r="K1953" s="60">
        <v>13.72</v>
      </c>
      <c r="L1953" s="60">
        <v>13.72</v>
      </c>
    </row>
    <row r="1954" spans="1:12" x14ac:dyDescent="0.2">
      <c r="A1954" s="60"/>
      <c r="B1954" s="60"/>
      <c r="C1954" s="60"/>
      <c r="D1954" s="60"/>
      <c r="E1954" s="60"/>
      <c r="F1954" s="64" t="s">
        <v>2</v>
      </c>
      <c r="G1954" s="60">
        <v>1</v>
      </c>
      <c r="H1954" s="60">
        <v>13</v>
      </c>
      <c r="I1954" s="60"/>
      <c r="J1954" s="60">
        <v>14</v>
      </c>
      <c r="K1954" s="60">
        <v>91</v>
      </c>
      <c r="L1954" s="60">
        <v>105</v>
      </c>
    </row>
    <row r="1955" spans="1:12" x14ac:dyDescent="0.2">
      <c r="A1955" s="60"/>
      <c r="B1955" s="60"/>
      <c r="C1955" s="60"/>
      <c r="D1955" s="60"/>
      <c r="E1955" s="60"/>
      <c r="F1955" s="64" t="s">
        <v>31</v>
      </c>
      <c r="G1955" s="60">
        <v>11.42</v>
      </c>
      <c r="H1955" s="60">
        <v>113.23</v>
      </c>
      <c r="I1955" s="60"/>
      <c r="J1955" s="60">
        <v>124.65</v>
      </c>
      <c r="K1955" s="60">
        <v>26.39</v>
      </c>
      <c r="L1955" s="60">
        <v>151.04</v>
      </c>
    </row>
    <row r="1956" spans="1:12" x14ac:dyDescent="0.2">
      <c r="A1956" s="60"/>
      <c r="B1956" s="60"/>
      <c r="C1956" s="60"/>
      <c r="D1956" s="60"/>
      <c r="E1956" s="60"/>
      <c r="F1956" s="65" t="s">
        <v>32</v>
      </c>
      <c r="G1956" s="61">
        <v>1</v>
      </c>
      <c r="H1956" s="61">
        <v>13</v>
      </c>
      <c r="I1956" s="61"/>
      <c r="J1956" s="61">
        <v>14</v>
      </c>
      <c r="K1956" s="61">
        <v>95</v>
      </c>
      <c r="L1956" s="61">
        <v>109</v>
      </c>
    </row>
    <row r="1957" spans="1:12" x14ac:dyDescent="0.2">
      <c r="A1957" s="60"/>
      <c r="B1957" s="60"/>
      <c r="C1957" s="60"/>
      <c r="D1957" s="60"/>
      <c r="E1957" s="60"/>
      <c r="F1957" s="65" t="s">
        <v>85</v>
      </c>
      <c r="G1957" s="61">
        <v>11.42</v>
      </c>
      <c r="H1957" s="61">
        <v>113.23</v>
      </c>
      <c r="I1957" s="61"/>
      <c r="J1957" s="61">
        <v>124.65</v>
      </c>
      <c r="K1957" s="61">
        <v>40.11</v>
      </c>
      <c r="L1957" s="61">
        <v>164.76</v>
      </c>
    </row>
    <row r="1958" spans="1:12" x14ac:dyDescent="0.2">
      <c r="A1958" s="60" t="s">
        <v>102</v>
      </c>
      <c r="B1958" s="60"/>
      <c r="C1958" s="60"/>
      <c r="D1958" s="60"/>
      <c r="E1958" s="60"/>
      <c r="F1958" s="64"/>
      <c r="G1958" s="60"/>
      <c r="H1958" s="60"/>
      <c r="I1958" s="60"/>
      <c r="J1958" s="60"/>
      <c r="K1958" s="60"/>
      <c r="L1958" s="61"/>
    </row>
    <row r="1960" spans="1:12" x14ac:dyDescent="0.2">
      <c r="A1960" t="s">
        <v>33</v>
      </c>
    </row>
    <row r="1961" spans="1:12" x14ac:dyDescent="0.2">
      <c r="A1961" t="s">
        <v>86</v>
      </c>
    </row>
    <row r="1962" spans="1:12" x14ac:dyDescent="0.2">
      <c r="A1962" t="s">
        <v>34</v>
      </c>
    </row>
    <row r="1963" spans="1:12" x14ac:dyDescent="0.2">
      <c r="A1963" t="s">
        <v>35</v>
      </c>
    </row>
    <row r="1964" spans="1:12" x14ac:dyDescent="0.2">
      <c r="A1964" t="s">
        <v>36</v>
      </c>
    </row>
    <row r="1965" spans="1:12" x14ac:dyDescent="0.2">
      <c r="A1965" t="s">
        <v>37</v>
      </c>
    </row>
    <row r="1966" spans="1:12" x14ac:dyDescent="0.2">
      <c r="A1966" t="s">
        <v>38</v>
      </c>
    </row>
    <row r="1967" spans="1:12" x14ac:dyDescent="0.2">
      <c r="A1967" t="s">
        <v>39</v>
      </c>
    </row>
    <row r="1968" spans="1:12" x14ac:dyDescent="0.2">
      <c r="A1968" t="s">
        <v>87</v>
      </c>
    </row>
    <row r="1970" spans="1:8" x14ac:dyDescent="0.2">
      <c r="A1970" t="s">
        <v>40</v>
      </c>
      <c r="H1970" t="s">
        <v>41</v>
      </c>
    </row>
    <row r="1971" spans="1:8" x14ac:dyDescent="0.2">
      <c r="A1971" t="s">
        <v>74</v>
      </c>
    </row>
    <row r="1972" spans="1:8" x14ac:dyDescent="0.2">
      <c r="A1972" t="s">
        <v>42</v>
      </c>
      <c r="H1972" t="s">
        <v>42</v>
      </c>
    </row>
    <row r="1975" spans="1:8" x14ac:dyDescent="0.2">
      <c r="A1975" t="s">
        <v>43</v>
      </c>
      <c r="H1975" t="s">
        <v>43</v>
      </c>
    </row>
    <row r="1977" spans="1:8" x14ac:dyDescent="0.2">
      <c r="A1977" t="s">
        <v>44</v>
      </c>
      <c r="H1977" t="s">
        <v>44</v>
      </c>
    </row>
  </sheetData>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V1555"/>
  <sheetViews>
    <sheetView tabSelected="1" view="pageBreakPreview" topLeftCell="A1525" zoomScaleNormal="40" zoomScaleSheetLayoutView="100" zoomScalePageLayoutView="40" workbookViewId="0">
      <selection activeCell="C1526" sqref="C1526"/>
    </sheetView>
  </sheetViews>
  <sheetFormatPr defaultRowHeight="15.75" x14ac:dyDescent="0.25"/>
  <cols>
    <col min="1" max="1" width="8.85546875" style="1"/>
    <col min="2" max="2" width="37.28515625" style="1" customWidth="1"/>
    <col min="3" max="3" width="64.5703125" style="1" customWidth="1"/>
    <col min="4" max="4" width="27.85546875" style="1" customWidth="1"/>
    <col min="5" max="5" width="19.7109375" style="1" customWidth="1"/>
    <col min="6" max="6" width="8.85546875" style="1"/>
    <col min="7" max="7" width="16" style="1" customWidth="1"/>
    <col min="8" max="9" width="8.85546875" style="54"/>
  </cols>
  <sheetData>
    <row r="2" spans="2:7" ht="60.75" customHeight="1" x14ac:dyDescent="0.8">
      <c r="B2" s="92" t="s">
        <v>189</v>
      </c>
      <c r="C2" s="92"/>
      <c r="D2" s="92"/>
      <c r="E2" s="92"/>
      <c r="F2" s="92"/>
      <c r="G2" s="92"/>
    </row>
    <row r="3" spans="2:7" ht="64.150000000000006" customHeight="1" x14ac:dyDescent="0.25">
      <c r="B3" s="93" t="s">
        <v>45</v>
      </c>
      <c r="C3" s="93"/>
      <c r="D3" s="93"/>
      <c r="E3" s="93"/>
      <c r="F3" s="93"/>
      <c r="G3" s="93"/>
    </row>
    <row r="4" spans="2:7" ht="25.5" x14ac:dyDescent="0.25">
      <c r="B4" s="4"/>
      <c r="C4" s="14" t="s">
        <v>46</v>
      </c>
      <c r="D4" s="15"/>
      <c r="E4" s="4"/>
      <c r="F4" s="4"/>
      <c r="G4" s="3"/>
    </row>
    <row r="5" spans="2:7" ht="39.950000000000003" customHeight="1" x14ac:dyDescent="0.25">
      <c r="B5" s="5"/>
      <c r="C5" s="94" t="s">
        <v>47</v>
      </c>
      <c r="D5" s="97" t="s">
        <v>133</v>
      </c>
      <c r="E5" s="98"/>
      <c r="F5" s="98"/>
      <c r="G5" s="99"/>
    </row>
    <row r="6" spans="2:7" ht="19.899999999999999" customHeight="1" x14ac:dyDescent="0.25">
      <c r="B6" s="5"/>
      <c r="C6" s="95"/>
      <c r="D6" s="100" t="s">
        <v>134</v>
      </c>
      <c r="E6" s="100"/>
      <c r="F6" s="100"/>
      <c r="G6" s="100"/>
    </row>
    <row r="7" spans="2:7" ht="19.899999999999999" customHeight="1" x14ac:dyDescent="0.25">
      <c r="B7" s="5"/>
      <c r="C7" s="96"/>
      <c r="D7" s="100" t="s">
        <v>135</v>
      </c>
      <c r="E7" s="100"/>
      <c r="F7" s="100"/>
      <c r="G7" s="100"/>
    </row>
    <row r="8" spans="2:7" ht="23.25" x14ac:dyDescent="0.25">
      <c r="B8" s="4"/>
      <c r="C8" s="16" t="s">
        <v>48</v>
      </c>
      <c r="D8" s="6">
        <v>1.3</v>
      </c>
      <c r="E8" s="17"/>
      <c r="F8" s="5"/>
      <c r="G8" s="3"/>
    </row>
    <row r="9" spans="2:7" ht="22.5" x14ac:dyDescent="0.25">
      <c r="B9" s="4"/>
      <c r="C9" s="18" t="s">
        <v>49</v>
      </c>
      <c r="D9" s="58">
        <v>178</v>
      </c>
      <c r="E9" s="72" t="s">
        <v>50</v>
      </c>
      <c r="F9" s="73"/>
      <c r="G9" s="76">
        <f>D10/D9</f>
        <v>57.281067415730341</v>
      </c>
    </row>
    <row r="10" spans="2:7" ht="22.5" x14ac:dyDescent="0.25">
      <c r="B10" s="4"/>
      <c r="C10" s="18" t="s">
        <v>51</v>
      </c>
      <c r="D10" s="7">
        <v>10196.030000000001</v>
      </c>
      <c r="E10" s="74"/>
      <c r="F10" s="75"/>
      <c r="G10" s="77"/>
    </row>
    <row r="11" spans="2:7" ht="23.25" x14ac:dyDescent="0.25">
      <c r="B11" s="4"/>
      <c r="C11" s="19"/>
      <c r="D11" s="8"/>
      <c r="E11" s="20"/>
      <c r="F11" s="4"/>
      <c r="G11" s="3"/>
    </row>
    <row r="12" spans="2:7" ht="23.25" x14ac:dyDescent="0.25">
      <c r="B12" s="4"/>
      <c r="C12" s="49" t="s">
        <v>52</v>
      </c>
      <c r="D12" s="55" t="s">
        <v>136</v>
      </c>
      <c r="E12" s="4"/>
      <c r="F12" s="4"/>
      <c r="G12" s="3"/>
    </row>
    <row r="13" spans="2:7" ht="23.25" x14ac:dyDescent="0.25">
      <c r="B13" s="4"/>
      <c r="C13" s="49" t="s">
        <v>53</v>
      </c>
      <c r="D13" s="55">
        <v>65</v>
      </c>
      <c r="E13" s="4"/>
      <c r="F13" s="4"/>
      <c r="G13" s="3"/>
    </row>
    <row r="14" spans="2:7" ht="23.25" x14ac:dyDescent="0.25">
      <c r="B14" s="4"/>
      <c r="C14" s="49" t="s">
        <v>54</v>
      </c>
      <c r="D14" s="50" t="s">
        <v>55</v>
      </c>
      <c r="E14" s="4"/>
      <c r="F14" s="4"/>
      <c r="G14" s="3"/>
    </row>
    <row r="15" spans="2:7" ht="24" thickBot="1" x14ac:dyDescent="0.3">
      <c r="B15" s="4"/>
      <c r="C15" s="4"/>
      <c r="D15" s="4"/>
      <c r="E15" s="4"/>
      <c r="F15" s="4"/>
      <c r="G15" s="3"/>
    </row>
    <row r="16" spans="2:7" ht="67.900000000000006" customHeight="1" thickBot="1" x14ac:dyDescent="0.3">
      <c r="B16" s="78" t="s">
        <v>7</v>
      </c>
      <c r="C16" s="79"/>
      <c r="D16" s="9" t="s">
        <v>56</v>
      </c>
      <c r="E16" s="80" t="s">
        <v>57</v>
      </c>
      <c r="F16" s="81"/>
      <c r="G16" s="10" t="s">
        <v>58</v>
      </c>
    </row>
    <row r="17" spans="2:7" ht="30" customHeight="1" thickBot="1" x14ac:dyDescent="0.3">
      <c r="B17" s="82" t="s">
        <v>59</v>
      </c>
      <c r="C17" s="83"/>
      <c r="D17" s="32">
        <v>197.93</v>
      </c>
      <c r="E17" s="52">
        <v>1.3</v>
      </c>
      <c r="F17" s="33" t="s">
        <v>6</v>
      </c>
      <c r="G17" s="34">
        <f t="shared" ref="G17:G24" si="0">D17*E17</f>
        <v>257.30900000000003</v>
      </c>
    </row>
    <row r="18" spans="2:7" ht="45.6" customHeight="1" x14ac:dyDescent="0.25">
      <c r="B18" s="84" t="s">
        <v>60</v>
      </c>
      <c r="C18" s="85"/>
      <c r="D18" s="35">
        <v>70.41</v>
      </c>
      <c r="E18" s="56">
        <v>0.5</v>
      </c>
      <c r="F18" s="36" t="s">
        <v>8</v>
      </c>
      <c r="G18" s="37">
        <f t="shared" si="0"/>
        <v>35.204999999999998</v>
      </c>
    </row>
    <row r="19" spans="2:7" ht="30" customHeight="1" thickBot="1" x14ac:dyDescent="0.3">
      <c r="B19" s="86" t="s">
        <v>61</v>
      </c>
      <c r="C19" s="87"/>
      <c r="D19" s="38">
        <v>222.31</v>
      </c>
      <c r="E19" s="57">
        <v>0.5</v>
      </c>
      <c r="F19" s="39" t="s">
        <v>8</v>
      </c>
      <c r="G19" s="40">
        <f t="shared" si="0"/>
        <v>111.155</v>
      </c>
    </row>
    <row r="20" spans="2:7" ht="30" customHeight="1" thickBot="1" x14ac:dyDescent="0.3">
      <c r="B20" s="88" t="s">
        <v>9</v>
      </c>
      <c r="C20" s="89"/>
      <c r="D20" s="41"/>
      <c r="E20" s="41"/>
      <c r="F20" s="42" t="s">
        <v>6</v>
      </c>
      <c r="G20" s="43">
        <f t="shared" si="0"/>
        <v>0</v>
      </c>
    </row>
    <row r="21" spans="2:7" ht="45" customHeight="1" x14ac:dyDescent="0.25">
      <c r="B21" s="84" t="s">
        <v>62</v>
      </c>
      <c r="C21" s="85"/>
      <c r="D21" s="35">
        <v>665.33</v>
      </c>
      <c r="E21" s="35">
        <v>2.6</v>
      </c>
      <c r="F21" s="36" t="s">
        <v>6</v>
      </c>
      <c r="G21" s="37">
        <f t="shared" si="0"/>
        <v>1729.8580000000002</v>
      </c>
    </row>
    <row r="22" spans="2:7" ht="30" customHeight="1" x14ac:dyDescent="0.25">
      <c r="B22" s="90" t="s">
        <v>63</v>
      </c>
      <c r="C22" s="91"/>
      <c r="D22" s="44"/>
      <c r="E22" s="44"/>
      <c r="F22" s="45" t="s">
        <v>6</v>
      </c>
      <c r="G22" s="46">
        <f t="shared" si="0"/>
        <v>0</v>
      </c>
    </row>
    <row r="23" spans="2:7" ht="30" customHeight="1" x14ac:dyDescent="0.25">
      <c r="B23" s="90" t="s">
        <v>10</v>
      </c>
      <c r="C23" s="91"/>
      <c r="D23" s="47">
        <v>2425.1</v>
      </c>
      <c r="E23" s="53">
        <v>1.3</v>
      </c>
      <c r="F23" s="45" t="s">
        <v>6</v>
      </c>
      <c r="G23" s="46">
        <f t="shared" si="0"/>
        <v>3152.63</v>
      </c>
    </row>
    <row r="24" spans="2:7" ht="30" customHeight="1" x14ac:dyDescent="0.25">
      <c r="B24" s="90" t="s">
        <v>64</v>
      </c>
      <c r="C24" s="91"/>
      <c r="D24" s="47">
        <v>1718.79</v>
      </c>
      <c r="E24" s="53">
        <v>1.3</v>
      </c>
      <c r="F24" s="45" t="s">
        <v>6</v>
      </c>
      <c r="G24" s="46">
        <f t="shared" si="0"/>
        <v>2234.4270000000001</v>
      </c>
    </row>
    <row r="25" spans="2:7" ht="30" customHeight="1" x14ac:dyDescent="0.25">
      <c r="B25" s="90" t="s">
        <v>12</v>
      </c>
      <c r="C25" s="91"/>
      <c r="D25" s="47">
        <v>473.91</v>
      </c>
      <c r="E25" s="53">
        <v>1.3</v>
      </c>
      <c r="F25" s="45" t="s">
        <v>6</v>
      </c>
      <c r="G25" s="46">
        <f>D25*E25</f>
        <v>616.08300000000008</v>
      </c>
    </row>
    <row r="26" spans="2:7" ht="30" customHeight="1" thickBot="1" x14ac:dyDescent="0.3">
      <c r="B26" s="86" t="s">
        <v>11</v>
      </c>
      <c r="C26" s="87"/>
      <c r="D26" s="38">
        <v>320.5</v>
      </c>
      <c r="E26" s="38">
        <v>13</v>
      </c>
      <c r="F26" s="39" t="s">
        <v>6</v>
      </c>
      <c r="G26" s="48">
        <f>D26*E26</f>
        <v>4166.5</v>
      </c>
    </row>
    <row r="27" spans="2:7" ht="23.25" x14ac:dyDescent="0.25">
      <c r="B27" s="4"/>
      <c r="C27" s="21"/>
      <c r="D27" s="21"/>
      <c r="E27" s="11"/>
      <c r="F27" s="11"/>
      <c r="G27" s="3"/>
    </row>
    <row r="28" spans="2:7" ht="25.5" x14ac:dyDescent="0.25">
      <c r="B28" s="4"/>
      <c r="C28" s="14" t="s">
        <v>65</v>
      </c>
      <c r="D28" s="15"/>
      <c r="E28" s="4"/>
      <c r="F28" s="4"/>
      <c r="G28" s="3"/>
    </row>
    <row r="29" spans="2:7" ht="18.75" x14ac:dyDescent="0.25">
      <c r="B29" s="4"/>
      <c r="C29" s="69" t="s">
        <v>66</v>
      </c>
      <c r="D29" s="22" t="s">
        <v>67</v>
      </c>
      <c r="E29" s="23">
        <f>ROUND((G17+D10)/D10,2)</f>
        <v>1.03</v>
      </c>
      <c r="F29" s="23"/>
      <c r="G29" s="5"/>
    </row>
    <row r="30" spans="2:7" ht="23.25" x14ac:dyDescent="0.25">
      <c r="B30" s="4"/>
      <c r="C30" s="69"/>
      <c r="D30" s="22" t="s">
        <v>68</v>
      </c>
      <c r="E30" s="23">
        <f>ROUND((G18+G19+D10)/D10,2)</f>
        <v>1.01</v>
      </c>
      <c r="F30" s="23"/>
      <c r="G30" s="12"/>
    </row>
    <row r="31" spans="2:7" ht="23.25" x14ac:dyDescent="0.25">
      <c r="B31" s="4"/>
      <c r="C31" s="69"/>
      <c r="D31" s="22" t="s">
        <v>69</v>
      </c>
      <c r="E31" s="23">
        <f>ROUND((G20+D10)/D10,2)</f>
        <v>1</v>
      </c>
      <c r="F31" s="5"/>
      <c r="G31" s="12"/>
    </row>
    <row r="32" spans="2:7" ht="23.25" x14ac:dyDescent="0.25">
      <c r="B32" s="4"/>
      <c r="C32" s="69"/>
      <c r="D32" s="24" t="s">
        <v>70</v>
      </c>
      <c r="E32" s="25">
        <f>ROUND((SUM(G21:G26)+D10)/D10,2)</f>
        <v>2.17</v>
      </c>
      <c r="F32" s="5"/>
      <c r="G32" s="12"/>
    </row>
    <row r="33" spans="2:7" ht="25.5" x14ac:dyDescent="0.25">
      <c r="B33" s="4"/>
      <c r="C33" s="4"/>
      <c r="D33" s="26" t="s">
        <v>71</v>
      </c>
      <c r="E33" s="27">
        <f>SUM(E29:E32)-IF(D14="сплошная",3,2)</f>
        <v>2.21</v>
      </c>
      <c r="F33" s="28"/>
      <c r="G33" s="3"/>
    </row>
    <row r="34" spans="2:7" ht="23.25" x14ac:dyDescent="0.25">
      <c r="B34" s="4"/>
      <c r="C34" s="4"/>
      <c r="D34" s="4"/>
      <c r="E34" s="29"/>
      <c r="F34" s="4"/>
      <c r="G34" s="3"/>
    </row>
    <row r="35" spans="2:7" ht="25.5" x14ac:dyDescent="0.35">
      <c r="B35" s="13"/>
      <c r="C35" s="30" t="s">
        <v>72</v>
      </c>
      <c r="D35" s="70">
        <f>E33*D10</f>
        <v>22533.226300000002</v>
      </c>
      <c r="E35" s="70"/>
      <c r="F35" s="4"/>
      <c r="G35" s="3"/>
    </row>
    <row r="36" spans="2:7" ht="18.75" x14ac:dyDescent="0.3">
      <c r="B36" s="4"/>
      <c r="C36" s="31" t="s">
        <v>73</v>
      </c>
      <c r="D36" s="71">
        <f>D35/D9</f>
        <v>126.59115898876405</v>
      </c>
      <c r="E36" s="71"/>
      <c r="F36" s="4"/>
      <c r="G36" s="4"/>
    </row>
    <row r="39" spans="2:7" ht="60.75" x14ac:dyDescent="0.8">
      <c r="B39" s="92" t="s">
        <v>190</v>
      </c>
      <c r="C39" s="92"/>
      <c r="D39" s="92"/>
      <c r="E39" s="92"/>
      <c r="F39" s="92"/>
      <c r="G39" s="92"/>
    </row>
    <row r="40" spans="2:7" ht="18.75" x14ac:dyDescent="0.25">
      <c r="B40" s="93" t="s">
        <v>45</v>
      </c>
      <c r="C40" s="93"/>
      <c r="D40" s="93"/>
      <c r="E40" s="93"/>
      <c r="F40" s="93"/>
      <c r="G40" s="93"/>
    </row>
    <row r="41" spans="2:7" ht="25.5" x14ac:dyDescent="0.25">
      <c r="B41" s="4"/>
      <c r="C41" s="14" t="s">
        <v>46</v>
      </c>
      <c r="D41" s="15"/>
      <c r="E41" s="4"/>
      <c r="F41" s="4"/>
      <c r="G41" s="3"/>
    </row>
    <row r="42" spans="2:7" ht="39.950000000000003" customHeight="1" x14ac:dyDescent="0.25">
      <c r="B42" s="5"/>
      <c r="C42" s="94" t="s">
        <v>47</v>
      </c>
      <c r="D42" s="97" t="s">
        <v>133</v>
      </c>
      <c r="E42" s="98"/>
      <c r="F42" s="98"/>
      <c r="G42" s="99"/>
    </row>
    <row r="43" spans="2:7" ht="19.5" customHeight="1" x14ac:dyDescent="0.25">
      <c r="B43" s="5"/>
      <c r="C43" s="95"/>
      <c r="D43" s="100" t="s">
        <v>134</v>
      </c>
      <c r="E43" s="100"/>
      <c r="F43" s="100"/>
      <c r="G43" s="100"/>
    </row>
    <row r="44" spans="2:7" ht="19.5" customHeight="1" x14ac:dyDescent="0.25">
      <c r="B44" s="5"/>
      <c r="C44" s="96"/>
      <c r="D44" s="100" t="s">
        <v>138</v>
      </c>
      <c r="E44" s="100"/>
      <c r="F44" s="100"/>
      <c r="G44" s="100"/>
    </row>
    <row r="45" spans="2:7" ht="23.25" x14ac:dyDescent="0.25">
      <c r="B45" s="4"/>
      <c r="C45" s="16" t="s">
        <v>48</v>
      </c>
      <c r="D45" s="6">
        <v>1.2</v>
      </c>
      <c r="E45" s="17"/>
      <c r="F45" s="5"/>
      <c r="G45" s="3"/>
    </row>
    <row r="46" spans="2:7" ht="22.5" x14ac:dyDescent="0.25">
      <c r="B46" s="4"/>
      <c r="C46" s="18" t="s">
        <v>49</v>
      </c>
      <c r="D46" s="58">
        <v>191</v>
      </c>
      <c r="E46" s="72" t="s">
        <v>50</v>
      </c>
      <c r="F46" s="73"/>
      <c r="G46" s="76">
        <f>D47/D46</f>
        <v>19.924816753926702</v>
      </c>
    </row>
    <row r="47" spans="2:7" ht="22.5" x14ac:dyDescent="0.25">
      <c r="B47" s="4"/>
      <c r="C47" s="18" t="s">
        <v>51</v>
      </c>
      <c r="D47" s="7">
        <v>3805.64</v>
      </c>
      <c r="E47" s="74"/>
      <c r="F47" s="75"/>
      <c r="G47" s="77"/>
    </row>
    <row r="48" spans="2:7" ht="23.25" x14ac:dyDescent="0.25">
      <c r="B48" s="4"/>
      <c r="C48" s="19"/>
      <c r="D48" s="8"/>
      <c r="E48" s="20"/>
      <c r="F48" s="4"/>
      <c r="G48" s="3"/>
    </row>
    <row r="49" spans="2:7" ht="23.25" x14ac:dyDescent="0.25">
      <c r="B49" s="4"/>
      <c r="C49" s="49" t="s">
        <v>52</v>
      </c>
      <c r="D49" s="55" t="s">
        <v>137</v>
      </c>
      <c r="E49" s="4"/>
      <c r="F49" s="4"/>
      <c r="G49" s="3"/>
    </row>
    <row r="50" spans="2:7" ht="23.25" x14ac:dyDescent="0.25">
      <c r="B50" s="4"/>
      <c r="C50" s="49" t="s">
        <v>53</v>
      </c>
      <c r="D50" s="55">
        <v>65</v>
      </c>
      <c r="E50" s="4"/>
      <c r="F50" s="4"/>
      <c r="G50" s="3"/>
    </row>
    <row r="51" spans="2:7" ht="23.25" x14ac:dyDescent="0.25">
      <c r="B51" s="4"/>
      <c r="C51" s="49" t="s">
        <v>54</v>
      </c>
      <c r="D51" s="50" t="s">
        <v>55</v>
      </c>
      <c r="E51" s="4"/>
      <c r="F51" s="4"/>
      <c r="G51" s="3"/>
    </row>
    <row r="52" spans="2:7" ht="24" thickBot="1" x14ac:dyDescent="0.3">
      <c r="B52" s="4"/>
      <c r="C52" s="4"/>
      <c r="D52" s="4"/>
      <c r="E52" s="4"/>
      <c r="F52" s="4"/>
      <c r="G52" s="3"/>
    </row>
    <row r="53" spans="2:7" ht="48" thickBot="1" x14ac:dyDescent="0.3">
      <c r="B53" s="78" t="s">
        <v>7</v>
      </c>
      <c r="C53" s="79"/>
      <c r="D53" s="9" t="s">
        <v>56</v>
      </c>
      <c r="E53" s="80" t="s">
        <v>57</v>
      </c>
      <c r="F53" s="81"/>
      <c r="G53" s="10" t="s">
        <v>58</v>
      </c>
    </row>
    <row r="54" spans="2:7" ht="24" thickBot="1" x14ac:dyDescent="0.3">
      <c r="B54" s="82" t="s">
        <v>59</v>
      </c>
      <c r="C54" s="83"/>
      <c r="D54" s="32">
        <v>197.93</v>
      </c>
      <c r="E54" s="52">
        <v>1.2</v>
      </c>
      <c r="F54" s="33" t="s">
        <v>6</v>
      </c>
      <c r="G54" s="34">
        <f t="shared" ref="G54:G61" si="1">D54*E54</f>
        <v>237.51599999999999</v>
      </c>
    </row>
    <row r="55" spans="2:7" ht="51.6" customHeight="1" x14ac:dyDescent="0.25">
      <c r="B55" s="84" t="s">
        <v>60</v>
      </c>
      <c r="C55" s="85"/>
      <c r="D55" s="35">
        <v>70.41</v>
      </c>
      <c r="E55" s="56">
        <v>0.3</v>
      </c>
      <c r="F55" s="36" t="s">
        <v>8</v>
      </c>
      <c r="G55" s="37">
        <f t="shared" si="1"/>
        <v>21.122999999999998</v>
      </c>
    </row>
    <row r="56" spans="2:7" ht="24" thickBot="1" x14ac:dyDescent="0.3">
      <c r="B56" s="86" t="s">
        <v>61</v>
      </c>
      <c r="C56" s="87"/>
      <c r="D56" s="38">
        <v>222.31</v>
      </c>
      <c r="E56" s="57">
        <v>0.3</v>
      </c>
      <c r="F56" s="39" t="s">
        <v>8</v>
      </c>
      <c r="G56" s="40">
        <f t="shared" si="1"/>
        <v>66.692999999999998</v>
      </c>
    </row>
    <row r="57" spans="2:7" ht="24" thickBot="1" x14ac:dyDescent="0.3">
      <c r="B57" s="88" t="s">
        <v>9</v>
      </c>
      <c r="C57" s="89"/>
      <c r="D57" s="41"/>
      <c r="E57" s="41"/>
      <c r="F57" s="42" t="s">
        <v>6</v>
      </c>
      <c r="G57" s="43">
        <f t="shared" si="1"/>
        <v>0</v>
      </c>
    </row>
    <row r="58" spans="2:7" ht="43.15" customHeight="1" x14ac:dyDescent="0.25">
      <c r="B58" s="84" t="s">
        <v>62</v>
      </c>
      <c r="C58" s="85"/>
      <c r="D58" s="35"/>
      <c r="E58" s="35"/>
      <c r="F58" s="36" t="s">
        <v>6</v>
      </c>
      <c r="G58" s="37">
        <f t="shared" si="1"/>
        <v>0</v>
      </c>
    </row>
    <row r="59" spans="2:7" ht="23.25" x14ac:dyDescent="0.25">
      <c r="B59" s="90" t="s">
        <v>63</v>
      </c>
      <c r="C59" s="91"/>
      <c r="D59" s="44">
        <v>1300.21</v>
      </c>
      <c r="E59" s="44">
        <v>1.2</v>
      </c>
      <c r="F59" s="45" t="s">
        <v>6</v>
      </c>
      <c r="G59" s="46">
        <f t="shared" si="1"/>
        <v>1560.252</v>
      </c>
    </row>
    <row r="60" spans="2:7" ht="23.25" x14ac:dyDescent="0.25">
      <c r="B60" s="90" t="s">
        <v>10</v>
      </c>
      <c r="C60" s="91"/>
      <c r="D60" s="47"/>
      <c r="E60" s="53"/>
      <c r="F60" s="45" t="s">
        <v>6</v>
      </c>
      <c r="G60" s="46">
        <f t="shared" si="1"/>
        <v>0</v>
      </c>
    </row>
    <row r="61" spans="2:7" ht="23.25" x14ac:dyDescent="0.25">
      <c r="B61" s="90" t="s">
        <v>64</v>
      </c>
      <c r="C61" s="91"/>
      <c r="D61" s="47"/>
      <c r="E61" s="53"/>
      <c r="F61" s="45" t="s">
        <v>6</v>
      </c>
      <c r="G61" s="46">
        <f t="shared" si="1"/>
        <v>0</v>
      </c>
    </row>
    <row r="62" spans="2:7" ht="23.25" x14ac:dyDescent="0.25">
      <c r="B62" s="90" t="s">
        <v>12</v>
      </c>
      <c r="C62" s="91"/>
      <c r="D62" s="47"/>
      <c r="E62" s="53"/>
      <c r="F62" s="45" t="s">
        <v>6</v>
      </c>
      <c r="G62" s="46">
        <f>D62*E62</f>
        <v>0</v>
      </c>
    </row>
    <row r="63" spans="2:7" ht="24" thickBot="1" x14ac:dyDescent="0.3">
      <c r="B63" s="86" t="s">
        <v>11</v>
      </c>
      <c r="C63" s="87"/>
      <c r="D63" s="38"/>
      <c r="E63" s="38"/>
      <c r="F63" s="39" t="s">
        <v>6</v>
      </c>
      <c r="G63" s="48">
        <f>D63*E63</f>
        <v>0</v>
      </c>
    </row>
    <row r="64" spans="2:7" ht="23.25" x14ac:dyDescent="0.25">
      <c r="B64" s="4"/>
      <c r="C64" s="21"/>
      <c r="D64" s="21"/>
      <c r="E64" s="11"/>
      <c r="F64" s="11"/>
      <c r="G64" s="3"/>
    </row>
    <row r="65" spans="2:7" ht="25.5" x14ac:dyDescent="0.25">
      <c r="B65" s="4"/>
      <c r="C65" s="14" t="s">
        <v>65</v>
      </c>
      <c r="D65" s="15"/>
      <c r="E65" s="4"/>
      <c r="F65" s="4"/>
      <c r="G65" s="3"/>
    </row>
    <row r="66" spans="2:7" ht="18.75" x14ac:dyDescent="0.25">
      <c r="B66" s="4"/>
      <c r="C66" s="69" t="s">
        <v>66</v>
      </c>
      <c r="D66" s="22" t="s">
        <v>67</v>
      </c>
      <c r="E66" s="23">
        <f>ROUND((G54+D47)/D47,2)</f>
        <v>1.06</v>
      </c>
      <c r="F66" s="23"/>
      <c r="G66" s="5"/>
    </row>
    <row r="67" spans="2:7" ht="23.25" x14ac:dyDescent="0.25">
      <c r="B67" s="4"/>
      <c r="C67" s="69"/>
      <c r="D67" s="22" t="s">
        <v>68</v>
      </c>
      <c r="E67" s="23">
        <f>ROUND((G55+G56+D47)/D47,2)</f>
        <v>1.02</v>
      </c>
      <c r="F67" s="23"/>
      <c r="G67" s="12"/>
    </row>
    <row r="68" spans="2:7" ht="23.25" x14ac:dyDescent="0.25">
      <c r="B68" s="4"/>
      <c r="C68" s="69"/>
      <c r="D68" s="22" t="s">
        <v>69</v>
      </c>
      <c r="E68" s="23">
        <f>ROUND((G57+D47)/D47,2)</f>
        <v>1</v>
      </c>
      <c r="F68" s="5"/>
      <c r="G68" s="12"/>
    </row>
    <row r="69" spans="2:7" ht="23.25" x14ac:dyDescent="0.25">
      <c r="B69" s="4"/>
      <c r="C69" s="69"/>
      <c r="D69" s="24" t="s">
        <v>70</v>
      </c>
      <c r="E69" s="25">
        <f>ROUND((SUM(G58:G63)+D47)/D47,2)</f>
        <v>1.41</v>
      </c>
      <c r="F69" s="5"/>
      <c r="G69" s="12"/>
    </row>
    <row r="70" spans="2:7" ht="25.5" x14ac:dyDescent="0.25">
      <c r="B70" s="4"/>
      <c r="C70" s="4"/>
      <c r="D70" s="26" t="s">
        <v>71</v>
      </c>
      <c r="E70" s="27">
        <f>SUM(E66:E69)-IF(D51="сплошная",3,2)</f>
        <v>1.4900000000000002</v>
      </c>
      <c r="F70" s="28"/>
      <c r="G70" s="3"/>
    </row>
    <row r="71" spans="2:7" ht="23.25" x14ac:dyDescent="0.25">
      <c r="B71" s="4"/>
      <c r="C71" s="4"/>
      <c r="D71" s="4"/>
      <c r="E71" s="29"/>
      <c r="F71" s="4"/>
      <c r="G71" s="3"/>
    </row>
    <row r="72" spans="2:7" ht="25.5" x14ac:dyDescent="0.35">
      <c r="B72" s="13"/>
      <c r="C72" s="30" t="s">
        <v>72</v>
      </c>
      <c r="D72" s="70">
        <f>E70*D47</f>
        <v>5670.4036000000006</v>
      </c>
      <c r="E72" s="70"/>
      <c r="F72" s="4"/>
      <c r="G72" s="3"/>
    </row>
    <row r="73" spans="2:7" ht="18.75" x14ac:dyDescent="0.3">
      <c r="B73" s="4"/>
      <c r="C73" s="31" t="s">
        <v>73</v>
      </c>
      <c r="D73" s="71">
        <f>D72/D46</f>
        <v>29.687976963350788</v>
      </c>
      <c r="E73" s="71"/>
      <c r="F73" s="4"/>
      <c r="G73" s="4"/>
    </row>
    <row r="76" spans="2:7" ht="60.75" x14ac:dyDescent="0.8">
      <c r="B76" s="92" t="s">
        <v>191</v>
      </c>
      <c r="C76" s="92"/>
      <c r="D76" s="92"/>
      <c r="E76" s="92"/>
      <c r="F76" s="92"/>
      <c r="G76" s="92"/>
    </row>
    <row r="77" spans="2:7" ht="18.75" x14ac:dyDescent="0.25">
      <c r="B77" s="93" t="s">
        <v>45</v>
      </c>
      <c r="C77" s="93"/>
      <c r="D77" s="93"/>
      <c r="E77" s="93"/>
      <c r="F77" s="93"/>
      <c r="G77" s="93"/>
    </row>
    <row r="78" spans="2:7" ht="25.5" x14ac:dyDescent="0.25">
      <c r="B78" s="4"/>
      <c r="C78" s="14" t="s">
        <v>46</v>
      </c>
      <c r="D78" s="15"/>
      <c r="E78" s="4"/>
      <c r="F78" s="4"/>
      <c r="G78" s="3"/>
    </row>
    <row r="79" spans="2:7" ht="39.950000000000003" customHeight="1" x14ac:dyDescent="0.25">
      <c r="B79" s="5"/>
      <c r="C79" s="94" t="s">
        <v>47</v>
      </c>
      <c r="D79" s="97" t="s">
        <v>133</v>
      </c>
      <c r="E79" s="98"/>
      <c r="F79" s="98"/>
      <c r="G79" s="99"/>
    </row>
    <row r="80" spans="2:7" ht="19.5" customHeight="1" x14ac:dyDescent="0.25">
      <c r="B80" s="5"/>
      <c r="C80" s="95"/>
      <c r="D80" s="100" t="s">
        <v>134</v>
      </c>
      <c r="E80" s="100"/>
      <c r="F80" s="100"/>
      <c r="G80" s="100"/>
    </row>
    <row r="81" spans="2:7" ht="19.5" customHeight="1" x14ac:dyDescent="0.25">
      <c r="B81" s="5"/>
      <c r="C81" s="96"/>
      <c r="D81" s="100" t="s">
        <v>187</v>
      </c>
      <c r="E81" s="100"/>
      <c r="F81" s="100"/>
      <c r="G81" s="100"/>
    </row>
    <row r="82" spans="2:7" ht="23.25" x14ac:dyDescent="0.25">
      <c r="B82" s="4"/>
      <c r="C82" s="16" t="s">
        <v>48</v>
      </c>
      <c r="D82" s="6">
        <v>1.1000000000000001</v>
      </c>
      <c r="E82" s="17"/>
      <c r="F82" s="5"/>
      <c r="G82" s="3"/>
    </row>
    <row r="83" spans="2:7" ht="22.5" x14ac:dyDescent="0.25">
      <c r="B83" s="4"/>
      <c r="C83" s="18" t="s">
        <v>49</v>
      </c>
      <c r="D83" s="58">
        <v>188</v>
      </c>
      <c r="E83" s="72" t="s">
        <v>50</v>
      </c>
      <c r="F83" s="73"/>
      <c r="G83" s="76">
        <f>D84/D83</f>
        <v>14.713723404255319</v>
      </c>
    </row>
    <row r="84" spans="2:7" ht="22.5" x14ac:dyDescent="0.25">
      <c r="B84" s="4"/>
      <c r="C84" s="18" t="s">
        <v>51</v>
      </c>
      <c r="D84" s="7">
        <v>2766.18</v>
      </c>
      <c r="E84" s="74"/>
      <c r="F84" s="75"/>
      <c r="G84" s="77"/>
    </row>
    <row r="85" spans="2:7" ht="23.25" x14ac:dyDescent="0.25">
      <c r="B85" s="4"/>
      <c r="C85" s="19"/>
      <c r="D85" s="8"/>
      <c r="E85" s="20"/>
      <c r="F85" s="4"/>
      <c r="G85" s="3"/>
    </row>
    <row r="86" spans="2:7" ht="23.25" x14ac:dyDescent="0.25">
      <c r="B86" s="4"/>
      <c r="C86" s="49" t="s">
        <v>52</v>
      </c>
      <c r="D86" s="55" t="s">
        <v>137</v>
      </c>
      <c r="E86" s="4"/>
      <c r="F86" s="4"/>
      <c r="G86" s="3"/>
    </row>
    <row r="87" spans="2:7" ht="23.25" x14ac:dyDescent="0.25">
      <c r="B87" s="4"/>
      <c r="C87" s="49" t="s">
        <v>53</v>
      </c>
      <c r="D87" s="55">
        <v>65</v>
      </c>
      <c r="E87" s="4"/>
      <c r="F87" s="4"/>
      <c r="G87" s="3"/>
    </row>
    <row r="88" spans="2:7" ht="23.25" x14ac:dyDescent="0.25">
      <c r="B88" s="4"/>
      <c r="C88" s="49" t="s">
        <v>54</v>
      </c>
      <c r="D88" s="50" t="s">
        <v>55</v>
      </c>
      <c r="E88" s="4"/>
      <c r="F88" s="4"/>
      <c r="G88" s="3"/>
    </row>
    <row r="89" spans="2:7" ht="24" thickBot="1" x14ac:dyDescent="0.3">
      <c r="B89" s="4"/>
      <c r="C89" s="4"/>
      <c r="D89" s="4"/>
      <c r="E89" s="4"/>
      <c r="F89" s="4"/>
      <c r="G89" s="3"/>
    </row>
    <row r="90" spans="2:7" ht="48" thickBot="1" x14ac:dyDescent="0.3">
      <c r="B90" s="78" t="s">
        <v>7</v>
      </c>
      <c r="C90" s="79"/>
      <c r="D90" s="9" t="s">
        <v>56</v>
      </c>
      <c r="E90" s="80" t="s">
        <v>57</v>
      </c>
      <c r="F90" s="81"/>
      <c r="G90" s="10" t="s">
        <v>58</v>
      </c>
    </row>
    <row r="91" spans="2:7" ht="24" thickBot="1" x14ac:dyDescent="0.3">
      <c r="B91" s="82" t="s">
        <v>59</v>
      </c>
      <c r="C91" s="83"/>
      <c r="D91" s="32">
        <v>197.93</v>
      </c>
      <c r="E91" s="52">
        <v>1.1000000000000001</v>
      </c>
      <c r="F91" s="33" t="s">
        <v>6</v>
      </c>
      <c r="G91" s="34">
        <f t="shared" ref="G91:G98" si="2">D91*E91</f>
        <v>217.72300000000001</v>
      </c>
    </row>
    <row r="92" spans="2:7" ht="49.9" customHeight="1" x14ac:dyDescent="0.25">
      <c r="B92" s="84" t="s">
        <v>60</v>
      </c>
      <c r="C92" s="85"/>
      <c r="D92" s="35">
        <v>70.41</v>
      </c>
      <c r="E92" s="56">
        <v>0.3</v>
      </c>
      <c r="F92" s="36" t="s">
        <v>8</v>
      </c>
      <c r="G92" s="37">
        <f t="shared" si="2"/>
        <v>21.122999999999998</v>
      </c>
    </row>
    <row r="93" spans="2:7" ht="24" thickBot="1" x14ac:dyDescent="0.3">
      <c r="B93" s="86" t="s">
        <v>61</v>
      </c>
      <c r="C93" s="87"/>
      <c r="D93" s="38">
        <v>222.31</v>
      </c>
      <c r="E93" s="57">
        <v>0.3</v>
      </c>
      <c r="F93" s="39" t="s">
        <v>8</v>
      </c>
      <c r="G93" s="40">
        <f t="shared" si="2"/>
        <v>66.692999999999998</v>
      </c>
    </row>
    <row r="94" spans="2:7" ht="24" thickBot="1" x14ac:dyDescent="0.3">
      <c r="B94" s="88" t="s">
        <v>9</v>
      </c>
      <c r="C94" s="89"/>
      <c r="D94" s="41"/>
      <c r="E94" s="41"/>
      <c r="F94" s="42" t="s">
        <v>6</v>
      </c>
      <c r="G94" s="43">
        <f t="shared" si="2"/>
        <v>0</v>
      </c>
    </row>
    <row r="95" spans="2:7" ht="45.6" customHeight="1" x14ac:dyDescent="0.25">
      <c r="B95" s="84" t="s">
        <v>62</v>
      </c>
      <c r="C95" s="85"/>
      <c r="D95" s="35"/>
      <c r="E95" s="35"/>
      <c r="F95" s="36" t="s">
        <v>6</v>
      </c>
      <c r="G95" s="37">
        <f t="shared" si="2"/>
        <v>0</v>
      </c>
    </row>
    <row r="96" spans="2:7" ht="23.25" x14ac:dyDescent="0.25">
      <c r="B96" s="90" t="s">
        <v>63</v>
      </c>
      <c r="C96" s="91"/>
      <c r="D96" s="44">
        <v>1300.21</v>
      </c>
      <c r="E96" s="44">
        <v>1.1000000000000001</v>
      </c>
      <c r="F96" s="45" t="s">
        <v>6</v>
      </c>
      <c r="G96" s="46">
        <f t="shared" si="2"/>
        <v>1430.2310000000002</v>
      </c>
    </row>
    <row r="97" spans="2:7" ht="23.25" x14ac:dyDescent="0.25">
      <c r="B97" s="90" t="s">
        <v>10</v>
      </c>
      <c r="C97" s="91"/>
      <c r="D97" s="47"/>
      <c r="E97" s="53"/>
      <c r="F97" s="45" t="s">
        <v>6</v>
      </c>
      <c r="G97" s="46">
        <f t="shared" si="2"/>
        <v>0</v>
      </c>
    </row>
    <row r="98" spans="2:7" ht="23.25" x14ac:dyDescent="0.25">
      <c r="B98" s="90" t="s">
        <v>64</v>
      </c>
      <c r="C98" s="91"/>
      <c r="D98" s="47"/>
      <c r="E98" s="53"/>
      <c r="F98" s="45" t="s">
        <v>6</v>
      </c>
      <c r="G98" s="46">
        <f t="shared" si="2"/>
        <v>0</v>
      </c>
    </row>
    <row r="99" spans="2:7" ht="23.25" x14ac:dyDescent="0.25">
      <c r="B99" s="90" t="s">
        <v>12</v>
      </c>
      <c r="C99" s="91"/>
      <c r="D99" s="47"/>
      <c r="E99" s="53"/>
      <c r="F99" s="45" t="s">
        <v>6</v>
      </c>
      <c r="G99" s="46">
        <f>D99*E99</f>
        <v>0</v>
      </c>
    </row>
    <row r="100" spans="2:7" ht="24" thickBot="1" x14ac:dyDescent="0.3">
      <c r="B100" s="86" t="s">
        <v>11</v>
      </c>
      <c r="C100" s="87"/>
      <c r="D100" s="38"/>
      <c r="E100" s="38"/>
      <c r="F100" s="39" t="s">
        <v>6</v>
      </c>
      <c r="G100" s="48">
        <f>D100*E100</f>
        <v>0</v>
      </c>
    </row>
    <row r="101" spans="2:7" ht="23.25" x14ac:dyDescent="0.25">
      <c r="B101" s="4"/>
      <c r="C101" s="21"/>
      <c r="D101" s="21"/>
      <c r="E101" s="11"/>
      <c r="F101" s="11"/>
      <c r="G101" s="3"/>
    </row>
    <row r="102" spans="2:7" ht="25.5" x14ac:dyDescent="0.25">
      <c r="B102" s="4"/>
      <c r="C102" s="14" t="s">
        <v>65</v>
      </c>
      <c r="D102" s="15"/>
      <c r="E102" s="4"/>
      <c r="F102" s="4"/>
      <c r="G102" s="3"/>
    </row>
    <row r="103" spans="2:7" ht="18.75" x14ac:dyDescent="0.25">
      <c r="B103" s="4"/>
      <c r="C103" s="69" t="s">
        <v>66</v>
      </c>
      <c r="D103" s="22" t="s">
        <v>67</v>
      </c>
      <c r="E103" s="23">
        <f>ROUND((G91+D84)/D84,2)</f>
        <v>1.08</v>
      </c>
      <c r="F103" s="23"/>
      <c r="G103" s="5"/>
    </row>
    <row r="104" spans="2:7" ht="23.25" x14ac:dyDescent="0.25">
      <c r="B104" s="4"/>
      <c r="C104" s="69"/>
      <c r="D104" s="22" t="s">
        <v>68</v>
      </c>
      <c r="E104" s="23">
        <f>ROUND((G92+G93+D84)/D84,2)</f>
        <v>1.03</v>
      </c>
      <c r="F104" s="23"/>
      <c r="G104" s="12"/>
    </row>
    <row r="105" spans="2:7" ht="23.25" x14ac:dyDescent="0.25">
      <c r="B105" s="4"/>
      <c r="C105" s="69"/>
      <c r="D105" s="22" t="s">
        <v>69</v>
      </c>
      <c r="E105" s="23">
        <f>ROUND((G94+D84)/D84,2)</f>
        <v>1</v>
      </c>
      <c r="F105" s="5"/>
      <c r="G105" s="12"/>
    </row>
    <row r="106" spans="2:7" ht="23.25" x14ac:dyDescent="0.25">
      <c r="B106" s="4"/>
      <c r="C106" s="69"/>
      <c r="D106" s="24" t="s">
        <v>70</v>
      </c>
      <c r="E106" s="25">
        <f>ROUND((SUM(G95:G100)+D84)/D84,2)</f>
        <v>1.52</v>
      </c>
      <c r="F106" s="5"/>
      <c r="G106" s="12"/>
    </row>
    <row r="107" spans="2:7" ht="25.5" x14ac:dyDescent="0.25">
      <c r="B107" s="4"/>
      <c r="C107" s="4"/>
      <c r="D107" s="26" t="s">
        <v>71</v>
      </c>
      <c r="E107" s="27">
        <f>SUM(E103:E106)-IF(D88="сплошная",3,2)</f>
        <v>1.6300000000000008</v>
      </c>
      <c r="F107" s="28"/>
      <c r="G107" s="3"/>
    </row>
    <row r="108" spans="2:7" ht="23.25" x14ac:dyDescent="0.25">
      <c r="B108" s="4"/>
      <c r="C108" s="4"/>
      <c r="D108" s="4"/>
      <c r="E108" s="29"/>
      <c r="F108" s="4"/>
      <c r="G108" s="3"/>
    </row>
    <row r="109" spans="2:7" ht="25.5" x14ac:dyDescent="0.35">
      <c r="B109" s="13"/>
      <c r="C109" s="30" t="s">
        <v>72</v>
      </c>
      <c r="D109" s="70">
        <f>E107*D84</f>
        <v>4508.8734000000022</v>
      </c>
      <c r="E109" s="70"/>
      <c r="F109" s="4"/>
      <c r="G109" s="3"/>
    </row>
    <row r="110" spans="2:7" ht="18.75" x14ac:dyDescent="0.3">
      <c r="B110" s="4"/>
      <c r="C110" s="31" t="s">
        <v>73</v>
      </c>
      <c r="D110" s="71">
        <f>D109/D83</f>
        <v>23.98336914893618</v>
      </c>
      <c r="E110" s="71"/>
      <c r="F110" s="4"/>
      <c r="G110" s="4"/>
    </row>
    <row r="113" spans="2:22" ht="60.75" x14ac:dyDescent="0.8">
      <c r="B113" s="92" t="s">
        <v>192</v>
      </c>
      <c r="C113" s="92"/>
      <c r="D113" s="92"/>
      <c r="E113" s="92"/>
      <c r="F113" s="92"/>
      <c r="G113" s="92"/>
      <c r="K113" s="66"/>
      <c r="L113" s="66"/>
      <c r="M113" s="66"/>
      <c r="N113" s="66"/>
      <c r="O113" s="66"/>
      <c r="P113" s="66"/>
      <c r="Q113" s="66"/>
      <c r="R113" s="66"/>
      <c r="S113" s="66"/>
      <c r="T113" s="66"/>
      <c r="U113" s="66"/>
      <c r="V113" s="66"/>
    </row>
    <row r="114" spans="2:22" ht="18.75" x14ac:dyDescent="0.25">
      <c r="B114" s="93" t="s">
        <v>45</v>
      </c>
      <c r="C114" s="93"/>
      <c r="D114" s="93"/>
      <c r="E114" s="93"/>
      <c r="F114" s="93"/>
      <c r="G114" s="93"/>
      <c r="K114" s="66"/>
      <c r="L114" s="66"/>
      <c r="M114" s="66"/>
      <c r="N114" s="66"/>
      <c r="O114" s="66"/>
      <c r="P114" s="66"/>
      <c r="Q114" s="66"/>
      <c r="R114" s="66"/>
      <c r="S114" s="66"/>
      <c r="T114" s="66"/>
      <c r="U114" s="66"/>
      <c r="V114" s="66"/>
    </row>
    <row r="115" spans="2:22" ht="25.5" x14ac:dyDescent="0.25">
      <c r="B115" s="4"/>
      <c r="C115" s="14" t="s">
        <v>46</v>
      </c>
      <c r="D115" s="15"/>
      <c r="E115" s="4"/>
      <c r="F115" s="4"/>
      <c r="G115" s="3"/>
      <c r="K115" s="66"/>
      <c r="L115" s="66"/>
      <c r="M115" s="66"/>
      <c r="N115" s="66"/>
      <c r="O115" s="66"/>
      <c r="P115" s="66"/>
      <c r="Q115" s="66"/>
      <c r="R115" s="66"/>
      <c r="S115" s="66"/>
      <c r="T115" s="66"/>
      <c r="U115" s="66"/>
      <c r="V115" s="66"/>
    </row>
    <row r="116" spans="2:22" ht="39.950000000000003" customHeight="1" x14ac:dyDescent="0.25">
      <c r="B116" s="5"/>
      <c r="C116" s="94" t="s">
        <v>47</v>
      </c>
      <c r="D116" s="97" t="s">
        <v>133</v>
      </c>
      <c r="E116" s="98"/>
      <c r="F116" s="98"/>
      <c r="G116" s="99"/>
      <c r="K116" s="66"/>
      <c r="L116" s="66"/>
      <c r="M116" s="66"/>
      <c r="N116" s="66"/>
      <c r="O116" s="66"/>
      <c r="P116" s="66"/>
      <c r="Q116" s="66"/>
      <c r="R116" s="66"/>
      <c r="S116" s="66"/>
      <c r="T116" s="66"/>
      <c r="U116" s="66"/>
      <c r="V116" s="66"/>
    </row>
    <row r="117" spans="2:22" ht="19.5" customHeight="1" x14ac:dyDescent="0.25">
      <c r="B117" s="5"/>
      <c r="C117" s="95"/>
      <c r="D117" s="100" t="s">
        <v>134</v>
      </c>
      <c r="E117" s="100"/>
      <c r="F117" s="100"/>
      <c r="G117" s="100"/>
      <c r="K117" s="66"/>
      <c r="L117" s="66"/>
      <c r="M117" s="66"/>
      <c r="N117" s="66"/>
      <c r="O117" s="66"/>
      <c r="P117" s="66"/>
      <c r="Q117" s="66"/>
      <c r="R117" s="66"/>
      <c r="S117" s="66"/>
      <c r="T117" s="66"/>
      <c r="U117" s="66"/>
      <c r="V117" s="66"/>
    </row>
    <row r="118" spans="2:22" ht="19.5" customHeight="1" x14ac:dyDescent="0.25">
      <c r="B118" s="5"/>
      <c r="C118" s="96"/>
      <c r="D118" s="100" t="s">
        <v>139</v>
      </c>
      <c r="E118" s="100"/>
      <c r="F118" s="100"/>
      <c r="G118" s="100"/>
      <c r="K118" s="66"/>
      <c r="L118" s="66"/>
      <c r="M118" s="66"/>
      <c r="N118" s="66"/>
      <c r="O118" s="66"/>
      <c r="P118" s="66"/>
      <c r="Q118" s="66"/>
      <c r="R118" s="66"/>
      <c r="S118" s="66"/>
      <c r="T118" s="66"/>
      <c r="U118" s="66"/>
      <c r="V118" s="66"/>
    </row>
    <row r="119" spans="2:22" ht="23.25" x14ac:dyDescent="0.25">
      <c r="B119" s="4"/>
      <c r="C119" s="16" t="s">
        <v>48</v>
      </c>
      <c r="D119" s="6">
        <v>1.3</v>
      </c>
      <c r="E119" s="17"/>
      <c r="F119" s="5"/>
      <c r="G119" s="3"/>
      <c r="K119" s="66"/>
      <c r="L119" s="66"/>
      <c r="M119" s="66"/>
      <c r="N119" s="66"/>
      <c r="O119" s="66"/>
      <c r="P119" s="66"/>
      <c r="Q119" s="66"/>
      <c r="R119" s="66"/>
      <c r="S119" s="66"/>
      <c r="T119" s="66"/>
      <c r="U119" s="66"/>
      <c r="V119" s="66"/>
    </row>
    <row r="120" spans="2:22" ht="22.5" x14ac:dyDescent="0.25">
      <c r="B120" s="4"/>
      <c r="C120" s="18" t="s">
        <v>49</v>
      </c>
      <c r="D120" s="58">
        <v>160</v>
      </c>
      <c r="E120" s="72" t="s">
        <v>50</v>
      </c>
      <c r="F120" s="73"/>
      <c r="G120" s="76">
        <f>D121/D120</f>
        <v>47.987812500000004</v>
      </c>
      <c r="K120" s="66"/>
      <c r="L120" s="66"/>
      <c r="M120" s="66"/>
      <c r="N120" s="66"/>
      <c r="O120" s="66"/>
      <c r="P120" s="66"/>
      <c r="Q120" s="66"/>
      <c r="R120" s="66"/>
      <c r="S120" s="66"/>
      <c r="T120" s="66"/>
      <c r="U120" s="66"/>
      <c r="V120" s="66"/>
    </row>
    <row r="121" spans="2:22" ht="22.5" x14ac:dyDescent="0.25">
      <c r="B121" s="4"/>
      <c r="C121" s="18" t="s">
        <v>51</v>
      </c>
      <c r="D121" s="7">
        <v>7678.05</v>
      </c>
      <c r="E121" s="74"/>
      <c r="F121" s="75"/>
      <c r="G121" s="77"/>
      <c r="K121" s="66"/>
      <c r="L121" s="66"/>
      <c r="M121" s="66"/>
      <c r="N121" s="66"/>
      <c r="O121" s="66"/>
      <c r="P121" s="66"/>
      <c r="Q121" s="66"/>
      <c r="R121" s="66"/>
      <c r="S121" s="66"/>
      <c r="T121" s="66"/>
      <c r="U121" s="66"/>
      <c r="V121" s="66"/>
    </row>
    <row r="122" spans="2:22" ht="23.25" x14ac:dyDescent="0.25">
      <c r="B122" s="4"/>
      <c r="C122" s="19"/>
      <c r="D122" s="8"/>
      <c r="E122" s="20"/>
      <c r="F122" s="4"/>
      <c r="G122" s="3"/>
      <c r="K122" s="66"/>
      <c r="L122" s="66"/>
      <c r="M122" s="66"/>
      <c r="N122" s="66"/>
      <c r="O122" s="66"/>
      <c r="P122" s="66"/>
      <c r="Q122" s="66"/>
      <c r="R122" s="66"/>
      <c r="S122" s="66"/>
      <c r="T122" s="66"/>
      <c r="U122" s="66"/>
      <c r="V122" s="66"/>
    </row>
    <row r="123" spans="2:22" ht="23.25" x14ac:dyDescent="0.25">
      <c r="B123" s="4"/>
      <c r="C123" s="49" t="s">
        <v>52</v>
      </c>
      <c r="D123" s="68" t="s">
        <v>140</v>
      </c>
      <c r="E123" s="4"/>
      <c r="F123" s="4"/>
      <c r="G123" s="3"/>
      <c r="K123" s="66"/>
      <c r="L123" s="66"/>
      <c r="M123" s="66"/>
      <c r="N123" s="66"/>
      <c r="O123" s="66"/>
      <c r="P123" s="66"/>
      <c r="Q123" s="66"/>
      <c r="R123" s="66"/>
      <c r="S123" s="66"/>
      <c r="T123" s="66"/>
      <c r="U123" s="66"/>
      <c r="V123" s="66"/>
    </row>
    <row r="124" spans="2:22" ht="23.25" x14ac:dyDescent="0.25">
      <c r="B124" s="4"/>
      <c r="C124" s="49" t="s">
        <v>53</v>
      </c>
      <c r="D124" s="55">
        <v>75</v>
      </c>
      <c r="E124" s="4"/>
      <c r="F124" s="4"/>
      <c r="G124" s="3"/>
      <c r="K124" s="66"/>
      <c r="L124" s="66"/>
      <c r="M124" s="66"/>
      <c r="N124" s="66"/>
      <c r="O124" s="66"/>
      <c r="P124" s="66"/>
      <c r="Q124" s="66"/>
      <c r="R124" s="66"/>
      <c r="S124" s="66"/>
      <c r="T124" s="66"/>
      <c r="U124" s="66"/>
      <c r="V124" s="66"/>
    </row>
    <row r="125" spans="2:22" ht="23.25" x14ac:dyDescent="0.25">
      <c r="B125" s="4"/>
      <c r="C125" s="49" t="s">
        <v>54</v>
      </c>
      <c r="D125" s="50" t="s">
        <v>55</v>
      </c>
      <c r="E125" s="4"/>
      <c r="F125" s="4"/>
      <c r="G125" s="3"/>
      <c r="K125" s="66"/>
      <c r="L125" s="66"/>
      <c r="M125" s="66"/>
      <c r="N125" s="66"/>
      <c r="O125" s="66"/>
      <c r="P125" s="66"/>
      <c r="Q125" s="66"/>
      <c r="R125" s="66"/>
      <c r="S125" s="66"/>
      <c r="T125" s="66"/>
      <c r="U125" s="66"/>
      <c r="V125" s="66"/>
    </row>
    <row r="126" spans="2:22" ht="24" thickBot="1" x14ac:dyDescent="0.3">
      <c r="B126" s="4"/>
      <c r="C126" s="4"/>
      <c r="D126" s="4"/>
      <c r="E126" s="4"/>
      <c r="F126" s="4"/>
      <c r="G126" s="3"/>
      <c r="K126" s="66"/>
      <c r="L126" s="66"/>
      <c r="M126" s="66"/>
      <c r="N126" s="66"/>
      <c r="O126" s="66"/>
      <c r="P126" s="66"/>
      <c r="Q126" s="66"/>
      <c r="R126" s="66"/>
      <c r="S126" s="66"/>
      <c r="T126" s="66"/>
      <c r="U126" s="66"/>
      <c r="V126" s="66"/>
    </row>
    <row r="127" spans="2:22" ht="48" thickBot="1" x14ac:dyDescent="0.3">
      <c r="B127" s="78" t="s">
        <v>7</v>
      </c>
      <c r="C127" s="79"/>
      <c r="D127" s="9" t="s">
        <v>56</v>
      </c>
      <c r="E127" s="80" t="s">
        <v>57</v>
      </c>
      <c r="F127" s="81"/>
      <c r="G127" s="10" t="s">
        <v>58</v>
      </c>
      <c r="K127" s="66"/>
      <c r="L127" s="66"/>
      <c r="M127" s="66"/>
      <c r="N127" s="66"/>
      <c r="O127" s="66"/>
      <c r="P127" s="66"/>
      <c r="Q127" s="66"/>
      <c r="R127" s="66"/>
      <c r="S127" s="66"/>
      <c r="T127" s="66"/>
      <c r="U127" s="66"/>
      <c r="V127" s="66"/>
    </row>
    <row r="128" spans="2:22" ht="24" thickBot="1" x14ac:dyDescent="0.3">
      <c r="B128" s="82" t="s">
        <v>59</v>
      </c>
      <c r="C128" s="83"/>
      <c r="D128" s="32">
        <v>197.93</v>
      </c>
      <c r="E128" s="52">
        <v>1.3</v>
      </c>
      <c r="F128" s="33" t="s">
        <v>6</v>
      </c>
      <c r="G128" s="34">
        <f t="shared" ref="G128:G135" si="3">D128*E128</f>
        <v>257.30900000000003</v>
      </c>
      <c r="K128" s="66"/>
      <c r="L128" s="66"/>
      <c r="M128" s="66"/>
      <c r="N128" s="66"/>
      <c r="O128" s="66"/>
      <c r="P128" s="66"/>
      <c r="Q128" s="66"/>
      <c r="R128" s="66"/>
      <c r="S128" s="66"/>
      <c r="T128" s="66"/>
      <c r="U128" s="66"/>
      <c r="V128" s="66"/>
    </row>
    <row r="129" spans="2:22" ht="23.25" x14ac:dyDescent="0.25">
      <c r="B129" s="84" t="s">
        <v>60</v>
      </c>
      <c r="C129" s="85"/>
      <c r="D129" s="35">
        <v>70.41</v>
      </c>
      <c r="E129" s="56">
        <v>0.3</v>
      </c>
      <c r="F129" s="36" t="s">
        <v>8</v>
      </c>
      <c r="G129" s="37">
        <f t="shared" si="3"/>
        <v>21.122999999999998</v>
      </c>
      <c r="K129" s="66"/>
      <c r="L129" s="66"/>
      <c r="M129" s="66"/>
      <c r="N129" s="66"/>
      <c r="O129" s="66"/>
      <c r="P129" s="66"/>
      <c r="Q129" s="66"/>
      <c r="R129" s="66"/>
      <c r="S129" s="66"/>
      <c r="T129" s="66"/>
      <c r="U129" s="66"/>
      <c r="V129" s="66"/>
    </row>
    <row r="130" spans="2:22" ht="24" thickBot="1" x14ac:dyDescent="0.3">
      <c r="B130" s="86" t="s">
        <v>61</v>
      </c>
      <c r="C130" s="87"/>
      <c r="D130" s="38">
        <v>222.31</v>
      </c>
      <c r="E130" s="57">
        <v>0.3</v>
      </c>
      <c r="F130" s="39" t="s">
        <v>8</v>
      </c>
      <c r="G130" s="40">
        <f t="shared" si="3"/>
        <v>66.692999999999998</v>
      </c>
      <c r="K130" s="66"/>
      <c r="L130" s="66"/>
      <c r="M130" s="66"/>
      <c r="N130" s="66"/>
      <c r="O130" s="66"/>
      <c r="P130" s="66"/>
      <c r="Q130" s="66"/>
      <c r="R130" s="66"/>
      <c r="S130" s="66"/>
      <c r="T130" s="66"/>
      <c r="U130" s="66"/>
      <c r="V130" s="66"/>
    </row>
    <row r="131" spans="2:22" ht="24" thickBot="1" x14ac:dyDescent="0.3">
      <c r="B131" s="88" t="s">
        <v>9</v>
      </c>
      <c r="C131" s="89"/>
      <c r="D131" s="41"/>
      <c r="E131" s="41"/>
      <c r="F131" s="42" t="s">
        <v>6</v>
      </c>
      <c r="G131" s="43">
        <f t="shared" si="3"/>
        <v>0</v>
      </c>
      <c r="K131" s="66"/>
      <c r="L131" s="66"/>
      <c r="M131" s="66"/>
      <c r="N131" s="66"/>
      <c r="O131" s="66"/>
      <c r="P131" s="66"/>
      <c r="Q131" s="66"/>
      <c r="R131" s="66"/>
      <c r="S131" s="66"/>
      <c r="T131" s="66"/>
      <c r="U131" s="66"/>
      <c r="V131" s="66"/>
    </row>
    <row r="132" spans="2:22" ht="23.25" x14ac:dyDescent="0.25">
      <c r="B132" s="84" t="s">
        <v>62</v>
      </c>
      <c r="C132" s="85"/>
      <c r="D132" s="35">
        <v>665.33</v>
      </c>
      <c r="E132" s="35">
        <v>2.6</v>
      </c>
      <c r="F132" s="36" t="s">
        <v>6</v>
      </c>
      <c r="G132" s="37">
        <f t="shared" si="3"/>
        <v>1729.8580000000002</v>
      </c>
      <c r="K132" s="66"/>
      <c r="L132" s="66"/>
      <c r="M132" s="66"/>
      <c r="N132" s="66"/>
      <c r="O132" s="66"/>
      <c r="P132" s="66"/>
      <c r="Q132" s="66"/>
      <c r="R132" s="66"/>
      <c r="S132" s="66"/>
      <c r="T132" s="66"/>
      <c r="U132" s="66"/>
      <c r="V132" s="66"/>
    </row>
    <row r="133" spans="2:22" ht="23.25" x14ac:dyDescent="0.25">
      <c r="B133" s="90" t="s">
        <v>63</v>
      </c>
      <c r="C133" s="91"/>
      <c r="D133" s="44"/>
      <c r="E133" s="44"/>
      <c r="F133" s="45" t="s">
        <v>6</v>
      </c>
      <c r="G133" s="46">
        <f t="shared" si="3"/>
        <v>0</v>
      </c>
    </row>
    <row r="134" spans="2:22" ht="23.25" x14ac:dyDescent="0.25">
      <c r="B134" s="90" t="s">
        <v>10</v>
      </c>
      <c r="C134" s="91"/>
      <c r="D134" s="47">
        <v>2425.1</v>
      </c>
      <c r="E134" s="53">
        <v>1.3</v>
      </c>
      <c r="F134" s="45" t="s">
        <v>6</v>
      </c>
      <c r="G134" s="46">
        <f t="shared" si="3"/>
        <v>3152.63</v>
      </c>
    </row>
    <row r="135" spans="2:22" ht="23.25" x14ac:dyDescent="0.25">
      <c r="B135" s="90" t="s">
        <v>64</v>
      </c>
      <c r="C135" s="91"/>
      <c r="D135" s="47">
        <v>1718.79</v>
      </c>
      <c r="E135" s="53">
        <v>1.3</v>
      </c>
      <c r="F135" s="45" t="s">
        <v>6</v>
      </c>
      <c r="G135" s="46">
        <f t="shared" si="3"/>
        <v>2234.4270000000001</v>
      </c>
    </row>
    <row r="136" spans="2:22" ht="23.25" x14ac:dyDescent="0.25">
      <c r="B136" s="90" t="s">
        <v>12</v>
      </c>
      <c r="C136" s="91"/>
      <c r="D136" s="47">
        <v>473.91</v>
      </c>
      <c r="E136" s="53">
        <v>1.3</v>
      </c>
      <c r="F136" s="45" t="s">
        <v>6</v>
      </c>
      <c r="G136" s="46">
        <f>D136*E136</f>
        <v>616.08300000000008</v>
      </c>
    </row>
    <row r="137" spans="2:22" ht="24" thickBot="1" x14ac:dyDescent="0.3">
      <c r="B137" s="86" t="s">
        <v>11</v>
      </c>
      <c r="C137" s="87"/>
      <c r="D137" s="38">
        <v>320.5</v>
      </c>
      <c r="E137" s="38">
        <v>13</v>
      </c>
      <c r="F137" s="39" t="s">
        <v>6</v>
      </c>
      <c r="G137" s="48">
        <f>D137*E137</f>
        <v>4166.5</v>
      </c>
    </row>
    <row r="138" spans="2:22" ht="23.25" x14ac:dyDescent="0.25">
      <c r="B138" s="4"/>
      <c r="C138" s="21"/>
      <c r="D138" s="21"/>
      <c r="E138" s="11"/>
      <c r="F138" s="11"/>
      <c r="G138" s="3"/>
    </row>
    <row r="139" spans="2:22" ht="25.5" x14ac:dyDescent="0.25">
      <c r="B139" s="4"/>
      <c r="C139" s="14" t="s">
        <v>65</v>
      </c>
      <c r="D139" s="15"/>
      <c r="E139" s="4"/>
      <c r="F139" s="4"/>
      <c r="G139" s="3"/>
    </row>
    <row r="140" spans="2:22" ht="18.75" x14ac:dyDescent="0.25">
      <c r="B140" s="4"/>
      <c r="C140" s="69" t="s">
        <v>66</v>
      </c>
      <c r="D140" s="51" t="s">
        <v>67</v>
      </c>
      <c r="E140" s="23">
        <f>ROUND((G128+D121)/D121,2)</f>
        <v>1.03</v>
      </c>
      <c r="F140" s="23"/>
      <c r="G140" s="5"/>
    </row>
    <row r="141" spans="2:22" ht="23.25" x14ac:dyDescent="0.25">
      <c r="B141" s="4"/>
      <c r="C141" s="69"/>
      <c r="D141" s="51" t="s">
        <v>68</v>
      </c>
      <c r="E141" s="23">
        <f>ROUND((G129+G130+D121)/D121,2)</f>
        <v>1.01</v>
      </c>
      <c r="F141" s="23"/>
      <c r="G141" s="12"/>
    </row>
    <row r="142" spans="2:22" ht="23.25" x14ac:dyDescent="0.25">
      <c r="B142" s="4"/>
      <c r="C142" s="69"/>
      <c r="D142" s="51" t="s">
        <v>69</v>
      </c>
      <c r="E142" s="23">
        <f>ROUND((G131+D121)/D121,2)</f>
        <v>1</v>
      </c>
      <c r="F142" s="5"/>
      <c r="G142" s="12"/>
    </row>
    <row r="143" spans="2:22" ht="23.25" x14ac:dyDescent="0.25">
      <c r="B143" s="4"/>
      <c r="C143" s="69"/>
      <c r="D143" s="24" t="s">
        <v>70</v>
      </c>
      <c r="E143" s="25">
        <f>ROUND((SUM(G132:G137)+D121)/D121,2)</f>
        <v>2.5499999999999998</v>
      </c>
      <c r="F143" s="5"/>
      <c r="G143" s="12"/>
    </row>
    <row r="144" spans="2:22" ht="25.5" x14ac:dyDescent="0.25">
      <c r="B144" s="4"/>
      <c r="C144" s="4"/>
      <c r="D144" s="26" t="s">
        <v>71</v>
      </c>
      <c r="E144" s="27">
        <f>SUM(E140:E143)-IF(D125="сплошная",3,2)</f>
        <v>2.59</v>
      </c>
      <c r="F144" s="28"/>
      <c r="G144" s="3"/>
    </row>
    <row r="145" spans="2:7" ht="23.25" x14ac:dyDescent="0.25">
      <c r="B145" s="4"/>
      <c r="C145" s="4"/>
      <c r="D145" s="4"/>
      <c r="E145" s="29"/>
      <c r="F145" s="4"/>
      <c r="G145" s="3"/>
    </row>
    <row r="146" spans="2:7" ht="25.5" x14ac:dyDescent="0.35">
      <c r="B146" s="13"/>
      <c r="C146" s="30" t="s">
        <v>72</v>
      </c>
      <c r="D146" s="70">
        <f>E144*D121</f>
        <v>19886.1495</v>
      </c>
      <c r="E146" s="70"/>
      <c r="F146" s="4"/>
      <c r="G146" s="3"/>
    </row>
    <row r="147" spans="2:7" ht="18.75" x14ac:dyDescent="0.3">
      <c r="B147" s="4"/>
      <c r="C147" s="31" t="s">
        <v>73</v>
      </c>
      <c r="D147" s="71">
        <f>D146/D120</f>
        <v>124.28843437499999</v>
      </c>
      <c r="E147" s="71"/>
      <c r="F147" s="4"/>
      <c r="G147" s="4"/>
    </row>
    <row r="150" spans="2:7" ht="60.75" x14ac:dyDescent="0.8">
      <c r="B150" s="92" t="s">
        <v>193</v>
      </c>
      <c r="C150" s="92"/>
      <c r="D150" s="92"/>
      <c r="E150" s="92"/>
      <c r="F150" s="92"/>
      <c r="G150" s="92"/>
    </row>
    <row r="151" spans="2:7" ht="18.75" x14ac:dyDescent="0.25">
      <c r="B151" s="93" t="s">
        <v>45</v>
      </c>
      <c r="C151" s="93"/>
      <c r="D151" s="93"/>
      <c r="E151" s="93"/>
      <c r="F151" s="93"/>
      <c r="G151" s="93"/>
    </row>
    <row r="152" spans="2:7" ht="25.5" x14ac:dyDescent="0.25">
      <c r="B152" s="4"/>
      <c r="C152" s="14" t="s">
        <v>46</v>
      </c>
      <c r="D152" s="15"/>
      <c r="E152" s="4"/>
      <c r="F152" s="4"/>
      <c r="G152" s="3"/>
    </row>
    <row r="153" spans="2:7" ht="39.950000000000003" customHeight="1" x14ac:dyDescent="0.25">
      <c r="B153" s="5"/>
      <c r="C153" s="94" t="s">
        <v>47</v>
      </c>
      <c r="D153" s="97" t="s">
        <v>133</v>
      </c>
      <c r="E153" s="98"/>
      <c r="F153" s="98"/>
      <c r="G153" s="99"/>
    </row>
    <row r="154" spans="2:7" ht="19.5" customHeight="1" x14ac:dyDescent="0.25">
      <c r="B154" s="5"/>
      <c r="C154" s="95"/>
      <c r="D154" s="100" t="s">
        <v>134</v>
      </c>
      <c r="E154" s="100"/>
      <c r="F154" s="100"/>
      <c r="G154" s="100"/>
    </row>
    <row r="155" spans="2:7" ht="19.5" customHeight="1" x14ac:dyDescent="0.25">
      <c r="B155" s="5"/>
      <c r="C155" s="96"/>
      <c r="D155" s="100" t="s">
        <v>141</v>
      </c>
      <c r="E155" s="100"/>
      <c r="F155" s="100"/>
      <c r="G155" s="100"/>
    </row>
    <row r="156" spans="2:7" ht="23.25" x14ac:dyDescent="0.25">
      <c r="B156" s="4"/>
      <c r="C156" s="16" t="s">
        <v>48</v>
      </c>
      <c r="D156" s="6">
        <v>1.2</v>
      </c>
      <c r="E156" s="17"/>
      <c r="F156" s="5"/>
      <c r="G156" s="3"/>
    </row>
    <row r="157" spans="2:7" ht="22.5" x14ac:dyDescent="0.25">
      <c r="B157" s="4"/>
      <c r="C157" s="18" t="s">
        <v>49</v>
      </c>
      <c r="D157" s="58">
        <v>136</v>
      </c>
      <c r="E157" s="72" t="s">
        <v>50</v>
      </c>
      <c r="F157" s="73"/>
      <c r="G157" s="76">
        <f>D158/D157</f>
        <v>70.603014705882359</v>
      </c>
    </row>
    <row r="158" spans="2:7" ht="22.5" x14ac:dyDescent="0.25">
      <c r="B158" s="4"/>
      <c r="C158" s="18" t="s">
        <v>51</v>
      </c>
      <c r="D158" s="7">
        <v>9602.01</v>
      </c>
      <c r="E158" s="74"/>
      <c r="F158" s="75"/>
      <c r="G158" s="77"/>
    </row>
    <row r="159" spans="2:7" ht="23.25" x14ac:dyDescent="0.25">
      <c r="B159" s="4"/>
      <c r="C159" s="19"/>
      <c r="D159" s="8"/>
      <c r="E159" s="20"/>
      <c r="F159" s="4"/>
      <c r="G159" s="3"/>
    </row>
    <row r="160" spans="2:7" ht="23.25" x14ac:dyDescent="0.25">
      <c r="B160" s="4"/>
      <c r="C160" s="49" t="s">
        <v>52</v>
      </c>
      <c r="D160" s="68" t="s">
        <v>140</v>
      </c>
      <c r="E160" s="4"/>
      <c r="F160" s="4"/>
      <c r="G160" s="3"/>
    </row>
    <row r="161" spans="2:7" ht="23.25" x14ac:dyDescent="0.25">
      <c r="B161" s="4"/>
      <c r="C161" s="49" t="s">
        <v>53</v>
      </c>
      <c r="D161" s="55">
        <v>75</v>
      </c>
      <c r="E161" s="4"/>
      <c r="F161" s="4"/>
      <c r="G161" s="3"/>
    </row>
    <row r="162" spans="2:7" ht="23.25" x14ac:dyDescent="0.25">
      <c r="B162" s="4"/>
      <c r="C162" s="49" t="s">
        <v>54</v>
      </c>
      <c r="D162" s="50" t="s">
        <v>55</v>
      </c>
      <c r="E162" s="4"/>
      <c r="F162" s="4"/>
      <c r="G162" s="3"/>
    </row>
    <row r="163" spans="2:7" ht="24" thickBot="1" x14ac:dyDescent="0.3">
      <c r="B163" s="4"/>
      <c r="C163" s="4"/>
      <c r="D163" s="4"/>
      <c r="E163" s="4"/>
      <c r="F163" s="4"/>
      <c r="G163" s="3"/>
    </row>
    <row r="164" spans="2:7" ht="48" thickBot="1" x14ac:dyDescent="0.3">
      <c r="B164" s="78" t="s">
        <v>7</v>
      </c>
      <c r="C164" s="79"/>
      <c r="D164" s="9" t="s">
        <v>56</v>
      </c>
      <c r="E164" s="80" t="s">
        <v>57</v>
      </c>
      <c r="F164" s="81"/>
      <c r="G164" s="10" t="s">
        <v>58</v>
      </c>
    </row>
    <row r="165" spans="2:7" ht="24" thickBot="1" x14ac:dyDescent="0.3">
      <c r="B165" s="82" t="s">
        <v>59</v>
      </c>
      <c r="C165" s="83"/>
      <c r="D165" s="32">
        <v>197.93</v>
      </c>
      <c r="E165" s="52">
        <v>1.2</v>
      </c>
      <c r="F165" s="33" t="s">
        <v>6</v>
      </c>
      <c r="G165" s="34">
        <f t="shared" ref="G165:G172" si="4">D165*E165</f>
        <v>237.51599999999999</v>
      </c>
    </row>
    <row r="166" spans="2:7" ht="23.25" x14ac:dyDescent="0.25">
      <c r="B166" s="84" t="s">
        <v>60</v>
      </c>
      <c r="C166" s="85"/>
      <c r="D166" s="35">
        <v>70.41</v>
      </c>
      <c r="E166" s="56">
        <v>0.4</v>
      </c>
      <c r="F166" s="36" t="s">
        <v>8</v>
      </c>
      <c r="G166" s="37">
        <f t="shared" si="4"/>
        <v>28.164000000000001</v>
      </c>
    </row>
    <row r="167" spans="2:7" ht="24" thickBot="1" x14ac:dyDescent="0.3">
      <c r="B167" s="86" t="s">
        <v>61</v>
      </c>
      <c r="C167" s="87"/>
      <c r="D167" s="38">
        <v>222.31</v>
      </c>
      <c r="E167" s="57">
        <v>0.4</v>
      </c>
      <c r="F167" s="39" t="s">
        <v>8</v>
      </c>
      <c r="G167" s="40">
        <f t="shared" si="4"/>
        <v>88.924000000000007</v>
      </c>
    </row>
    <row r="168" spans="2:7" ht="24" thickBot="1" x14ac:dyDescent="0.3">
      <c r="B168" s="88" t="s">
        <v>9</v>
      </c>
      <c r="C168" s="89"/>
      <c r="D168" s="41"/>
      <c r="E168" s="41"/>
      <c r="F168" s="42" t="s">
        <v>6</v>
      </c>
      <c r="G168" s="43">
        <f t="shared" si="4"/>
        <v>0</v>
      </c>
    </row>
    <row r="169" spans="2:7" ht="23.25" x14ac:dyDescent="0.25">
      <c r="B169" s="84" t="s">
        <v>62</v>
      </c>
      <c r="C169" s="85"/>
      <c r="D169" s="35">
        <v>665.33</v>
      </c>
      <c r="E169" s="35">
        <v>2.4</v>
      </c>
      <c r="F169" s="36" t="s">
        <v>6</v>
      </c>
      <c r="G169" s="37">
        <f t="shared" si="4"/>
        <v>1596.7920000000001</v>
      </c>
    </row>
    <row r="170" spans="2:7" ht="23.25" x14ac:dyDescent="0.25">
      <c r="B170" s="90" t="s">
        <v>63</v>
      </c>
      <c r="C170" s="91"/>
      <c r="D170" s="44"/>
      <c r="E170" s="44"/>
      <c r="F170" s="45" t="s">
        <v>6</v>
      </c>
      <c r="G170" s="46">
        <f t="shared" si="4"/>
        <v>0</v>
      </c>
    </row>
    <row r="171" spans="2:7" ht="23.25" x14ac:dyDescent="0.25">
      <c r="B171" s="90" t="s">
        <v>10</v>
      </c>
      <c r="C171" s="91"/>
      <c r="D171" s="47">
        <v>2425.1</v>
      </c>
      <c r="E171" s="53">
        <v>1.2</v>
      </c>
      <c r="F171" s="45" t="s">
        <v>6</v>
      </c>
      <c r="G171" s="46">
        <f t="shared" si="4"/>
        <v>2910.12</v>
      </c>
    </row>
    <row r="172" spans="2:7" ht="23.25" x14ac:dyDescent="0.25">
      <c r="B172" s="90" t="s">
        <v>64</v>
      </c>
      <c r="C172" s="91"/>
      <c r="D172" s="47">
        <v>1718.79</v>
      </c>
      <c r="E172" s="53">
        <v>1.2</v>
      </c>
      <c r="F172" s="45" t="s">
        <v>6</v>
      </c>
      <c r="G172" s="46">
        <f t="shared" si="4"/>
        <v>2062.5479999999998</v>
      </c>
    </row>
    <row r="173" spans="2:7" ht="23.25" x14ac:dyDescent="0.25">
      <c r="B173" s="90" t="s">
        <v>12</v>
      </c>
      <c r="C173" s="91"/>
      <c r="D173" s="47">
        <v>473.91</v>
      </c>
      <c r="E173" s="53">
        <v>1.2</v>
      </c>
      <c r="F173" s="45" t="s">
        <v>6</v>
      </c>
      <c r="G173" s="46">
        <f>D173*E173</f>
        <v>568.69200000000001</v>
      </c>
    </row>
    <row r="174" spans="2:7" ht="24" thickBot="1" x14ac:dyDescent="0.3">
      <c r="B174" s="86" t="s">
        <v>11</v>
      </c>
      <c r="C174" s="87"/>
      <c r="D174" s="38">
        <v>320.5</v>
      </c>
      <c r="E174" s="38">
        <v>12</v>
      </c>
      <c r="F174" s="39" t="s">
        <v>6</v>
      </c>
      <c r="G174" s="48">
        <f>D174*E174</f>
        <v>3846</v>
      </c>
    </row>
    <row r="175" spans="2:7" ht="23.25" x14ac:dyDescent="0.25">
      <c r="B175" s="4"/>
      <c r="C175" s="21"/>
      <c r="D175" s="21"/>
      <c r="E175" s="11"/>
      <c r="F175" s="11"/>
      <c r="G175" s="3"/>
    </row>
    <row r="176" spans="2:7" ht="25.5" x14ac:dyDescent="0.25">
      <c r="B176" s="4"/>
      <c r="C176" s="14" t="s">
        <v>65</v>
      </c>
      <c r="D176" s="15"/>
      <c r="E176" s="4"/>
      <c r="F176" s="4"/>
      <c r="G176" s="3"/>
    </row>
    <row r="177" spans="2:7" ht="18.75" x14ac:dyDescent="0.25">
      <c r="B177" s="4"/>
      <c r="C177" s="69" t="s">
        <v>66</v>
      </c>
      <c r="D177" s="51" t="s">
        <v>67</v>
      </c>
      <c r="E177" s="23">
        <f>ROUND((G165+D158)/D158,2)</f>
        <v>1.02</v>
      </c>
      <c r="F177" s="23"/>
      <c r="G177" s="5"/>
    </row>
    <row r="178" spans="2:7" ht="23.25" x14ac:dyDescent="0.25">
      <c r="B178" s="4"/>
      <c r="C178" s="69"/>
      <c r="D178" s="51" t="s">
        <v>68</v>
      </c>
      <c r="E178" s="23">
        <f>ROUND((G166+G167+D158)/D158,2)</f>
        <v>1.01</v>
      </c>
      <c r="F178" s="23"/>
      <c r="G178" s="12"/>
    </row>
    <row r="179" spans="2:7" ht="23.25" x14ac:dyDescent="0.25">
      <c r="B179" s="4"/>
      <c r="C179" s="69"/>
      <c r="D179" s="51" t="s">
        <v>69</v>
      </c>
      <c r="E179" s="23">
        <f>ROUND((G168+D158)/D158,2)</f>
        <v>1</v>
      </c>
      <c r="F179" s="5"/>
      <c r="G179" s="12"/>
    </row>
    <row r="180" spans="2:7" ht="23.25" x14ac:dyDescent="0.25">
      <c r="B180" s="4"/>
      <c r="C180" s="69"/>
      <c r="D180" s="24" t="s">
        <v>70</v>
      </c>
      <c r="E180" s="25">
        <f>ROUND((SUM(G169:G174)+D158)/D158,2)</f>
        <v>2.14</v>
      </c>
      <c r="F180" s="5"/>
      <c r="G180" s="12"/>
    </row>
    <row r="181" spans="2:7" ht="25.5" x14ac:dyDescent="0.25">
      <c r="B181" s="4"/>
      <c r="C181" s="4"/>
      <c r="D181" s="26" t="s">
        <v>71</v>
      </c>
      <c r="E181" s="27">
        <f>SUM(E177:E180)-IF(D162="сплошная",3,2)</f>
        <v>2.17</v>
      </c>
      <c r="F181" s="28"/>
      <c r="G181" s="3"/>
    </row>
    <row r="182" spans="2:7" ht="23.25" x14ac:dyDescent="0.25">
      <c r="B182" s="4"/>
      <c r="C182" s="4"/>
      <c r="D182" s="4"/>
      <c r="E182" s="29"/>
      <c r="F182" s="4"/>
      <c r="G182" s="3"/>
    </row>
    <row r="183" spans="2:7" ht="25.5" x14ac:dyDescent="0.35">
      <c r="B183" s="13"/>
      <c r="C183" s="30" t="s">
        <v>72</v>
      </c>
      <c r="D183" s="70">
        <f>E181*D158</f>
        <v>20836.361700000001</v>
      </c>
      <c r="E183" s="70"/>
      <c r="F183" s="4"/>
      <c r="G183" s="3"/>
    </row>
    <row r="184" spans="2:7" ht="18.75" x14ac:dyDescent="0.3">
      <c r="B184" s="4"/>
      <c r="C184" s="31" t="s">
        <v>73</v>
      </c>
      <c r="D184" s="71">
        <f>D183/D157</f>
        <v>153.20854191176471</v>
      </c>
      <c r="E184" s="71"/>
      <c r="F184" s="4"/>
      <c r="G184" s="4"/>
    </row>
    <row r="187" spans="2:7" ht="60.75" x14ac:dyDescent="0.8">
      <c r="B187" s="92" t="s">
        <v>194</v>
      </c>
      <c r="C187" s="92"/>
      <c r="D187" s="92"/>
      <c r="E187" s="92"/>
      <c r="F187" s="92"/>
      <c r="G187" s="92"/>
    </row>
    <row r="188" spans="2:7" ht="18.75" x14ac:dyDescent="0.25">
      <c r="B188" s="93" t="s">
        <v>45</v>
      </c>
      <c r="C188" s="93"/>
      <c r="D188" s="93"/>
      <c r="E188" s="93"/>
      <c r="F188" s="93"/>
      <c r="G188" s="93"/>
    </row>
    <row r="189" spans="2:7" ht="25.5" x14ac:dyDescent="0.25">
      <c r="B189" s="4"/>
      <c r="C189" s="14" t="s">
        <v>46</v>
      </c>
      <c r="D189" s="15"/>
      <c r="E189" s="4"/>
      <c r="F189" s="4"/>
      <c r="G189" s="3"/>
    </row>
    <row r="190" spans="2:7" ht="39.950000000000003" customHeight="1" x14ac:dyDescent="0.25">
      <c r="B190" s="5"/>
      <c r="C190" s="94" t="s">
        <v>47</v>
      </c>
      <c r="D190" s="97" t="s">
        <v>133</v>
      </c>
      <c r="E190" s="98"/>
      <c r="F190" s="98"/>
      <c r="G190" s="99"/>
    </row>
    <row r="191" spans="2:7" ht="19.5" customHeight="1" x14ac:dyDescent="0.25">
      <c r="B191" s="5"/>
      <c r="C191" s="95"/>
      <c r="D191" s="100" t="s">
        <v>134</v>
      </c>
      <c r="E191" s="100"/>
      <c r="F191" s="100"/>
      <c r="G191" s="100"/>
    </row>
    <row r="192" spans="2:7" ht="19.5" customHeight="1" x14ac:dyDescent="0.25">
      <c r="B192" s="5"/>
      <c r="C192" s="96"/>
      <c r="D192" s="100" t="s">
        <v>142</v>
      </c>
      <c r="E192" s="100"/>
      <c r="F192" s="100"/>
      <c r="G192" s="100"/>
    </row>
    <row r="193" spans="2:7" ht="23.25" x14ac:dyDescent="0.25">
      <c r="B193" s="4"/>
      <c r="C193" s="16" t="s">
        <v>48</v>
      </c>
      <c r="D193" s="6">
        <v>1.1000000000000001</v>
      </c>
      <c r="E193" s="17"/>
      <c r="F193" s="5"/>
      <c r="G193" s="3"/>
    </row>
    <row r="194" spans="2:7" ht="22.5" x14ac:dyDescent="0.25">
      <c r="B194" s="4"/>
      <c r="C194" s="18" t="s">
        <v>49</v>
      </c>
      <c r="D194" s="58">
        <v>265</v>
      </c>
      <c r="E194" s="72" t="s">
        <v>50</v>
      </c>
      <c r="F194" s="73"/>
      <c r="G194" s="76">
        <f>D195/D194</f>
        <v>11.088415094339622</v>
      </c>
    </row>
    <row r="195" spans="2:7" ht="22.5" x14ac:dyDescent="0.25">
      <c r="B195" s="4"/>
      <c r="C195" s="18" t="s">
        <v>51</v>
      </c>
      <c r="D195" s="7">
        <v>2938.43</v>
      </c>
      <c r="E195" s="74"/>
      <c r="F195" s="75"/>
      <c r="G195" s="77"/>
    </row>
    <row r="196" spans="2:7" ht="23.25" x14ac:dyDescent="0.25">
      <c r="B196" s="4"/>
      <c r="C196" s="19"/>
      <c r="D196" s="8"/>
      <c r="E196" s="20"/>
      <c r="F196" s="4"/>
      <c r="G196" s="3"/>
    </row>
    <row r="197" spans="2:7" ht="23.25" x14ac:dyDescent="0.25">
      <c r="B197" s="4"/>
      <c r="C197" s="49" t="s">
        <v>52</v>
      </c>
      <c r="D197" s="55" t="s">
        <v>143</v>
      </c>
      <c r="E197" s="4"/>
      <c r="F197" s="4"/>
      <c r="G197" s="3"/>
    </row>
    <row r="198" spans="2:7" ht="23.25" x14ac:dyDescent="0.25">
      <c r="B198" s="4"/>
      <c r="C198" s="49" t="s">
        <v>53</v>
      </c>
      <c r="D198" s="55">
        <v>55</v>
      </c>
      <c r="E198" s="4"/>
      <c r="F198" s="4"/>
      <c r="G198" s="3"/>
    </row>
    <row r="199" spans="2:7" ht="23.25" x14ac:dyDescent="0.25">
      <c r="B199" s="4"/>
      <c r="C199" s="49" t="s">
        <v>54</v>
      </c>
      <c r="D199" s="50" t="s">
        <v>55</v>
      </c>
      <c r="E199" s="4"/>
      <c r="F199" s="4"/>
      <c r="G199" s="3"/>
    </row>
    <row r="200" spans="2:7" ht="24" thickBot="1" x14ac:dyDescent="0.3">
      <c r="B200" s="4"/>
      <c r="C200" s="4"/>
      <c r="D200" s="4"/>
      <c r="E200" s="4"/>
      <c r="F200" s="4"/>
      <c r="G200" s="3"/>
    </row>
    <row r="201" spans="2:7" ht="48" thickBot="1" x14ac:dyDescent="0.3">
      <c r="B201" s="78" t="s">
        <v>7</v>
      </c>
      <c r="C201" s="79"/>
      <c r="D201" s="9" t="s">
        <v>56</v>
      </c>
      <c r="E201" s="80" t="s">
        <v>57</v>
      </c>
      <c r="F201" s="81"/>
      <c r="G201" s="10" t="s">
        <v>58</v>
      </c>
    </row>
    <row r="202" spans="2:7" ht="24" thickBot="1" x14ac:dyDescent="0.3">
      <c r="B202" s="82" t="s">
        <v>59</v>
      </c>
      <c r="C202" s="83"/>
      <c r="D202" s="32">
        <v>197.93</v>
      </c>
      <c r="E202" s="52">
        <v>1.1000000000000001</v>
      </c>
      <c r="F202" s="33" t="s">
        <v>6</v>
      </c>
      <c r="G202" s="34">
        <f t="shared" ref="G202:G209" si="5">D202*E202</f>
        <v>217.72300000000001</v>
      </c>
    </row>
    <row r="203" spans="2:7" ht="23.25" x14ac:dyDescent="0.25">
      <c r="B203" s="84" t="s">
        <v>60</v>
      </c>
      <c r="C203" s="85"/>
      <c r="D203" s="35">
        <v>70.41</v>
      </c>
      <c r="E203" s="56">
        <v>0.6</v>
      </c>
      <c r="F203" s="36" t="s">
        <v>8</v>
      </c>
      <c r="G203" s="37">
        <f t="shared" si="5"/>
        <v>42.245999999999995</v>
      </c>
    </row>
    <row r="204" spans="2:7" ht="24" thickBot="1" x14ac:dyDescent="0.3">
      <c r="B204" s="86" t="s">
        <v>61</v>
      </c>
      <c r="C204" s="87"/>
      <c r="D204" s="38">
        <v>222.31</v>
      </c>
      <c r="E204" s="57">
        <v>0.6</v>
      </c>
      <c r="F204" s="39" t="s">
        <v>8</v>
      </c>
      <c r="G204" s="40">
        <f t="shared" si="5"/>
        <v>133.386</v>
      </c>
    </row>
    <row r="205" spans="2:7" ht="24" thickBot="1" x14ac:dyDescent="0.3">
      <c r="B205" s="88" t="s">
        <v>9</v>
      </c>
      <c r="C205" s="89"/>
      <c r="D205" s="41"/>
      <c r="E205" s="41"/>
      <c r="F205" s="42" t="s">
        <v>6</v>
      </c>
      <c r="G205" s="43">
        <f t="shared" si="5"/>
        <v>0</v>
      </c>
    </row>
    <row r="206" spans="2:7" ht="23.25" x14ac:dyDescent="0.25">
      <c r="B206" s="84" t="s">
        <v>62</v>
      </c>
      <c r="C206" s="85"/>
      <c r="D206" s="35"/>
      <c r="E206" s="35"/>
      <c r="F206" s="36" t="s">
        <v>6</v>
      </c>
      <c r="G206" s="37">
        <f t="shared" si="5"/>
        <v>0</v>
      </c>
    </row>
    <row r="207" spans="2:7" ht="23.25" x14ac:dyDescent="0.25">
      <c r="B207" s="90" t="s">
        <v>63</v>
      </c>
      <c r="C207" s="91"/>
      <c r="D207" s="44">
        <v>1300.21</v>
      </c>
      <c r="E207" s="44">
        <v>1.1000000000000001</v>
      </c>
      <c r="F207" s="45" t="s">
        <v>6</v>
      </c>
      <c r="G207" s="46">
        <f t="shared" si="5"/>
        <v>1430.2310000000002</v>
      </c>
    </row>
    <row r="208" spans="2:7" ht="23.25" x14ac:dyDescent="0.25">
      <c r="B208" s="90" t="s">
        <v>10</v>
      </c>
      <c r="C208" s="91"/>
      <c r="D208" s="47"/>
      <c r="E208" s="53"/>
      <c r="F208" s="45" t="s">
        <v>6</v>
      </c>
      <c r="G208" s="46">
        <f t="shared" si="5"/>
        <v>0</v>
      </c>
    </row>
    <row r="209" spans="2:7" ht="23.25" x14ac:dyDescent="0.25">
      <c r="B209" s="90" t="s">
        <v>64</v>
      </c>
      <c r="C209" s="91"/>
      <c r="D209" s="47"/>
      <c r="E209" s="53"/>
      <c r="F209" s="45" t="s">
        <v>6</v>
      </c>
      <c r="G209" s="46">
        <f t="shared" si="5"/>
        <v>0</v>
      </c>
    </row>
    <row r="210" spans="2:7" ht="23.25" x14ac:dyDescent="0.25">
      <c r="B210" s="90" t="s">
        <v>12</v>
      </c>
      <c r="C210" s="91"/>
      <c r="D210" s="47"/>
      <c r="E210" s="53"/>
      <c r="F210" s="45" t="s">
        <v>6</v>
      </c>
      <c r="G210" s="46">
        <f>D210*E210</f>
        <v>0</v>
      </c>
    </row>
    <row r="211" spans="2:7" ht="24" thickBot="1" x14ac:dyDescent="0.3">
      <c r="B211" s="86" t="s">
        <v>11</v>
      </c>
      <c r="C211" s="87"/>
      <c r="D211" s="38"/>
      <c r="E211" s="38"/>
      <c r="F211" s="39" t="s">
        <v>6</v>
      </c>
      <c r="G211" s="48">
        <f>D211*E211</f>
        <v>0</v>
      </c>
    </row>
    <row r="212" spans="2:7" ht="23.25" x14ac:dyDescent="0.25">
      <c r="B212" s="4"/>
      <c r="C212" s="21"/>
      <c r="D212" s="21"/>
      <c r="E212" s="11"/>
      <c r="F212" s="11"/>
      <c r="G212" s="3"/>
    </row>
    <row r="213" spans="2:7" ht="25.5" x14ac:dyDescent="0.25">
      <c r="B213" s="4"/>
      <c r="C213" s="14" t="s">
        <v>65</v>
      </c>
      <c r="D213" s="15"/>
      <c r="E213" s="4"/>
      <c r="F213" s="4"/>
      <c r="G213" s="3"/>
    </row>
    <row r="214" spans="2:7" ht="18.75" x14ac:dyDescent="0.25">
      <c r="B214" s="4"/>
      <c r="C214" s="69" t="s">
        <v>66</v>
      </c>
      <c r="D214" s="51" t="s">
        <v>67</v>
      </c>
      <c r="E214" s="23">
        <f>ROUND((G202+D195)/D195,2)</f>
        <v>1.07</v>
      </c>
      <c r="F214" s="23"/>
      <c r="G214" s="5"/>
    </row>
    <row r="215" spans="2:7" ht="23.25" x14ac:dyDescent="0.25">
      <c r="B215" s="4"/>
      <c r="C215" s="69"/>
      <c r="D215" s="51" t="s">
        <v>68</v>
      </c>
      <c r="E215" s="23">
        <f>ROUND((G203+G204+D195)/D195,2)</f>
        <v>1.06</v>
      </c>
      <c r="F215" s="23"/>
      <c r="G215" s="12"/>
    </row>
    <row r="216" spans="2:7" ht="23.25" x14ac:dyDescent="0.25">
      <c r="B216" s="4"/>
      <c r="C216" s="69"/>
      <c r="D216" s="51" t="s">
        <v>69</v>
      </c>
      <c r="E216" s="23">
        <f>ROUND((G205+D195)/D195,2)</f>
        <v>1</v>
      </c>
      <c r="F216" s="5"/>
      <c r="G216" s="12"/>
    </row>
    <row r="217" spans="2:7" ht="23.25" x14ac:dyDescent="0.25">
      <c r="B217" s="4"/>
      <c r="C217" s="69"/>
      <c r="D217" s="24" t="s">
        <v>70</v>
      </c>
      <c r="E217" s="25">
        <f>ROUND((SUM(G206:G211)+D195)/D195,2)</f>
        <v>1.49</v>
      </c>
      <c r="F217" s="5"/>
      <c r="G217" s="12"/>
    </row>
    <row r="218" spans="2:7" ht="25.5" x14ac:dyDescent="0.25">
      <c r="B218" s="4"/>
      <c r="C218" s="4"/>
      <c r="D218" s="26" t="s">
        <v>71</v>
      </c>
      <c r="E218" s="27">
        <f>SUM(E214:E217)-IF(D199="сплошная",3,2)</f>
        <v>1.62</v>
      </c>
      <c r="F218" s="28"/>
      <c r="G218" s="3"/>
    </row>
    <row r="219" spans="2:7" ht="23.25" x14ac:dyDescent="0.25">
      <c r="B219" s="4"/>
      <c r="C219" s="4"/>
      <c r="D219" s="4"/>
      <c r="E219" s="29"/>
      <c r="F219" s="4"/>
      <c r="G219" s="3"/>
    </row>
    <row r="220" spans="2:7" ht="25.5" x14ac:dyDescent="0.35">
      <c r="B220" s="13"/>
      <c r="C220" s="30" t="s">
        <v>72</v>
      </c>
      <c r="D220" s="70">
        <f>E218*D195</f>
        <v>4760.2565999999997</v>
      </c>
      <c r="E220" s="70"/>
      <c r="F220" s="4"/>
      <c r="G220" s="3"/>
    </row>
    <row r="221" spans="2:7" ht="18.75" x14ac:dyDescent="0.3">
      <c r="B221" s="4"/>
      <c r="C221" s="31" t="s">
        <v>73</v>
      </c>
      <c r="D221" s="71">
        <f>D220/D194</f>
        <v>17.963232452830187</v>
      </c>
      <c r="E221" s="71"/>
      <c r="F221" s="4"/>
      <c r="G221" s="4"/>
    </row>
    <row r="224" spans="2:7" ht="60.75" x14ac:dyDescent="0.8">
      <c r="B224" s="92" t="s">
        <v>195</v>
      </c>
      <c r="C224" s="92"/>
      <c r="D224" s="92"/>
      <c r="E224" s="92"/>
      <c r="F224" s="92"/>
      <c r="G224" s="92"/>
    </row>
    <row r="225" spans="2:7" ht="18.75" x14ac:dyDescent="0.25">
      <c r="B225" s="93" t="s">
        <v>45</v>
      </c>
      <c r="C225" s="93"/>
      <c r="D225" s="93"/>
      <c r="E225" s="93"/>
      <c r="F225" s="93"/>
      <c r="G225" s="93"/>
    </row>
    <row r="226" spans="2:7" ht="25.5" x14ac:dyDescent="0.25">
      <c r="B226" s="4"/>
      <c r="C226" s="14" t="s">
        <v>46</v>
      </c>
      <c r="D226" s="15"/>
      <c r="E226" s="4"/>
      <c r="F226" s="4"/>
      <c r="G226" s="3"/>
    </row>
    <row r="227" spans="2:7" ht="39.950000000000003" customHeight="1" x14ac:dyDescent="0.25">
      <c r="B227" s="5"/>
      <c r="C227" s="94" t="s">
        <v>47</v>
      </c>
      <c r="D227" s="97" t="s">
        <v>133</v>
      </c>
      <c r="E227" s="98"/>
      <c r="F227" s="98"/>
      <c r="G227" s="99"/>
    </row>
    <row r="228" spans="2:7" ht="19.5" customHeight="1" x14ac:dyDescent="0.25">
      <c r="B228" s="5"/>
      <c r="C228" s="95"/>
      <c r="D228" s="100" t="s">
        <v>134</v>
      </c>
      <c r="E228" s="100"/>
      <c r="F228" s="100"/>
      <c r="G228" s="100"/>
    </row>
    <row r="229" spans="2:7" ht="19.5" customHeight="1" x14ac:dyDescent="0.25">
      <c r="B229" s="5"/>
      <c r="C229" s="96"/>
      <c r="D229" s="100" t="s">
        <v>144</v>
      </c>
      <c r="E229" s="100"/>
      <c r="F229" s="100"/>
      <c r="G229" s="100"/>
    </row>
    <row r="230" spans="2:7" ht="23.25" x14ac:dyDescent="0.25">
      <c r="B230" s="4"/>
      <c r="C230" s="16" t="s">
        <v>48</v>
      </c>
      <c r="D230" s="6">
        <v>1.5</v>
      </c>
      <c r="E230" s="17"/>
      <c r="F230" s="5"/>
      <c r="G230" s="3"/>
    </row>
    <row r="231" spans="2:7" ht="22.5" x14ac:dyDescent="0.25">
      <c r="B231" s="4"/>
      <c r="C231" s="18" t="s">
        <v>49</v>
      </c>
      <c r="D231" s="58">
        <v>203</v>
      </c>
      <c r="E231" s="72" t="s">
        <v>50</v>
      </c>
      <c r="F231" s="73"/>
      <c r="G231" s="76">
        <f>D232/D231</f>
        <v>38.812413793103445</v>
      </c>
    </row>
    <row r="232" spans="2:7" ht="22.5" x14ac:dyDescent="0.25">
      <c r="B232" s="4"/>
      <c r="C232" s="18" t="s">
        <v>51</v>
      </c>
      <c r="D232" s="7">
        <v>7878.92</v>
      </c>
      <c r="E232" s="74"/>
      <c r="F232" s="75"/>
      <c r="G232" s="77"/>
    </row>
    <row r="233" spans="2:7" ht="23.25" x14ac:dyDescent="0.25">
      <c r="B233" s="4"/>
      <c r="C233" s="19"/>
      <c r="D233" s="8"/>
      <c r="E233" s="20"/>
      <c r="F233" s="4"/>
      <c r="G233" s="3"/>
    </row>
    <row r="234" spans="2:7" ht="23.25" x14ac:dyDescent="0.25">
      <c r="B234" s="4"/>
      <c r="C234" s="49" t="s">
        <v>52</v>
      </c>
      <c r="D234" s="55" t="s">
        <v>145</v>
      </c>
      <c r="E234" s="4"/>
      <c r="F234" s="4"/>
      <c r="G234" s="3"/>
    </row>
    <row r="235" spans="2:7" ht="23.25" x14ac:dyDescent="0.25">
      <c r="B235" s="4"/>
      <c r="C235" s="49" t="s">
        <v>53</v>
      </c>
      <c r="D235" s="55">
        <v>65</v>
      </c>
      <c r="E235" s="4"/>
      <c r="F235" s="4"/>
      <c r="G235" s="3"/>
    </row>
    <row r="236" spans="2:7" ht="23.25" x14ac:dyDescent="0.25">
      <c r="B236" s="4"/>
      <c r="C236" s="49" t="s">
        <v>54</v>
      </c>
      <c r="D236" s="50" t="s">
        <v>147</v>
      </c>
      <c r="E236" s="4"/>
      <c r="F236" s="4"/>
      <c r="G236" s="3"/>
    </row>
    <row r="237" spans="2:7" ht="24" thickBot="1" x14ac:dyDescent="0.3">
      <c r="B237" s="4"/>
      <c r="C237" s="4"/>
      <c r="D237" s="4"/>
      <c r="E237" s="4"/>
      <c r="F237" s="4"/>
      <c r="G237" s="3"/>
    </row>
    <row r="238" spans="2:7" ht="48" thickBot="1" x14ac:dyDescent="0.3">
      <c r="B238" s="78" t="s">
        <v>7</v>
      </c>
      <c r="C238" s="79"/>
      <c r="D238" s="9" t="s">
        <v>56</v>
      </c>
      <c r="E238" s="80" t="s">
        <v>57</v>
      </c>
      <c r="F238" s="81"/>
      <c r="G238" s="10" t="s">
        <v>58</v>
      </c>
    </row>
    <row r="239" spans="2:7" ht="24" thickBot="1" x14ac:dyDescent="0.3">
      <c r="B239" s="82" t="s">
        <v>59</v>
      </c>
      <c r="C239" s="83"/>
      <c r="D239" s="32">
        <v>197.93</v>
      </c>
      <c r="E239" s="52">
        <v>1.5</v>
      </c>
      <c r="F239" s="33" t="s">
        <v>6</v>
      </c>
      <c r="G239" s="34">
        <f t="shared" ref="G239:G246" si="6">D239*E239</f>
        <v>296.89499999999998</v>
      </c>
    </row>
    <row r="240" spans="2:7" ht="23.25" x14ac:dyDescent="0.25">
      <c r="B240" s="84" t="s">
        <v>60</v>
      </c>
      <c r="C240" s="85"/>
      <c r="D240" s="35"/>
      <c r="E240" s="56"/>
      <c r="F240" s="36" t="s">
        <v>8</v>
      </c>
      <c r="G240" s="37">
        <f t="shared" si="6"/>
        <v>0</v>
      </c>
    </row>
    <row r="241" spans="2:7" ht="24" thickBot="1" x14ac:dyDescent="0.3">
      <c r="B241" s="86" t="s">
        <v>61</v>
      </c>
      <c r="C241" s="87"/>
      <c r="D241" s="38"/>
      <c r="E241" s="57"/>
      <c r="F241" s="39" t="s">
        <v>8</v>
      </c>
      <c r="G241" s="40">
        <f t="shared" si="6"/>
        <v>0</v>
      </c>
    </row>
    <row r="242" spans="2:7" ht="24" thickBot="1" x14ac:dyDescent="0.3">
      <c r="B242" s="88" t="s">
        <v>9</v>
      </c>
      <c r="C242" s="89"/>
      <c r="D242" s="41">
        <v>696.9</v>
      </c>
      <c r="E242" s="41">
        <v>1.5</v>
      </c>
      <c r="F242" s="42" t="s">
        <v>6</v>
      </c>
      <c r="G242" s="43">
        <f t="shared" si="6"/>
        <v>1045.3499999999999</v>
      </c>
    </row>
    <row r="243" spans="2:7" ht="23.25" x14ac:dyDescent="0.25">
      <c r="B243" s="84" t="s">
        <v>62</v>
      </c>
      <c r="C243" s="85"/>
      <c r="D243" s="35"/>
      <c r="E243" s="35"/>
      <c r="F243" s="36" t="s">
        <v>6</v>
      </c>
      <c r="G243" s="37">
        <f t="shared" si="6"/>
        <v>0</v>
      </c>
    </row>
    <row r="244" spans="2:7" ht="23.25" x14ac:dyDescent="0.25">
      <c r="B244" s="90" t="s">
        <v>63</v>
      </c>
      <c r="C244" s="91"/>
      <c r="D244" s="44">
        <v>1300.21</v>
      </c>
      <c r="E244" s="44">
        <v>1.5</v>
      </c>
      <c r="F244" s="45" t="s">
        <v>6</v>
      </c>
      <c r="G244" s="46">
        <f t="shared" si="6"/>
        <v>1950.3150000000001</v>
      </c>
    </row>
    <row r="245" spans="2:7" ht="23.25" x14ac:dyDescent="0.25">
      <c r="B245" s="90" t="s">
        <v>10</v>
      </c>
      <c r="C245" s="91"/>
      <c r="D245" s="47"/>
      <c r="E245" s="53"/>
      <c r="F245" s="45" t="s">
        <v>6</v>
      </c>
      <c r="G245" s="46">
        <f t="shared" si="6"/>
        <v>0</v>
      </c>
    </row>
    <row r="246" spans="2:7" ht="23.25" x14ac:dyDescent="0.25">
      <c r="B246" s="90" t="s">
        <v>64</v>
      </c>
      <c r="C246" s="91"/>
      <c r="D246" s="47"/>
      <c r="E246" s="53"/>
      <c r="F246" s="45" t="s">
        <v>6</v>
      </c>
      <c r="G246" s="46">
        <f t="shared" si="6"/>
        <v>0</v>
      </c>
    </row>
    <row r="247" spans="2:7" ht="23.25" x14ac:dyDescent="0.25">
      <c r="B247" s="90" t="s">
        <v>12</v>
      </c>
      <c r="C247" s="91"/>
      <c r="D247" s="47"/>
      <c r="E247" s="53"/>
      <c r="F247" s="45" t="s">
        <v>6</v>
      </c>
      <c r="G247" s="46">
        <f>D247*E247</f>
        <v>0</v>
      </c>
    </row>
    <row r="248" spans="2:7" ht="24" thickBot="1" x14ac:dyDescent="0.3">
      <c r="B248" s="86" t="s">
        <v>11</v>
      </c>
      <c r="C248" s="87"/>
      <c r="D248" s="38"/>
      <c r="E248" s="38"/>
      <c r="F248" s="39" t="s">
        <v>6</v>
      </c>
      <c r="G248" s="48">
        <f>D248*E248</f>
        <v>0</v>
      </c>
    </row>
    <row r="249" spans="2:7" ht="23.25" x14ac:dyDescent="0.25">
      <c r="B249" s="4"/>
      <c r="C249" s="21"/>
      <c r="D249" s="21"/>
      <c r="E249" s="11"/>
      <c r="F249" s="11"/>
      <c r="G249" s="3"/>
    </row>
    <row r="250" spans="2:7" ht="25.5" x14ac:dyDescent="0.25">
      <c r="B250" s="4"/>
      <c r="C250" s="14" t="s">
        <v>65</v>
      </c>
      <c r="D250" s="15"/>
      <c r="E250" s="4"/>
      <c r="F250" s="4"/>
      <c r="G250" s="3"/>
    </row>
    <row r="251" spans="2:7" ht="18.75" x14ac:dyDescent="0.25">
      <c r="B251" s="4"/>
      <c r="C251" s="69" t="s">
        <v>66</v>
      </c>
      <c r="D251" s="51" t="s">
        <v>67</v>
      </c>
      <c r="E251" s="23">
        <f>ROUND((G239+D232)/D232,2)</f>
        <v>1.04</v>
      </c>
      <c r="F251" s="23"/>
      <c r="G251" s="5"/>
    </row>
    <row r="252" spans="2:7" ht="23.25" x14ac:dyDescent="0.25">
      <c r="B252" s="4"/>
      <c r="C252" s="69"/>
      <c r="D252" s="51" t="s">
        <v>68</v>
      </c>
      <c r="E252" s="23">
        <f>ROUND((G240+G241+D232)/D232,2)</f>
        <v>1</v>
      </c>
      <c r="F252" s="23"/>
      <c r="G252" s="12"/>
    </row>
    <row r="253" spans="2:7" ht="23.25" x14ac:dyDescent="0.25">
      <c r="B253" s="4"/>
      <c r="C253" s="69"/>
      <c r="D253" s="51" t="s">
        <v>69</v>
      </c>
      <c r="E253" s="23">
        <f>ROUND((G242+D232)/D232,2)</f>
        <v>1.1299999999999999</v>
      </c>
      <c r="F253" s="5"/>
      <c r="G253" s="12"/>
    </row>
    <row r="254" spans="2:7" ht="23.25" x14ac:dyDescent="0.25">
      <c r="B254" s="4"/>
      <c r="C254" s="69"/>
      <c r="D254" s="24" t="s">
        <v>70</v>
      </c>
      <c r="E254" s="25">
        <f>ROUND((SUM(G243:G248)+D232)/D232,2)</f>
        <v>1.25</v>
      </c>
      <c r="F254" s="5"/>
      <c r="G254" s="12"/>
    </row>
    <row r="255" spans="2:7" ht="25.5" x14ac:dyDescent="0.25">
      <c r="B255" s="4"/>
      <c r="C255" s="4"/>
      <c r="D255" s="26" t="s">
        <v>71</v>
      </c>
      <c r="E255" s="27">
        <f>SUM(E251:E254)-IF(D236="сплошная",3,2)</f>
        <v>2.42</v>
      </c>
      <c r="F255" s="28"/>
      <c r="G255" s="3"/>
    </row>
    <row r="256" spans="2:7" ht="23.25" x14ac:dyDescent="0.25">
      <c r="B256" s="4"/>
      <c r="C256" s="4"/>
      <c r="D256" s="4"/>
      <c r="E256" s="29"/>
      <c r="F256" s="4"/>
      <c r="G256" s="3"/>
    </row>
    <row r="257" spans="2:7" ht="25.5" x14ac:dyDescent="0.35">
      <c r="B257" s="13"/>
      <c r="C257" s="30" t="s">
        <v>72</v>
      </c>
      <c r="D257" s="70">
        <f>E255*D232</f>
        <v>19066.986399999998</v>
      </c>
      <c r="E257" s="70"/>
      <c r="F257" s="4"/>
      <c r="G257" s="3"/>
    </row>
    <row r="258" spans="2:7" ht="18.75" x14ac:dyDescent="0.3">
      <c r="B258" s="4"/>
      <c r="C258" s="31" t="s">
        <v>73</v>
      </c>
      <c r="D258" s="71">
        <f>D257/D231</f>
        <v>93.926041379310334</v>
      </c>
      <c r="E258" s="71"/>
      <c r="F258" s="4"/>
      <c r="G258" s="4"/>
    </row>
    <row r="261" spans="2:7" ht="60.75" x14ac:dyDescent="0.8">
      <c r="B261" s="92" t="s">
        <v>196</v>
      </c>
      <c r="C261" s="92"/>
      <c r="D261" s="92"/>
      <c r="E261" s="92"/>
      <c r="F261" s="92"/>
      <c r="G261" s="92"/>
    </row>
    <row r="262" spans="2:7" ht="18.75" x14ac:dyDescent="0.25">
      <c r="B262" s="93" t="s">
        <v>45</v>
      </c>
      <c r="C262" s="93"/>
      <c r="D262" s="93"/>
      <c r="E262" s="93"/>
      <c r="F262" s="93"/>
      <c r="G262" s="93"/>
    </row>
    <row r="263" spans="2:7" ht="25.5" x14ac:dyDescent="0.25">
      <c r="B263" s="4"/>
      <c r="C263" s="14" t="s">
        <v>46</v>
      </c>
      <c r="D263" s="15"/>
      <c r="E263" s="4"/>
      <c r="F263" s="4"/>
      <c r="G263" s="3"/>
    </row>
    <row r="264" spans="2:7" ht="39.950000000000003" customHeight="1" x14ac:dyDescent="0.25">
      <c r="B264" s="5"/>
      <c r="C264" s="94" t="s">
        <v>47</v>
      </c>
      <c r="D264" s="97" t="s">
        <v>133</v>
      </c>
      <c r="E264" s="98"/>
      <c r="F264" s="98"/>
      <c r="G264" s="99"/>
    </row>
    <row r="265" spans="2:7" ht="19.5" customHeight="1" x14ac:dyDescent="0.25">
      <c r="B265" s="5"/>
      <c r="C265" s="95"/>
      <c r="D265" s="100" t="s">
        <v>134</v>
      </c>
      <c r="E265" s="100"/>
      <c r="F265" s="100"/>
      <c r="G265" s="100"/>
    </row>
    <row r="266" spans="2:7" ht="19.5" customHeight="1" x14ac:dyDescent="0.25">
      <c r="B266" s="5"/>
      <c r="C266" s="96"/>
      <c r="D266" s="100" t="s">
        <v>146</v>
      </c>
      <c r="E266" s="100"/>
      <c r="F266" s="100"/>
      <c r="G266" s="100"/>
    </row>
    <row r="267" spans="2:7" ht="23.25" x14ac:dyDescent="0.25">
      <c r="B267" s="4"/>
      <c r="C267" s="16" t="s">
        <v>48</v>
      </c>
      <c r="D267" s="6">
        <v>1</v>
      </c>
      <c r="E267" s="17"/>
      <c r="F267" s="5"/>
      <c r="G267" s="3"/>
    </row>
    <row r="268" spans="2:7" ht="22.5" x14ac:dyDescent="0.25">
      <c r="B268" s="4"/>
      <c r="C268" s="18" t="s">
        <v>49</v>
      </c>
      <c r="D268" s="58">
        <v>32</v>
      </c>
      <c r="E268" s="72" t="s">
        <v>50</v>
      </c>
      <c r="F268" s="73"/>
      <c r="G268" s="76">
        <f>D269/D268</f>
        <v>95.151875000000004</v>
      </c>
    </row>
    <row r="269" spans="2:7" ht="22.5" x14ac:dyDescent="0.25">
      <c r="B269" s="4"/>
      <c r="C269" s="18" t="s">
        <v>51</v>
      </c>
      <c r="D269" s="7">
        <v>3044.86</v>
      </c>
      <c r="E269" s="74"/>
      <c r="F269" s="75"/>
      <c r="G269" s="77"/>
    </row>
    <row r="270" spans="2:7" ht="23.25" x14ac:dyDescent="0.25">
      <c r="B270" s="4"/>
      <c r="C270" s="19"/>
      <c r="D270" s="8"/>
      <c r="E270" s="20"/>
      <c r="F270" s="4"/>
      <c r="G270" s="3"/>
    </row>
    <row r="271" spans="2:7" ht="23.25" x14ac:dyDescent="0.25">
      <c r="B271" s="4"/>
      <c r="C271" s="49" t="s">
        <v>52</v>
      </c>
      <c r="D271" s="55" t="s">
        <v>148</v>
      </c>
      <c r="E271" s="4"/>
      <c r="F271" s="4"/>
      <c r="G271" s="3"/>
    </row>
    <row r="272" spans="2:7" ht="23.25" x14ac:dyDescent="0.25">
      <c r="B272" s="4"/>
      <c r="C272" s="49" t="s">
        <v>53</v>
      </c>
      <c r="D272" s="55">
        <v>75</v>
      </c>
      <c r="E272" s="4"/>
      <c r="F272" s="4"/>
      <c r="G272" s="3"/>
    </row>
    <row r="273" spans="2:7" ht="23.25" x14ac:dyDescent="0.25">
      <c r="B273" s="4"/>
      <c r="C273" s="49" t="s">
        <v>54</v>
      </c>
      <c r="D273" s="50" t="s">
        <v>147</v>
      </c>
      <c r="E273" s="4"/>
      <c r="F273" s="4"/>
      <c r="G273" s="3"/>
    </row>
    <row r="274" spans="2:7" ht="24" thickBot="1" x14ac:dyDescent="0.3">
      <c r="B274" s="4"/>
      <c r="C274" s="4"/>
      <c r="D274" s="4"/>
      <c r="E274" s="4"/>
      <c r="F274" s="4"/>
      <c r="G274" s="3"/>
    </row>
    <row r="275" spans="2:7" ht="48" thickBot="1" x14ac:dyDescent="0.3">
      <c r="B275" s="78" t="s">
        <v>7</v>
      </c>
      <c r="C275" s="79"/>
      <c r="D275" s="9" t="s">
        <v>56</v>
      </c>
      <c r="E275" s="80" t="s">
        <v>57</v>
      </c>
      <c r="F275" s="81"/>
      <c r="G275" s="10" t="s">
        <v>58</v>
      </c>
    </row>
    <row r="276" spans="2:7" ht="24" thickBot="1" x14ac:dyDescent="0.3">
      <c r="B276" s="82" t="s">
        <v>59</v>
      </c>
      <c r="C276" s="83"/>
      <c r="D276" s="32">
        <v>197.93</v>
      </c>
      <c r="E276" s="52">
        <v>1</v>
      </c>
      <c r="F276" s="33" t="s">
        <v>6</v>
      </c>
      <c r="G276" s="34">
        <f t="shared" ref="G276:G283" si="7">D276*E276</f>
        <v>197.93</v>
      </c>
    </row>
    <row r="277" spans="2:7" ht="23.25" x14ac:dyDescent="0.25">
      <c r="B277" s="84" t="s">
        <v>60</v>
      </c>
      <c r="C277" s="85"/>
      <c r="D277" s="35"/>
      <c r="E277" s="56"/>
      <c r="F277" s="36" t="s">
        <v>8</v>
      </c>
      <c r="G277" s="37">
        <f t="shared" si="7"/>
        <v>0</v>
      </c>
    </row>
    <row r="278" spans="2:7" ht="24" thickBot="1" x14ac:dyDescent="0.3">
      <c r="B278" s="86" t="s">
        <v>61</v>
      </c>
      <c r="C278" s="87"/>
      <c r="D278" s="38"/>
      <c r="E278" s="57"/>
      <c r="F278" s="39" t="s">
        <v>8</v>
      </c>
      <c r="G278" s="40">
        <f t="shared" si="7"/>
        <v>0</v>
      </c>
    </row>
    <row r="279" spans="2:7" ht="24" thickBot="1" x14ac:dyDescent="0.3">
      <c r="B279" s="88" t="s">
        <v>9</v>
      </c>
      <c r="C279" s="89"/>
      <c r="D279" s="41">
        <v>696.9</v>
      </c>
      <c r="E279" s="41">
        <v>1</v>
      </c>
      <c r="F279" s="42" t="s">
        <v>6</v>
      </c>
      <c r="G279" s="43">
        <f t="shared" si="7"/>
        <v>696.9</v>
      </c>
    </row>
    <row r="280" spans="2:7" ht="23.25" x14ac:dyDescent="0.25">
      <c r="B280" s="84" t="s">
        <v>62</v>
      </c>
      <c r="C280" s="85"/>
      <c r="D280" s="35"/>
      <c r="E280" s="35"/>
      <c r="F280" s="36" t="s">
        <v>6</v>
      </c>
      <c r="G280" s="37">
        <f t="shared" si="7"/>
        <v>0</v>
      </c>
    </row>
    <row r="281" spans="2:7" ht="23.25" x14ac:dyDescent="0.25">
      <c r="B281" s="90" t="s">
        <v>63</v>
      </c>
      <c r="C281" s="91"/>
      <c r="D281" s="44">
        <v>1300.21</v>
      </c>
      <c r="E281" s="44">
        <v>1</v>
      </c>
      <c r="F281" s="45" t="s">
        <v>6</v>
      </c>
      <c r="G281" s="46">
        <f t="shared" si="7"/>
        <v>1300.21</v>
      </c>
    </row>
    <row r="282" spans="2:7" ht="23.25" x14ac:dyDescent="0.25">
      <c r="B282" s="90" t="s">
        <v>10</v>
      </c>
      <c r="C282" s="91"/>
      <c r="D282" s="47"/>
      <c r="E282" s="53"/>
      <c r="F282" s="45" t="s">
        <v>6</v>
      </c>
      <c r="G282" s="46">
        <f t="shared" si="7"/>
        <v>0</v>
      </c>
    </row>
    <row r="283" spans="2:7" ht="23.25" x14ac:dyDescent="0.25">
      <c r="B283" s="90" t="s">
        <v>64</v>
      </c>
      <c r="C283" s="91"/>
      <c r="D283" s="47"/>
      <c r="E283" s="53"/>
      <c r="F283" s="45" t="s">
        <v>6</v>
      </c>
      <c r="G283" s="46">
        <f t="shared" si="7"/>
        <v>0</v>
      </c>
    </row>
    <row r="284" spans="2:7" ht="23.25" x14ac:dyDescent="0.25">
      <c r="B284" s="90" t="s">
        <v>12</v>
      </c>
      <c r="C284" s="91"/>
      <c r="D284" s="47"/>
      <c r="E284" s="53"/>
      <c r="F284" s="45" t="s">
        <v>6</v>
      </c>
      <c r="G284" s="46">
        <f>D284*E284</f>
        <v>0</v>
      </c>
    </row>
    <row r="285" spans="2:7" ht="24" thickBot="1" x14ac:dyDescent="0.3">
      <c r="B285" s="86" t="s">
        <v>11</v>
      </c>
      <c r="C285" s="87"/>
      <c r="D285" s="38"/>
      <c r="E285" s="38"/>
      <c r="F285" s="39" t="s">
        <v>6</v>
      </c>
      <c r="G285" s="48">
        <f>D285*E285</f>
        <v>0</v>
      </c>
    </row>
    <row r="286" spans="2:7" ht="23.25" x14ac:dyDescent="0.25">
      <c r="B286" s="4"/>
      <c r="C286" s="21"/>
      <c r="D286" s="21"/>
      <c r="E286" s="11"/>
      <c r="F286" s="11"/>
      <c r="G286" s="3"/>
    </row>
    <row r="287" spans="2:7" ht="25.5" x14ac:dyDescent="0.25">
      <c r="B287" s="4"/>
      <c r="C287" s="14" t="s">
        <v>65</v>
      </c>
      <c r="D287" s="15"/>
      <c r="E287" s="4"/>
      <c r="F287" s="4"/>
      <c r="G287" s="3"/>
    </row>
    <row r="288" spans="2:7" ht="18.75" x14ac:dyDescent="0.25">
      <c r="B288" s="4"/>
      <c r="C288" s="69" t="s">
        <v>66</v>
      </c>
      <c r="D288" s="51" t="s">
        <v>67</v>
      </c>
      <c r="E288" s="23">
        <f>ROUND((G276+D269)/D269,2)</f>
        <v>1.07</v>
      </c>
      <c r="F288" s="23"/>
      <c r="G288" s="5"/>
    </row>
    <row r="289" spans="2:7" ht="23.25" x14ac:dyDescent="0.25">
      <c r="B289" s="4"/>
      <c r="C289" s="69"/>
      <c r="D289" s="51" t="s">
        <v>68</v>
      </c>
      <c r="E289" s="23">
        <f>ROUND((G277+G278+D269)/D269,2)</f>
        <v>1</v>
      </c>
      <c r="F289" s="23"/>
      <c r="G289" s="12"/>
    </row>
    <row r="290" spans="2:7" ht="23.25" x14ac:dyDescent="0.25">
      <c r="B290" s="4"/>
      <c r="C290" s="69"/>
      <c r="D290" s="51" t="s">
        <v>69</v>
      </c>
      <c r="E290" s="23">
        <f>ROUND((G279+D269)/D269,2)</f>
        <v>1.23</v>
      </c>
      <c r="F290" s="5"/>
      <c r="G290" s="12"/>
    </row>
    <row r="291" spans="2:7" ht="23.25" x14ac:dyDescent="0.25">
      <c r="B291" s="4"/>
      <c r="C291" s="69"/>
      <c r="D291" s="24" t="s">
        <v>70</v>
      </c>
      <c r="E291" s="25">
        <f>ROUND((SUM(G280:G285)+D269)/D269,2)</f>
        <v>1.43</v>
      </c>
      <c r="F291" s="5"/>
      <c r="G291" s="12"/>
    </row>
    <row r="292" spans="2:7" ht="25.5" x14ac:dyDescent="0.25">
      <c r="B292" s="4"/>
      <c r="C292" s="4"/>
      <c r="D292" s="26" t="s">
        <v>71</v>
      </c>
      <c r="E292" s="27">
        <f>SUM(E288:E291)-IF(D273="сплошная",3,2)</f>
        <v>2.7300000000000004</v>
      </c>
      <c r="F292" s="28"/>
      <c r="G292" s="3"/>
    </row>
    <row r="293" spans="2:7" ht="23.25" x14ac:dyDescent="0.25">
      <c r="B293" s="4"/>
      <c r="C293" s="4"/>
      <c r="D293" s="4"/>
      <c r="E293" s="29"/>
      <c r="F293" s="4"/>
      <c r="G293" s="3"/>
    </row>
    <row r="294" spans="2:7" ht="25.5" x14ac:dyDescent="0.35">
      <c r="B294" s="13"/>
      <c r="C294" s="30" t="s">
        <v>72</v>
      </c>
      <c r="D294" s="70">
        <f>E292*D269</f>
        <v>8312.4678000000022</v>
      </c>
      <c r="E294" s="70"/>
      <c r="F294" s="4"/>
      <c r="G294" s="3"/>
    </row>
    <row r="295" spans="2:7" ht="18.75" x14ac:dyDescent="0.3">
      <c r="B295" s="4"/>
      <c r="C295" s="31" t="s">
        <v>73</v>
      </c>
      <c r="D295" s="71">
        <f>D294/D268</f>
        <v>259.76461875000007</v>
      </c>
      <c r="E295" s="71"/>
      <c r="F295" s="4"/>
      <c r="G295" s="4"/>
    </row>
    <row r="296" spans="2:7" x14ac:dyDescent="0.25">
      <c r="B296" s="67"/>
      <c r="C296" s="67"/>
      <c r="D296" s="67"/>
      <c r="E296" s="67"/>
      <c r="F296" s="67"/>
      <c r="G296" s="67"/>
    </row>
    <row r="297" spans="2:7" x14ac:dyDescent="0.25">
      <c r="B297" s="67"/>
      <c r="C297" s="67"/>
      <c r="D297" s="67"/>
      <c r="E297" s="67"/>
      <c r="F297" s="67"/>
      <c r="G297" s="67"/>
    </row>
    <row r="298" spans="2:7" ht="60.75" x14ac:dyDescent="0.8">
      <c r="B298" s="92" t="s">
        <v>197</v>
      </c>
      <c r="C298" s="92"/>
      <c r="D298" s="92"/>
      <c r="E298" s="92"/>
      <c r="F298" s="92"/>
      <c r="G298" s="92"/>
    </row>
    <row r="299" spans="2:7" ht="18.75" x14ac:dyDescent="0.25">
      <c r="B299" s="93" t="s">
        <v>45</v>
      </c>
      <c r="C299" s="93"/>
      <c r="D299" s="93"/>
      <c r="E299" s="93"/>
      <c r="F299" s="93"/>
      <c r="G299" s="93"/>
    </row>
    <row r="300" spans="2:7" ht="25.5" x14ac:dyDescent="0.25">
      <c r="B300" s="4"/>
      <c r="C300" s="14" t="s">
        <v>46</v>
      </c>
      <c r="D300" s="15"/>
      <c r="E300" s="4"/>
      <c r="F300" s="4"/>
      <c r="G300" s="3"/>
    </row>
    <row r="301" spans="2:7" ht="19.5" customHeight="1" x14ac:dyDescent="0.25">
      <c r="B301" s="5"/>
      <c r="C301" s="94" t="s">
        <v>47</v>
      </c>
      <c r="D301" s="97" t="s">
        <v>133</v>
      </c>
      <c r="E301" s="98"/>
      <c r="F301" s="98"/>
      <c r="G301" s="99"/>
    </row>
    <row r="302" spans="2:7" ht="19.5" customHeight="1" x14ac:dyDescent="0.25">
      <c r="B302" s="5"/>
      <c r="C302" s="95"/>
      <c r="D302" s="100" t="s">
        <v>134</v>
      </c>
      <c r="E302" s="100"/>
      <c r="F302" s="100"/>
      <c r="G302" s="100"/>
    </row>
    <row r="303" spans="2:7" ht="19.5" customHeight="1" x14ac:dyDescent="0.25">
      <c r="B303" s="5"/>
      <c r="C303" s="96"/>
      <c r="D303" s="100" t="s">
        <v>149</v>
      </c>
      <c r="E303" s="100"/>
      <c r="F303" s="100"/>
      <c r="G303" s="100"/>
    </row>
    <row r="304" spans="2:7" ht="23.25" x14ac:dyDescent="0.25">
      <c r="B304" s="4"/>
      <c r="C304" s="16" t="s">
        <v>48</v>
      </c>
      <c r="D304" s="6">
        <v>1.2</v>
      </c>
      <c r="E304" s="17"/>
      <c r="F304" s="5"/>
      <c r="G304" s="3"/>
    </row>
    <row r="305" spans="2:7" ht="22.5" x14ac:dyDescent="0.25">
      <c r="B305" s="4"/>
      <c r="C305" s="18" t="s">
        <v>49</v>
      </c>
      <c r="D305" s="58">
        <v>47</v>
      </c>
      <c r="E305" s="72" t="s">
        <v>50</v>
      </c>
      <c r="F305" s="73"/>
      <c r="G305" s="76">
        <f>D306/D305</f>
        <v>58.999361702127658</v>
      </c>
    </row>
    <row r="306" spans="2:7" ht="22.5" x14ac:dyDescent="0.25">
      <c r="B306" s="4"/>
      <c r="C306" s="18" t="s">
        <v>51</v>
      </c>
      <c r="D306" s="7">
        <v>2772.97</v>
      </c>
      <c r="E306" s="74"/>
      <c r="F306" s="75"/>
      <c r="G306" s="77"/>
    </row>
    <row r="307" spans="2:7" ht="23.25" x14ac:dyDescent="0.25">
      <c r="B307" s="4"/>
      <c r="C307" s="19"/>
      <c r="D307" s="8"/>
      <c r="E307" s="20"/>
      <c r="F307" s="4"/>
      <c r="G307" s="3"/>
    </row>
    <row r="308" spans="2:7" ht="23.25" x14ac:dyDescent="0.25">
      <c r="B308" s="4"/>
      <c r="C308" s="49" t="s">
        <v>52</v>
      </c>
      <c r="D308" s="55" t="s">
        <v>148</v>
      </c>
      <c r="E308" s="4"/>
      <c r="F308" s="4"/>
      <c r="G308" s="3"/>
    </row>
    <row r="309" spans="2:7" ht="23.25" x14ac:dyDescent="0.25">
      <c r="B309" s="4"/>
      <c r="C309" s="49" t="s">
        <v>53</v>
      </c>
      <c r="D309" s="55">
        <v>75</v>
      </c>
      <c r="E309" s="4"/>
      <c r="F309" s="4"/>
      <c r="G309" s="3"/>
    </row>
    <row r="310" spans="2:7" ht="23.25" x14ac:dyDescent="0.25">
      <c r="B310" s="4"/>
      <c r="C310" s="49" t="s">
        <v>54</v>
      </c>
      <c r="D310" s="50" t="s">
        <v>147</v>
      </c>
      <c r="E310" s="4"/>
      <c r="F310" s="4"/>
      <c r="G310" s="3"/>
    </row>
    <row r="311" spans="2:7" ht="24" thickBot="1" x14ac:dyDescent="0.3">
      <c r="B311" s="4"/>
      <c r="C311" s="4"/>
      <c r="D311" s="4"/>
      <c r="E311" s="4"/>
      <c r="F311" s="4"/>
      <c r="G311" s="3"/>
    </row>
    <row r="312" spans="2:7" ht="48" thickBot="1" x14ac:dyDescent="0.3">
      <c r="B312" s="78" t="s">
        <v>7</v>
      </c>
      <c r="C312" s="79"/>
      <c r="D312" s="9" t="s">
        <v>56</v>
      </c>
      <c r="E312" s="80" t="s">
        <v>57</v>
      </c>
      <c r="F312" s="81"/>
      <c r="G312" s="10" t="s">
        <v>58</v>
      </c>
    </row>
    <row r="313" spans="2:7" ht="24" thickBot="1" x14ac:dyDescent="0.3">
      <c r="B313" s="82" t="s">
        <v>59</v>
      </c>
      <c r="C313" s="83"/>
      <c r="D313" s="32">
        <v>197.93</v>
      </c>
      <c r="E313" s="52">
        <v>1.2</v>
      </c>
      <c r="F313" s="33" t="s">
        <v>6</v>
      </c>
      <c r="G313" s="34">
        <f t="shared" ref="G313:G320" si="8">D313*E313</f>
        <v>237.51599999999999</v>
      </c>
    </row>
    <row r="314" spans="2:7" ht="23.25" x14ac:dyDescent="0.25">
      <c r="B314" s="84" t="s">
        <v>60</v>
      </c>
      <c r="C314" s="85"/>
      <c r="D314" s="35"/>
      <c r="E314" s="56"/>
      <c r="F314" s="36" t="s">
        <v>8</v>
      </c>
      <c r="G314" s="37">
        <f t="shared" si="8"/>
        <v>0</v>
      </c>
    </row>
    <row r="315" spans="2:7" ht="24" thickBot="1" x14ac:dyDescent="0.3">
      <c r="B315" s="86" t="s">
        <v>61</v>
      </c>
      <c r="C315" s="87"/>
      <c r="D315" s="38"/>
      <c r="E315" s="57"/>
      <c r="F315" s="39" t="s">
        <v>8</v>
      </c>
      <c r="G315" s="40">
        <f t="shared" si="8"/>
        <v>0</v>
      </c>
    </row>
    <row r="316" spans="2:7" ht="24" thickBot="1" x14ac:dyDescent="0.3">
      <c r="B316" s="88" t="s">
        <v>9</v>
      </c>
      <c r="C316" s="89"/>
      <c r="D316" s="41">
        <v>696.9</v>
      </c>
      <c r="E316" s="41">
        <v>1.2</v>
      </c>
      <c r="F316" s="42" t="s">
        <v>6</v>
      </c>
      <c r="G316" s="43">
        <f t="shared" si="8"/>
        <v>836.28</v>
      </c>
    </row>
    <row r="317" spans="2:7" ht="23.25" x14ac:dyDescent="0.25">
      <c r="B317" s="84" t="s">
        <v>62</v>
      </c>
      <c r="C317" s="85"/>
      <c r="D317" s="35"/>
      <c r="E317" s="35"/>
      <c r="F317" s="36" t="s">
        <v>6</v>
      </c>
      <c r="G317" s="37">
        <f t="shared" si="8"/>
        <v>0</v>
      </c>
    </row>
    <row r="318" spans="2:7" ht="23.25" x14ac:dyDescent="0.25">
      <c r="B318" s="90" t="s">
        <v>63</v>
      </c>
      <c r="C318" s="91"/>
      <c r="D318" s="44">
        <v>1300.21</v>
      </c>
      <c r="E318" s="44">
        <v>1.2</v>
      </c>
      <c r="F318" s="45" t="s">
        <v>6</v>
      </c>
      <c r="G318" s="46">
        <f t="shared" si="8"/>
        <v>1560.252</v>
      </c>
    </row>
    <row r="319" spans="2:7" ht="23.25" x14ac:dyDescent="0.25">
      <c r="B319" s="90" t="s">
        <v>10</v>
      </c>
      <c r="C319" s="91"/>
      <c r="D319" s="47"/>
      <c r="E319" s="53"/>
      <c r="F319" s="45" t="s">
        <v>6</v>
      </c>
      <c r="G319" s="46">
        <f t="shared" si="8"/>
        <v>0</v>
      </c>
    </row>
    <row r="320" spans="2:7" ht="23.25" x14ac:dyDescent="0.25">
      <c r="B320" s="90" t="s">
        <v>64</v>
      </c>
      <c r="C320" s="91"/>
      <c r="D320" s="47"/>
      <c r="E320" s="53"/>
      <c r="F320" s="45" t="s">
        <v>6</v>
      </c>
      <c r="G320" s="46">
        <f t="shared" si="8"/>
        <v>0</v>
      </c>
    </row>
    <row r="321" spans="2:7" ht="23.25" x14ac:dyDescent="0.25">
      <c r="B321" s="90" t="s">
        <v>12</v>
      </c>
      <c r="C321" s="91"/>
      <c r="D321" s="47"/>
      <c r="E321" s="53"/>
      <c r="F321" s="45" t="s">
        <v>6</v>
      </c>
      <c r="G321" s="46">
        <f>D321*E321</f>
        <v>0</v>
      </c>
    </row>
    <row r="322" spans="2:7" ht="24" thickBot="1" x14ac:dyDescent="0.3">
      <c r="B322" s="86" t="s">
        <v>11</v>
      </c>
      <c r="C322" s="87"/>
      <c r="D322" s="38"/>
      <c r="E322" s="38"/>
      <c r="F322" s="39" t="s">
        <v>6</v>
      </c>
      <c r="G322" s="48">
        <f>D322*E322</f>
        <v>0</v>
      </c>
    </row>
    <row r="323" spans="2:7" ht="23.25" x14ac:dyDescent="0.25">
      <c r="B323" s="4"/>
      <c r="C323" s="21"/>
      <c r="D323" s="21"/>
      <c r="E323" s="11"/>
      <c r="F323" s="11"/>
      <c r="G323" s="3"/>
    </row>
    <row r="324" spans="2:7" ht="25.5" x14ac:dyDescent="0.25">
      <c r="B324" s="4"/>
      <c r="C324" s="14" t="s">
        <v>65</v>
      </c>
      <c r="D324" s="15"/>
      <c r="E324" s="4"/>
      <c r="F324" s="4"/>
      <c r="G324" s="3"/>
    </row>
    <row r="325" spans="2:7" ht="18.75" x14ac:dyDescent="0.25">
      <c r="B325" s="4"/>
      <c r="C325" s="69" t="s">
        <v>66</v>
      </c>
      <c r="D325" s="59" t="s">
        <v>67</v>
      </c>
      <c r="E325" s="23">
        <f>ROUND((G313+D306)/D306,2)</f>
        <v>1.0900000000000001</v>
      </c>
      <c r="F325" s="23"/>
      <c r="G325" s="5"/>
    </row>
    <row r="326" spans="2:7" ht="23.25" x14ac:dyDescent="0.25">
      <c r="B326" s="4"/>
      <c r="C326" s="69"/>
      <c r="D326" s="59" t="s">
        <v>68</v>
      </c>
      <c r="E326" s="23">
        <f>ROUND((G314+G315+D306)/D306,2)</f>
        <v>1</v>
      </c>
      <c r="F326" s="23"/>
      <c r="G326" s="12"/>
    </row>
    <row r="327" spans="2:7" ht="23.25" x14ac:dyDescent="0.25">
      <c r="B327" s="4"/>
      <c r="C327" s="69"/>
      <c r="D327" s="59" t="s">
        <v>69</v>
      </c>
      <c r="E327" s="23">
        <f>ROUND((G316+D306)/D306,2)</f>
        <v>1.3</v>
      </c>
      <c r="F327" s="5"/>
      <c r="G327" s="12"/>
    </row>
    <row r="328" spans="2:7" ht="23.25" x14ac:dyDescent="0.25">
      <c r="B328" s="4"/>
      <c r="C328" s="69"/>
      <c r="D328" s="24" t="s">
        <v>70</v>
      </c>
      <c r="E328" s="25">
        <f>ROUND((SUM(G317:G322)+D306)/D306,2)</f>
        <v>1.56</v>
      </c>
      <c r="F328" s="5"/>
      <c r="G328" s="12"/>
    </row>
    <row r="329" spans="2:7" ht="25.5" x14ac:dyDescent="0.25">
      <c r="B329" s="4"/>
      <c r="C329" s="4"/>
      <c r="D329" s="26" t="s">
        <v>71</v>
      </c>
      <c r="E329" s="27">
        <f>SUM(E325:E328)-IF(D310="сплошная",3,2)</f>
        <v>2.9499999999999993</v>
      </c>
      <c r="F329" s="28"/>
      <c r="G329" s="3"/>
    </row>
    <row r="330" spans="2:7" ht="23.25" x14ac:dyDescent="0.25">
      <c r="B330" s="4"/>
      <c r="C330" s="4"/>
      <c r="D330" s="4"/>
      <c r="E330" s="29"/>
      <c r="F330" s="4"/>
      <c r="G330" s="3"/>
    </row>
    <row r="331" spans="2:7" ht="25.5" x14ac:dyDescent="0.35">
      <c r="B331" s="13"/>
      <c r="C331" s="30" t="s">
        <v>72</v>
      </c>
      <c r="D331" s="70">
        <f>E329*D306</f>
        <v>8180.2614999999978</v>
      </c>
      <c r="E331" s="70"/>
      <c r="F331" s="4"/>
      <c r="G331" s="3"/>
    </row>
    <row r="332" spans="2:7" ht="18.75" x14ac:dyDescent="0.3">
      <c r="B332" s="4"/>
      <c r="C332" s="31" t="s">
        <v>73</v>
      </c>
      <c r="D332" s="71">
        <f>D331/D305</f>
        <v>174.04811702127654</v>
      </c>
      <c r="E332" s="71"/>
      <c r="F332" s="4"/>
      <c r="G332" s="4"/>
    </row>
    <row r="333" spans="2:7" x14ac:dyDescent="0.25">
      <c r="B333" s="67"/>
      <c r="C333" s="67"/>
      <c r="D333" s="67"/>
      <c r="E333" s="67"/>
      <c r="F333" s="67"/>
      <c r="G333" s="67"/>
    </row>
    <row r="334" spans="2:7" x14ac:dyDescent="0.25">
      <c r="B334" s="67"/>
      <c r="C334" s="67"/>
      <c r="D334" s="67"/>
      <c r="E334" s="67"/>
      <c r="F334" s="67"/>
      <c r="G334" s="67"/>
    </row>
    <row r="335" spans="2:7" ht="60.75" x14ac:dyDescent="0.8">
      <c r="B335" s="92" t="s">
        <v>198</v>
      </c>
      <c r="C335" s="92"/>
      <c r="D335" s="92"/>
      <c r="E335" s="92"/>
      <c r="F335" s="92"/>
      <c r="G335" s="92"/>
    </row>
    <row r="336" spans="2:7" ht="18.75" x14ac:dyDescent="0.25">
      <c r="B336" s="93" t="s">
        <v>45</v>
      </c>
      <c r="C336" s="93"/>
      <c r="D336" s="93"/>
      <c r="E336" s="93"/>
      <c r="F336" s="93"/>
      <c r="G336" s="93"/>
    </row>
    <row r="337" spans="2:7" ht="25.5" x14ac:dyDescent="0.25">
      <c r="B337" s="4"/>
      <c r="C337" s="14" t="s">
        <v>46</v>
      </c>
      <c r="D337" s="15"/>
      <c r="E337" s="4"/>
      <c r="F337" s="4"/>
      <c r="G337" s="3"/>
    </row>
    <row r="338" spans="2:7" ht="19.5" customHeight="1" x14ac:dyDescent="0.25">
      <c r="B338" s="5"/>
      <c r="C338" s="94" t="s">
        <v>47</v>
      </c>
      <c r="D338" s="97" t="s">
        <v>133</v>
      </c>
      <c r="E338" s="98"/>
      <c r="F338" s="98"/>
      <c r="G338" s="99"/>
    </row>
    <row r="339" spans="2:7" ht="19.5" customHeight="1" x14ac:dyDescent="0.25">
      <c r="B339" s="5"/>
      <c r="C339" s="95"/>
      <c r="D339" s="100" t="s">
        <v>134</v>
      </c>
      <c r="E339" s="100"/>
      <c r="F339" s="100"/>
      <c r="G339" s="100"/>
    </row>
    <row r="340" spans="2:7" ht="19.5" customHeight="1" x14ac:dyDescent="0.25">
      <c r="B340" s="5"/>
      <c r="C340" s="96"/>
      <c r="D340" s="100" t="s">
        <v>150</v>
      </c>
      <c r="E340" s="100"/>
      <c r="F340" s="100"/>
      <c r="G340" s="100"/>
    </row>
    <row r="341" spans="2:7" ht="23.25" x14ac:dyDescent="0.25">
      <c r="B341" s="4"/>
      <c r="C341" s="16" t="s">
        <v>48</v>
      </c>
      <c r="D341" s="6">
        <v>1.2</v>
      </c>
      <c r="E341" s="17"/>
      <c r="F341" s="5"/>
      <c r="G341" s="3"/>
    </row>
    <row r="342" spans="2:7" ht="22.5" x14ac:dyDescent="0.25">
      <c r="B342" s="4"/>
      <c r="C342" s="18" t="s">
        <v>49</v>
      </c>
      <c r="D342" s="58">
        <v>28</v>
      </c>
      <c r="E342" s="72" t="s">
        <v>50</v>
      </c>
      <c r="F342" s="73"/>
      <c r="G342" s="76">
        <f>D343/D342</f>
        <v>81.774999999999991</v>
      </c>
    </row>
    <row r="343" spans="2:7" ht="22.5" x14ac:dyDescent="0.25">
      <c r="B343" s="4"/>
      <c r="C343" s="18" t="s">
        <v>51</v>
      </c>
      <c r="D343" s="7">
        <v>2289.6999999999998</v>
      </c>
      <c r="E343" s="74"/>
      <c r="F343" s="75"/>
      <c r="G343" s="77"/>
    </row>
    <row r="344" spans="2:7" ht="23.25" x14ac:dyDescent="0.25">
      <c r="B344" s="4"/>
      <c r="C344" s="19"/>
      <c r="D344" s="8"/>
      <c r="E344" s="20"/>
      <c r="F344" s="4"/>
      <c r="G344" s="3"/>
    </row>
    <row r="345" spans="2:7" ht="23.25" x14ac:dyDescent="0.25">
      <c r="B345" s="4"/>
      <c r="C345" s="49" t="s">
        <v>52</v>
      </c>
      <c r="D345" s="55" t="s">
        <v>148</v>
      </c>
      <c r="E345" s="4"/>
      <c r="F345" s="4"/>
      <c r="G345" s="3"/>
    </row>
    <row r="346" spans="2:7" ht="23.25" x14ac:dyDescent="0.25">
      <c r="B346" s="4"/>
      <c r="C346" s="49" t="s">
        <v>53</v>
      </c>
      <c r="D346" s="55">
        <v>75</v>
      </c>
      <c r="E346" s="4"/>
      <c r="F346" s="4"/>
      <c r="G346" s="3"/>
    </row>
    <row r="347" spans="2:7" ht="23.25" x14ac:dyDescent="0.25">
      <c r="B347" s="4"/>
      <c r="C347" s="49" t="s">
        <v>54</v>
      </c>
      <c r="D347" s="50" t="s">
        <v>147</v>
      </c>
      <c r="E347" s="4"/>
      <c r="F347" s="4"/>
      <c r="G347" s="3"/>
    </row>
    <row r="348" spans="2:7" ht="24" thickBot="1" x14ac:dyDescent="0.3">
      <c r="B348" s="4"/>
      <c r="C348" s="4"/>
      <c r="D348" s="4"/>
      <c r="E348" s="4"/>
      <c r="F348" s="4"/>
      <c r="G348" s="3"/>
    </row>
    <row r="349" spans="2:7" ht="48" thickBot="1" x14ac:dyDescent="0.3">
      <c r="B349" s="78" t="s">
        <v>7</v>
      </c>
      <c r="C349" s="79"/>
      <c r="D349" s="9" t="s">
        <v>56</v>
      </c>
      <c r="E349" s="80" t="s">
        <v>57</v>
      </c>
      <c r="F349" s="81"/>
      <c r="G349" s="10" t="s">
        <v>58</v>
      </c>
    </row>
    <row r="350" spans="2:7" ht="24" thickBot="1" x14ac:dyDescent="0.3">
      <c r="B350" s="82" t="s">
        <v>59</v>
      </c>
      <c r="C350" s="83"/>
      <c r="D350" s="32">
        <v>197.93</v>
      </c>
      <c r="E350" s="52">
        <v>1.2</v>
      </c>
      <c r="F350" s="33" t="s">
        <v>6</v>
      </c>
      <c r="G350" s="34">
        <f t="shared" ref="G350:G357" si="9">D350*E350</f>
        <v>237.51599999999999</v>
      </c>
    </row>
    <row r="351" spans="2:7" ht="23.25" x14ac:dyDescent="0.25">
      <c r="B351" s="84" t="s">
        <v>60</v>
      </c>
      <c r="C351" s="85"/>
      <c r="D351" s="35"/>
      <c r="E351" s="56"/>
      <c r="F351" s="36" t="s">
        <v>8</v>
      </c>
      <c r="G351" s="37">
        <f t="shared" si="9"/>
        <v>0</v>
      </c>
    </row>
    <row r="352" spans="2:7" ht="24" thickBot="1" x14ac:dyDescent="0.3">
      <c r="B352" s="86" t="s">
        <v>61</v>
      </c>
      <c r="C352" s="87"/>
      <c r="D352" s="38"/>
      <c r="E352" s="57"/>
      <c r="F352" s="39" t="s">
        <v>8</v>
      </c>
      <c r="G352" s="40">
        <f t="shared" si="9"/>
        <v>0</v>
      </c>
    </row>
    <row r="353" spans="2:7" ht="24" thickBot="1" x14ac:dyDescent="0.3">
      <c r="B353" s="88" t="s">
        <v>9</v>
      </c>
      <c r="C353" s="89"/>
      <c r="D353" s="41">
        <v>696.9</v>
      </c>
      <c r="E353" s="41">
        <v>1.2</v>
      </c>
      <c r="F353" s="42" t="s">
        <v>6</v>
      </c>
      <c r="G353" s="43">
        <f t="shared" si="9"/>
        <v>836.28</v>
      </c>
    </row>
    <row r="354" spans="2:7" ht="23.25" x14ac:dyDescent="0.25">
      <c r="B354" s="84" t="s">
        <v>62</v>
      </c>
      <c r="C354" s="85"/>
      <c r="D354" s="35"/>
      <c r="E354" s="35"/>
      <c r="F354" s="36" t="s">
        <v>6</v>
      </c>
      <c r="G354" s="37">
        <f t="shared" si="9"/>
        <v>0</v>
      </c>
    </row>
    <row r="355" spans="2:7" ht="23.25" x14ac:dyDescent="0.25">
      <c r="B355" s="90" t="s">
        <v>63</v>
      </c>
      <c r="C355" s="91"/>
      <c r="D355" s="44">
        <v>1300.21</v>
      </c>
      <c r="E355" s="44">
        <v>1.2</v>
      </c>
      <c r="F355" s="45" t="s">
        <v>6</v>
      </c>
      <c r="G355" s="46">
        <f t="shared" si="9"/>
        <v>1560.252</v>
      </c>
    </row>
    <row r="356" spans="2:7" ht="23.25" x14ac:dyDescent="0.25">
      <c r="B356" s="90" t="s">
        <v>10</v>
      </c>
      <c r="C356" s="91"/>
      <c r="D356" s="47"/>
      <c r="E356" s="53"/>
      <c r="F356" s="45" t="s">
        <v>6</v>
      </c>
      <c r="G356" s="46">
        <f t="shared" si="9"/>
        <v>0</v>
      </c>
    </row>
    <row r="357" spans="2:7" ht="23.25" x14ac:dyDescent="0.25">
      <c r="B357" s="90" t="s">
        <v>64</v>
      </c>
      <c r="C357" s="91"/>
      <c r="D357" s="47"/>
      <c r="E357" s="53"/>
      <c r="F357" s="45" t="s">
        <v>6</v>
      </c>
      <c r="G357" s="46">
        <f t="shared" si="9"/>
        <v>0</v>
      </c>
    </row>
    <row r="358" spans="2:7" ht="23.25" x14ac:dyDescent="0.25">
      <c r="B358" s="90" t="s">
        <v>12</v>
      </c>
      <c r="C358" s="91"/>
      <c r="D358" s="47"/>
      <c r="E358" s="53"/>
      <c r="F358" s="45" t="s">
        <v>6</v>
      </c>
      <c r="G358" s="46">
        <f>D358*E358</f>
        <v>0</v>
      </c>
    </row>
    <row r="359" spans="2:7" ht="24" thickBot="1" x14ac:dyDescent="0.3">
      <c r="B359" s="86" t="s">
        <v>11</v>
      </c>
      <c r="C359" s="87"/>
      <c r="D359" s="38"/>
      <c r="E359" s="38"/>
      <c r="F359" s="39" t="s">
        <v>6</v>
      </c>
      <c r="G359" s="48">
        <f>D359*E359</f>
        <v>0</v>
      </c>
    </row>
    <row r="360" spans="2:7" ht="23.25" x14ac:dyDescent="0.25">
      <c r="B360" s="4"/>
      <c r="C360" s="21"/>
      <c r="D360" s="21"/>
      <c r="E360" s="11"/>
      <c r="F360" s="11"/>
      <c r="G360" s="3"/>
    </row>
    <row r="361" spans="2:7" ht="25.5" x14ac:dyDescent="0.25">
      <c r="B361" s="4"/>
      <c r="C361" s="14" t="s">
        <v>65</v>
      </c>
      <c r="D361" s="15"/>
      <c r="E361" s="4"/>
      <c r="F361" s="4"/>
      <c r="G361" s="3"/>
    </row>
    <row r="362" spans="2:7" ht="18.75" x14ac:dyDescent="0.25">
      <c r="B362" s="4"/>
      <c r="C362" s="69" t="s">
        <v>66</v>
      </c>
      <c r="D362" s="59" t="s">
        <v>67</v>
      </c>
      <c r="E362" s="23">
        <f>ROUND((G350+D343)/D343,2)</f>
        <v>1.1000000000000001</v>
      </c>
      <c r="F362" s="23"/>
      <c r="G362" s="5"/>
    </row>
    <row r="363" spans="2:7" ht="23.25" x14ac:dyDescent="0.25">
      <c r="B363" s="4"/>
      <c r="C363" s="69"/>
      <c r="D363" s="59" t="s">
        <v>68</v>
      </c>
      <c r="E363" s="23">
        <f>ROUND((G351+G352+D343)/D343,2)</f>
        <v>1</v>
      </c>
      <c r="F363" s="23"/>
      <c r="G363" s="12"/>
    </row>
    <row r="364" spans="2:7" ht="23.25" x14ac:dyDescent="0.25">
      <c r="B364" s="4"/>
      <c r="C364" s="69"/>
      <c r="D364" s="59" t="s">
        <v>69</v>
      </c>
      <c r="E364" s="23">
        <f>ROUND((G353+D343)/D343,2)</f>
        <v>1.37</v>
      </c>
      <c r="F364" s="5"/>
      <c r="G364" s="12"/>
    </row>
    <row r="365" spans="2:7" ht="23.25" x14ac:dyDescent="0.25">
      <c r="B365" s="4"/>
      <c r="C365" s="69"/>
      <c r="D365" s="24" t="s">
        <v>70</v>
      </c>
      <c r="E365" s="25">
        <f>ROUND((SUM(G354:G359)+D343)/D343,2)</f>
        <v>1.68</v>
      </c>
      <c r="F365" s="5"/>
      <c r="G365" s="12"/>
    </row>
    <row r="366" spans="2:7" ht="25.5" x14ac:dyDescent="0.25">
      <c r="B366" s="4"/>
      <c r="C366" s="4"/>
      <c r="D366" s="26" t="s">
        <v>71</v>
      </c>
      <c r="E366" s="27">
        <f>SUM(E362:E365)-IF(D347="сплошная",3,2)</f>
        <v>3.1500000000000004</v>
      </c>
      <c r="F366" s="28"/>
      <c r="G366" s="3"/>
    </row>
    <row r="367" spans="2:7" ht="23.25" x14ac:dyDescent="0.25">
      <c r="B367" s="4"/>
      <c r="C367" s="4"/>
      <c r="D367" s="4"/>
      <c r="E367" s="29"/>
      <c r="F367" s="4"/>
      <c r="G367" s="3"/>
    </row>
    <row r="368" spans="2:7" ht="25.5" x14ac:dyDescent="0.35">
      <c r="B368" s="13"/>
      <c r="C368" s="30" t="s">
        <v>72</v>
      </c>
      <c r="D368" s="70">
        <f>E366*D343</f>
        <v>7212.5550000000003</v>
      </c>
      <c r="E368" s="70"/>
      <c r="F368" s="4"/>
      <c r="G368" s="3"/>
    </row>
    <row r="369" spans="2:7" ht="18.75" x14ac:dyDescent="0.3">
      <c r="B369" s="4"/>
      <c r="C369" s="31" t="s">
        <v>73</v>
      </c>
      <c r="D369" s="71">
        <f>D368/D342</f>
        <v>257.59125</v>
      </c>
      <c r="E369" s="71"/>
      <c r="F369" s="4"/>
      <c r="G369" s="4"/>
    </row>
    <row r="370" spans="2:7" x14ac:dyDescent="0.25">
      <c r="B370" s="67"/>
      <c r="C370" s="67"/>
      <c r="D370" s="67"/>
      <c r="E370" s="67"/>
      <c r="F370" s="67"/>
      <c r="G370" s="67"/>
    </row>
    <row r="371" spans="2:7" x14ac:dyDescent="0.25">
      <c r="B371" s="67"/>
      <c r="C371" s="67"/>
      <c r="D371" s="67"/>
      <c r="E371" s="67"/>
      <c r="F371" s="67"/>
      <c r="G371" s="67"/>
    </row>
    <row r="372" spans="2:7" ht="60.75" x14ac:dyDescent="0.8">
      <c r="B372" s="92" t="s">
        <v>199</v>
      </c>
      <c r="C372" s="92"/>
      <c r="D372" s="92"/>
      <c r="E372" s="92"/>
      <c r="F372" s="92"/>
      <c r="G372" s="92"/>
    </row>
    <row r="373" spans="2:7" ht="18.75" x14ac:dyDescent="0.25">
      <c r="B373" s="93" t="s">
        <v>45</v>
      </c>
      <c r="C373" s="93"/>
      <c r="D373" s="93"/>
      <c r="E373" s="93"/>
      <c r="F373" s="93"/>
      <c r="G373" s="93"/>
    </row>
    <row r="374" spans="2:7" ht="25.5" x14ac:dyDescent="0.25">
      <c r="B374" s="4"/>
      <c r="C374" s="14" t="s">
        <v>46</v>
      </c>
      <c r="D374" s="15"/>
      <c r="E374" s="4"/>
      <c r="F374" s="4"/>
      <c r="G374" s="3"/>
    </row>
    <row r="375" spans="2:7" ht="19.5" customHeight="1" x14ac:dyDescent="0.25">
      <c r="B375" s="5"/>
      <c r="C375" s="94" t="s">
        <v>47</v>
      </c>
      <c r="D375" s="97" t="s">
        <v>133</v>
      </c>
      <c r="E375" s="98"/>
      <c r="F375" s="98"/>
      <c r="G375" s="99"/>
    </row>
    <row r="376" spans="2:7" ht="19.5" customHeight="1" x14ac:dyDescent="0.25">
      <c r="B376" s="5"/>
      <c r="C376" s="95"/>
      <c r="D376" s="100" t="s">
        <v>134</v>
      </c>
      <c r="E376" s="100"/>
      <c r="F376" s="100"/>
      <c r="G376" s="100"/>
    </row>
    <row r="377" spans="2:7" ht="19.5" customHeight="1" x14ac:dyDescent="0.25">
      <c r="B377" s="5"/>
      <c r="C377" s="96"/>
      <c r="D377" s="100" t="s">
        <v>151</v>
      </c>
      <c r="E377" s="100"/>
      <c r="F377" s="100"/>
      <c r="G377" s="100"/>
    </row>
    <row r="378" spans="2:7" ht="23.25" x14ac:dyDescent="0.25">
      <c r="B378" s="4"/>
      <c r="C378" s="16" t="s">
        <v>48</v>
      </c>
      <c r="D378" s="6">
        <v>1.2</v>
      </c>
      <c r="E378" s="17"/>
      <c r="F378" s="5"/>
      <c r="G378" s="3"/>
    </row>
    <row r="379" spans="2:7" ht="22.5" x14ac:dyDescent="0.25">
      <c r="B379" s="4"/>
      <c r="C379" s="18" t="s">
        <v>49</v>
      </c>
      <c r="D379" s="58">
        <v>35</v>
      </c>
      <c r="E379" s="72" t="s">
        <v>50</v>
      </c>
      <c r="F379" s="73"/>
      <c r="G379" s="76">
        <f>D380/D379</f>
        <v>46.52428571428571</v>
      </c>
    </row>
    <row r="380" spans="2:7" ht="22.5" x14ac:dyDescent="0.25">
      <c r="B380" s="4"/>
      <c r="C380" s="18" t="s">
        <v>51</v>
      </c>
      <c r="D380" s="7">
        <v>1628.35</v>
      </c>
      <c r="E380" s="74"/>
      <c r="F380" s="75"/>
      <c r="G380" s="77"/>
    </row>
    <row r="381" spans="2:7" ht="23.25" x14ac:dyDescent="0.25">
      <c r="B381" s="4"/>
      <c r="C381" s="19"/>
      <c r="D381" s="8"/>
      <c r="E381" s="20"/>
      <c r="F381" s="4"/>
      <c r="G381" s="3"/>
    </row>
    <row r="382" spans="2:7" ht="23.25" x14ac:dyDescent="0.25">
      <c r="B382" s="4"/>
      <c r="C382" s="49" t="s">
        <v>52</v>
      </c>
      <c r="D382" s="55" t="s">
        <v>148</v>
      </c>
      <c r="E382" s="4"/>
      <c r="F382" s="4"/>
      <c r="G382" s="3"/>
    </row>
    <row r="383" spans="2:7" ht="23.25" x14ac:dyDescent="0.25">
      <c r="B383" s="4"/>
      <c r="C383" s="49" t="s">
        <v>53</v>
      </c>
      <c r="D383" s="55">
        <v>75</v>
      </c>
      <c r="E383" s="4"/>
      <c r="F383" s="4"/>
      <c r="G383" s="3"/>
    </row>
    <row r="384" spans="2:7" ht="23.25" x14ac:dyDescent="0.25">
      <c r="B384" s="4"/>
      <c r="C384" s="49" t="s">
        <v>54</v>
      </c>
      <c r="D384" s="50" t="s">
        <v>147</v>
      </c>
      <c r="E384" s="4"/>
      <c r="F384" s="4"/>
      <c r="G384" s="3"/>
    </row>
    <row r="385" spans="2:7" ht="24" thickBot="1" x14ac:dyDescent="0.3">
      <c r="B385" s="4"/>
      <c r="C385" s="4"/>
      <c r="D385" s="4"/>
      <c r="E385" s="4"/>
      <c r="F385" s="4"/>
      <c r="G385" s="3"/>
    </row>
    <row r="386" spans="2:7" ht="48" thickBot="1" x14ac:dyDescent="0.3">
      <c r="B386" s="78" t="s">
        <v>7</v>
      </c>
      <c r="C386" s="79"/>
      <c r="D386" s="9" t="s">
        <v>56</v>
      </c>
      <c r="E386" s="80" t="s">
        <v>57</v>
      </c>
      <c r="F386" s="81"/>
      <c r="G386" s="10" t="s">
        <v>58</v>
      </c>
    </row>
    <row r="387" spans="2:7" ht="24" thickBot="1" x14ac:dyDescent="0.3">
      <c r="B387" s="82" t="s">
        <v>59</v>
      </c>
      <c r="C387" s="83"/>
      <c r="D387" s="32">
        <v>197.93</v>
      </c>
      <c r="E387" s="52">
        <v>1.2</v>
      </c>
      <c r="F387" s="33" t="s">
        <v>6</v>
      </c>
      <c r="G387" s="34">
        <f t="shared" ref="G387:G394" si="10">D387*E387</f>
        <v>237.51599999999999</v>
      </c>
    </row>
    <row r="388" spans="2:7" ht="23.25" x14ac:dyDescent="0.25">
      <c r="B388" s="84" t="s">
        <v>60</v>
      </c>
      <c r="C388" s="85"/>
      <c r="D388" s="35"/>
      <c r="E388" s="56"/>
      <c r="F388" s="36" t="s">
        <v>8</v>
      </c>
      <c r="G388" s="37">
        <f t="shared" si="10"/>
        <v>0</v>
      </c>
    </row>
    <row r="389" spans="2:7" ht="24" thickBot="1" x14ac:dyDescent="0.3">
      <c r="B389" s="86" t="s">
        <v>61</v>
      </c>
      <c r="C389" s="87"/>
      <c r="D389" s="38"/>
      <c r="E389" s="57"/>
      <c r="F389" s="39" t="s">
        <v>8</v>
      </c>
      <c r="G389" s="40">
        <f t="shared" si="10"/>
        <v>0</v>
      </c>
    </row>
    <row r="390" spans="2:7" ht="24" thickBot="1" x14ac:dyDescent="0.3">
      <c r="B390" s="88" t="s">
        <v>9</v>
      </c>
      <c r="C390" s="89"/>
      <c r="D390" s="41">
        <v>696.9</v>
      </c>
      <c r="E390" s="41">
        <v>1.2</v>
      </c>
      <c r="F390" s="42" t="s">
        <v>6</v>
      </c>
      <c r="G390" s="43">
        <f t="shared" si="10"/>
        <v>836.28</v>
      </c>
    </row>
    <row r="391" spans="2:7" ht="23.25" x14ac:dyDescent="0.25">
      <c r="B391" s="84" t="s">
        <v>62</v>
      </c>
      <c r="C391" s="85"/>
      <c r="D391" s="35"/>
      <c r="E391" s="35"/>
      <c r="F391" s="36" t="s">
        <v>6</v>
      </c>
      <c r="G391" s="37">
        <f t="shared" si="10"/>
        <v>0</v>
      </c>
    </row>
    <row r="392" spans="2:7" ht="23.25" x14ac:dyDescent="0.25">
      <c r="B392" s="90" t="s">
        <v>63</v>
      </c>
      <c r="C392" s="91"/>
      <c r="D392" s="44">
        <v>1300.21</v>
      </c>
      <c r="E392" s="44">
        <v>1.2</v>
      </c>
      <c r="F392" s="45" t="s">
        <v>6</v>
      </c>
      <c r="G392" s="46">
        <f t="shared" si="10"/>
        <v>1560.252</v>
      </c>
    </row>
    <row r="393" spans="2:7" ht="23.25" x14ac:dyDescent="0.25">
      <c r="B393" s="90" t="s">
        <v>10</v>
      </c>
      <c r="C393" s="91"/>
      <c r="D393" s="47"/>
      <c r="E393" s="53"/>
      <c r="F393" s="45" t="s">
        <v>6</v>
      </c>
      <c r="G393" s="46">
        <f t="shared" si="10"/>
        <v>0</v>
      </c>
    </row>
    <row r="394" spans="2:7" ht="23.25" x14ac:dyDescent="0.25">
      <c r="B394" s="90" t="s">
        <v>64</v>
      </c>
      <c r="C394" s="91"/>
      <c r="D394" s="47"/>
      <c r="E394" s="53"/>
      <c r="F394" s="45" t="s">
        <v>6</v>
      </c>
      <c r="G394" s="46">
        <f t="shared" si="10"/>
        <v>0</v>
      </c>
    </row>
    <row r="395" spans="2:7" ht="23.25" x14ac:dyDescent="0.25">
      <c r="B395" s="90" t="s">
        <v>12</v>
      </c>
      <c r="C395" s="91"/>
      <c r="D395" s="47"/>
      <c r="E395" s="53"/>
      <c r="F395" s="45" t="s">
        <v>6</v>
      </c>
      <c r="G395" s="46">
        <f>D395*E395</f>
        <v>0</v>
      </c>
    </row>
    <row r="396" spans="2:7" ht="24" thickBot="1" x14ac:dyDescent="0.3">
      <c r="B396" s="86" t="s">
        <v>11</v>
      </c>
      <c r="C396" s="87"/>
      <c r="D396" s="38"/>
      <c r="E396" s="38"/>
      <c r="F396" s="39" t="s">
        <v>6</v>
      </c>
      <c r="G396" s="48">
        <f>D396*E396</f>
        <v>0</v>
      </c>
    </row>
    <row r="397" spans="2:7" ht="23.25" x14ac:dyDescent="0.25">
      <c r="B397" s="4"/>
      <c r="C397" s="21"/>
      <c r="D397" s="21"/>
      <c r="E397" s="11"/>
      <c r="F397" s="11"/>
      <c r="G397" s="3"/>
    </row>
    <row r="398" spans="2:7" ht="25.5" x14ac:dyDescent="0.25">
      <c r="B398" s="4"/>
      <c r="C398" s="14" t="s">
        <v>65</v>
      </c>
      <c r="D398" s="15"/>
      <c r="E398" s="4"/>
      <c r="F398" s="4"/>
      <c r="G398" s="3"/>
    </row>
    <row r="399" spans="2:7" ht="18.75" x14ac:dyDescent="0.25">
      <c r="B399" s="4"/>
      <c r="C399" s="69" t="s">
        <v>66</v>
      </c>
      <c r="D399" s="59" t="s">
        <v>67</v>
      </c>
      <c r="E399" s="23">
        <f>ROUND((G387+D380)/D380,2)</f>
        <v>1.1499999999999999</v>
      </c>
      <c r="F399" s="23"/>
      <c r="G399" s="5"/>
    </row>
    <row r="400" spans="2:7" ht="23.25" x14ac:dyDescent="0.25">
      <c r="B400" s="4"/>
      <c r="C400" s="69"/>
      <c r="D400" s="59" t="s">
        <v>68</v>
      </c>
      <c r="E400" s="23">
        <f>ROUND((G388+G389+D380)/D380,2)</f>
        <v>1</v>
      </c>
      <c r="F400" s="23"/>
      <c r="G400" s="12"/>
    </row>
    <row r="401" spans="2:7" ht="23.25" x14ac:dyDescent="0.25">
      <c r="B401" s="4"/>
      <c r="C401" s="69"/>
      <c r="D401" s="59" t="s">
        <v>69</v>
      </c>
      <c r="E401" s="23">
        <f>ROUND((G390+D380)/D380,2)</f>
        <v>1.51</v>
      </c>
      <c r="F401" s="5"/>
      <c r="G401" s="12"/>
    </row>
    <row r="402" spans="2:7" ht="23.25" x14ac:dyDescent="0.25">
      <c r="B402" s="4"/>
      <c r="C402" s="69"/>
      <c r="D402" s="24" t="s">
        <v>70</v>
      </c>
      <c r="E402" s="25">
        <f>ROUND((SUM(G391:G396)+D380)/D380,2)</f>
        <v>1.96</v>
      </c>
      <c r="F402" s="5"/>
      <c r="G402" s="12"/>
    </row>
    <row r="403" spans="2:7" ht="25.5" x14ac:dyDescent="0.25">
      <c r="B403" s="4"/>
      <c r="C403" s="4"/>
      <c r="D403" s="26" t="s">
        <v>71</v>
      </c>
      <c r="E403" s="27">
        <f>SUM(E399:E402)-IF(D384="сплошная",3,2)</f>
        <v>3.62</v>
      </c>
      <c r="F403" s="28"/>
      <c r="G403" s="3"/>
    </row>
    <row r="404" spans="2:7" ht="23.25" x14ac:dyDescent="0.25">
      <c r="B404" s="4"/>
      <c r="C404" s="4"/>
      <c r="D404" s="4"/>
      <c r="E404" s="29"/>
      <c r="F404" s="4"/>
      <c r="G404" s="3"/>
    </row>
    <row r="405" spans="2:7" ht="25.5" x14ac:dyDescent="0.35">
      <c r="B405" s="13"/>
      <c r="C405" s="30" t="s">
        <v>72</v>
      </c>
      <c r="D405" s="70">
        <f>E403*D380</f>
        <v>5894.6269999999995</v>
      </c>
      <c r="E405" s="70"/>
      <c r="F405" s="4"/>
      <c r="G405" s="3"/>
    </row>
    <row r="406" spans="2:7" ht="18.75" x14ac:dyDescent="0.3">
      <c r="B406" s="4"/>
      <c r="C406" s="31" t="s">
        <v>73</v>
      </c>
      <c r="D406" s="71">
        <f>D405/D379</f>
        <v>168.41791428571426</v>
      </c>
      <c r="E406" s="71"/>
      <c r="F406" s="4"/>
      <c r="G406" s="4"/>
    </row>
    <row r="407" spans="2:7" x14ac:dyDescent="0.25">
      <c r="B407" s="67"/>
      <c r="C407" s="67"/>
      <c r="D407" s="67"/>
      <c r="E407" s="67"/>
      <c r="F407" s="67"/>
      <c r="G407" s="67"/>
    </row>
    <row r="408" spans="2:7" x14ac:dyDescent="0.25">
      <c r="B408" s="67"/>
      <c r="C408" s="67"/>
      <c r="D408" s="67"/>
      <c r="E408" s="67"/>
      <c r="F408" s="67"/>
      <c r="G408" s="67"/>
    </row>
    <row r="409" spans="2:7" ht="60.75" x14ac:dyDescent="0.8">
      <c r="B409" s="92" t="s">
        <v>200</v>
      </c>
      <c r="C409" s="92"/>
      <c r="D409" s="92"/>
      <c r="E409" s="92"/>
      <c r="F409" s="92"/>
      <c r="G409" s="92"/>
    </row>
    <row r="410" spans="2:7" ht="18.75" x14ac:dyDescent="0.25">
      <c r="B410" s="93" t="s">
        <v>45</v>
      </c>
      <c r="C410" s="93"/>
      <c r="D410" s="93"/>
      <c r="E410" s="93"/>
      <c r="F410" s="93"/>
      <c r="G410" s="93"/>
    </row>
    <row r="411" spans="2:7" ht="25.5" x14ac:dyDescent="0.25">
      <c r="B411" s="4"/>
      <c r="C411" s="14" t="s">
        <v>46</v>
      </c>
      <c r="D411" s="15"/>
      <c r="E411" s="4"/>
      <c r="F411" s="4"/>
      <c r="G411" s="3"/>
    </row>
    <row r="412" spans="2:7" ht="19.5" customHeight="1" x14ac:dyDescent="0.25">
      <c r="B412" s="5"/>
      <c r="C412" s="94" t="s">
        <v>47</v>
      </c>
      <c r="D412" s="97" t="s">
        <v>133</v>
      </c>
      <c r="E412" s="98"/>
      <c r="F412" s="98"/>
      <c r="G412" s="99"/>
    </row>
    <row r="413" spans="2:7" ht="19.5" customHeight="1" x14ac:dyDescent="0.25">
      <c r="B413" s="5"/>
      <c r="C413" s="95"/>
      <c r="D413" s="100" t="s">
        <v>134</v>
      </c>
      <c r="E413" s="100"/>
      <c r="F413" s="100"/>
      <c r="G413" s="100"/>
    </row>
    <row r="414" spans="2:7" ht="19.5" customHeight="1" x14ac:dyDescent="0.25">
      <c r="B414" s="5"/>
      <c r="C414" s="96"/>
      <c r="D414" s="100" t="s">
        <v>152</v>
      </c>
      <c r="E414" s="100"/>
      <c r="F414" s="100"/>
      <c r="G414" s="100"/>
    </row>
    <row r="415" spans="2:7" ht="23.25" x14ac:dyDescent="0.25">
      <c r="B415" s="4"/>
      <c r="C415" s="16" t="s">
        <v>48</v>
      </c>
      <c r="D415" s="6">
        <v>2</v>
      </c>
      <c r="E415" s="17"/>
      <c r="F415" s="5"/>
      <c r="G415" s="3"/>
    </row>
    <row r="416" spans="2:7" ht="22.5" x14ac:dyDescent="0.25">
      <c r="B416" s="4"/>
      <c r="C416" s="18" t="s">
        <v>49</v>
      </c>
      <c r="D416" s="58">
        <v>241</v>
      </c>
      <c r="E416" s="72" t="s">
        <v>50</v>
      </c>
      <c r="F416" s="73"/>
      <c r="G416" s="76">
        <f>D417/D416</f>
        <v>29.602946058091288</v>
      </c>
    </row>
    <row r="417" spans="2:7" ht="22.5" x14ac:dyDescent="0.25">
      <c r="B417" s="4"/>
      <c r="C417" s="18" t="s">
        <v>51</v>
      </c>
      <c r="D417" s="7">
        <v>7134.31</v>
      </c>
      <c r="E417" s="74"/>
      <c r="F417" s="75"/>
      <c r="G417" s="77"/>
    </row>
    <row r="418" spans="2:7" ht="23.25" x14ac:dyDescent="0.25">
      <c r="B418" s="4"/>
      <c r="C418" s="19"/>
      <c r="D418" s="8"/>
      <c r="E418" s="20"/>
      <c r="F418" s="4"/>
      <c r="G418" s="3"/>
    </row>
    <row r="419" spans="2:7" ht="23.25" x14ac:dyDescent="0.25">
      <c r="B419" s="4"/>
      <c r="C419" s="49" t="s">
        <v>52</v>
      </c>
      <c r="D419" s="55" t="s">
        <v>153</v>
      </c>
      <c r="E419" s="4"/>
      <c r="F419" s="4"/>
      <c r="G419" s="3"/>
    </row>
    <row r="420" spans="2:7" ht="23.25" x14ac:dyDescent="0.25">
      <c r="B420" s="4"/>
      <c r="C420" s="49" t="s">
        <v>53</v>
      </c>
      <c r="D420" s="55">
        <v>75</v>
      </c>
      <c r="E420" s="4"/>
      <c r="F420" s="4"/>
      <c r="G420" s="3"/>
    </row>
    <row r="421" spans="2:7" ht="23.25" x14ac:dyDescent="0.25">
      <c r="B421" s="4"/>
      <c r="C421" s="49" t="s">
        <v>54</v>
      </c>
      <c r="D421" s="50" t="s">
        <v>147</v>
      </c>
      <c r="E421" s="4"/>
      <c r="F421" s="4"/>
      <c r="G421" s="3"/>
    </row>
    <row r="422" spans="2:7" ht="24" thickBot="1" x14ac:dyDescent="0.3">
      <c r="B422" s="4"/>
      <c r="C422" s="4"/>
      <c r="D422" s="4"/>
      <c r="E422" s="4"/>
      <c r="F422" s="4"/>
      <c r="G422" s="3"/>
    </row>
    <row r="423" spans="2:7" ht="48" thickBot="1" x14ac:dyDescent="0.3">
      <c r="B423" s="78" t="s">
        <v>7</v>
      </c>
      <c r="C423" s="79"/>
      <c r="D423" s="9" t="s">
        <v>56</v>
      </c>
      <c r="E423" s="80" t="s">
        <v>57</v>
      </c>
      <c r="F423" s="81"/>
      <c r="G423" s="10" t="s">
        <v>58</v>
      </c>
    </row>
    <row r="424" spans="2:7" ht="24" thickBot="1" x14ac:dyDescent="0.3">
      <c r="B424" s="82" t="s">
        <v>59</v>
      </c>
      <c r="C424" s="83"/>
      <c r="D424" s="32">
        <v>197.93</v>
      </c>
      <c r="E424" s="52">
        <v>2</v>
      </c>
      <c r="F424" s="33" t="s">
        <v>6</v>
      </c>
      <c r="G424" s="34">
        <f t="shared" ref="G424:G431" si="11">D424*E424</f>
        <v>395.86</v>
      </c>
    </row>
    <row r="425" spans="2:7" ht="23.25" x14ac:dyDescent="0.25">
      <c r="B425" s="84" t="s">
        <v>60</v>
      </c>
      <c r="C425" s="85"/>
      <c r="D425" s="35"/>
      <c r="E425" s="56"/>
      <c r="F425" s="36" t="s">
        <v>8</v>
      </c>
      <c r="G425" s="37">
        <f t="shared" si="11"/>
        <v>0</v>
      </c>
    </row>
    <row r="426" spans="2:7" ht="24" thickBot="1" x14ac:dyDescent="0.3">
      <c r="B426" s="86" t="s">
        <v>61</v>
      </c>
      <c r="C426" s="87"/>
      <c r="D426" s="38"/>
      <c r="E426" s="57"/>
      <c r="F426" s="39" t="s">
        <v>8</v>
      </c>
      <c r="G426" s="40">
        <f t="shared" si="11"/>
        <v>0</v>
      </c>
    </row>
    <row r="427" spans="2:7" ht="24" thickBot="1" x14ac:dyDescent="0.3">
      <c r="B427" s="88" t="s">
        <v>9</v>
      </c>
      <c r="C427" s="89"/>
      <c r="D427" s="41">
        <v>696.9</v>
      </c>
      <c r="E427" s="41">
        <v>2</v>
      </c>
      <c r="F427" s="42" t="s">
        <v>6</v>
      </c>
      <c r="G427" s="43">
        <f t="shared" si="11"/>
        <v>1393.8</v>
      </c>
    </row>
    <row r="428" spans="2:7" ht="23.25" x14ac:dyDescent="0.25">
      <c r="B428" s="84" t="s">
        <v>62</v>
      </c>
      <c r="C428" s="85"/>
      <c r="D428" s="35"/>
      <c r="E428" s="35"/>
      <c r="F428" s="36" t="s">
        <v>6</v>
      </c>
      <c r="G428" s="37">
        <f t="shared" si="11"/>
        <v>0</v>
      </c>
    </row>
    <row r="429" spans="2:7" ht="23.25" x14ac:dyDescent="0.25">
      <c r="B429" s="90" t="s">
        <v>63</v>
      </c>
      <c r="C429" s="91"/>
      <c r="D429" s="44">
        <v>1300.21</v>
      </c>
      <c r="E429" s="44">
        <v>2</v>
      </c>
      <c r="F429" s="45" t="s">
        <v>6</v>
      </c>
      <c r="G429" s="46">
        <f t="shared" si="11"/>
        <v>2600.42</v>
      </c>
    </row>
    <row r="430" spans="2:7" ht="23.25" x14ac:dyDescent="0.25">
      <c r="B430" s="90" t="s">
        <v>10</v>
      </c>
      <c r="C430" s="91"/>
      <c r="D430" s="47"/>
      <c r="E430" s="53"/>
      <c r="F430" s="45" t="s">
        <v>6</v>
      </c>
      <c r="G430" s="46">
        <f t="shared" si="11"/>
        <v>0</v>
      </c>
    </row>
    <row r="431" spans="2:7" ht="23.25" x14ac:dyDescent="0.25">
      <c r="B431" s="90" t="s">
        <v>64</v>
      </c>
      <c r="C431" s="91"/>
      <c r="D431" s="47"/>
      <c r="E431" s="53"/>
      <c r="F431" s="45" t="s">
        <v>6</v>
      </c>
      <c r="G431" s="46">
        <f t="shared" si="11"/>
        <v>0</v>
      </c>
    </row>
    <row r="432" spans="2:7" ht="23.25" x14ac:dyDescent="0.25">
      <c r="B432" s="90" t="s">
        <v>12</v>
      </c>
      <c r="C432" s="91"/>
      <c r="D432" s="47"/>
      <c r="E432" s="53"/>
      <c r="F432" s="45" t="s">
        <v>6</v>
      </c>
      <c r="G432" s="46">
        <f>D432*E432</f>
        <v>0</v>
      </c>
    </row>
    <row r="433" spans="2:7" ht="24" thickBot="1" x14ac:dyDescent="0.3">
      <c r="B433" s="86" t="s">
        <v>11</v>
      </c>
      <c r="C433" s="87"/>
      <c r="D433" s="38"/>
      <c r="E433" s="38"/>
      <c r="F433" s="39" t="s">
        <v>6</v>
      </c>
      <c r="G433" s="48">
        <f>D433*E433</f>
        <v>0</v>
      </c>
    </row>
    <row r="434" spans="2:7" ht="23.25" x14ac:dyDescent="0.25">
      <c r="B434" s="4"/>
      <c r="C434" s="21"/>
      <c r="D434" s="21"/>
      <c r="E434" s="11"/>
      <c r="F434" s="11"/>
      <c r="G434" s="3"/>
    </row>
    <row r="435" spans="2:7" ht="25.5" x14ac:dyDescent="0.25">
      <c r="B435" s="4"/>
      <c r="C435" s="14" t="s">
        <v>65</v>
      </c>
      <c r="D435" s="15"/>
      <c r="E435" s="4"/>
      <c r="F435" s="4"/>
      <c r="G435" s="3"/>
    </row>
    <row r="436" spans="2:7" ht="18.75" x14ac:dyDescent="0.25">
      <c r="B436" s="4"/>
      <c r="C436" s="69" t="s">
        <v>66</v>
      </c>
      <c r="D436" s="59" t="s">
        <v>67</v>
      </c>
      <c r="E436" s="23">
        <f>ROUND((G424+D417)/D417,2)</f>
        <v>1.06</v>
      </c>
      <c r="F436" s="23"/>
      <c r="G436" s="5"/>
    </row>
    <row r="437" spans="2:7" ht="23.25" x14ac:dyDescent="0.25">
      <c r="B437" s="4"/>
      <c r="C437" s="69"/>
      <c r="D437" s="59" t="s">
        <v>68</v>
      </c>
      <c r="E437" s="23">
        <f>ROUND((G425+G426+D417)/D417,2)</f>
        <v>1</v>
      </c>
      <c r="F437" s="23"/>
      <c r="G437" s="12"/>
    </row>
    <row r="438" spans="2:7" ht="23.25" x14ac:dyDescent="0.25">
      <c r="B438" s="4"/>
      <c r="C438" s="69"/>
      <c r="D438" s="59" t="s">
        <v>69</v>
      </c>
      <c r="E438" s="23">
        <f>ROUND((G427+D417)/D417,2)</f>
        <v>1.2</v>
      </c>
      <c r="F438" s="5"/>
      <c r="G438" s="12"/>
    </row>
    <row r="439" spans="2:7" ht="23.25" x14ac:dyDescent="0.25">
      <c r="B439" s="4"/>
      <c r="C439" s="69"/>
      <c r="D439" s="24" t="s">
        <v>70</v>
      </c>
      <c r="E439" s="25">
        <f>ROUND((SUM(G428:G433)+D417)/D417,2)</f>
        <v>1.36</v>
      </c>
      <c r="F439" s="5"/>
      <c r="G439" s="12"/>
    </row>
    <row r="440" spans="2:7" ht="25.5" x14ac:dyDescent="0.25">
      <c r="B440" s="4"/>
      <c r="C440" s="4"/>
      <c r="D440" s="26" t="s">
        <v>71</v>
      </c>
      <c r="E440" s="27">
        <f>SUM(E436:E439)-IF(D421="сплошная",3,2)</f>
        <v>2.62</v>
      </c>
      <c r="F440" s="28"/>
      <c r="G440" s="3"/>
    </row>
    <row r="441" spans="2:7" ht="23.25" x14ac:dyDescent="0.25">
      <c r="B441" s="4"/>
      <c r="C441" s="4"/>
      <c r="D441" s="4"/>
      <c r="E441" s="29"/>
      <c r="F441" s="4"/>
      <c r="G441" s="3"/>
    </row>
    <row r="442" spans="2:7" ht="25.5" x14ac:dyDescent="0.35">
      <c r="B442" s="13"/>
      <c r="C442" s="30" t="s">
        <v>72</v>
      </c>
      <c r="D442" s="70">
        <f>E440*D417</f>
        <v>18691.892200000002</v>
      </c>
      <c r="E442" s="70"/>
      <c r="F442" s="4"/>
      <c r="G442" s="3"/>
    </row>
    <row r="443" spans="2:7" ht="18.75" x14ac:dyDescent="0.3">
      <c r="B443" s="4"/>
      <c r="C443" s="31" t="s">
        <v>73</v>
      </c>
      <c r="D443" s="71">
        <f>D442/D416</f>
        <v>77.559718672199182</v>
      </c>
      <c r="E443" s="71"/>
      <c r="F443" s="4"/>
      <c r="G443" s="4"/>
    </row>
    <row r="444" spans="2:7" x14ac:dyDescent="0.25">
      <c r="B444" s="67"/>
      <c r="C444" s="67"/>
      <c r="D444" s="67"/>
      <c r="E444" s="67"/>
      <c r="F444" s="67"/>
      <c r="G444" s="67"/>
    </row>
    <row r="445" spans="2:7" x14ac:dyDescent="0.25">
      <c r="B445" s="67"/>
      <c r="C445" s="67"/>
      <c r="D445" s="67"/>
      <c r="E445" s="67"/>
      <c r="F445" s="67"/>
      <c r="G445" s="67"/>
    </row>
    <row r="446" spans="2:7" ht="60.75" x14ac:dyDescent="0.8">
      <c r="B446" s="92" t="s">
        <v>201</v>
      </c>
      <c r="C446" s="92"/>
      <c r="D446" s="92"/>
      <c r="E446" s="92"/>
      <c r="F446" s="92"/>
      <c r="G446" s="92"/>
    </row>
    <row r="447" spans="2:7" ht="18.75" x14ac:dyDescent="0.25">
      <c r="B447" s="93" t="s">
        <v>45</v>
      </c>
      <c r="C447" s="93"/>
      <c r="D447" s="93"/>
      <c r="E447" s="93"/>
      <c r="F447" s="93"/>
      <c r="G447" s="93"/>
    </row>
    <row r="448" spans="2:7" ht="25.5" x14ac:dyDescent="0.25">
      <c r="B448" s="4"/>
      <c r="C448" s="14" t="s">
        <v>46</v>
      </c>
      <c r="D448" s="15"/>
      <c r="E448" s="4"/>
      <c r="F448" s="4"/>
      <c r="G448" s="3"/>
    </row>
    <row r="449" spans="2:7" ht="19.5" customHeight="1" x14ac:dyDescent="0.25">
      <c r="B449" s="5"/>
      <c r="C449" s="94" t="s">
        <v>47</v>
      </c>
      <c r="D449" s="97" t="s">
        <v>133</v>
      </c>
      <c r="E449" s="98"/>
      <c r="F449" s="98"/>
      <c r="G449" s="99"/>
    </row>
    <row r="450" spans="2:7" ht="19.5" customHeight="1" x14ac:dyDescent="0.25">
      <c r="B450" s="5"/>
      <c r="C450" s="95"/>
      <c r="D450" s="100" t="s">
        <v>134</v>
      </c>
      <c r="E450" s="100"/>
      <c r="F450" s="100"/>
      <c r="G450" s="100"/>
    </row>
    <row r="451" spans="2:7" ht="19.5" customHeight="1" x14ac:dyDescent="0.25">
      <c r="B451" s="5"/>
      <c r="C451" s="96"/>
      <c r="D451" s="100" t="s">
        <v>154</v>
      </c>
      <c r="E451" s="100"/>
      <c r="F451" s="100"/>
      <c r="G451" s="100"/>
    </row>
    <row r="452" spans="2:7" ht="23.25" x14ac:dyDescent="0.25">
      <c r="B452" s="4"/>
      <c r="C452" s="16" t="s">
        <v>48</v>
      </c>
      <c r="D452" s="6">
        <v>2</v>
      </c>
      <c r="E452" s="17"/>
      <c r="F452" s="5"/>
      <c r="G452" s="3"/>
    </row>
    <row r="453" spans="2:7" ht="22.5" x14ac:dyDescent="0.25">
      <c r="B453" s="4"/>
      <c r="C453" s="18" t="s">
        <v>49</v>
      </c>
      <c r="D453" s="58">
        <v>198</v>
      </c>
      <c r="E453" s="72" t="s">
        <v>50</v>
      </c>
      <c r="F453" s="73"/>
      <c r="G453" s="76">
        <f>D454/D453</f>
        <v>30.848686868686869</v>
      </c>
    </row>
    <row r="454" spans="2:7" ht="22.5" x14ac:dyDescent="0.25">
      <c r="B454" s="4"/>
      <c r="C454" s="18" t="s">
        <v>51</v>
      </c>
      <c r="D454" s="7">
        <v>6108.04</v>
      </c>
      <c r="E454" s="74"/>
      <c r="F454" s="75"/>
      <c r="G454" s="77"/>
    </row>
    <row r="455" spans="2:7" ht="23.25" x14ac:dyDescent="0.25">
      <c r="B455" s="4"/>
      <c r="C455" s="19"/>
      <c r="D455" s="8"/>
      <c r="E455" s="20"/>
      <c r="F455" s="4"/>
      <c r="G455" s="3"/>
    </row>
    <row r="456" spans="2:7" ht="23.25" x14ac:dyDescent="0.25">
      <c r="B456" s="4"/>
      <c r="C456" s="49" t="s">
        <v>52</v>
      </c>
      <c r="D456" s="55" t="s">
        <v>153</v>
      </c>
      <c r="E456" s="4"/>
      <c r="F456" s="4"/>
      <c r="G456" s="3"/>
    </row>
    <row r="457" spans="2:7" ht="23.25" x14ac:dyDescent="0.25">
      <c r="B457" s="4"/>
      <c r="C457" s="49" t="s">
        <v>53</v>
      </c>
      <c r="D457" s="55">
        <v>75</v>
      </c>
      <c r="E457" s="4"/>
      <c r="F457" s="4"/>
      <c r="G457" s="3"/>
    </row>
    <row r="458" spans="2:7" ht="23.25" x14ac:dyDescent="0.25">
      <c r="B458" s="4"/>
      <c r="C458" s="49" t="s">
        <v>54</v>
      </c>
      <c r="D458" s="50" t="s">
        <v>147</v>
      </c>
      <c r="E458" s="4"/>
      <c r="F458" s="4"/>
      <c r="G458" s="3"/>
    </row>
    <row r="459" spans="2:7" ht="24" thickBot="1" x14ac:dyDescent="0.3">
      <c r="B459" s="4"/>
      <c r="C459" s="4"/>
      <c r="D459" s="4"/>
      <c r="E459" s="4"/>
      <c r="F459" s="4"/>
      <c r="G459" s="3"/>
    </row>
    <row r="460" spans="2:7" ht="48" thickBot="1" x14ac:dyDescent="0.3">
      <c r="B460" s="78" t="s">
        <v>7</v>
      </c>
      <c r="C460" s="79"/>
      <c r="D460" s="9" t="s">
        <v>56</v>
      </c>
      <c r="E460" s="80" t="s">
        <v>57</v>
      </c>
      <c r="F460" s="81"/>
      <c r="G460" s="10" t="s">
        <v>58</v>
      </c>
    </row>
    <row r="461" spans="2:7" ht="24" thickBot="1" x14ac:dyDescent="0.3">
      <c r="B461" s="82" t="s">
        <v>59</v>
      </c>
      <c r="C461" s="83"/>
      <c r="D461" s="32">
        <v>197.93</v>
      </c>
      <c r="E461" s="52">
        <v>2</v>
      </c>
      <c r="F461" s="33" t="s">
        <v>6</v>
      </c>
      <c r="G461" s="34">
        <f t="shared" ref="G461:G468" si="12">D461*E461</f>
        <v>395.86</v>
      </c>
    </row>
    <row r="462" spans="2:7" ht="23.25" x14ac:dyDescent="0.25">
      <c r="B462" s="84" t="s">
        <v>60</v>
      </c>
      <c r="C462" s="85"/>
      <c r="D462" s="35"/>
      <c r="E462" s="56"/>
      <c r="F462" s="36" t="s">
        <v>8</v>
      </c>
      <c r="G462" s="37">
        <f t="shared" si="12"/>
        <v>0</v>
      </c>
    </row>
    <row r="463" spans="2:7" ht="24" thickBot="1" x14ac:dyDescent="0.3">
      <c r="B463" s="86" t="s">
        <v>61</v>
      </c>
      <c r="C463" s="87"/>
      <c r="D463" s="38"/>
      <c r="E463" s="57"/>
      <c r="F463" s="39" t="s">
        <v>8</v>
      </c>
      <c r="G463" s="40">
        <f t="shared" si="12"/>
        <v>0</v>
      </c>
    </row>
    <row r="464" spans="2:7" ht="24" thickBot="1" x14ac:dyDescent="0.3">
      <c r="B464" s="88" t="s">
        <v>9</v>
      </c>
      <c r="C464" s="89"/>
      <c r="D464" s="41">
        <v>696.9</v>
      </c>
      <c r="E464" s="41">
        <v>2</v>
      </c>
      <c r="F464" s="42" t="s">
        <v>6</v>
      </c>
      <c r="G464" s="43">
        <f t="shared" si="12"/>
        <v>1393.8</v>
      </c>
    </row>
    <row r="465" spans="2:7" ht="23.25" x14ac:dyDescent="0.25">
      <c r="B465" s="84" t="s">
        <v>62</v>
      </c>
      <c r="C465" s="85"/>
      <c r="D465" s="35"/>
      <c r="E465" s="35"/>
      <c r="F465" s="36" t="s">
        <v>6</v>
      </c>
      <c r="G465" s="37">
        <f t="shared" si="12"/>
        <v>0</v>
      </c>
    </row>
    <row r="466" spans="2:7" ht="23.25" x14ac:dyDescent="0.25">
      <c r="B466" s="90" t="s">
        <v>63</v>
      </c>
      <c r="C466" s="91"/>
      <c r="D466" s="44">
        <v>1300.21</v>
      </c>
      <c r="E466" s="44">
        <v>2</v>
      </c>
      <c r="F466" s="45" t="s">
        <v>6</v>
      </c>
      <c r="G466" s="46">
        <f t="shared" si="12"/>
        <v>2600.42</v>
      </c>
    </row>
    <row r="467" spans="2:7" ht="23.25" x14ac:dyDescent="0.25">
      <c r="B467" s="90" t="s">
        <v>10</v>
      </c>
      <c r="C467" s="91"/>
      <c r="D467" s="47"/>
      <c r="E467" s="53"/>
      <c r="F467" s="45" t="s">
        <v>6</v>
      </c>
      <c r="G467" s="46">
        <f t="shared" si="12"/>
        <v>0</v>
      </c>
    </row>
    <row r="468" spans="2:7" ht="23.25" x14ac:dyDescent="0.25">
      <c r="B468" s="90" t="s">
        <v>64</v>
      </c>
      <c r="C468" s="91"/>
      <c r="D468" s="47"/>
      <c r="E468" s="53"/>
      <c r="F468" s="45" t="s">
        <v>6</v>
      </c>
      <c r="G468" s="46">
        <f t="shared" si="12"/>
        <v>0</v>
      </c>
    </row>
    <row r="469" spans="2:7" ht="23.25" x14ac:dyDescent="0.25">
      <c r="B469" s="90" t="s">
        <v>12</v>
      </c>
      <c r="C469" s="91"/>
      <c r="D469" s="47"/>
      <c r="E469" s="53"/>
      <c r="F469" s="45" t="s">
        <v>6</v>
      </c>
      <c r="G469" s="46">
        <f>D469*E469</f>
        <v>0</v>
      </c>
    </row>
    <row r="470" spans="2:7" ht="24" thickBot="1" x14ac:dyDescent="0.3">
      <c r="B470" s="86" t="s">
        <v>11</v>
      </c>
      <c r="C470" s="87"/>
      <c r="D470" s="38"/>
      <c r="E470" s="38"/>
      <c r="F470" s="39" t="s">
        <v>6</v>
      </c>
      <c r="G470" s="48">
        <f>D470*E470</f>
        <v>0</v>
      </c>
    </row>
    <row r="471" spans="2:7" ht="23.25" x14ac:dyDescent="0.25">
      <c r="B471" s="4"/>
      <c r="C471" s="21"/>
      <c r="D471" s="21"/>
      <c r="E471" s="11"/>
      <c r="F471" s="11"/>
      <c r="G471" s="3"/>
    </row>
    <row r="472" spans="2:7" ht="25.5" x14ac:dyDescent="0.25">
      <c r="B472" s="4"/>
      <c r="C472" s="14" t="s">
        <v>65</v>
      </c>
      <c r="D472" s="15"/>
      <c r="E472" s="4"/>
      <c r="F472" s="4"/>
      <c r="G472" s="3"/>
    </row>
    <row r="473" spans="2:7" ht="18.75" x14ac:dyDescent="0.25">
      <c r="B473" s="4"/>
      <c r="C473" s="69" t="s">
        <v>66</v>
      </c>
      <c r="D473" s="59" t="s">
        <v>67</v>
      </c>
      <c r="E473" s="23">
        <f>ROUND((G461+D454)/D454,2)</f>
        <v>1.06</v>
      </c>
      <c r="F473" s="23"/>
      <c r="G473" s="5"/>
    </row>
    <row r="474" spans="2:7" ht="23.25" x14ac:dyDescent="0.25">
      <c r="B474" s="4"/>
      <c r="C474" s="69"/>
      <c r="D474" s="59" t="s">
        <v>68</v>
      </c>
      <c r="E474" s="23">
        <f>ROUND((G462+G463+D454)/D454,2)</f>
        <v>1</v>
      </c>
      <c r="F474" s="23"/>
      <c r="G474" s="12"/>
    </row>
    <row r="475" spans="2:7" ht="23.25" x14ac:dyDescent="0.25">
      <c r="B475" s="4"/>
      <c r="C475" s="69"/>
      <c r="D475" s="59" t="s">
        <v>69</v>
      </c>
      <c r="E475" s="23">
        <f>ROUND((G464+D454)/D454,2)</f>
        <v>1.23</v>
      </c>
      <c r="F475" s="5"/>
      <c r="G475" s="12"/>
    </row>
    <row r="476" spans="2:7" ht="23.25" x14ac:dyDescent="0.25">
      <c r="B476" s="4"/>
      <c r="C476" s="69"/>
      <c r="D476" s="24" t="s">
        <v>70</v>
      </c>
      <c r="E476" s="25">
        <f>ROUND((SUM(G465:G470)+D454)/D454,2)</f>
        <v>1.43</v>
      </c>
      <c r="F476" s="5"/>
      <c r="G476" s="12"/>
    </row>
    <row r="477" spans="2:7" ht="25.5" x14ac:dyDescent="0.25">
      <c r="B477" s="4"/>
      <c r="C477" s="4"/>
      <c r="D477" s="26" t="s">
        <v>71</v>
      </c>
      <c r="E477" s="27">
        <f>SUM(E473:E476)-IF(D458="сплошная",3,2)</f>
        <v>2.7199999999999998</v>
      </c>
      <c r="F477" s="28"/>
      <c r="G477" s="3"/>
    </row>
    <row r="478" spans="2:7" ht="23.25" x14ac:dyDescent="0.25">
      <c r="B478" s="4"/>
      <c r="C478" s="4"/>
      <c r="D478" s="4"/>
      <c r="E478" s="29"/>
      <c r="F478" s="4"/>
      <c r="G478" s="3"/>
    </row>
    <row r="479" spans="2:7" ht="25.5" x14ac:dyDescent="0.35">
      <c r="B479" s="13"/>
      <c r="C479" s="30" t="s">
        <v>72</v>
      </c>
      <c r="D479" s="70">
        <f>E477*D454</f>
        <v>16613.8688</v>
      </c>
      <c r="E479" s="70"/>
      <c r="F479" s="4"/>
      <c r="G479" s="3"/>
    </row>
    <row r="480" spans="2:7" ht="18.75" x14ac:dyDescent="0.3">
      <c r="B480" s="4"/>
      <c r="C480" s="31" t="s">
        <v>73</v>
      </c>
      <c r="D480" s="71">
        <f>D479/D453</f>
        <v>83.908428282828282</v>
      </c>
      <c r="E480" s="71"/>
      <c r="F480" s="4"/>
      <c r="G480" s="4"/>
    </row>
    <row r="481" spans="2:7" x14ac:dyDescent="0.25">
      <c r="B481" s="67"/>
      <c r="C481" s="67"/>
      <c r="D481" s="67"/>
      <c r="E481" s="67"/>
      <c r="F481" s="67"/>
      <c r="G481" s="67"/>
    </row>
    <row r="482" spans="2:7" x14ac:dyDescent="0.25">
      <c r="B482" s="67"/>
      <c r="C482" s="67"/>
      <c r="D482" s="67"/>
      <c r="E482" s="67"/>
      <c r="F482" s="67"/>
      <c r="G482" s="67"/>
    </row>
    <row r="483" spans="2:7" ht="60.75" x14ac:dyDescent="0.8">
      <c r="B483" s="92" t="s">
        <v>202</v>
      </c>
      <c r="C483" s="92"/>
      <c r="D483" s="92"/>
      <c r="E483" s="92"/>
      <c r="F483" s="92"/>
      <c r="G483" s="92"/>
    </row>
    <row r="484" spans="2:7" ht="18.75" x14ac:dyDescent="0.25">
      <c r="B484" s="93" t="s">
        <v>45</v>
      </c>
      <c r="C484" s="93"/>
      <c r="D484" s="93"/>
      <c r="E484" s="93"/>
      <c r="F484" s="93"/>
      <c r="G484" s="93"/>
    </row>
    <row r="485" spans="2:7" ht="25.5" x14ac:dyDescent="0.25">
      <c r="B485" s="4"/>
      <c r="C485" s="14" t="s">
        <v>46</v>
      </c>
      <c r="D485" s="15"/>
      <c r="E485" s="4"/>
      <c r="F485" s="4"/>
      <c r="G485" s="3"/>
    </row>
    <row r="486" spans="2:7" ht="19.5" customHeight="1" x14ac:dyDescent="0.25">
      <c r="B486" s="5"/>
      <c r="C486" s="94" t="s">
        <v>47</v>
      </c>
      <c r="D486" s="97" t="s">
        <v>133</v>
      </c>
      <c r="E486" s="98"/>
      <c r="F486" s="98"/>
      <c r="G486" s="99"/>
    </row>
    <row r="487" spans="2:7" ht="19.5" customHeight="1" x14ac:dyDescent="0.25">
      <c r="B487" s="5"/>
      <c r="C487" s="95"/>
      <c r="D487" s="100" t="s">
        <v>134</v>
      </c>
      <c r="E487" s="100"/>
      <c r="F487" s="100"/>
      <c r="G487" s="100"/>
    </row>
    <row r="488" spans="2:7" ht="19.5" customHeight="1" x14ac:dyDescent="0.25">
      <c r="B488" s="5"/>
      <c r="C488" s="96"/>
      <c r="D488" s="100" t="s">
        <v>155</v>
      </c>
      <c r="E488" s="100"/>
      <c r="F488" s="100"/>
      <c r="G488" s="100"/>
    </row>
    <row r="489" spans="2:7" ht="23.25" x14ac:dyDescent="0.25">
      <c r="B489" s="4"/>
      <c r="C489" s="16" t="s">
        <v>48</v>
      </c>
      <c r="D489" s="6">
        <v>1.6</v>
      </c>
      <c r="E489" s="17"/>
      <c r="F489" s="5"/>
      <c r="G489" s="3"/>
    </row>
    <row r="490" spans="2:7" ht="22.5" x14ac:dyDescent="0.25">
      <c r="B490" s="4"/>
      <c r="C490" s="18" t="s">
        <v>49</v>
      </c>
      <c r="D490" s="58">
        <v>145</v>
      </c>
      <c r="E490" s="72" t="s">
        <v>50</v>
      </c>
      <c r="F490" s="73"/>
      <c r="G490" s="76">
        <f>D491/D490</f>
        <v>18.299103448275861</v>
      </c>
    </row>
    <row r="491" spans="2:7" ht="22.5" x14ac:dyDescent="0.25">
      <c r="B491" s="4"/>
      <c r="C491" s="18" t="s">
        <v>51</v>
      </c>
      <c r="D491" s="7">
        <v>2653.37</v>
      </c>
      <c r="E491" s="74"/>
      <c r="F491" s="75"/>
      <c r="G491" s="77"/>
    </row>
    <row r="492" spans="2:7" ht="23.25" x14ac:dyDescent="0.25">
      <c r="B492" s="4"/>
      <c r="C492" s="19"/>
      <c r="D492" s="8"/>
      <c r="E492" s="20"/>
      <c r="F492" s="4"/>
      <c r="G492" s="3"/>
    </row>
    <row r="493" spans="2:7" ht="23.25" x14ac:dyDescent="0.25">
      <c r="B493" s="4"/>
      <c r="C493" s="49" t="s">
        <v>52</v>
      </c>
      <c r="D493" s="55" t="s">
        <v>153</v>
      </c>
      <c r="E493" s="4"/>
      <c r="F493" s="4"/>
      <c r="G493" s="3"/>
    </row>
    <row r="494" spans="2:7" ht="23.25" x14ac:dyDescent="0.25">
      <c r="B494" s="4"/>
      <c r="C494" s="49" t="s">
        <v>53</v>
      </c>
      <c r="D494" s="55">
        <v>75</v>
      </c>
      <c r="E494" s="4"/>
      <c r="F494" s="4"/>
      <c r="G494" s="3"/>
    </row>
    <row r="495" spans="2:7" ht="23.25" x14ac:dyDescent="0.25">
      <c r="B495" s="4"/>
      <c r="C495" s="49" t="s">
        <v>54</v>
      </c>
      <c r="D495" s="50" t="s">
        <v>147</v>
      </c>
      <c r="E495" s="4"/>
      <c r="F495" s="4"/>
      <c r="G495" s="3"/>
    </row>
    <row r="496" spans="2:7" ht="24" thickBot="1" x14ac:dyDescent="0.3">
      <c r="B496" s="4"/>
      <c r="C496" s="4"/>
      <c r="D496" s="4"/>
      <c r="E496" s="4"/>
      <c r="F496" s="4"/>
      <c r="G496" s="3"/>
    </row>
    <row r="497" spans="2:7" ht="48" thickBot="1" x14ac:dyDescent="0.3">
      <c r="B497" s="78" t="s">
        <v>7</v>
      </c>
      <c r="C497" s="79"/>
      <c r="D497" s="9" t="s">
        <v>56</v>
      </c>
      <c r="E497" s="80" t="s">
        <v>57</v>
      </c>
      <c r="F497" s="81"/>
      <c r="G497" s="10" t="s">
        <v>58</v>
      </c>
    </row>
    <row r="498" spans="2:7" ht="24" thickBot="1" x14ac:dyDescent="0.3">
      <c r="B498" s="82" t="s">
        <v>59</v>
      </c>
      <c r="C498" s="83"/>
      <c r="D498" s="32">
        <v>197.93</v>
      </c>
      <c r="E498" s="52">
        <v>1.6</v>
      </c>
      <c r="F498" s="33" t="s">
        <v>6</v>
      </c>
      <c r="G498" s="34">
        <f t="shared" ref="G498:G505" si="13">D498*E498</f>
        <v>316.68800000000005</v>
      </c>
    </row>
    <row r="499" spans="2:7" ht="23.25" x14ac:dyDescent="0.25">
      <c r="B499" s="84" t="s">
        <v>60</v>
      </c>
      <c r="C499" s="85"/>
      <c r="D499" s="35"/>
      <c r="E499" s="56"/>
      <c r="F499" s="36" t="s">
        <v>8</v>
      </c>
      <c r="G499" s="37">
        <f t="shared" si="13"/>
        <v>0</v>
      </c>
    </row>
    <row r="500" spans="2:7" ht="24" thickBot="1" x14ac:dyDescent="0.3">
      <c r="B500" s="86" t="s">
        <v>61</v>
      </c>
      <c r="C500" s="87"/>
      <c r="D500" s="38"/>
      <c r="E500" s="57"/>
      <c r="F500" s="39" t="s">
        <v>8</v>
      </c>
      <c r="G500" s="40">
        <f t="shared" si="13"/>
        <v>0</v>
      </c>
    </row>
    <row r="501" spans="2:7" ht="24" thickBot="1" x14ac:dyDescent="0.3">
      <c r="B501" s="88" t="s">
        <v>9</v>
      </c>
      <c r="C501" s="89"/>
      <c r="D501" s="41">
        <v>696.9</v>
      </c>
      <c r="E501" s="41">
        <v>1.6</v>
      </c>
      <c r="F501" s="42" t="s">
        <v>6</v>
      </c>
      <c r="G501" s="43">
        <f t="shared" si="13"/>
        <v>1115.04</v>
      </c>
    </row>
    <row r="502" spans="2:7" ht="23.25" x14ac:dyDescent="0.25">
      <c r="B502" s="84" t="s">
        <v>62</v>
      </c>
      <c r="C502" s="85"/>
      <c r="D502" s="35"/>
      <c r="E502" s="35"/>
      <c r="F502" s="36" t="s">
        <v>6</v>
      </c>
      <c r="G502" s="37">
        <f t="shared" si="13"/>
        <v>0</v>
      </c>
    </row>
    <row r="503" spans="2:7" ht="23.25" x14ac:dyDescent="0.25">
      <c r="B503" s="90" t="s">
        <v>63</v>
      </c>
      <c r="C503" s="91"/>
      <c r="D503" s="44">
        <v>1300.21</v>
      </c>
      <c r="E503" s="44">
        <v>1.6</v>
      </c>
      <c r="F503" s="45" t="s">
        <v>6</v>
      </c>
      <c r="G503" s="46">
        <f t="shared" si="13"/>
        <v>2080.3360000000002</v>
      </c>
    </row>
    <row r="504" spans="2:7" ht="23.25" x14ac:dyDescent="0.25">
      <c r="B504" s="90" t="s">
        <v>10</v>
      </c>
      <c r="C504" s="91"/>
      <c r="D504" s="47"/>
      <c r="E504" s="53"/>
      <c r="F504" s="45" t="s">
        <v>6</v>
      </c>
      <c r="G504" s="46">
        <f t="shared" si="13"/>
        <v>0</v>
      </c>
    </row>
    <row r="505" spans="2:7" ht="23.25" x14ac:dyDescent="0.25">
      <c r="B505" s="90" t="s">
        <v>64</v>
      </c>
      <c r="C505" s="91"/>
      <c r="D505" s="47"/>
      <c r="E505" s="53"/>
      <c r="F505" s="45" t="s">
        <v>6</v>
      </c>
      <c r="G505" s="46">
        <f t="shared" si="13"/>
        <v>0</v>
      </c>
    </row>
    <row r="506" spans="2:7" ht="23.25" x14ac:dyDescent="0.25">
      <c r="B506" s="90" t="s">
        <v>12</v>
      </c>
      <c r="C506" s="91"/>
      <c r="D506" s="47"/>
      <c r="E506" s="53"/>
      <c r="F506" s="45" t="s">
        <v>6</v>
      </c>
      <c r="G506" s="46">
        <f>D506*E506</f>
        <v>0</v>
      </c>
    </row>
    <row r="507" spans="2:7" ht="24" thickBot="1" x14ac:dyDescent="0.3">
      <c r="B507" s="86" t="s">
        <v>11</v>
      </c>
      <c r="C507" s="87"/>
      <c r="D507" s="38"/>
      <c r="E507" s="38"/>
      <c r="F507" s="39" t="s">
        <v>6</v>
      </c>
      <c r="G507" s="48">
        <f>D507*E507</f>
        <v>0</v>
      </c>
    </row>
    <row r="508" spans="2:7" ht="23.25" x14ac:dyDescent="0.25">
      <c r="B508" s="4"/>
      <c r="C508" s="21"/>
      <c r="D508" s="21"/>
      <c r="E508" s="11"/>
      <c r="F508" s="11"/>
      <c r="G508" s="3"/>
    </row>
    <row r="509" spans="2:7" ht="25.5" x14ac:dyDescent="0.25">
      <c r="B509" s="4"/>
      <c r="C509" s="14" t="s">
        <v>65</v>
      </c>
      <c r="D509" s="15"/>
      <c r="E509" s="4"/>
      <c r="F509" s="4"/>
      <c r="G509" s="3"/>
    </row>
    <row r="510" spans="2:7" ht="18.75" x14ac:dyDescent="0.25">
      <c r="B510" s="4"/>
      <c r="C510" s="69" t="s">
        <v>66</v>
      </c>
      <c r="D510" s="59" t="s">
        <v>67</v>
      </c>
      <c r="E510" s="23">
        <f>ROUND((G498+D491)/D491,2)</f>
        <v>1.1200000000000001</v>
      </c>
      <c r="F510" s="23"/>
      <c r="G510" s="5"/>
    </row>
    <row r="511" spans="2:7" ht="23.25" x14ac:dyDescent="0.25">
      <c r="B511" s="4"/>
      <c r="C511" s="69"/>
      <c r="D511" s="59" t="s">
        <v>68</v>
      </c>
      <c r="E511" s="23">
        <f>ROUND((G499+G500+D491)/D491,2)</f>
        <v>1</v>
      </c>
      <c r="F511" s="23"/>
      <c r="G511" s="12"/>
    </row>
    <row r="512" spans="2:7" ht="23.25" x14ac:dyDescent="0.25">
      <c r="B512" s="4"/>
      <c r="C512" s="69"/>
      <c r="D512" s="59" t="s">
        <v>69</v>
      </c>
      <c r="E512" s="23">
        <f>ROUND((G501+D491)/D491,2)</f>
        <v>1.42</v>
      </c>
      <c r="F512" s="5"/>
      <c r="G512" s="12"/>
    </row>
    <row r="513" spans="2:7" ht="23.25" x14ac:dyDescent="0.25">
      <c r="B513" s="4"/>
      <c r="C513" s="69"/>
      <c r="D513" s="24" t="s">
        <v>70</v>
      </c>
      <c r="E513" s="25">
        <f>ROUND((SUM(G502:G507)+D491)/D491,2)</f>
        <v>1.78</v>
      </c>
      <c r="F513" s="5"/>
      <c r="G513" s="12"/>
    </row>
    <row r="514" spans="2:7" ht="25.5" x14ac:dyDescent="0.25">
      <c r="B514" s="4"/>
      <c r="C514" s="4"/>
      <c r="D514" s="26" t="s">
        <v>71</v>
      </c>
      <c r="E514" s="27">
        <f>SUM(E510:E513)-IF(D495="сплошная",3,2)</f>
        <v>3.3200000000000003</v>
      </c>
      <c r="F514" s="28"/>
      <c r="G514" s="3"/>
    </row>
    <row r="515" spans="2:7" ht="23.25" x14ac:dyDescent="0.25">
      <c r="B515" s="4"/>
      <c r="C515" s="4"/>
      <c r="D515" s="4"/>
      <c r="E515" s="29"/>
      <c r="F515" s="4"/>
      <c r="G515" s="3"/>
    </row>
    <row r="516" spans="2:7" ht="25.5" x14ac:dyDescent="0.35">
      <c r="B516" s="13"/>
      <c r="C516" s="30" t="s">
        <v>72</v>
      </c>
      <c r="D516" s="70">
        <f>E514*D491</f>
        <v>8809.1884000000009</v>
      </c>
      <c r="E516" s="70"/>
      <c r="F516" s="4"/>
      <c r="G516" s="3"/>
    </row>
    <row r="517" spans="2:7" ht="18.75" x14ac:dyDescent="0.3">
      <c r="B517" s="4"/>
      <c r="C517" s="31" t="s">
        <v>73</v>
      </c>
      <c r="D517" s="71">
        <f>D516/D490</f>
        <v>60.753023448275869</v>
      </c>
      <c r="E517" s="71"/>
      <c r="F517" s="4"/>
      <c r="G517" s="4"/>
    </row>
    <row r="518" spans="2:7" x14ac:dyDescent="0.25">
      <c r="B518" s="67"/>
      <c r="C518" s="67"/>
      <c r="D518" s="67"/>
      <c r="E518" s="67"/>
      <c r="F518" s="67"/>
      <c r="G518" s="67"/>
    </row>
    <row r="519" spans="2:7" x14ac:dyDescent="0.25">
      <c r="B519" s="67"/>
      <c r="C519" s="67"/>
      <c r="D519" s="67"/>
      <c r="E519" s="67"/>
      <c r="F519" s="67"/>
      <c r="G519" s="67"/>
    </row>
    <row r="520" spans="2:7" ht="60.75" x14ac:dyDescent="0.8">
      <c r="B520" s="92" t="s">
        <v>203</v>
      </c>
      <c r="C520" s="92"/>
      <c r="D520" s="92"/>
      <c r="E520" s="92"/>
      <c r="F520" s="92"/>
      <c r="G520" s="92"/>
    </row>
    <row r="521" spans="2:7" ht="18.75" x14ac:dyDescent="0.25">
      <c r="B521" s="93" t="s">
        <v>45</v>
      </c>
      <c r="C521" s="93"/>
      <c r="D521" s="93"/>
      <c r="E521" s="93"/>
      <c r="F521" s="93"/>
      <c r="G521" s="93"/>
    </row>
    <row r="522" spans="2:7" ht="25.5" x14ac:dyDescent="0.25">
      <c r="B522" s="4"/>
      <c r="C522" s="14" t="s">
        <v>46</v>
      </c>
      <c r="D522" s="15"/>
      <c r="E522" s="4"/>
      <c r="F522" s="4"/>
      <c r="G522" s="3"/>
    </row>
    <row r="523" spans="2:7" ht="19.5" customHeight="1" x14ac:dyDescent="0.25">
      <c r="B523" s="5"/>
      <c r="C523" s="94" t="s">
        <v>47</v>
      </c>
      <c r="D523" s="97" t="s">
        <v>133</v>
      </c>
      <c r="E523" s="98"/>
      <c r="F523" s="98"/>
      <c r="G523" s="99"/>
    </row>
    <row r="524" spans="2:7" ht="19.5" customHeight="1" x14ac:dyDescent="0.25">
      <c r="B524" s="5"/>
      <c r="C524" s="95"/>
      <c r="D524" s="100" t="s">
        <v>134</v>
      </c>
      <c r="E524" s="100"/>
      <c r="F524" s="100"/>
      <c r="G524" s="100"/>
    </row>
    <row r="525" spans="2:7" ht="19.5" customHeight="1" x14ac:dyDescent="0.25">
      <c r="B525" s="5"/>
      <c r="C525" s="96"/>
      <c r="D525" s="100" t="s">
        <v>156</v>
      </c>
      <c r="E525" s="100"/>
      <c r="F525" s="100"/>
      <c r="G525" s="100"/>
    </row>
    <row r="526" spans="2:7" ht="23.25" x14ac:dyDescent="0.25">
      <c r="B526" s="4"/>
      <c r="C526" s="16" t="s">
        <v>48</v>
      </c>
      <c r="D526" s="6">
        <v>1.9</v>
      </c>
      <c r="E526" s="17"/>
      <c r="F526" s="5"/>
      <c r="G526" s="3"/>
    </row>
    <row r="527" spans="2:7" ht="22.5" x14ac:dyDescent="0.25">
      <c r="B527" s="4"/>
      <c r="C527" s="18" t="s">
        <v>49</v>
      </c>
      <c r="D527" s="58">
        <v>191</v>
      </c>
      <c r="E527" s="72" t="s">
        <v>50</v>
      </c>
      <c r="F527" s="73"/>
      <c r="G527" s="76">
        <f>D528/D527</f>
        <v>26.043403141361257</v>
      </c>
    </row>
    <row r="528" spans="2:7" ht="22.5" x14ac:dyDescent="0.25">
      <c r="B528" s="4"/>
      <c r="C528" s="18" t="s">
        <v>51</v>
      </c>
      <c r="D528" s="7">
        <v>4974.29</v>
      </c>
      <c r="E528" s="74"/>
      <c r="F528" s="75"/>
      <c r="G528" s="77"/>
    </row>
    <row r="529" spans="2:7" ht="23.25" x14ac:dyDescent="0.25">
      <c r="B529" s="4"/>
      <c r="C529" s="19"/>
      <c r="D529" s="8"/>
      <c r="E529" s="20"/>
      <c r="F529" s="4"/>
      <c r="G529" s="3"/>
    </row>
    <row r="530" spans="2:7" ht="23.25" x14ac:dyDescent="0.25">
      <c r="B530" s="4"/>
      <c r="C530" s="49" t="s">
        <v>52</v>
      </c>
      <c r="D530" s="55" t="s">
        <v>153</v>
      </c>
      <c r="E530" s="4"/>
      <c r="F530" s="4"/>
      <c r="G530" s="3"/>
    </row>
    <row r="531" spans="2:7" ht="23.25" x14ac:dyDescent="0.25">
      <c r="B531" s="4"/>
      <c r="C531" s="49" t="s">
        <v>53</v>
      </c>
      <c r="D531" s="55">
        <v>75</v>
      </c>
      <c r="E531" s="4"/>
      <c r="F531" s="4"/>
      <c r="G531" s="3"/>
    </row>
    <row r="532" spans="2:7" ht="23.25" x14ac:dyDescent="0.25">
      <c r="B532" s="4"/>
      <c r="C532" s="49" t="s">
        <v>54</v>
      </c>
      <c r="D532" s="50" t="s">
        <v>147</v>
      </c>
      <c r="E532" s="4"/>
      <c r="F532" s="4"/>
      <c r="G532" s="3"/>
    </row>
    <row r="533" spans="2:7" ht="24" thickBot="1" x14ac:dyDescent="0.3">
      <c r="B533" s="4"/>
      <c r="C533" s="4"/>
      <c r="D533" s="4"/>
      <c r="E533" s="4"/>
      <c r="F533" s="4"/>
      <c r="G533" s="3"/>
    </row>
    <row r="534" spans="2:7" ht="48" thickBot="1" x14ac:dyDescent="0.3">
      <c r="B534" s="78" t="s">
        <v>7</v>
      </c>
      <c r="C534" s="79"/>
      <c r="D534" s="9" t="s">
        <v>56</v>
      </c>
      <c r="E534" s="80" t="s">
        <v>57</v>
      </c>
      <c r="F534" s="81"/>
      <c r="G534" s="10" t="s">
        <v>58</v>
      </c>
    </row>
    <row r="535" spans="2:7" ht="24" thickBot="1" x14ac:dyDescent="0.3">
      <c r="B535" s="82" t="s">
        <v>59</v>
      </c>
      <c r="C535" s="83"/>
      <c r="D535" s="32">
        <v>197.93</v>
      </c>
      <c r="E535" s="52">
        <v>1.9</v>
      </c>
      <c r="F535" s="33" t="s">
        <v>6</v>
      </c>
      <c r="G535" s="34">
        <f t="shared" ref="G535:G542" si="14">D535*E535</f>
        <v>376.06700000000001</v>
      </c>
    </row>
    <row r="536" spans="2:7" ht="23.25" x14ac:dyDescent="0.25">
      <c r="B536" s="84" t="s">
        <v>60</v>
      </c>
      <c r="C536" s="85"/>
      <c r="D536" s="35"/>
      <c r="E536" s="56"/>
      <c r="F536" s="36" t="s">
        <v>8</v>
      </c>
      <c r="G536" s="37">
        <f t="shared" si="14"/>
        <v>0</v>
      </c>
    </row>
    <row r="537" spans="2:7" ht="24" thickBot="1" x14ac:dyDescent="0.3">
      <c r="B537" s="86" t="s">
        <v>61</v>
      </c>
      <c r="C537" s="87"/>
      <c r="D537" s="38"/>
      <c r="E537" s="57"/>
      <c r="F537" s="39" t="s">
        <v>8</v>
      </c>
      <c r="G537" s="40">
        <f t="shared" si="14"/>
        <v>0</v>
      </c>
    </row>
    <row r="538" spans="2:7" ht="24" thickBot="1" x14ac:dyDescent="0.3">
      <c r="B538" s="88" t="s">
        <v>9</v>
      </c>
      <c r="C538" s="89"/>
      <c r="D538" s="41">
        <v>696.9</v>
      </c>
      <c r="E538" s="41">
        <v>1.9</v>
      </c>
      <c r="F538" s="42" t="s">
        <v>6</v>
      </c>
      <c r="G538" s="43">
        <f t="shared" si="14"/>
        <v>1324.11</v>
      </c>
    </row>
    <row r="539" spans="2:7" ht="23.25" x14ac:dyDescent="0.25">
      <c r="B539" s="84" t="s">
        <v>62</v>
      </c>
      <c r="C539" s="85"/>
      <c r="D539" s="35"/>
      <c r="E539" s="35"/>
      <c r="F539" s="36" t="s">
        <v>6</v>
      </c>
      <c r="G539" s="37">
        <f t="shared" si="14"/>
        <v>0</v>
      </c>
    </row>
    <row r="540" spans="2:7" ht="23.25" x14ac:dyDescent="0.25">
      <c r="B540" s="90" t="s">
        <v>63</v>
      </c>
      <c r="C540" s="91"/>
      <c r="D540" s="44">
        <v>1300.21</v>
      </c>
      <c r="E540" s="44">
        <v>1.9</v>
      </c>
      <c r="F540" s="45" t="s">
        <v>6</v>
      </c>
      <c r="G540" s="46">
        <f t="shared" si="14"/>
        <v>2470.3989999999999</v>
      </c>
    </row>
    <row r="541" spans="2:7" ht="23.25" x14ac:dyDescent="0.25">
      <c r="B541" s="90" t="s">
        <v>10</v>
      </c>
      <c r="C541" s="91"/>
      <c r="D541" s="47"/>
      <c r="E541" s="53"/>
      <c r="F541" s="45" t="s">
        <v>6</v>
      </c>
      <c r="G541" s="46">
        <f t="shared" si="14"/>
        <v>0</v>
      </c>
    </row>
    <row r="542" spans="2:7" ht="23.25" x14ac:dyDescent="0.25">
      <c r="B542" s="90" t="s">
        <v>64</v>
      </c>
      <c r="C542" s="91"/>
      <c r="D542" s="47"/>
      <c r="E542" s="53"/>
      <c r="F542" s="45" t="s">
        <v>6</v>
      </c>
      <c r="G542" s="46">
        <f t="shared" si="14"/>
        <v>0</v>
      </c>
    </row>
    <row r="543" spans="2:7" ht="23.25" x14ac:dyDescent="0.25">
      <c r="B543" s="90" t="s">
        <v>12</v>
      </c>
      <c r="C543" s="91"/>
      <c r="D543" s="47"/>
      <c r="E543" s="53"/>
      <c r="F543" s="45" t="s">
        <v>6</v>
      </c>
      <c r="G543" s="46">
        <f>D543*E543</f>
        <v>0</v>
      </c>
    </row>
    <row r="544" spans="2:7" ht="24" thickBot="1" x14ac:dyDescent="0.3">
      <c r="B544" s="86" t="s">
        <v>11</v>
      </c>
      <c r="C544" s="87"/>
      <c r="D544" s="38"/>
      <c r="E544" s="38"/>
      <c r="F544" s="39" t="s">
        <v>6</v>
      </c>
      <c r="G544" s="48">
        <f>D544*E544</f>
        <v>0</v>
      </c>
    </row>
    <row r="545" spans="2:7" ht="23.25" x14ac:dyDescent="0.25">
      <c r="B545" s="4"/>
      <c r="C545" s="21"/>
      <c r="D545" s="21"/>
      <c r="E545" s="11"/>
      <c r="F545" s="11"/>
      <c r="G545" s="3"/>
    </row>
    <row r="546" spans="2:7" ht="25.5" x14ac:dyDescent="0.25">
      <c r="B546" s="4"/>
      <c r="C546" s="14" t="s">
        <v>65</v>
      </c>
      <c r="D546" s="15"/>
      <c r="E546" s="4"/>
      <c r="F546" s="4"/>
      <c r="G546" s="3"/>
    </row>
    <row r="547" spans="2:7" ht="18.75" x14ac:dyDescent="0.25">
      <c r="B547" s="4"/>
      <c r="C547" s="69" t="s">
        <v>66</v>
      </c>
      <c r="D547" s="59" t="s">
        <v>67</v>
      </c>
      <c r="E547" s="23">
        <f>ROUND((G535+D528)/D528,2)</f>
        <v>1.08</v>
      </c>
      <c r="F547" s="23"/>
      <c r="G547" s="5"/>
    </row>
    <row r="548" spans="2:7" ht="23.25" x14ac:dyDescent="0.25">
      <c r="B548" s="4"/>
      <c r="C548" s="69"/>
      <c r="D548" s="59" t="s">
        <v>68</v>
      </c>
      <c r="E548" s="23">
        <f>ROUND((G536+G537+D528)/D528,2)</f>
        <v>1</v>
      </c>
      <c r="F548" s="23"/>
      <c r="G548" s="12"/>
    </row>
    <row r="549" spans="2:7" ht="23.25" x14ac:dyDescent="0.25">
      <c r="B549" s="4"/>
      <c r="C549" s="69"/>
      <c r="D549" s="59" t="s">
        <v>69</v>
      </c>
      <c r="E549" s="23">
        <f>ROUND((G538+D528)/D528,2)</f>
        <v>1.27</v>
      </c>
      <c r="F549" s="5"/>
      <c r="G549" s="12"/>
    </row>
    <row r="550" spans="2:7" ht="23.25" x14ac:dyDescent="0.25">
      <c r="B550" s="4"/>
      <c r="C550" s="69"/>
      <c r="D550" s="24" t="s">
        <v>70</v>
      </c>
      <c r="E550" s="25">
        <f>ROUND((SUM(G539:G544)+D528)/D528,2)</f>
        <v>1.5</v>
      </c>
      <c r="F550" s="5"/>
      <c r="G550" s="12"/>
    </row>
    <row r="551" spans="2:7" ht="25.5" x14ac:dyDescent="0.25">
      <c r="B551" s="4"/>
      <c r="C551" s="4"/>
      <c r="D551" s="26" t="s">
        <v>71</v>
      </c>
      <c r="E551" s="27">
        <f>SUM(E547:E550)-IF(D532="сплошная",3,2)</f>
        <v>2.8499999999999996</v>
      </c>
      <c r="F551" s="28"/>
      <c r="G551" s="3"/>
    </row>
    <row r="552" spans="2:7" ht="23.25" x14ac:dyDescent="0.25">
      <c r="B552" s="4"/>
      <c r="C552" s="4"/>
      <c r="D552" s="4"/>
      <c r="E552" s="29"/>
      <c r="F552" s="4"/>
      <c r="G552" s="3"/>
    </row>
    <row r="553" spans="2:7" ht="25.5" x14ac:dyDescent="0.35">
      <c r="B553" s="13"/>
      <c r="C553" s="30" t="s">
        <v>72</v>
      </c>
      <c r="D553" s="70">
        <f>E551*D528</f>
        <v>14176.726499999999</v>
      </c>
      <c r="E553" s="70"/>
      <c r="F553" s="4"/>
      <c r="G553" s="3"/>
    </row>
    <row r="554" spans="2:7" ht="18.75" x14ac:dyDescent="0.3">
      <c r="B554" s="4"/>
      <c r="C554" s="31" t="s">
        <v>73</v>
      </c>
      <c r="D554" s="71">
        <f>D553/D527</f>
        <v>74.223698952879573</v>
      </c>
      <c r="E554" s="71"/>
      <c r="F554" s="4"/>
      <c r="G554" s="4"/>
    </row>
    <row r="555" spans="2:7" x14ac:dyDescent="0.25">
      <c r="B555" s="67"/>
      <c r="C555" s="67"/>
      <c r="D555" s="67"/>
      <c r="E555" s="67"/>
      <c r="F555" s="67"/>
      <c r="G555" s="67"/>
    </row>
    <row r="556" spans="2:7" x14ac:dyDescent="0.25">
      <c r="B556" s="67"/>
      <c r="C556" s="67"/>
      <c r="D556" s="67"/>
      <c r="E556" s="67"/>
      <c r="F556" s="67"/>
      <c r="G556" s="67"/>
    </row>
    <row r="557" spans="2:7" ht="60.75" x14ac:dyDescent="0.8">
      <c r="B557" s="92" t="s">
        <v>204</v>
      </c>
      <c r="C557" s="92"/>
      <c r="D557" s="92"/>
      <c r="E557" s="92"/>
      <c r="F557" s="92"/>
      <c r="G557" s="92"/>
    </row>
    <row r="558" spans="2:7" ht="18.75" x14ac:dyDescent="0.25">
      <c r="B558" s="93" t="s">
        <v>45</v>
      </c>
      <c r="C558" s="93"/>
      <c r="D558" s="93"/>
      <c r="E558" s="93"/>
      <c r="F558" s="93"/>
      <c r="G558" s="93"/>
    </row>
    <row r="559" spans="2:7" ht="25.5" x14ac:dyDescent="0.25">
      <c r="B559" s="4"/>
      <c r="C559" s="14" t="s">
        <v>46</v>
      </c>
      <c r="D559" s="15"/>
      <c r="E559" s="4"/>
      <c r="F559" s="4"/>
      <c r="G559" s="3"/>
    </row>
    <row r="560" spans="2:7" ht="19.5" customHeight="1" x14ac:dyDescent="0.25">
      <c r="B560" s="5"/>
      <c r="C560" s="94" t="s">
        <v>47</v>
      </c>
      <c r="D560" s="97" t="s">
        <v>133</v>
      </c>
      <c r="E560" s="98"/>
      <c r="F560" s="98"/>
      <c r="G560" s="99"/>
    </row>
    <row r="561" spans="2:7" ht="19.5" customHeight="1" x14ac:dyDescent="0.25">
      <c r="B561" s="5"/>
      <c r="C561" s="95"/>
      <c r="D561" s="100" t="s">
        <v>134</v>
      </c>
      <c r="E561" s="100"/>
      <c r="F561" s="100"/>
      <c r="G561" s="100"/>
    </row>
    <row r="562" spans="2:7" ht="19.5" customHeight="1" x14ac:dyDescent="0.25">
      <c r="B562" s="5"/>
      <c r="C562" s="96"/>
      <c r="D562" s="100" t="s">
        <v>157</v>
      </c>
      <c r="E562" s="100"/>
      <c r="F562" s="100"/>
      <c r="G562" s="100"/>
    </row>
    <row r="563" spans="2:7" ht="23.25" x14ac:dyDescent="0.25">
      <c r="B563" s="4"/>
      <c r="C563" s="16" t="s">
        <v>48</v>
      </c>
      <c r="D563" s="6">
        <v>2</v>
      </c>
      <c r="E563" s="17"/>
      <c r="F563" s="5"/>
      <c r="G563" s="3"/>
    </row>
    <row r="564" spans="2:7" ht="22.5" x14ac:dyDescent="0.25">
      <c r="B564" s="4"/>
      <c r="C564" s="18" t="s">
        <v>49</v>
      </c>
      <c r="D564" s="58">
        <v>177</v>
      </c>
      <c r="E564" s="72" t="s">
        <v>50</v>
      </c>
      <c r="F564" s="73"/>
      <c r="G564" s="76">
        <f>D565/D564</f>
        <v>18.762429378531074</v>
      </c>
    </row>
    <row r="565" spans="2:7" ht="22.5" x14ac:dyDescent="0.25">
      <c r="B565" s="4"/>
      <c r="C565" s="18" t="s">
        <v>51</v>
      </c>
      <c r="D565" s="7">
        <v>3320.95</v>
      </c>
      <c r="E565" s="74"/>
      <c r="F565" s="75"/>
      <c r="G565" s="77"/>
    </row>
    <row r="566" spans="2:7" ht="23.25" x14ac:dyDescent="0.25">
      <c r="B566" s="4"/>
      <c r="C566" s="19"/>
      <c r="D566" s="8"/>
      <c r="E566" s="20"/>
      <c r="F566" s="4"/>
      <c r="G566" s="3"/>
    </row>
    <row r="567" spans="2:7" ht="23.25" x14ac:dyDescent="0.25">
      <c r="B567" s="4"/>
      <c r="C567" s="49" t="s">
        <v>52</v>
      </c>
      <c r="D567" s="55" t="s">
        <v>153</v>
      </c>
      <c r="E567" s="4"/>
      <c r="F567" s="4"/>
      <c r="G567" s="3"/>
    </row>
    <row r="568" spans="2:7" ht="23.25" x14ac:dyDescent="0.25">
      <c r="B568" s="4"/>
      <c r="C568" s="49" t="s">
        <v>53</v>
      </c>
      <c r="D568" s="55">
        <v>75</v>
      </c>
      <c r="E568" s="4"/>
      <c r="F568" s="4"/>
      <c r="G568" s="3"/>
    </row>
    <row r="569" spans="2:7" ht="23.25" x14ac:dyDescent="0.25">
      <c r="B569" s="4"/>
      <c r="C569" s="49" t="s">
        <v>54</v>
      </c>
      <c r="D569" s="50" t="s">
        <v>147</v>
      </c>
      <c r="E569" s="4"/>
      <c r="F569" s="4"/>
      <c r="G569" s="3"/>
    </row>
    <row r="570" spans="2:7" ht="24" thickBot="1" x14ac:dyDescent="0.3">
      <c r="B570" s="4"/>
      <c r="C570" s="4"/>
      <c r="D570" s="4"/>
      <c r="E570" s="4"/>
      <c r="F570" s="4"/>
      <c r="G570" s="3"/>
    </row>
    <row r="571" spans="2:7" ht="48" thickBot="1" x14ac:dyDescent="0.3">
      <c r="B571" s="78" t="s">
        <v>7</v>
      </c>
      <c r="C571" s="79"/>
      <c r="D571" s="9" t="s">
        <v>56</v>
      </c>
      <c r="E571" s="80" t="s">
        <v>57</v>
      </c>
      <c r="F571" s="81"/>
      <c r="G571" s="10" t="s">
        <v>58</v>
      </c>
    </row>
    <row r="572" spans="2:7" ht="24" thickBot="1" x14ac:dyDescent="0.3">
      <c r="B572" s="82" t="s">
        <v>59</v>
      </c>
      <c r="C572" s="83"/>
      <c r="D572" s="32">
        <v>197.93</v>
      </c>
      <c r="E572" s="52">
        <v>2</v>
      </c>
      <c r="F572" s="33" t="s">
        <v>6</v>
      </c>
      <c r="G572" s="34">
        <f t="shared" ref="G572:G579" si="15">D572*E572</f>
        <v>395.86</v>
      </c>
    </row>
    <row r="573" spans="2:7" ht="23.25" x14ac:dyDescent="0.25">
      <c r="B573" s="84" t="s">
        <v>60</v>
      </c>
      <c r="C573" s="85"/>
      <c r="D573" s="35"/>
      <c r="E573" s="56"/>
      <c r="F573" s="36" t="s">
        <v>8</v>
      </c>
      <c r="G573" s="37">
        <f t="shared" si="15"/>
        <v>0</v>
      </c>
    </row>
    <row r="574" spans="2:7" ht="24" thickBot="1" x14ac:dyDescent="0.3">
      <c r="B574" s="86" t="s">
        <v>61</v>
      </c>
      <c r="C574" s="87"/>
      <c r="D574" s="38"/>
      <c r="E574" s="57"/>
      <c r="F574" s="39" t="s">
        <v>8</v>
      </c>
      <c r="G574" s="40">
        <f t="shared" si="15"/>
        <v>0</v>
      </c>
    </row>
    <row r="575" spans="2:7" ht="24" thickBot="1" x14ac:dyDescent="0.3">
      <c r="B575" s="88" t="s">
        <v>9</v>
      </c>
      <c r="C575" s="89"/>
      <c r="D575" s="41">
        <v>696.9</v>
      </c>
      <c r="E575" s="41">
        <v>2</v>
      </c>
      <c r="F575" s="42" t="s">
        <v>6</v>
      </c>
      <c r="G575" s="43">
        <f t="shared" si="15"/>
        <v>1393.8</v>
      </c>
    </row>
    <row r="576" spans="2:7" ht="23.25" x14ac:dyDescent="0.25">
      <c r="B576" s="84" t="s">
        <v>62</v>
      </c>
      <c r="C576" s="85"/>
      <c r="D576" s="35"/>
      <c r="E576" s="35"/>
      <c r="F576" s="36" t="s">
        <v>6</v>
      </c>
      <c r="G576" s="37">
        <f t="shared" si="15"/>
        <v>0</v>
      </c>
    </row>
    <row r="577" spans="2:7" ht="23.25" x14ac:dyDescent="0.25">
      <c r="B577" s="90" t="s">
        <v>63</v>
      </c>
      <c r="C577" s="91"/>
      <c r="D577" s="44">
        <v>1300.21</v>
      </c>
      <c r="E577" s="44">
        <v>2</v>
      </c>
      <c r="F577" s="45" t="s">
        <v>6</v>
      </c>
      <c r="G577" s="46">
        <f t="shared" si="15"/>
        <v>2600.42</v>
      </c>
    </row>
    <row r="578" spans="2:7" ht="23.25" x14ac:dyDescent="0.25">
      <c r="B578" s="90" t="s">
        <v>10</v>
      </c>
      <c r="C578" s="91"/>
      <c r="D578" s="47"/>
      <c r="E578" s="53"/>
      <c r="F578" s="45" t="s">
        <v>6</v>
      </c>
      <c r="G578" s="46">
        <f t="shared" si="15"/>
        <v>0</v>
      </c>
    </row>
    <row r="579" spans="2:7" ht="23.25" x14ac:dyDescent="0.25">
      <c r="B579" s="90" t="s">
        <v>64</v>
      </c>
      <c r="C579" s="91"/>
      <c r="D579" s="47"/>
      <c r="E579" s="53"/>
      <c r="F579" s="45" t="s">
        <v>6</v>
      </c>
      <c r="G579" s="46">
        <f t="shared" si="15"/>
        <v>0</v>
      </c>
    </row>
    <row r="580" spans="2:7" ht="23.25" x14ac:dyDescent="0.25">
      <c r="B580" s="90" t="s">
        <v>12</v>
      </c>
      <c r="C580" s="91"/>
      <c r="D580" s="47"/>
      <c r="E580" s="53"/>
      <c r="F580" s="45" t="s">
        <v>6</v>
      </c>
      <c r="G580" s="46">
        <f>D580*E580</f>
        <v>0</v>
      </c>
    </row>
    <row r="581" spans="2:7" ht="24" thickBot="1" x14ac:dyDescent="0.3">
      <c r="B581" s="86" t="s">
        <v>11</v>
      </c>
      <c r="C581" s="87"/>
      <c r="D581" s="38"/>
      <c r="E581" s="38"/>
      <c r="F581" s="39" t="s">
        <v>6</v>
      </c>
      <c r="G581" s="48">
        <f>D581*E581</f>
        <v>0</v>
      </c>
    </row>
    <row r="582" spans="2:7" ht="23.25" x14ac:dyDescent="0.25">
      <c r="B582" s="4"/>
      <c r="C582" s="21"/>
      <c r="D582" s="21"/>
      <c r="E582" s="11"/>
      <c r="F582" s="11"/>
      <c r="G582" s="3"/>
    </row>
    <row r="583" spans="2:7" ht="25.5" x14ac:dyDescent="0.25">
      <c r="B583" s="4"/>
      <c r="C583" s="14" t="s">
        <v>65</v>
      </c>
      <c r="D583" s="15"/>
      <c r="E583" s="4"/>
      <c r="F583" s="4"/>
      <c r="G583" s="3"/>
    </row>
    <row r="584" spans="2:7" ht="18.75" x14ac:dyDescent="0.25">
      <c r="B584" s="4"/>
      <c r="C584" s="69" t="s">
        <v>66</v>
      </c>
      <c r="D584" s="59" t="s">
        <v>67</v>
      </c>
      <c r="E584" s="23">
        <f>ROUND((G572+D565)/D565,2)</f>
        <v>1.1200000000000001</v>
      </c>
      <c r="F584" s="23"/>
      <c r="G584" s="5"/>
    </row>
    <row r="585" spans="2:7" ht="23.25" x14ac:dyDescent="0.25">
      <c r="B585" s="4"/>
      <c r="C585" s="69"/>
      <c r="D585" s="59" t="s">
        <v>68</v>
      </c>
      <c r="E585" s="23">
        <f>ROUND((G573+G574+D565)/D565,2)</f>
        <v>1</v>
      </c>
      <c r="F585" s="23"/>
      <c r="G585" s="12"/>
    </row>
    <row r="586" spans="2:7" ht="23.25" x14ac:dyDescent="0.25">
      <c r="B586" s="4"/>
      <c r="C586" s="69"/>
      <c r="D586" s="59" t="s">
        <v>69</v>
      </c>
      <c r="E586" s="23">
        <f>ROUND((G575+D565)/D565,2)</f>
        <v>1.42</v>
      </c>
      <c r="F586" s="5"/>
      <c r="G586" s="12"/>
    </row>
    <row r="587" spans="2:7" ht="23.25" x14ac:dyDescent="0.25">
      <c r="B587" s="4"/>
      <c r="C587" s="69"/>
      <c r="D587" s="24" t="s">
        <v>70</v>
      </c>
      <c r="E587" s="25">
        <f>ROUND((SUM(G576:G581)+D565)/D565,2)</f>
        <v>1.78</v>
      </c>
      <c r="F587" s="5"/>
      <c r="G587" s="12"/>
    </row>
    <row r="588" spans="2:7" ht="25.5" x14ac:dyDescent="0.25">
      <c r="B588" s="4"/>
      <c r="C588" s="4"/>
      <c r="D588" s="26" t="s">
        <v>71</v>
      </c>
      <c r="E588" s="27">
        <f>SUM(E584:E587)-IF(D569="сплошная",3,2)</f>
        <v>3.3200000000000003</v>
      </c>
      <c r="F588" s="28"/>
      <c r="G588" s="3"/>
    </row>
    <row r="589" spans="2:7" ht="23.25" x14ac:dyDescent="0.25">
      <c r="B589" s="4"/>
      <c r="C589" s="4"/>
      <c r="D589" s="4"/>
      <c r="E589" s="29"/>
      <c r="F589" s="4"/>
      <c r="G589" s="3"/>
    </row>
    <row r="590" spans="2:7" ht="25.5" x14ac:dyDescent="0.35">
      <c r="B590" s="13"/>
      <c r="C590" s="30" t="s">
        <v>72</v>
      </c>
      <c r="D590" s="70">
        <f>E588*D565</f>
        <v>11025.554</v>
      </c>
      <c r="E590" s="70"/>
      <c r="F590" s="4"/>
      <c r="G590" s="3"/>
    </row>
    <row r="591" spans="2:7" ht="18.75" x14ac:dyDescent="0.3">
      <c r="B591" s="4"/>
      <c r="C591" s="31" t="s">
        <v>73</v>
      </c>
      <c r="D591" s="71">
        <f>D590/D564</f>
        <v>62.291265536723166</v>
      </c>
      <c r="E591" s="71"/>
      <c r="F591" s="4"/>
      <c r="G591" s="4"/>
    </row>
    <row r="592" spans="2:7" x14ac:dyDescent="0.25">
      <c r="B592" s="67"/>
      <c r="C592" s="67"/>
      <c r="D592" s="67"/>
      <c r="E592" s="67"/>
      <c r="F592" s="67"/>
      <c r="G592" s="67"/>
    </row>
    <row r="593" spans="2:7" x14ac:dyDescent="0.25">
      <c r="B593" s="67"/>
      <c r="C593" s="67"/>
      <c r="D593" s="67"/>
      <c r="E593" s="67"/>
      <c r="F593" s="67"/>
      <c r="G593" s="67"/>
    </row>
    <row r="594" spans="2:7" ht="60.75" x14ac:dyDescent="0.8">
      <c r="B594" s="92" t="s">
        <v>205</v>
      </c>
      <c r="C594" s="92"/>
      <c r="D594" s="92"/>
      <c r="E594" s="92"/>
      <c r="F594" s="92"/>
      <c r="G594" s="92"/>
    </row>
    <row r="595" spans="2:7" ht="18.75" x14ac:dyDescent="0.25">
      <c r="B595" s="93" t="s">
        <v>45</v>
      </c>
      <c r="C595" s="93"/>
      <c r="D595" s="93"/>
      <c r="E595" s="93"/>
      <c r="F595" s="93"/>
      <c r="G595" s="93"/>
    </row>
    <row r="596" spans="2:7" ht="25.5" x14ac:dyDescent="0.25">
      <c r="B596" s="4"/>
      <c r="C596" s="14" t="s">
        <v>46</v>
      </c>
      <c r="D596" s="15"/>
      <c r="E596" s="4"/>
      <c r="F596" s="4"/>
      <c r="G596" s="3"/>
    </row>
    <row r="597" spans="2:7" ht="19.5" customHeight="1" x14ac:dyDescent="0.25">
      <c r="B597" s="5"/>
      <c r="C597" s="94" t="s">
        <v>47</v>
      </c>
      <c r="D597" s="97" t="s">
        <v>133</v>
      </c>
      <c r="E597" s="98"/>
      <c r="F597" s="98"/>
      <c r="G597" s="99"/>
    </row>
    <row r="598" spans="2:7" ht="19.5" customHeight="1" x14ac:dyDescent="0.25">
      <c r="B598" s="5"/>
      <c r="C598" s="95"/>
      <c r="D598" s="100" t="s">
        <v>134</v>
      </c>
      <c r="E598" s="100"/>
      <c r="F598" s="100"/>
      <c r="G598" s="100"/>
    </row>
    <row r="599" spans="2:7" ht="19.5" customHeight="1" x14ac:dyDescent="0.25">
      <c r="B599" s="5"/>
      <c r="C599" s="96"/>
      <c r="D599" s="100" t="s">
        <v>158</v>
      </c>
      <c r="E599" s="100"/>
      <c r="F599" s="100"/>
      <c r="G599" s="100"/>
    </row>
    <row r="600" spans="2:7" ht="23.25" x14ac:dyDescent="0.25">
      <c r="B600" s="4"/>
      <c r="C600" s="16" t="s">
        <v>48</v>
      </c>
      <c r="D600" s="6">
        <v>1.9</v>
      </c>
      <c r="E600" s="17"/>
      <c r="F600" s="5"/>
      <c r="G600" s="3"/>
    </row>
    <row r="601" spans="2:7" ht="22.5" x14ac:dyDescent="0.25">
      <c r="B601" s="4"/>
      <c r="C601" s="18" t="s">
        <v>49</v>
      </c>
      <c r="D601" s="58">
        <v>170</v>
      </c>
      <c r="E601" s="72" t="s">
        <v>50</v>
      </c>
      <c r="F601" s="73"/>
      <c r="G601" s="76">
        <f>D602/D601</f>
        <v>22.92329411764706</v>
      </c>
    </row>
    <row r="602" spans="2:7" ht="22.5" x14ac:dyDescent="0.25">
      <c r="B602" s="4"/>
      <c r="C602" s="18" t="s">
        <v>51</v>
      </c>
      <c r="D602" s="7">
        <v>3896.96</v>
      </c>
      <c r="E602" s="74"/>
      <c r="F602" s="75"/>
      <c r="G602" s="77"/>
    </row>
    <row r="603" spans="2:7" ht="23.25" x14ac:dyDescent="0.25">
      <c r="B603" s="4"/>
      <c r="C603" s="19"/>
      <c r="D603" s="8"/>
      <c r="E603" s="20"/>
      <c r="F603" s="4"/>
      <c r="G603" s="3"/>
    </row>
    <row r="604" spans="2:7" ht="23.25" x14ac:dyDescent="0.25">
      <c r="B604" s="4"/>
      <c r="C604" s="49" t="s">
        <v>52</v>
      </c>
      <c r="D604" s="55" t="s">
        <v>153</v>
      </c>
      <c r="E604" s="4"/>
      <c r="F604" s="4"/>
      <c r="G604" s="3"/>
    </row>
    <row r="605" spans="2:7" ht="23.25" x14ac:dyDescent="0.25">
      <c r="B605" s="4"/>
      <c r="C605" s="49" t="s">
        <v>53</v>
      </c>
      <c r="D605" s="55">
        <v>75</v>
      </c>
      <c r="E605" s="4"/>
      <c r="F605" s="4"/>
      <c r="G605" s="3"/>
    </row>
    <row r="606" spans="2:7" ht="23.25" x14ac:dyDescent="0.25">
      <c r="B606" s="4"/>
      <c r="C606" s="49" t="s">
        <v>54</v>
      </c>
      <c r="D606" s="50" t="s">
        <v>147</v>
      </c>
      <c r="E606" s="4"/>
      <c r="F606" s="4"/>
      <c r="G606" s="3"/>
    </row>
    <row r="607" spans="2:7" ht="24" thickBot="1" x14ac:dyDescent="0.3">
      <c r="B607" s="4"/>
      <c r="C607" s="4"/>
      <c r="D607" s="4"/>
      <c r="E607" s="4"/>
      <c r="F607" s="4"/>
      <c r="G607" s="3"/>
    </row>
    <row r="608" spans="2:7" ht="48" thickBot="1" x14ac:dyDescent="0.3">
      <c r="B608" s="78" t="s">
        <v>7</v>
      </c>
      <c r="C608" s="79"/>
      <c r="D608" s="9" t="s">
        <v>56</v>
      </c>
      <c r="E608" s="80" t="s">
        <v>57</v>
      </c>
      <c r="F608" s="81"/>
      <c r="G608" s="10" t="s">
        <v>58</v>
      </c>
    </row>
    <row r="609" spans="2:7" ht="24" thickBot="1" x14ac:dyDescent="0.3">
      <c r="B609" s="82" t="s">
        <v>59</v>
      </c>
      <c r="C609" s="83"/>
      <c r="D609" s="32">
        <v>197.93</v>
      </c>
      <c r="E609" s="52">
        <v>1.9</v>
      </c>
      <c r="F609" s="33" t="s">
        <v>6</v>
      </c>
      <c r="G609" s="34">
        <f t="shared" ref="G609:G616" si="16">D609*E609</f>
        <v>376.06700000000001</v>
      </c>
    </row>
    <row r="610" spans="2:7" ht="23.25" x14ac:dyDescent="0.25">
      <c r="B610" s="84" t="s">
        <v>60</v>
      </c>
      <c r="C610" s="85"/>
      <c r="D610" s="35"/>
      <c r="E610" s="56"/>
      <c r="F610" s="36" t="s">
        <v>8</v>
      </c>
      <c r="G610" s="37">
        <f t="shared" si="16"/>
        <v>0</v>
      </c>
    </row>
    <row r="611" spans="2:7" ht="24" thickBot="1" x14ac:dyDescent="0.3">
      <c r="B611" s="86" t="s">
        <v>61</v>
      </c>
      <c r="C611" s="87"/>
      <c r="D611" s="38"/>
      <c r="E611" s="57"/>
      <c r="F611" s="39" t="s">
        <v>8</v>
      </c>
      <c r="G611" s="40">
        <f t="shared" si="16"/>
        <v>0</v>
      </c>
    </row>
    <row r="612" spans="2:7" ht="24" thickBot="1" x14ac:dyDescent="0.3">
      <c r="B612" s="88" t="s">
        <v>9</v>
      </c>
      <c r="C612" s="89"/>
      <c r="D612" s="41">
        <v>696.9</v>
      </c>
      <c r="E612" s="41">
        <v>1.9</v>
      </c>
      <c r="F612" s="42" t="s">
        <v>6</v>
      </c>
      <c r="G612" s="43">
        <f t="shared" si="16"/>
        <v>1324.11</v>
      </c>
    </row>
    <row r="613" spans="2:7" ht="23.25" x14ac:dyDescent="0.25">
      <c r="B613" s="84" t="s">
        <v>62</v>
      </c>
      <c r="C613" s="85"/>
      <c r="D613" s="35"/>
      <c r="E613" s="35"/>
      <c r="F613" s="36" t="s">
        <v>6</v>
      </c>
      <c r="G613" s="37">
        <f t="shared" si="16"/>
        <v>0</v>
      </c>
    </row>
    <row r="614" spans="2:7" ht="23.25" x14ac:dyDescent="0.25">
      <c r="B614" s="90" t="s">
        <v>63</v>
      </c>
      <c r="C614" s="91"/>
      <c r="D614" s="44">
        <v>1300.21</v>
      </c>
      <c r="E614" s="44">
        <v>1.9</v>
      </c>
      <c r="F614" s="45" t="s">
        <v>6</v>
      </c>
      <c r="G614" s="46">
        <f t="shared" si="16"/>
        <v>2470.3989999999999</v>
      </c>
    </row>
    <row r="615" spans="2:7" ht="23.25" x14ac:dyDescent="0.25">
      <c r="B615" s="90" t="s">
        <v>10</v>
      </c>
      <c r="C615" s="91"/>
      <c r="D615" s="47"/>
      <c r="E615" s="53"/>
      <c r="F615" s="45" t="s">
        <v>6</v>
      </c>
      <c r="G615" s="46">
        <f t="shared" si="16"/>
        <v>0</v>
      </c>
    </row>
    <row r="616" spans="2:7" ht="23.25" x14ac:dyDescent="0.25">
      <c r="B616" s="90" t="s">
        <v>64</v>
      </c>
      <c r="C616" s="91"/>
      <c r="D616" s="47"/>
      <c r="E616" s="53"/>
      <c r="F616" s="45" t="s">
        <v>6</v>
      </c>
      <c r="G616" s="46">
        <f t="shared" si="16"/>
        <v>0</v>
      </c>
    </row>
    <row r="617" spans="2:7" ht="23.25" x14ac:dyDescent="0.25">
      <c r="B617" s="90" t="s">
        <v>12</v>
      </c>
      <c r="C617" s="91"/>
      <c r="D617" s="47"/>
      <c r="E617" s="53"/>
      <c r="F617" s="45" t="s">
        <v>6</v>
      </c>
      <c r="G617" s="46">
        <f>D617*E617</f>
        <v>0</v>
      </c>
    </row>
    <row r="618" spans="2:7" ht="24" thickBot="1" x14ac:dyDescent="0.3">
      <c r="B618" s="86" t="s">
        <v>11</v>
      </c>
      <c r="C618" s="87"/>
      <c r="D618" s="38"/>
      <c r="E618" s="38"/>
      <c r="F618" s="39" t="s">
        <v>6</v>
      </c>
      <c r="G618" s="48">
        <f>D618*E618</f>
        <v>0</v>
      </c>
    </row>
    <row r="619" spans="2:7" ht="23.25" x14ac:dyDescent="0.25">
      <c r="B619" s="4"/>
      <c r="C619" s="21"/>
      <c r="D619" s="21"/>
      <c r="E619" s="11"/>
      <c r="F619" s="11"/>
      <c r="G619" s="3"/>
    </row>
    <row r="620" spans="2:7" ht="25.5" x14ac:dyDescent="0.25">
      <c r="B620" s="4"/>
      <c r="C620" s="14" t="s">
        <v>65</v>
      </c>
      <c r="D620" s="15"/>
      <c r="E620" s="4"/>
      <c r="F620" s="4"/>
      <c r="G620" s="3"/>
    </row>
    <row r="621" spans="2:7" ht="18.75" x14ac:dyDescent="0.25">
      <c r="B621" s="4"/>
      <c r="C621" s="69" t="s">
        <v>66</v>
      </c>
      <c r="D621" s="59" t="s">
        <v>67</v>
      </c>
      <c r="E621" s="23">
        <f>ROUND((G609+D602)/D602,2)</f>
        <v>1.1000000000000001</v>
      </c>
      <c r="F621" s="23"/>
      <c r="G621" s="5"/>
    </row>
    <row r="622" spans="2:7" ht="23.25" x14ac:dyDescent="0.25">
      <c r="B622" s="4"/>
      <c r="C622" s="69"/>
      <c r="D622" s="59" t="s">
        <v>68</v>
      </c>
      <c r="E622" s="23">
        <f>ROUND((G610+G611+D602)/D602,2)</f>
        <v>1</v>
      </c>
      <c r="F622" s="23"/>
      <c r="G622" s="12"/>
    </row>
    <row r="623" spans="2:7" ht="23.25" x14ac:dyDescent="0.25">
      <c r="B623" s="4"/>
      <c r="C623" s="69"/>
      <c r="D623" s="59" t="s">
        <v>69</v>
      </c>
      <c r="E623" s="23">
        <f>ROUND((G612+D602)/D602,2)</f>
        <v>1.34</v>
      </c>
      <c r="F623" s="5"/>
      <c r="G623" s="12"/>
    </row>
    <row r="624" spans="2:7" ht="23.25" x14ac:dyDescent="0.25">
      <c r="B624" s="4"/>
      <c r="C624" s="69"/>
      <c r="D624" s="24" t="s">
        <v>70</v>
      </c>
      <c r="E624" s="25">
        <f>ROUND((SUM(G613:G618)+D602)/D602,2)</f>
        <v>1.63</v>
      </c>
      <c r="F624" s="5"/>
      <c r="G624" s="12"/>
    </row>
    <row r="625" spans="2:7" ht="25.5" x14ac:dyDescent="0.25">
      <c r="B625" s="4"/>
      <c r="C625" s="4"/>
      <c r="D625" s="26" t="s">
        <v>71</v>
      </c>
      <c r="E625" s="27">
        <f>SUM(E621:E624)-IF(D606="сплошная",3,2)</f>
        <v>3.0700000000000003</v>
      </c>
      <c r="F625" s="28"/>
      <c r="G625" s="3"/>
    </row>
    <row r="626" spans="2:7" ht="23.25" x14ac:dyDescent="0.25">
      <c r="B626" s="4"/>
      <c r="C626" s="4"/>
      <c r="D626" s="4"/>
      <c r="E626" s="29"/>
      <c r="F626" s="4"/>
      <c r="G626" s="3"/>
    </row>
    <row r="627" spans="2:7" ht="25.5" x14ac:dyDescent="0.35">
      <c r="B627" s="13"/>
      <c r="C627" s="30" t="s">
        <v>72</v>
      </c>
      <c r="D627" s="70">
        <f>E625*D602</f>
        <v>11963.667200000002</v>
      </c>
      <c r="E627" s="70"/>
      <c r="F627" s="4"/>
      <c r="G627" s="3"/>
    </row>
    <row r="628" spans="2:7" ht="18.75" x14ac:dyDescent="0.3">
      <c r="B628" s="4"/>
      <c r="C628" s="31" t="s">
        <v>73</v>
      </c>
      <c r="D628" s="71">
        <f>D627/D601</f>
        <v>70.374512941176476</v>
      </c>
      <c r="E628" s="71"/>
      <c r="F628" s="4"/>
      <c r="G628" s="4"/>
    </row>
    <row r="629" spans="2:7" x14ac:dyDescent="0.25">
      <c r="B629" s="67"/>
      <c r="C629" s="67"/>
      <c r="D629" s="67"/>
      <c r="E629" s="67"/>
      <c r="F629" s="67"/>
      <c r="G629" s="67"/>
    </row>
    <row r="630" spans="2:7" x14ac:dyDescent="0.25">
      <c r="B630" s="67"/>
      <c r="C630" s="67"/>
      <c r="D630" s="67"/>
      <c r="E630" s="67"/>
      <c r="F630" s="67"/>
      <c r="G630" s="67"/>
    </row>
    <row r="631" spans="2:7" ht="60.75" x14ac:dyDescent="0.8">
      <c r="B631" s="92" t="s">
        <v>206</v>
      </c>
      <c r="C631" s="92"/>
      <c r="D631" s="92"/>
      <c r="E631" s="92"/>
      <c r="F631" s="92"/>
      <c r="G631" s="92"/>
    </row>
    <row r="632" spans="2:7" ht="18.75" x14ac:dyDescent="0.25">
      <c r="B632" s="93" t="s">
        <v>45</v>
      </c>
      <c r="C632" s="93"/>
      <c r="D632" s="93"/>
      <c r="E632" s="93"/>
      <c r="F632" s="93"/>
      <c r="G632" s="93"/>
    </row>
    <row r="633" spans="2:7" ht="25.5" x14ac:dyDescent="0.25">
      <c r="B633" s="4"/>
      <c r="C633" s="14" t="s">
        <v>46</v>
      </c>
      <c r="D633" s="15"/>
      <c r="E633" s="4"/>
      <c r="F633" s="4"/>
      <c r="G633" s="3"/>
    </row>
    <row r="634" spans="2:7" ht="19.5" customHeight="1" x14ac:dyDescent="0.25">
      <c r="B634" s="5"/>
      <c r="C634" s="94" t="s">
        <v>47</v>
      </c>
      <c r="D634" s="97" t="s">
        <v>133</v>
      </c>
      <c r="E634" s="98"/>
      <c r="F634" s="98"/>
      <c r="G634" s="99"/>
    </row>
    <row r="635" spans="2:7" ht="19.5" customHeight="1" x14ac:dyDescent="0.25">
      <c r="B635" s="5"/>
      <c r="C635" s="95"/>
      <c r="D635" s="100" t="s">
        <v>134</v>
      </c>
      <c r="E635" s="100"/>
      <c r="F635" s="100"/>
      <c r="G635" s="100"/>
    </row>
    <row r="636" spans="2:7" ht="19.5" customHeight="1" x14ac:dyDescent="0.25">
      <c r="B636" s="5"/>
      <c r="C636" s="96"/>
      <c r="D636" s="100" t="s">
        <v>159</v>
      </c>
      <c r="E636" s="100"/>
      <c r="F636" s="100"/>
      <c r="G636" s="100"/>
    </row>
    <row r="637" spans="2:7" ht="23.25" x14ac:dyDescent="0.25">
      <c r="B637" s="4"/>
      <c r="C637" s="16" t="s">
        <v>48</v>
      </c>
      <c r="D637" s="6">
        <v>1.5</v>
      </c>
      <c r="E637" s="17"/>
      <c r="F637" s="5"/>
      <c r="G637" s="3"/>
    </row>
    <row r="638" spans="2:7" ht="22.5" x14ac:dyDescent="0.25">
      <c r="B638" s="4"/>
      <c r="C638" s="18" t="s">
        <v>49</v>
      </c>
      <c r="D638" s="58">
        <v>143</v>
      </c>
      <c r="E638" s="72" t="s">
        <v>50</v>
      </c>
      <c r="F638" s="73"/>
      <c r="G638" s="76">
        <f>D639/D638</f>
        <v>33.285664335664336</v>
      </c>
    </row>
    <row r="639" spans="2:7" ht="22.5" x14ac:dyDescent="0.25">
      <c r="B639" s="4"/>
      <c r="C639" s="18" t="s">
        <v>51</v>
      </c>
      <c r="D639" s="7">
        <v>4759.8500000000004</v>
      </c>
      <c r="E639" s="74"/>
      <c r="F639" s="75"/>
      <c r="G639" s="77"/>
    </row>
    <row r="640" spans="2:7" ht="23.25" x14ac:dyDescent="0.25">
      <c r="B640" s="4"/>
      <c r="C640" s="19"/>
      <c r="D640" s="8"/>
      <c r="E640" s="20"/>
      <c r="F640" s="4"/>
      <c r="G640" s="3"/>
    </row>
    <row r="641" spans="2:7" ht="23.25" x14ac:dyDescent="0.25">
      <c r="B641" s="4"/>
      <c r="C641" s="49" t="s">
        <v>52</v>
      </c>
      <c r="D641" s="55" t="s">
        <v>153</v>
      </c>
      <c r="E641" s="4"/>
      <c r="F641" s="4"/>
      <c r="G641" s="3"/>
    </row>
    <row r="642" spans="2:7" ht="23.25" x14ac:dyDescent="0.25">
      <c r="B642" s="4"/>
      <c r="C642" s="49" t="s">
        <v>53</v>
      </c>
      <c r="D642" s="55">
        <v>75</v>
      </c>
      <c r="E642" s="4"/>
      <c r="F642" s="4"/>
      <c r="G642" s="3"/>
    </row>
    <row r="643" spans="2:7" ht="23.25" x14ac:dyDescent="0.25">
      <c r="B643" s="4"/>
      <c r="C643" s="49" t="s">
        <v>54</v>
      </c>
      <c r="D643" s="50" t="s">
        <v>147</v>
      </c>
      <c r="E643" s="4"/>
      <c r="F643" s="4"/>
      <c r="G643" s="3"/>
    </row>
    <row r="644" spans="2:7" ht="24" thickBot="1" x14ac:dyDescent="0.3">
      <c r="B644" s="4"/>
      <c r="C644" s="4"/>
      <c r="D644" s="4"/>
      <c r="E644" s="4"/>
      <c r="F644" s="4"/>
      <c r="G644" s="3"/>
    </row>
    <row r="645" spans="2:7" ht="48" thickBot="1" x14ac:dyDescent="0.3">
      <c r="B645" s="78" t="s">
        <v>7</v>
      </c>
      <c r="C645" s="79"/>
      <c r="D645" s="9" t="s">
        <v>56</v>
      </c>
      <c r="E645" s="80" t="s">
        <v>57</v>
      </c>
      <c r="F645" s="81"/>
      <c r="G645" s="10" t="s">
        <v>58</v>
      </c>
    </row>
    <row r="646" spans="2:7" ht="24" thickBot="1" x14ac:dyDescent="0.3">
      <c r="B646" s="82" t="s">
        <v>59</v>
      </c>
      <c r="C646" s="83"/>
      <c r="D646" s="32">
        <v>197.93</v>
      </c>
      <c r="E646" s="52">
        <v>1.5</v>
      </c>
      <c r="F646" s="33" t="s">
        <v>6</v>
      </c>
      <c r="G646" s="34">
        <f t="shared" ref="G646:G653" si="17">D646*E646</f>
        <v>296.89499999999998</v>
      </c>
    </row>
    <row r="647" spans="2:7" ht="23.25" x14ac:dyDescent="0.25">
      <c r="B647" s="84" t="s">
        <v>60</v>
      </c>
      <c r="C647" s="85"/>
      <c r="D647" s="35"/>
      <c r="E647" s="56"/>
      <c r="F647" s="36" t="s">
        <v>8</v>
      </c>
      <c r="G647" s="37">
        <f t="shared" si="17"/>
        <v>0</v>
      </c>
    </row>
    <row r="648" spans="2:7" ht="24" thickBot="1" x14ac:dyDescent="0.3">
      <c r="B648" s="86" t="s">
        <v>61</v>
      </c>
      <c r="C648" s="87"/>
      <c r="D648" s="38"/>
      <c r="E648" s="57"/>
      <c r="F648" s="39" t="s">
        <v>8</v>
      </c>
      <c r="G648" s="40">
        <f t="shared" si="17"/>
        <v>0</v>
      </c>
    </row>
    <row r="649" spans="2:7" ht="24" thickBot="1" x14ac:dyDescent="0.3">
      <c r="B649" s="88" t="s">
        <v>9</v>
      </c>
      <c r="C649" s="89"/>
      <c r="D649" s="41">
        <v>696.9</v>
      </c>
      <c r="E649" s="41">
        <v>1.5</v>
      </c>
      <c r="F649" s="42" t="s">
        <v>6</v>
      </c>
      <c r="G649" s="43">
        <f t="shared" si="17"/>
        <v>1045.3499999999999</v>
      </c>
    </row>
    <row r="650" spans="2:7" ht="23.25" x14ac:dyDescent="0.25">
      <c r="B650" s="84" t="s">
        <v>62</v>
      </c>
      <c r="C650" s="85"/>
      <c r="D650" s="35"/>
      <c r="E650" s="35"/>
      <c r="F650" s="36" t="s">
        <v>6</v>
      </c>
      <c r="G650" s="37">
        <f t="shared" si="17"/>
        <v>0</v>
      </c>
    </row>
    <row r="651" spans="2:7" ht="23.25" x14ac:dyDescent="0.25">
      <c r="B651" s="90" t="s">
        <v>63</v>
      </c>
      <c r="C651" s="91"/>
      <c r="D651" s="44">
        <v>1300.21</v>
      </c>
      <c r="E651" s="44">
        <v>1.5</v>
      </c>
      <c r="F651" s="45" t="s">
        <v>6</v>
      </c>
      <c r="G651" s="46">
        <f t="shared" si="17"/>
        <v>1950.3150000000001</v>
      </c>
    </row>
    <row r="652" spans="2:7" ht="23.25" x14ac:dyDescent="0.25">
      <c r="B652" s="90" t="s">
        <v>10</v>
      </c>
      <c r="C652" s="91"/>
      <c r="D652" s="47"/>
      <c r="E652" s="53"/>
      <c r="F652" s="45" t="s">
        <v>6</v>
      </c>
      <c r="G652" s="46">
        <f t="shared" si="17"/>
        <v>0</v>
      </c>
    </row>
    <row r="653" spans="2:7" ht="23.25" x14ac:dyDescent="0.25">
      <c r="B653" s="90" t="s">
        <v>64</v>
      </c>
      <c r="C653" s="91"/>
      <c r="D653" s="47"/>
      <c r="E653" s="53"/>
      <c r="F653" s="45" t="s">
        <v>6</v>
      </c>
      <c r="G653" s="46">
        <f t="shared" si="17"/>
        <v>0</v>
      </c>
    </row>
    <row r="654" spans="2:7" ht="23.25" x14ac:dyDescent="0.25">
      <c r="B654" s="90" t="s">
        <v>12</v>
      </c>
      <c r="C654" s="91"/>
      <c r="D654" s="47"/>
      <c r="E654" s="53"/>
      <c r="F654" s="45" t="s">
        <v>6</v>
      </c>
      <c r="G654" s="46">
        <f>D654*E654</f>
        <v>0</v>
      </c>
    </row>
    <row r="655" spans="2:7" ht="24" thickBot="1" x14ac:dyDescent="0.3">
      <c r="B655" s="86" t="s">
        <v>11</v>
      </c>
      <c r="C655" s="87"/>
      <c r="D655" s="38"/>
      <c r="E655" s="38"/>
      <c r="F655" s="39" t="s">
        <v>6</v>
      </c>
      <c r="G655" s="48">
        <f>D655*E655</f>
        <v>0</v>
      </c>
    </row>
    <row r="656" spans="2:7" ht="23.25" x14ac:dyDescent="0.25">
      <c r="B656" s="4"/>
      <c r="C656" s="21"/>
      <c r="D656" s="21"/>
      <c r="E656" s="11"/>
      <c r="F656" s="11"/>
      <c r="G656" s="3"/>
    </row>
    <row r="657" spans="2:7" ht="25.5" x14ac:dyDescent="0.25">
      <c r="B657" s="4"/>
      <c r="C657" s="14" t="s">
        <v>65</v>
      </c>
      <c r="D657" s="15"/>
      <c r="E657" s="4"/>
      <c r="F657" s="4"/>
      <c r="G657" s="3"/>
    </row>
    <row r="658" spans="2:7" ht="18.75" x14ac:dyDescent="0.25">
      <c r="B658" s="4"/>
      <c r="C658" s="69" t="s">
        <v>66</v>
      </c>
      <c r="D658" s="59" t="s">
        <v>67</v>
      </c>
      <c r="E658" s="23">
        <f>ROUND((G646+D639)/D639,2)</f>
        <v>1.06</v>
      </c>
      <c r="F658" s="23"/>
      <c r="G658" s="5"/>
    </row>
    <row r="659" spans="2:7" ht="23.25" x14ac:dyDescent="0.25">
      <c r="B659" s="4"/>
      <c r="C659" s="69"/>
      <c r="D659" s="59" t="s">
        <v>68</v>
      </c>
      <c r="E659" s="23">
        <f>ROUND((G647+G648+D639)/D639,2)</f>
        <v>1</v>
      </c>
      <c r="F659" s="23"/>
      <c r="G659" s="12"/>
    </row>
    <row r="660" spans="2:7" ht="23.25" x14ac:dyDescent="0.25">
      <c r="B660" s="4"/>
      <c r="C660" s="69"/>
      <c r="D660" s="59" t="s">
        <v>69</v>
      </c>
      <c r="E660" s="23">
        <f>ROUND((G649+D639)/D639,2)</f>
        <v>1.22</v>
      </c>
      <c r="F660" s="5"/>
      <c r="G660" s="12"/>
    </row>
    <row r="661" spans="2:7" ht="23.25" x14ac:dyDescent="0.25">
      <c r="B661" s="4"/>
      <c r="C661" s="69"/>
      <c r="D661" s="24" t="s">
        <v>70</v>
      </c>
      <c r="E661" s="25">
        <f>ROUND((SUM(G650:G655)+D639)/D639,2)</f>
        <v>1.41</v>
      </c>
      <c r="F661" s="5"/>
      <c r="G661" s="12"/>
    </row>
    <row r="662" spans="2:7" ht="25.5" x14ac:dyDescent="0.25">
      <c r="B662" s="4"/>
      <c r="C662" s="4"/>
      <c r="D662" s="26" t="s">
        <v>71</v>
      </c>
      <c r="E662" s="27">
        <f>SUM(E658:E661)-IF(D643="сплошная",3,2)</f>
        <v>2.6900000000000004</v>
      </c>
      <c r="F662" s="28"/>
      <c r="G662" s="3"/>
    </row>
    <row r="663" spans="2:7" ht="23.25" x14ac:dyDescent="0.25">
      <c r="B663" s="4"/>
      <c r="C663" s="4"/>
      <c r="D663" s="4"/>
      <c r="E663" s="29"/>
      <c r="F663" s="4"/>
      <c r="G663" s="3"/>
    </row>
    <row r="664" spans="2:7" ht="25.5" x14ac:dyDescent="0.35">
      <c r="B664" s="13"/>
      <c r="C664" s="30" t="s">
        <v>72</v>
      </c>
      <c r="D664" s="70">
        <f>E662*D639</f>
        <v>12803.996500000003</v>
      </c>
      <c r="E664" s="70"/>
      <c r="F664" s="4"/>
      <c r="G664" s="3"/>
    </row>
    <row r="665" spans="2:7" ht="18.75" x14ac:dyDescent="0.3">
      <c r="B665" s="4"/>
      <c r="C665" s="31" t="s">
        <v>73</v>
      </c>
      <c r="D665" s="71">
        <f>D664/D638</f>
        <v>89.538437062937078</v>
      </c>
      <c r="E665" s="71"/>
      <c r="F665" s="4"/>
      <c r="G665" s="4"/>
    </row>
    <row r="666" spans="2:7" x14ac:dyDescent="0.25">
      <c r="B666" s="67"/>
      <c r="C666" s="67"/>
      <c r="D666" s="67"/>
      <c r="E666" s="67"/>
      <c r="F666" s="67"/>
      <c r="G666" s="67"/>
    </row>
    <row r="667" spans="2:7" x14ac:dyDescent="0.25">
      <c r="B667" s="67"/>
      <c r="C667" s="67"/>
      <c r="D667" s="67"/>
      <c r="E667" s="67"/>
      <c r="F667" s="67"/>
      <c r="G667" s="67"/>
    </row>
    <row r="668" spans="2:7" ht="60.75" x14ac:dyDescent="0.8">
      <c r="B668" s="92" t="s">
        <v>207</v>
      </c>
      <c r="C668" s="92"/>
      <c r="D668" s="92"/>
      <c r="E668" s="92"/>
      <c r="F668" s="92"/>
      <c r="G668" s="92"/>
    </row>
    <row r="669" spans="2:7" ht="18.75" x14ac:dyDescent="0.25">
      <c r="B669" s="93" t="s">
        <v>45</v>
      </c>
      <c r="C669" s="93"/>
      <c r="D669" s="93"/>
      <c r="E669" s="93"/>
      <c r="F669" s="93"/>
      <c r="G669" s="93"/>
    </row>
    <row r="670" spans="2:7" ht="25.5" x14ac:dyDescent="0.25">
      <c r="B670" s="4"/>
      <c r="C670" s="14" t="s">
        <v>46</v>
      </c>
      <c r="D670" s="15"/>
      <c r="E670" s="4"/>
      <c r="F670" s="4"/>
      <c r="G670" s="3"/>
    </row>
    <row r="671" spans="2:7" ht="19.5" customHeight="1" x14ac:dyDescent="0.25">
      <c r="B671" s="5"/>
      <c r="C671" s="94" t="s">
        <v>47</v>
      </c>
      <c r="D671" s="97" t="s">
        <v>133</v>
      </c>
      <c r="E671" s="98"/>
      <c r="F671" s="98"/>
      <c r="G671" s="99"/>
    </row>
    <row r="672" spans="2:7" ht="19.5" customHeight="1" x14ac:dyDescent="0.25">
      <c r="B672" s="5"/>
      <c r="C672" s="95"/>
      <c r="D672" s="100" t="s">
        <v>134</v>
      </c>
      <c r="E672" s="100"/>
      <c r="F672" s="100"/>
      <c r="G672" s="100"/>
    </row>
    <row r="673" spans="2:7" ht="19.5" customHeight="1" x14ac:dyDescent="0.25">
      <c r="B673" s="5"/>
      <c r="C673" s="96"/>
      <c r="D673" s="100" t="s">
        <v>160</v>
      </c>
      <c r="E673" s="100"/>
      <c r="F673" s="100"/>
      <c r="G673" s="100"/>
    </row>
    <row r="674" spans="2:7" ht="23.25" x14ac:dyDescent="0.25">
      <c r="B674" s="4"/>
      <c r="C674" s="16" t="s">
        <v>48</v>
      </c>
      <c r="D674" s="6">
        <v>0.9</v>
      </c>
      <c r="E674" s="17"/>
      <c r="F674" s="5"/>
      <c r="G674" s="3"/>
    </row>
    <row r="675" spans="2:7" ht="22.5" x14ac:dyDescent="0.25">
      <c r="B675" s="4"/>
      <c r="C675" s="18" t="s">
        <v>49</v>
      </c>
      <c r="D675" s="58">
        <v>72</v>
      </c>
      <c r="E675" s="72" t="s">
        <v>50</v>
      </c>
      <c r="F675" s="73"/>
      <c r="G675" s="76">
        <f>D676/D675</f>
        <v>3.7784722222222222</v>
      </c>
    </row>
    <row r="676" spans="2:7" ht="22.5" x14ac:dyDescent="0.25">
      <c r="B676" s="4"/>
      <c r="C676" s="18" t="s">
        <v>51</v>
      </c>
      <c r="D676" s="7">
        <v>272.05</v>
      </c>
      <c r="E676" s="74"/>
      <c r="F676" s="75"/>
      <c r="G676" s="77"/>
    </row>
    <row r="677" spans="2:7" ht="23.25" x14ac:dyDescent="0.25">
      <c r="B677" s="4"/>
      <c r="C677" s="19"/>
      <c r="D677" s="8"/>
      <c r="E677" s="20"/>
      <c r="F677" s="4"/>
      <c r="G677" s="3"/>
    </row>
    <row r="678" spans="2:7" ht="23.25" x14ac:dyDescent="0.25">
      <c r="B678" s="4"/>
      <c r="C678" s="49" t="s">
        <v>52</v>
      </c>
      <c r="D678" s="55" t="s">
        <v>161</v>
      </c>
      <c r="E678" s="4"/>
      <c r="F678" s="4"/>
      <c r="G678" s="3"/>
    </row>
    <row r="679" spans="2:7" ht="23.25" x14ac:dyDescent="0.25">
      <c r="B679" s="4"/>
      <c r="C679" s="49" t="s">
        <v>53</v>
      </c>
      <c r="D679" s="55">
        <v>70</v>
      </c>
      <c r="E679" s="4"/>
      <c r="F679" s="4"/>
      <c r="G679" s="3"/>
    </row>
    <row r="680" spans="2:7" ht="23.25" x14ac:dyDescent="0.25">
      <c r="B680" s="4"/>
      <c r="C680" s="49" t="s">
        <v>54</v>
      </c>
      <c r="D680" s="50" t="s">
        <v>147</v>
      </c>
      <c r="E680" s="4"/>
      <c r="F680" s="4"/>
      <c r="G680" s="3"/>
    </row>
    <row r="681" spans="2:7" ht="24" thickBot="1" x14ac:dyDescent="0.3">
      <c r="B681" s="4"/>
      <c r="C681" s="4"/>
      <c r="D681" s="4"/>
      <c r="E681" s="4"/>
      <c r="F681" s="4"/>
      <c r="G681" s="3"/>
    </row>
    <row r="682" spans="2:7" ht="48" thickBot="1" x14ac:dyDescent="0.3">
      <c r="B682" s="78" t="s">
        <v>7</v>
      </c>
      <c r="C682" s="79"/>
      <c r="D682" s="9" t="s">
        <v>56</v>
      </c>
      <c r="E682" s="80" t="s">
        <v>57</v>
      </c>
      <c r="F682" s="81"/>
      <c r="G682" s="10" t="s">
        <v>58</v>
      </c>
    </row>
    <row r="683" spans="2:7" ht="24" thickBot="1" x14ac:dyDescent="0.3">
      <c r="B683" s="82" t="s">
        <v>59</v>
      </c>
      <c r="C683" s="83"/>
      <c r="D683" s="32">
        <v>197.93</v>
      </c>
      <c r="E683" s="52">
        <v>0.9</v>
      </c>
      <c r="F683" s="33" t="s">
        <v>6</v>
      </c>
      <c r="G683" s="34">
        <f t="shared" ref="G683:G690" si="18">D683*E683</f>
        <v>178.137</v>
      </c>
    </row>
    <row r="684" spans="2:7" ht="23.25" x14ac:dyDescent="0.25">
      <c r="B684" s="84" t="s">
        <v>60</v>
      </c>
      <c r="C684" s="85"/>
      <c r="D684" s="35"/>
      <c r="E684" s="56"/>
      <c r="F684" s="36" t="s">
        <v>8</v>
      </c>
      <c r="G684" s="37">
        <f t="shared" si="18"/>
        <v>0</v>
      </c>
    </row>
    <row r="685" spans="2:7" ht="24" thickBot="1" x14ac:dyDescent="0.3">
      <c r="B685" s="86" t="s">
        <v>61</v>
      </c>
      <c r="C685" s="87"/>
      <c r="D685" s="38"/>
      <c r="E685" s="57"/>
      <c r="F685" s="39" t="s">
        <v>8</v>
      </c>
      <c r="G685" s="40">
        <f t="shared" si="18"/>
        <v>0</v>
      </c>
    </row>
    <row r="686" spans="2:7" ht="24" thickBot="1" x14ac:dyDescent="0.3">
      <c r="B686" s="88" t="s">
        <v>9</v>
      </c>
      <c r="C686" s="89"/>
      <c r="D686" s="41">
        <v>696.9</v>
      </c>
      <c r="E686" s="41">
        <v>0.9</v>
      </c>
      <c r="F686" s="42" t="s">
        <v>6</v>
      </c>
      <c r="G686" s="43">
        <f t="shared" si="18"/>
        <v>627.21</v>
      </c>
    </row>
    <row r="687" spans="2:7" ht="23.25" x14ac:dyDescent="0.25">
      <c r="B687" s="84" t="s">
        <v>62</v>
      </c>
      <c r="C687" s="85"/>
      <c r="D687" s="35"/>
      <c r="E687" s="35"/>
      <c r="F687" s="36" t="s">
        <v>6</v>
      </c>
      <c r="G687" s="37">
        <f t="shared" si="18"/>
        <v>0</v>
      </c>
    </row>
    <row r="688" spans="2:7" ht="23.25" x14ac:dyDescent="0.25">
      <c r="B688" s="90" t="s">
        <v>63</v>
      </c>
      <c r="C688" s="91"/>
      <c r="D688" s="44">
        <v>1300.21</v>
      </c>
      <c r="E688" s="44">
        <v>0.9</v>
      </c>
      <c r="F688" s="45" t="s">
        <v>6</v>
      </c>
      <c r="G688" s="46">
        <f t="shared" si="18"/>
        <v>1170.1890000000001</v>
      </c>
    </row>
    <row r="689" spans="2:7" ht="23.25" x14ac:dyDescent="0.25">
      <c r="B689" s="90" t="s">
        <v>10</v>
      </c>
      <c r="C689" s="91"/>
      <c r="D689" s="47"/>
      <c r="E689" s="53"/>
      <c r="F689" s="45" t="s">
        <v>6</v>
      </c>
      <c r="G689" s="46">
        <f t="shared" si="18"/>
        <v>0</v>
      </c>
    </row>
    <row r="690" spans="2:7" ht="23.25" x14ac:dyDescent="0.25">
      <c r="B690" s="90" t="s">
        <v>64</v>
      </c>
      <c r="C690" s="91"/>
      <c r="D690" s="47"/>
      <c r="E690" s="53"/>
      <c r="F690" s="45" t="s">
        <v>6</v>
      </c>
      <c r="G690" s="46">
        <f t="shared" si="18"/>
        <v>0</v>
      </c>
    </row>
    <row r="691" spans="2:7" ht="23.25" x14ac:dyDescent="0.25">
      <c r="B691" s="90" t="s">
        <v>12</v>
      </c>
      <c r="C691" s="91"/>
      <c r="D691" s="47"/>
      <c r="E691" s="53"/>
      <c r="F691" s="45" t="s">
        <v>6</v>
      </c>
      <c r="G691" s="46">
        <f>D691*E691</f>
        <v>0</v>
      </c>
    </row>
    <row r="692" spans="2:7" ht="24" thickBot="1" x14ac:dyDescent="0.3">
      <c r="B692" s="86" t="s">
        <v>11</v>
      </c>
      <c r="C692" s="87"/>
      <c r="D692" s="38"/>
      <c r="E692" s="38"/>
      <c r="F692" s="39" t="s">
        <v>6</v>
      </c>
      <c r="G692" s="48">
        <f>D692*E692</f>
        <v>0</v>
      </c>
    </row>
    <row r="693" spans="2:7" ht="23.25" x14ac:dyDescent="0.25">
      <c r="B693" s="4"/>
      <c r="C693" s="21"/>
      <c r="D693" s="21"/>
      <c r="E693" s="11"/>
      <c r="F693" s="11"/>
      <c r="G693" s="3"/>
    </row>
    <row r="694" spans="2:7" ht="25.5" x14ac:dyDescent="0.25">
      <c r="B694" s="4"/>
      <c r="C694" s="14" t="s">
        <v>65</v>
      </c>
      <c r="D694" s="15"/>
      <c r="E694" s="4"/>
      <c r="F694" s="4"/>
      <c r="G694" s="3"/>
    </row>
    <row r="695" spans="2:7" ht="18.75" x14ac:dyDescent="0.25">
      <c r="B695" s="4"/>
      <c r="C695" s="69" t="s">
        <v>66</v>
      </c>
      <c r="D695" s="59" t="s">
        <v>67</v>
      </c>
      <c r="E695" s="23">
        <f>ROUND((G683+D676)/D676,2)</f>
        <v>1.65</v>
      </c>
      <c r="F695" s="23"/>
      <c r="G695" s="5"/>
    </row>
    <row r="696" spans="2:7" ht="23.25" x14ac:dyDescent="0.25">
      <c r="B696" s="4"/>
      <c r="C696" s="69"/>
      <c r="D696" s="59" t="s">
        <v>68</v>
      </c>
      <c r="E696" s="23">
        <f>ROUND((G684+G685+D676)/D676,2)</f>
        <v>1</v>
      </c>
      <c r="F696" s="23"/>
      <c r="G696" s="12"/>
    </row>
    <row r="697" spans="2:7" ht="23.25" x14ac:dyDescent="0.25">
      <c r="B697" s="4"/>
      <c r="C697" s="69"/>
      <c r="D697" s="59" t="s">
        <v>69</v>
      </c>
      <c r="E697" s="23">
        <f>ROUND((G686+D676)/D676,2)</f>
        <v>3.31</v>
      </c>
      <c r="F697" s="5"/>
      <c r="G697" s="12"/>
    </row>
    <row r="698" spans="2:7" ht="23.25" x14ac:dyDescent="0.25">
      <c r="B698" s="4"/>
      <c r="C698" s="69"/>
      <c r="D698" s="24" t="s">
        <v>70</v>
      </c>
      <c r="E698" s="25">
        <f>ROUND((SUM(G687:G692)+D676)/D676,2)</f>
        <v>5.3</v>
      </c>
      <c r="F698" s="5"/>
      <c r="G698" s="12"/>
    </row>
    <row r="699" spans="2:7" ht="25.5" x14ac:dyDescent="0.25">
      <c r="B699" s="4"/>
      <c r="C699" s="4"/>
      <c r="D699" s="26" t="s">
        <v>71</v>
      </c>
      <c r="E699" s="27">
        <f>SUM(E695:E698)-IF(D680="сплошная",3,2)</f>
        <v>9.26</v>
      </c>
      <c r="F699" s="28"/>
      <c r="G699" s="3"/>
    </row>
    <row r="700" spans="2:7" ht="23.25" x14ac:dyDescent="0.25">
      <c r="B700" s="4"/>
      <c r="C700" s="4"/>
      <c r="D700" s="4"/>
      <c r="E700" s="29"/>
      <c r="F700" s="4"/>
      <c r="G700" s="3"/>
    </row>
    <row r="701" spans="2:7" ht="25.5" x14ac:dyDescent="0.35">
      <c r="B701" s="13"/>
      <c r="C701" s="30" t="s">
        <v>72</v>
      </c>
      <c r="D701" s="70">
        <f>E699*D676</f>
        <v>2519.183</v>
      </c>
      <c r="E701" s="70"/>
      <c r="F701" s="4"/>
      <c r="G701" s="3"/>
    </row>
    <row r="702" spans="2:7" ht="18.75" x14ac:dyDescent="0.3">
      <c r="B702" s="4"/>
      <c r="C702" s="31" t="s">
        <v>73</v>
      </c>
      <c r="D702" s="71">
        <f>D701/D675</f>
        <v>34.98865277777778</v>
      </c>
      <c r="E702" s="71"/>
      <c r="F702" s="4"/>
      <c r="G702" s="4"/>
    </row>
    <row r="703" spans="2:7" x14ac:dyDescent="0.25">
      <c r="B703" s="67"/>
      <c r="C703" s="67"/>
      <c r="D703" s="67"/>
      <c r="E703" s="67"/>
      <c r="F703" s="67"/>
      <c r="G703" s="67"/>
    </row>
    <row r="704" spans="2:7" x14ac:dyDescent="0.25">
      <c r="B704" s="67"/>
      <c r="C704" s="67"/>
      <c r="D704" s="67"/>
      <c r="E704" s="67"/>
      <c r="F704" s="67"/>
      <c r="G704" s="67"/>
    </row>
    <row r="705" spans="2:7" ht="60.75" x14ac:dyDescent="0.8">
      <c r="B705" s="92" t="s">
        <v>208</v>
      </c>
      <c r="C705" s="92"/>
      <c r="D705" s="92"/>
      <c r="E705" s="92"/>
      <c r="F705" s="92"/>
      <c r="G705" s="92"/>
    </row>
    <row r="706" spans="2:7" ht="18.75" x14ac:dyDescent="0.25">
      <c r="B706" s="93" t="s">
        <v>45</v>
      </c>
      <c r="C706" s="93"/>
      <c r="D706" s="93"/>
      <c r="E706" s="93"/>
      <c r="F706" s="93"/>
      <c r="G706" s="93"/>
    </row>
    <row r="707" spans="2:7" ht="25.5" x14ac:dyDescent="0.25">
      <c r="B707" s="4"/>
      <c r="C707" s="14" t="s">
        <v>46</v>
      </c>
      <c r="D707" s="15"/>
      <c r="E707" s="4"/>
      <c r="F707" s="4"/>
      <c r="G707" s="3"/>
    </row>
    <row r="708" spans="2:7" ht="19.5" x14ac:dyDescent="0.25">
      <c r="B708" s="5"/>
      <c r="C708" s="94" t="s">
        <v>47</v>
      </c>
      <c r="D708" s="97" t="s">
        <v>133</v>
      </c>
      <c r="E708" s="98"/>
      <c r="F708" s="98"/>
      <c r="G708" s="99"/>
    </row>
    <row r="709" spans="2:7" ht="19.5" x14ac:dyDescent="0.25">
      <c r="B709" s="5"/>
      <c r="C709" s="95"/>
      <c r="D709" s="100" t="s">
        <v>134</v>
      </c>
      <c r="E709" s="100"/>
      <c r="F709" s="100"/>
      <c r="G709" s="100"/>
    </row>
    <row r="710" spans="2:7" ht="19.5" x14ac:dyDescent="0.25">
      <c r="B710" s="5"/>
      <c r="C710" s="96"/>
      <c r="D710" s="100" t="s">
        <v>162</v>
      </c>
      <c r="E710" s="100"/>
      <c r="F710" s="100"/>
      <c r="G710" s="100"/>
    </row>
    <row r="711" spans="2:7" ht="23.25" x14ac:dyDescent="0.25">
      <c r="B711" s="4"/>
      <c r="C711" s="16" t="s">
        <v>48</v>
      </c>
      <c r="D711" s="6">
        <v>1.1000000000000001</v>
      </c>
      <c r="E711" s="17"/>
      <c r="F711" s="5"/>
      <c r="G711" s="3"/>
    </row>
    <row r="712" spans="2:7" ht="22.5" x14ac:dyDescent="0.25">
      <c r="B712" s="4"/>
      <c r="C712" s="18" t="s">
        <v>49</v>
      </c>
      <c r="D712" s="58">
        <v>94</v>
      </c>
      <c r="E712" s="72" t="s">
        <v>50</v>
      </c>
      <c r="F712" s="73"/>
      <c r="G712" s="76">
        <f>D713/D712</f>
        <v>25.558617021276596</v>
      </c>
    </row>
    <row r="713" spans="2:7" ht="22.5" x14ac:dyDescent="0.25">
      <c r="B713" s="4"/>
      <c r="C713" s="18" t="s">
        <v>51</v>
      </c>
      <c r="D713" s="7">
        <v>2402.5100000000002</v>
      </c>
      <c r="E713" s="74"/>
      <c r="F713" s="75"/>
      <c r="G713" s="77"/>
    </row>
    <row r="714" spans="2:7" ht="23.25" x14ac:dyDescent="0.25">
      <c r="B714" s="4"/>
      <c r="C714" s="19"/>
      <c r="D714" s="8"/>
      <c r="E714" s="20"/>
      <c r="F714" s="4"/>
      <c r="G714" s="3"/>
    </row>
    <row r="715" spans="2:7" ht="23.25" x14ac:dyDescent="0.25">
      <c r="B715" s="4"/>
      <c r="C715" s="49" t="s">
        <v>52</v>
      </c>
      <c r="D715" s="55" t="s">
        <v>161</v>
      </c>
      <c r="E715" s="4"/>
      <c r="F715" s="4"/>
      <c r="G715" s="3"/>
    </row>
    <row r="716" spans="2:7" ht="23.25" x14ac:dyDescent="0.25">
      <c r="B716" s="4"/>
      <c r="C716" s="49" t="s">
        <v>53</v>
      </c>
      <c r="D716" s="55">
        <v>70</v>
      </c>
      <c r="E716" s="4"/>
      <c r="F716" s="4"/>
      <c r="G716" s="3"/>
    </row>
    <row r="717" spans="2:7" ht="23.25" x14ac:dyDescent="0.25">
      <c r="B717" s="4"/>
      <c r="C717" s="49" t="s">
        <v>54</v>
      </c>
      <c r="D717" s="50" t="s">
        <v>147</v>
      </c>
      <c r="E717" s="4"/>
      <c r="F717" s="4"/>
      <c r="G717" s="3"/>
    </row>
    <row r="718" spans="2:7" ht="24" thickBot="1" x14ac:dyDescent="0.3">
      <c r="B718" s="4"/>
      <c r="C718" s="4"/>
      <c r="D718" s="4"/>
      <c r="E718" s="4"/>
      <c r="F718" s="4"/>
      <c r="G718" s="3"/>
    </row>
    <row r="719" spans="2:7" ht="48" thickBot="1" x14ac:dyDescent="0.3">
      <c r="B719" s="78" t="s">
        <v>7</v>
      </c>
      <c r="C719" s="79"/>
      <c r="D719" s="9" t="s">
        <v>56</v>
      </c>
      <c r="E719" s="80" t="s">
        <v>57</v>
      </c>
      <c r="F719" s="81"/>
      <c r="G719" s="10" t="s">
        <v>58</v>
      </c>
    </row>
    <row r="720" spans="2:7" ht="24" thickBot="1" x14ac:dyDescent="0.3">
      <c r="B720" s="82" t="s">
        <v>59</v>
      </c>
      <c r="C720" s="83"/>
      <c r="D720" s="32">
        <v>197.93</v>
      </c>
      <c r="E720" s="52">
        <v>1.1000000000000001</v>
      </c>
      <c r="F720" s="33" t="s">
        <v>6</v>
      </c>
      <c r="G720" s="34">
        <f t="shared" ref="G720:G727" si="19">D720*E720</f>
        <v>217.72300000000001</v>
      </c>
    </row>
    <row r="721" spans="2:7" ht="23.25" x14ac:dyDescent="0.25">
      <c r="B721" s="84" t="s">
        <v>60</v>
      </c>
      <c r="C721" s="85"/>
      <c r="D721" s="35"/>
      <c r="E721" s="56"/>
      <c r="F721" s="36" t="s">
        <v>8</v>
      </c>
      <c r="G721" s="37">
        <f t="shared" si="19"/>
        <v>0</v>
      </c>
    </row>
    <row r="722" spans="2:7" ht="24" thickBot="1" x14ac:dyDescent="0.3">
      <c r="B722" s="86" t="s">
        <v>61</v>
      </c>
      <c r="C722" s="87"/>
      <c r="D722" s="38"/>
      <c r="E722" s="57"/>
      <c r="F722" s="39" t="s">
        <v>8</v>
      </c>
      <c r="G722" s="40">
        <f t="shared" si="19"/>
        <v>0</v>
      </c>
    </row>
    <row r="723" spans="2:7" ht="24" thickBot="1" x14ac:dyDescent="0.3">
      <c r="B723" s="88" t="s">
        <v>9</v>
      </c>
      <c r="C723" s="89"/>
      <c r="D723" s="41">
        <v>696.9</v>
      </c>
      <c r="E723" s="41">
        <v>1.1000000000000001</v>
      </c>
      <c r="F723" s="42" t="s">
        <v>6</v>
      </c>
      <c r="G723" s="43">
        <f t="shared" si="19"/>
        <v>766.59</v>
      </c>
    </row>
    <row r="724" spans="2:7" ht="23.25" x14ac:dyDescent="0.25">
      <c r="B724" s="84" t="s">
        <v>62</v>
      </c>
      <c r="C724" s="85"/>
      <c r="D724" s="35"/>
      <c r="E724" s="35"/>
      <c r="F724" s="36" t="s">
        <v>6</v>
      </c>
      <c r="G724" s="37">
        <f t="shared" si="19"/>
        <v>0</v>
      </c>
    </row>
    <row r="725" spans="2:7" ht="23.25" x14ac:dyDescent="0.25">
      <c r="B725" s="90" t="s">
        <v>63</v>
      </c>
      <c r="C725" s="91"/>
      <c r="D725" s="44">
        <v>1300.21</v>
      </c>
      <c r="E725" s="44">
        <v>1.1000000000000001</v>
      </c>
      <c r="F725" s="45" t="s">
        <v>6</v>
      </c>
      <c r="G725" s="46">
        <f t="shared" si="19"/>
        <v>1430.2310000000002</v>
      </c>
    </row>
    <row r="726" spans="2:7" ht="23.25" x14ac:dyDescent="0.25">
      <c r="B726" s="90" t="s">
        <v>10</v>
      </c>
      <c r="C726" s="91"/>
      <c r="D726" s="47"/>
      <c r="E726" s="53"/>
      <c r="F726" s="45" t="s">
        <v>6</v>
      </c>
      <c r="G726" s="46">
        <f t="shared" si="19"/>
        <v>0</v>
      </c>
    </row>
    <row r="727" spans="2:7" ht="23.25" x14ac:dyDescent="0.25">
      <c r="B727" s="90" t="s">
        <v>64</v>
      </c>
      <c r="C727" s="91"/>
      <c r="D727" s="47"/>
      <c r="E727" s="53"/>
      <c r="F727" s="45" t="s">
        <v>6</v>
      </c>
      <c r="G727" s="46">
        <f t="shared" si="19"/>
        <v>0</v>
      </c>
    </row>
    <row r="728" spans="2:7" ht="23.25" x14ac:dyDescent="0.25">
      <c r="B728" s="90" t="s">
        <v>12</v>
      </c>
      <c r="C728" s="91"/>
      <c r="D728" s="47"/>
      <c r="E728" s="53"/>
      <c r="F728" s="45" t="s">
        <v>6</v>
      </c>
      <c r="G728" s="46">
        <f>D728*E728</f>
        <v>0</v>
      </c>
    </row>
    <row r="729" spans="2:7" ht="24" thickBot="1" x14ac:dyDescent="0.3">
      <c r="B729" s="86" t="s">
        <v>11</v>
      </c>
      <c r="C729" s="87"/>
      <c r="D729" s="38"/>
      <c r="E729" s="38"/>
      <c r="F729" s="39" t="s">
        <v>6</v>
      </c>
      <c r="G729" s="48">
        <f>D729*E729</f>
        <v>0</v>
      </c>
    </row>
    <row r="730" spans="2:7" ht="23.25" x14ac:dyDescent="0.25">
      <c r="B730" s="4"/>
      <c r="C730" s="21"/>
      <c r="D730" s="21"/>
      <c r="E730" s="11"/>
      <c r="F730" s="11"/>
      <c r="G730" s="3"/>
    </row>
    <row r="731" spans="2:7" ht="25.5" x14ac:dyDescent="0.25">
      <c r="B731" s="4"/>
      <c r="C731" s="14" t="s">
        <v>65</v>
      </c>
      <c r="D731" s="15"/>
      <c r="E731" s="4"/>
      <c r="F731" s="4"/>
      <c r="G731" s="3"/>
    </row>
    <row r="732" spans="2:7" ht="18.75" x14ac:dyDescent="0.25">
      <c r="B732" s="4"/>
      <c r="C732" s="69" t="s">
        <v>66</v>
      </c>
      <c r="D732" s="59" t="s">
        <v>67</v>
      </c>
      <c r="E732" s="23">
        <f>ROUND((G720+D713)/D713,2)</f>
        <v>1.0900000000000001</v>
      </c>
      <c r="F732" s="23"/>
      <c r="G732" s="5"/>
    </row>
    <row r="733" spans="2:7" ht="23.25" x14ac:dyDescent="0.25">
      <c r="B733" s="4"/>
      <c r="C733" s="69"/>
      <c r="D733" s="59" t="s">
        <v>68</v>
      </c>
      <c r="E733" s="23">
        <f>ROUND((G721+G722+D713)/D713,2)</f>
        <v>1</v>
      </c>
      <c r="F733" s="23"/>
      <c r="G733" s="12"/>
    </row>
    <row r="734" spans="2:7" ht="23.25" x14ac:dyDescent="0.25">
      <c r="B734" s="4"/>
      <c r="C734" s="69"/>
      <c r="D734" s="59" t="s">
        <v>69</v>
      </c>
      <c r="E734" s="23">
        <f>ROUND((G723+D713)/D713,2)</f>
        <v>1.32</v>
      </c>
      <c r="F734" s="5"/>
      <c r="G734" s="12"/>
    </row>
    <row r="735" spans="2:7" ht="23.25" x14ac:dyDescent="0.25">
      <c r="B735" s="4"/>
      <c r="C735" s="69"/>
      <c r="D735" s="24" t="s">
        <v>70</v>
      </c>
      <c r="E735" s="25">
        <f>ROUND((SUM(G724:G729)+D713)/D713,2)</f>
        <v>1.6</v>
      </c>
      <c r="F735" s="5"/>
      <c r="G735" s="12"/>
    </row>
    <row r="736" spans="2:7" ht="25.5" x14ac:dyDescent="0.25">
      <c r="B736" s="4"/>
      <c r="C736" s="4"/>
      <c r="D736" s="26" t="s">
        <v>71</v>
      </c>
      <c r="E736" s="27">
        <f>SUM(E732:E735)-IF(D717="сплошная",3,2)</f>
        <v>3.01</v>
      </c>
      <c r="F736" s="28"/>
      <c r="G736" s="3"/>
    </row>
    <row r="737" spans="2:7" ht="23.25" x14ac:dyDescent="0.25">
      <c r="B737" s="4"/>
      <c r="C737" s="4"/>
      <c r="D737" s="4"/>
      <c r="E737" s="29"/>
      <c r="F737" s="4"/>
      <c r="G737" s="3"/>
    </row>
    <row r="738" spans="2:7" ht="25.5" x14ac:dyDescent="0.35">
      <c r="B738" s="13"/>
      <c r="C738" s="30" t="s">
        <v>72</v>
      </c>
      <c r="D738" s="70">
        <f>E736*D713</f>
        <v>7231.5551000000005</v>
      </c>
      <c r="E738" s="70"/>
      <c r="F738" s="4"/>
      <c r="G738" s="3"/>
    </row>
    <row r="739" spans="2:7" ht="18.75" x14ac:dyDescent="0.3">
      <c r="B739" s="4"/>
      <c r="C739" s="31" t="s">
        <v>73</v>
      </c>
      <c r="D739" s="71">
        <f>D738/D712</f>
        <v>76.931437234042562</v>
      </c>
      <c r="E739" s="71"/>
      <c r="F739" s="4"/>
      <c r="G739" s="4"/>
    </row>
    <row r="740" spans="2:7" x14ac:dyDescent="0.25">
      <c r="B740" s="67"/>
      <c r="C740" s="67"/>
      <c r="D740" s="67"/>
      <c r="E740" s="67"/>
      <c r="F740" s="67"/>
      <c r="G740" s="67"/>
    </row>
    <row r="741" spans="2:7" x14ac:dyDescent="0.25">
      <c r="B741" s="67"/>
      <c r="C741" s="67"/>
      <c r="D741" s="67"/>
      <c r="E741" s="67"/>
      <c r="F741" s="67"/>
      <c r="G741" s="67"/>
    </row>
    <row r="742" spans="2:7" ht="60.75" x14ac:dyDescent="0.8">
      <c r="B742" s="92" t="s">
        <v>209</v>
      </c>
      <c r="C742" s="92"/>
      <c r="D742" s="92"/>
      <c r="E742" s="92"/>
      <c r="F742" s="92"/>
      <c r="G742" s="92"/>
    </row>
    <row r="743" spans="2:7" ht="18.75" x14ac:dyDescent="0.25">
      <c r="B743" s="93" t="s">
        <v>45</v>
      </c>
      <c r="C743" s="93"/>
      <c r="D743" s="93"/>
      <c r="E743" s="93"/>
      <c r="F743" s="93"/>
      <c r="G743" s="93"/>
    </row>
    <row r="744" spans="2:7" ht="25.5" x14ac:dyDescent="0.25">
      <c r="B744" s="4"/>
      <c r="C744" s="14" t="s">
        <v>46</v>
      </c>
      <c r="D744" s="15"/>
      <c r="E744" s="4"/>
      <c r="F744" s="4"/>
      <c r="G744" s="3"/>
    </row>
    <row r="745" spans="2:7" ht="19.5" x14ac:dyDescent="0.25">
      <c r="B745" s="5"/>
      <c r="C745" s="94" t="s">
        <v>47</v>
      </c>
      <c r="D745" s="97" t="s">
        <v>133</v>
      </c>
      <c r="E745" s="98"/>
      <c r="F745" s="98"/>
      <c r="G745" s="99"/>
    </row>
    <row r="746" spans="2:7" ht="19.5" x14ac:dyDescent="0.25">
      <c r="B746" s="5"/>
      <c r="C746" s="95"/>
      <c r="D746" s="100" t="s">
        <v>134</v>
      </c>
      <c r="E746" s="100"/>
      <c r="F746" s="100"/>
      <c r="G746" s="100"/>
    </row>
    <row r="747" spans="2:7" ht="19.5" x14ac:dyDescent="0.25">
      <c r="B747" s="5"/>
      <c r="C747" s="96"/>
      <c r="D747" s="100" t="s">
        <v>163</v>
      </c>
      <c r="E747" s="100"/>
      <c r="F747" s="100"/>
      <c r="G747" s="100"/>
    </row>
    <row r="748" spans="2:7" ht="23.25" x14ac:dyDescent="0.25">
      <c r="B748" s="4"/>
      <c r="C748" s="16" t="s">
        <v>48</v>
      </c>
      <c r="D748" s="6">
        <v>1</v>
      </c>
      <c r="E748" s="17"/>
      <c r="F748" s="5"/>
      <c r="G748" s="3"/>
    </row>
    <row r="749" spans="2:7" ht="22.5" x14ac:dyDescent="0.25">
      <c r="B749" s="4"/>
      <c r="C749" s="18" t="s">
        <v>49</v>
      </c>
      <c r="D749" s="58">
        <v>86</v>
      </c>
      <c r="E749" s="72" t="s">
        <v>50</v>
      </c>
      <c r="F749" s="73"/>
      <c r="G749" s="76">
        <f>D750/D749</f>
        <v>5.228372093023256</v>
      </c>
    </row>
    <row r="750" spans="2:7" ht="22.5" x14ac:dyDescent="0.25">
      <c r="B750" s="4"/>
      <c r="C750" s="18" t="s">
        <v>51</v>
      </c>
      <c r="D750" s="7">
        <v>449.64</v>
      </c>
      <c r="E750" s="74"/>
      <c r="F750" s="75"/>
      <c r="G750" s="77"/>
    </row>
    <row r="751" spans="2:7" ht="23.25" x14ac:dyDescent="0.25">
      <c r="B751" s="4"/>
      <c r="C751" s="19"/>
      <c r="D751" s="8"/>
      <c r="E751" s="20"/>
      <c r="F751" s="4"/>
      <c r="G751" s="3"/>
    </row>
    <row r="752" spans="2:7" ht="23.25" x14ac:dyDescent="0.25">
      <c r="B752" s="4"/>
      <c r="C752" s="49" t="s">
        <v>52</v>
      </c>
      <c r="D752" s="55" t="s">
        <v>161</v>
      </c>
      <c r="E752" s="4"/>
      <c r="F752" s="4"/>
      <c r="G752" s="3"/>
    </row>
    <row r="753" spans="2:7" ht="23.25" x14ac:dyDescent="0.25">
      <c r="B753" s="4"/>
      <c r="C753" s="49" t="s">
        <v>53</v>
      </c>
      <c r="D753" s="55">
        <v>70</v>
      </c>
      <c r="E753" s="4"/>
      <c r="F753" s="4"/>
      <c r="G753" s="3"/>
    </row>
    <row r="754" spans="2:7" ht="23.25" x14ac:dyDescent="0.25">
      <c r="B754" s="4"/>
      <c r="C754" s="49" t="s">
        <v>54</v>
      </c>
      <c r="D754" s="50" t="s">
        <v>147</v>
      </c>
      <c r="E754" s="4"/>
      <c r="F754" s="4"/>
      <c r="G754" s="3"/>
    </row>
    <row r="755" spans="2:7" ht="24" thickBot="1" x14ac:dyDescent="0.3">
      <c r="B755" s="4"/>
      <c r="C755" s="4"/>
      <c r="D755" s="4"/>
      <c r="E755" s="4"/>
      <c r="F755" s="4"/>
      <c r="G755" s="3"/>
    </row>
    <row r="756" spans="2:7" ht="48" thickBot="1" x14ac:dyDescent="0.3">
      <c r="B756" s="78" t="s">
        <v>7</v>
      </c>
      <c r="C756" s="79"/>
      <c r="D756" s="9" t="s">
        <v>56</v>
      </c>
      <c r="E756" s="80" t="s">
        <v>57</v>
      </c>
      <c r="F756" s="81"/>
      <c r="G756" s="10" t="s">
        <v>58</v>
      </c>
    </row>
    <row r="757" spans="2:7" ht="24" thickBot="1" x14ac:dyDescent="0.3">
      <c r="B757" s="82" t="s">
        <v>59</v>
      </c>
      <c r="C757" s="83"/>
      <c r="D757" s="32">
        <v>197.93</v>
      </c>
      <c r="E757" s="52">
        <v>1</v>
      </c>
      <c r="F757" s="33" t="s">
        <v>6</v>
      </c>
      <c r="G757" s="34">
        <f t="shared" ref="G757:G764" si="20">D757*E757</f>
        <v>197.93</v>
      </c>
    </row>
    <row r="758" spans="2:7" ht="23.25" x14ac:dyDescent="0.25">
      <c r="B758" s="84" t="s">
        <v>60</v>
      </c>
      <c r="C758" s="85"/>
      <c r="D758" s="35"/>
      <c r="E758" s="56"/>
      <c r="F758" s="36" t="s">
        <v>8</v>
      </c>
      <c r="G758" s="37">
        <f t="shared" si="20"/>
        <v>0</v>
      </c>
    </row>
    <row r="759" spans="2:7" ht="24" thickBot="1" x14ac:dyDescent="0.3">
      <c r="B759" s="86" t="s">
        <v>61</v>
      </c>
      <c r="C759" s="87"/>
      <c r="D759" s="38"/>
      <c r="E759" s="57"/>
      <c r="F759" s="39" t="s">
        <v>8</v>
      </c>
      <c r="G759" s="40">
        <f t="shared" si="20"/>
        <v>0</v>
      </c>
    </row>
    <row r="760" spans="2:7" ht="24" thickBot="1" x14ac:dyDescent="0.3">
      <c r="B760" s="88" t="s">
        <v>9</v>
      </c>
      <c r="C760" s="89"/>
      <c r="D760" s="41">
        <v>696.9</v>
      </c>
      <c r="E760" s="41">
        <v>1</v>
      </c>
      <c r="F760" s="42" t="s">
        <v>6</v>
      </c>
      <c r="G760" s="43">
        <f t="shared" si="20"/>
        <v>696.9</v>
      </c>
    </row>
    <row r="761" spans="2:7" ht="23.25" x14ac:dyDescent="0.25">
      <c r="B761" s="84" t="s">
        <v>62</v>
      </c>
      <c r="C761" s="85"/>
      <c r="D761" s="35"/>
      <c r="E761" s="35"/>
      <c r="F761" s="36" t="s">
        <v>6</v>
      </c>
      <c r="G761" s="37">
        <f t="shared" si="20"/>
        <v>0</v>
      </c>
    </row>
    <row r="762" spans="2:7" ht="23.25" x14ac:dyDescent="0.25">
      <c r="B762" s="90" t="s">
        <v>63</v>
      </c>
      <c r="C762" s="91"/>
      <c r="D762" s="44">
        <v>1300.21</v>
      </c>
      <c r="E762" s="44">
        <v>1</v>
      </c>
      <c r="F762" s="45" t="s">
        <v>6</v>
      </c>
      <c r="G762" s="46">
        <f t="shared" si="20"/>
        <v>1300.21</v>
      </c>
    </row>
    <row r="763" spans="2:7" ht="23.25" x14ac:dyDescent="0.25">
      <c r="B763" s="90" t="s">
        <v>10</v>
      </c>
      <c r="C763" s="91"/>
      <c r="D763" s="47"/>
      <c r="E763" s="53"/>
      <c r="F763" s="45" t="s">
        <v>6</v>
      </c>
      <c r="G763" s="46">
        <f t="shared" si="20"/>
        <v>0</v>
      </c>
    </row>
    <row r="764" spans="2:7" ht="23.25" x14ac:dyDescent="0.25">
      <c r="B764" s="90" t="s">
        <v>64</v>
      </c>
      <c r="C764" s="91"/>
      <c r="D764" s="47"/>
      <c r="E764" s="53"/>
      <c r="F764" s="45" t="s">
        <v>6</v>
      </c>
      <c r="G764" s="46">
        <f t="shared" si="20"/>
        <v>0</v>
      </c>
    </row>
    <row r="765" spans="2:7" ht="23.25" x14ac:dyDescent="0.25">
      <c r="B765" s="90" t="s">
        <v>12</v>
      </c>
      <c r="C765" s="91"/>
      <c r="D765" s="47"/>
      <c r="E765" s="53"/>
      <c r="F765" s="45" t="s">
        <v>6</v>
      </c>
      <c r="G765" s="46">
        <f>D765*E765</f>
        <v>0</v>
      </c>
    </row>
    <row r="766" spans="2:7" ht="24" thickBot="1" x14ac:dyDescent="0.3">
      <c r="B766" s="86" t="s">
        <v>11</v>
      </c>
      <c r="C766" s="87"/>
      <c r="D766" s="38"/>
      <c r="E766" s="38"/>
      <c r="F766" s="39" t="s">
        <v>6</v>
      </c>
      <c r="G766" s="48">
        <f>D766*E766</f>
        <v>0</v>
      </c>
    </row>
    <row r="767" spans="2:7" ht="23.25" x14ac:dyDescent="0.25">
      <c r="B767" s="4"/>
      <c r="C767" s="21"/>
      <c r="D767" s="21"/>
      <c r="E767" s="11"/>
      <c r="F767" s="11"/>
      <c r="G767" s="3"/>
    </row>
    <row r="768" spans="2:7" ht="25.5" x14ac:dyDescent="0.25">
      <c r="B768" s="4"/>
      <c r="C768" s="14" t="s">
        <v>65</v>
      </c>
      <c r="D768" s="15"/>
      <c r="E768" s="4"/>
      <c r="F768" s="4"/>
      <c r="G768" s="3"/>
    </row>
    <row r="769" spans="2:7" ht="18.75" x14ac:dyDescent="0.25">
      <c r="B769" s="4"/>
      <c r="C769" s="69" t="s">
        <v>66</v>
      </c>
      <c r="D769" s="59" t="s">
        <v>67</v>
      </c>
      <c r="E769" s="23">
        <f>ROUND((G757+D750)/D750,2)</f>
        <v>1.44</v>
      </c>
      <c r="F769" s="23"/>
      <c r="G769" s="5"/>
    </row>
    <row r="770" spans="2:7" ht="23.25" x14ac:dyDescent="0.25">
      <c r="B770" s="4"/>
      <c r="C770" s="69"/>
      <c r="D770" s="59" t="s">
        <v>68</v>
      </c>
      <c r="E770" s="23">
        <f>ROUND((G758+G759+D750)/D750,2)</f>
        <v>1</v>
      </c>
      <c r="F770" s="23"/>
      <c r="G770" s="12"/>
    </row>
    <row r="771" spans="2:7" ht="23.25" x14ac:dyDescent="0.25">
      <c r="B771" s="4"/>
      <c r="C771" s="69"/>
      <c r="D771" s="59" t="s">
        <v>69</v>
      </c>
      <c r="E771" s="23">
        <f>ROUND((G760+D750)/D750,2)</f>
        <v>2.5499999999999998</v>
      </c>
      <c r="F771" s="5"/>
      <c r="G771" s="12"/>
    </row>
    <row r="772" spans="2:7" ht="23.25" x14ac:dyDescent="0.25">
      <c r="B772" s="4"/>
      <c r="C772" s="69"/>
      <c r="D772" s="24" t="s">
        <v>70</v>
      </c>
      <c r="E772" s="25">
        <f>ROUND((SUM(G761:G766)+D750)/D750,2)</f>
        <v>3.89</v>
      </c>
      <c r="F772" s="5"/>
      <c r="G772" s="12"/>
    </row>
    <row r="773" spans="2:7" ht="25.5" x14ac:dyDescent="0.25">
      <c r="B773" s="4"/>
      <c r="C773" s="4"/>
      <c r="D773" s="26" t="s">
        <v>71</v>
      </c>
      <c r="E773" s="27">
        <f>SUM(E769:E772)-IF(D754="сплошная",3,2)</f>
        <v>6.8800000000000008</v>
      </c>
      <c r="F773" s="28"/>
      <c r="G773" s="3"/>
    </row>
    <row r="774" spans="2:7" ht="23.25" x14ac:dyDescent="0.25">
      <c r="B774" s="4"/>
      <c r="C774" s="4"/>
      <c r="D774" s="4"/>
      <c r="E774" s="29"/>
      <c r="F774" s="4"/>
      <c r="G774" s="3"/>
    </row>
    <row r="775" spans="2:7" ht="25.5" x14ac:dyDescent="0.35">
      <c r="B775" s="13"/>
      <c r="C775" s="30" t="s">
        <v>72</v>
      </c>
      <c r="D775" s="70">
        <f>E773*D750</f>
        <v>3093.5232000000001</v>
      </c>
      <c r="E775" s="70"/>
      <c r="F775" s="4"/>
      <c r="G775" s="3"/>
    </row>
    <row r="776" spans="2:7" ht="18.75" x14ac:dyDescent="0.3">
      <c r="B776" s="4"/>
      <c r="C776" s="31" t="s">
        <v>73</v>
      </c>
      <c r="D776" s="71">
        <f>D775/D749</f>
        <v>35.971200000000003</v>
      </c>
      <c r="E776" s="71"/>
      <c r="F776" s="4"/>
      <c r="G776" s="4"/>
    </row>
    <row r="777" spans="2:7" x14ac:dyDescent="0.25">
      <c r="B777" s="67"/>
      <c r="C777" s="67"/>
      <c r="D777" s="67"/>
      <c r="E777" s="67"/>
      <c r="F777" s="67"/>
      <c r="G777" s="67"/>
    </row>
    <row r="778" spans="2:7" x14ac:dyDescent="0.25">
      <c r="B778" s="67"/>
      <c r="C778" s="67"/>
      <c r="D778" s="67"/>
      <c r="E778" s="67"/>
      <c r="F778" s="67"/>
      <c r="G778" s="67"/>
    </row>
    <row r="779" spans="2:7" ht="60.75" x14ac:dyDescent="0.8">
      <c r="B779" s="92" t="s">
        <v>210</v>
      </c>
      <c r="C779" s="92"/>
      <c r="D779" s="92"/>
      <c r="E779" s="92"/>
      <c r="F779" s="92"/>
      <c r="G779" s="92"/>
    </row>
    <row r="780" spans="2:7" ht="18.75" x14ac:dyDescent="0.25">
      <c r="B780" s="93" t="s">
        <v>45</v>
      </c>
      <c r="C780" s="93"/>
      <c r="D780" s="93"/>
      <c r="E780" s="93"/>
      <c r="F780" s="93"/>
      <c r="G780" s="93"/>
    </row>
    <row r="781" spans="2:7" ht="25.5" x14ac:dyDescent="0.25">
      <c r="B781" s="4"/>
      <c r="C781" s="14" t="s">
        <v>46</v>
      </c>
      <c r="D781" s="15"/>
      <c r="E781" s="4"/>
      <c r="F781" s="4"/>
      <c r="G781" s="3"/>
    </row>
    <row r="782" spans="2:7" ht="19.5" x14ac:dyDescent="0.25">
      <c r="B782" s="5"/>
      <c r="C782" s="94" t="s">
        <v>47</v>
      </c>
      <c r="D782" s="97" t="s">
        <v>133</v>
      </c>
      <c r="E782" s="98"/>
      <c r="F782" s="98"/>
      <c r="G782" s="99"/>
    </row>
    <row r="783" spans="2:7" ht="19.5" x14ac:dyDescent="0.25">
      <c r="B783" s="5"/>
      <c r="C783" s="95"/>
      <c r="D783" s="100" t="s">
        <v>134</v>
      </c>
      <c r="E783" s="100"/>
      <c r="F783" s="100"/>
      <c r="G783" s="100"/>
    </row>
    <row r="784" spans="2:7" ht="19.5" x14ac:dyDescent="0.25">
      <c r="B784" s="5"/>
      <c r="C784" s="96"/>
      <c r="D784" s="100" t="s">
        <v>164</v>
      </c>
      <c r="E784" s="100"/>
      <c r="F784" s="100"/>
      <c r="G784" s="100"/>
    </row>
    <row r="785" spans="2:7" ht="23.25" x14ac:dyDescent="0.25">
      <c r="B785" s="4"/>
      <c r="C785" s="16" t="s">
        <v>48</v>
      </c>
      <c r="D785" s="6">
        <v>1</v>
      </c>
      <c r="E785" s="17"/>
      <c r="F785" s="5"/>
      <c r="G785" s="3"/>
    </row>
    <row r="786" spans="2:7" ht="22.5" x14ac:dyDescent="0.25">
      <c r="B786" s="4"/>
      <c r="C786" s="18" t="s">
        <v>49</v>
      </c>
      <c r="D786" s="58">
        <v>104</v>
      </c>
      <c r="E786" s="72" t="s">
        <v>50</v>
      </c>
      <c r="F786" s="73"/>
      <c r="G786" s="76">
        <f>D787/D786</f>
        <v>6.7160576923076922</v>
      </c>
    </row>
    <row r="787" spans="2:7" ht="22.5" x14ac:dyDescent="0.25">
      <c r="B787" s="4"/>
      <c r="C787" s="18" t="s">
        <v>51</v>
      </c>
      <c r="D787" s="7">
        <v>698.47</v>
      </c>
      <c r="E787" s="74"/>
      <c r="F787" s="75"/>
      <c r="G787" s="77"/>
    </row>
    <row r="788" spans="2:7" ht="23.25" x14ac:dyDescent="0.25">
      <c r="B788" s="4"/>
      <c r="C788" s="19"/>
      <c r="D788" s="8"/>
      <c r="E788" s="20"/>
      <c r="F788" s="4"/>
      <c r="G788" s="3"/>
    </row>
    <row r="789" spans="2:7" ht="23.25" x14ac:dyDescent="0.25">
      <c r="B789" s="4"/>
      <c r="C789" s="49" t="s">
        <v>52</v>
      </c>
      <c r="D789" s="55" t="s">
        <v>161</v>
      </c>
      <c r="E789" s="4"/>
      <c r="F789" s="4"/>
      <c r="G789" s="3"/>
    </row>
    <row r="790" spans="2:7" ht="23.25" x14ac:dyDescent="0.25">
      <c r="B790" s="4"/>
      <c r="C790" s="49" t="s">
        <v>53</v>
      </c>
      <c r="D790" s="55">
        <v>70</v>
      </c>
      <c r="E790" s="4"/>
      <c r="F790" s="4"/>
      <c r="G790" s="3"/>
    </row>
    <row r="791" spans="2:7" ht="23.25" x14ac:dyDescent="0.25">
      <c r="B791" s="4"/>
      <c r="C791" s="49" t="s">
        <v>54</v>
      </c>
      <c r="D791" s="50" t="s">
        <v>147</v>
      </c>
      <c r="E791" s="4"/>
      <c r="F791" s="4"/>
      <c r="G791" s="3"/>
    </row>
    <row r="792" spans="2:7" ht="24" thickBot="1" x14ac:dyDescent="0.3">
      <c r="B792" s="4"/>
      <c r="C792" s="4"/>
      <c r="D792" s="4"/>
      <c r="E792" s="4"/>
      <c r="F792" s="4"/>
      <c r="G792" s="3"/>
    </row>
    <row r="793" spans="2:7" ht="48" thickBot="1" x14ac:dyDescent="0.3">
      <c r="B793" s="78" t="s">
        <v>7</v>
      </c>
      <c r="C793" s="79"/>
      <c r="D793" s="9" t="s">
        <v>56</v>
      </c>
      <c r="E793" s="80" t="s">
        <v>57</v>
      </c>
      <c r="F793" s="81"/>
      <c r="G793" s="10" t="s">
        <v>58</v>
      </c>
    </row>
    <row r="794" spans="2:7" ht="24" thickBot="1" x14ac:dyDescent="0.3">
      <c r="B794" s="82" t="s">
        <v>59</v>
      </c>
      <c r="C794" s="83"/>
      <c r="D794" s="32">
        <v>197.93</v>
      </c>
      <c r="E794" s="52">
        <v>1</v>
      </c>
      <c r="F794" s="33" t="s">
        <v>6</v>
      </c>
      <c r="G794" s="34">
        <f t="shared" ref="G794:G801" si="21">D794*E794</f>
        <v>197.93</v>
      </c>
    </row>
    <row r="795" spans="2:7" ht="23.25" x14ac:dyDescent="0.25">
      <c r="B795" s="84" t="s">
        <v>60</v>
      </c>
      <c r="C795" s="85"/>
      <c r="D795" s="35"/>
      <c r="E795" s="56"/>
      <c r="F795" s="36" t="s">
        <v>8</v>
      </c>
      <c r="G795" s="37">
        <f t="shared" si="21"/>
        <v>0</v>
      </c>
    </row>
    <row r="796" spans="2:7" ht="24" thickBot="1" x14ac:dyDescent="0.3">
      <c r="B796" s="86" t="s">
        <v>61</v>
      </c>
      <c r="C796" s="87"/>
      <c r="D796" s="38"/>
      <c r="E796" s="57"/>
      <c r="F796" s="39" t="s">
        <v>8</v>
      </c>
      <c r="G796" s="40">
        <f t="shared" si="21"/>
        <v>0</v>
      </c>
    </row>
    <row r="797" spans="2:7" ht="24" thickBot="1" x14ac:dyDescent="0.3">
      <c r="B797" s="88" t="s">
        <v>9</v>
      </c>
      <c r="C797" s="89"/>
      <c r="D797" s="41">
        <v>696.9</v>
      </c>
      <c r="E797" s="41">
        <v>1</v>
      </c>
      <c r="F797" s="42" t="s">
        <v>6</v>
      </c>
      <c r="G797" s="43">
        <f t="shared" si="21"/>
        <v>696.9</v>
      </c>
    </row>
    <row r="798" spans="2:7" ht="23.25" x14ac:dyDescent="0.25">
      <c r="B798" s="84" t="s">
        <v>62</v>
      </c>
      <c r="C798" s="85"/>
      <c r="D798" s="35"/>
      <c r="E798" s="35"/>
      <c r="F798" s="36" t="s">
        <v>6</v>
      </c>
      <c r="G798" s="37">
        <f t="shared" si="21"/>
        <v>0</v>
      </c>
    </row>
    <row r="799" spans="2:7" ht="23.25" x14ac:dyDescent="0.25">
      <c r="B799" s="90" t="s">
        <v>63</v>
      </c>
      <c r="C799" s="91"/>
      <c r="D799" s="44">
        <v>1300.21</v>
      </c>
      <c r="E799" s="44">
        <v>1</v>
      </c>
      <c r="F799" s="45" t="s">
        <v>6</v>
      </c>
      <c r="G799" s="46">
        <f t="shared" si="21"/>
        <v>1300.21</v>
      </c>
    </row>
    <row r="800" spans="2:7" ht="23.25" x14ac:dyDescent="0.25">
      <c r="B800" s="90" t="s">
        <v>10</v>
      </c>
      <c r="C800" s="91"/>
      <c r="D800" s="47"/>
      <c r="E800" s="53"/>
      <c r="F800" s="45" t="s">
        <v>6</v>
      </c>
      <c r="G800" s="46">
        <f t="shared" si="21"/>
        <v>0</v>
      </c>
    </row>
    <row r="801" spans="2:7" ht="23.25" x14ac:dyDescent="0.25">
      <c r="B801" s="90" t="s">
        <v>64</v>
      </c>
      <c r="C801" s="91"/>
      <c r="D801" s="47"/>
      <c r="E801" s="53"/>
      <c r="F801" s="45" t="s">
        <v>6</v>
      </c>
      <c r="G801" s="46">
        <f t="shared" si="21"/>
        <v>0</v>
      </c>
    </row>
    <row r="802" spans="2:7" ht="23.25" x14ac:dyDescent="0.25">
      <c r="B802" s="90" t="s">
        <v>12</v>
      </c>
      <c r="C802" s="91"/>
      <c r="D802" s="47"/>
      <c r="E802" s="53"/>
      <c r="F802" s="45" t="s">
        <v>6</v>
      </c>
      <c r="G802" s="46">
        <f>D802*E802</f>
        <v>0</v>
      </c>
    </row>
    <row r="803" spans="2:7" ht="24" thickBot="1" x14ac:dyDescent="0.3">
      <c r="B803" s="86" t="s">
        <v>11</v>
      </c>
      <c r="C803" s="87"/>
      <c r="D803" s="38"/>
      <c r="E803" s="38"/>
      <c r="F803" s="39" t="s">
        <v>6</v>
      </c>
      <c r="G803" s="48">
        <f>D803*E803</f>
        <v>0</v>
      </c>
    </row>
    <row r="804" spans="2:7" ht="23.25" x14ac:dyDescent="0.25">
      <c r="B804" s="4"/>
      <c r="C804" s="21"/>
      <c r="D804" s="21"/>
      <c r="E804" s="11"/>
      <c r="F804" s="11"/>
      <c r="G804" s="3"/>
    </row>
    <row r="805" spans="2:7" ht="25.5" x14ac:dyDescent="0.25">
      <c r="B805" s="4"/>
      <c r="C805" s="14" t="s">
        <v>65</v>
      </c>
      <c r="D805" s="15"/>
      <c r="E805" s="4"/>
      <c r="F805" s="4"/>
      <c r="G805" s="3"/>
    </row>
    <row r="806" spans="2:7" ht="18.75" x14ac:dyDescent="0.25">
      <c r="B806" s="4"/>
      <c r="C806" s="69" t="s">
        <v>66</v>
      </c>
      <c r="D806" s="59" t="s">
        <v>67</v>
      </c>
      <c r="E806" s="23">
        <f>ROUND((G794+D787)/D787,2)</f>
        <v>1.28</v>
      </c>
      <c r="F806" s="23"/>
      <c r="G806" s="5"/>
    </row>
    <row r="807" spans="2:7" ht="23.25" x14ac:dyDescent="0.25">
      <c r="B807" s="4"/>
      <c r="C807" s="69"/>
      <c r="D807" s="59" t="s">
        <v>68</v>
      </c>
      <c r="E807" s="23">
        <f>ROUND((G795+G796+D787)/D787,2)</f>
        <v>1</v>
      </c>
      <c r="F807" s="23"/>
      <c r="G807" s="12"/>
    </row>
    <row r="808" spans="2:7" ht="23.25" x14ac:dyDescent="0.25">
      <c r="B808" s="4"/>
      <c r="C808" s="69"/>
      <c r="D808" s="59" t="s">
        <v>69</v>
      </c>
      <c r="E808" s="23">
        <f>ROUND((G797+D787)/D787,2)</f>
        <v>2</v>
      </c>
      <c r="F808" s="5"/>
      <c r="G808" s="12"/>
    </row>
    <row r="809" spans="2:7" ht="23.25" x14ac:dyDescent="0.25">
      <c r="B809" s="4"/>
      <c r="C809" s="69"/>
      <c r="D809" s="24" t="s">
        <v>70</v>
      </c>
      <c r="E809" s="25">
        <f>ROUND((SUM(G798:G803)+D787)/D787,2)</f>
        <v>2.86</v>
      </c>
      <c r="F809" s="5"/>
      <c r="G809" s="12"/>
    </row>
    <row r="810" spans="2:7" ht="25.5" x14ac:dyDescent="0.25">
      <c r="B810" s="4"/>
      <c r="C810" s="4"/>
      <c r="D810" s="26" t="s">
        <v>71</v>
      </c>
      <c r="E810" s="27">
        <f>SUM(E806:E809)-IF(D791="сплошная",3,2)</f>
        <v>5.1400000000000006</v>
      </c>
      <c r="F810" s="28"/>
      <c r="G810" s="3"/>
    </row>
    <row r="811" spans="2:7" ht="23.25" x14ac:dyDescent="0.25">
      <c r="B811" s="4"/>
      <c r="C811" s="4"/>
      <c r="D811" s="4"/>
      <c r="E811" s="29"/>
      <c r="F811" s="4"/>
      <c r="G811" s="3"/>
    </row>
    <row r="812" spans="2:7" ht="25.5" x14ac:dyDescent="0.35">
      <c r="B812" s="13"/>
      <c r="C812" s="30" t="s">
        <v>72</v>
      </c>
      <c r="D812" s="70">
        <f>E810*D787</f>
        <v>3590.1358000000005</v>
      </c>
      <c r="E812" s="70"/>
      <c r="F812" s="4"/>
      <c r="G812" s="3"/>
    </row>
    <row r="813" spans="2:7" ht="18.75" x14ac:dyDescent="0.3">
      <c r="B813" s="4"/>
      <c r="C813" s="31" t="s">
        <v>73</v>
      </c>
      <c r="D813" s="71">
        <f>D812/D786</f>
        <v>34.520536538461542</v>
      </c>
      <c r="E813" s="71"/>
      <c r="F813" s="4"/>
      <c r="G813" s="4"/>
    </row>
    <row r="814" spans="2:7" x14ac:dyDescent="0.25">
      <c r="B814" s="67"/>
      <c r="C814" s="67"/>
      <c r="D814" s="67"/>
      <c r="E814" s="67"/>
      <c r="F814" s="67"/>
      <c r="G814" s="67"/>
    </row>
    <row r="815" spans="2:7" x14ac:dyDescent="0.25">
      <c r="B815" s="67"/>
      <c r="C815" s="67"/>
      <c r="D815" s="67"/>
      <c r="E815" s="67"/>
      <c r="F815" s="67"/>
      <c r="G815" s="67"/>
    </row>
    <row r="816" spans="2:7" ht="60.75" x14ac:dyDescent="0.8">
      <c r="B816" s="92" t="s">
        <v>211</v>
      </c>
      <c r="C816" s="92"/>
      <c r="D816" s="92"/>
      <c r="E816" s="92"/>
      <c r="F816" s="92"/>
      <c r="G816" s="92"/>
    </row>
    <row r="817" spans="2:7" ht="18.75" x14ac:dyDescent="0.25">
      <c r="B817" s="93" t="s">
        <v>45</v>
      </c>
      <c r="C817" s="93"/>
      <c r="D817" s="93"/>
      <c r="E817" s="93"/>
      <c r="F817" s="93"/>
      <c r="G817" s="93"/>
    </row>
    <row r="818" spans="2:7" ht="25.5" x14ac:dyDescent="0.25">
      <c r="B818" s="4"/>
      <c r="C818" s="14" t="s">
        <v>46</v>
      </c>
      <c r="D818" s="15"/>
      <c r="E818" s="4"/>
      <c r="F818" s="4"/>
      <c r="G818" s="3"/>
    </row>
    <row r="819" spans="2:7" ht="19.5" x14ac:dyDescent="0.25">
      <c r="B819" s="5"/>
      <c r="C819" s="94" t="s">
        <v>47</v>
      </c>
      <c r="D819" s="97" t="s">
        <v>133</v>
      </c>
      <c r="E819" s="98"/>
      <c r="F819" s="98"/>
      <c r="G819" s="99"/>
    </row>
    <row r="820" spans="2:7" ht="19.5" x14ac:dyDescent="0.25">
      <c r="B820" s="5"/>
      <c r="C820" s="95"/>
      <c r="D820" s="100" t="s">
        <v>134</v>
      </c>
      <c r="E820" s="100"/>
      <c r="F820" s="100"/>
      <c r="G820" s="100"/>
    </row>
    <row r="821" spans="2:7" ht="19.5" x14ac:dyDescent="0.25">
      <c r="B821" s="5"/>
      <c r="C821" s="96"/>
      <c r="D821" s="100" t="s">
        <v>188</v>
      </c>
      <c r="E821" s="100"/>
      <c r="F821" s="100"/>
      <c r="G821" s="100"/>
    </row>
    <row r="822" spans="2:7" ht="23.25" x14ac:dyDescent="0.25">
      <c r="B822" s="4"/>
      <c r="C822" s="16" t="s">
        <v>48</v>
      </c>
      <c r="D822" s="6">
        <v>2</v>
      </c>
      <c r="E822" s="17"/>
      <c r="F822" s="5"/>
      <c r="G822" s="3"/>
    </row>
    <row r="823" spans="2:7" ht="22.5" x14ac:dyDescent="0.25">
      <c r="B823" s="4"/>
      <c r="C823" s="18" t="s">
        <v>49</v>
      </c>
      <c r="D823" s="58">
        <v>204</v>
      </c>
      <c r="E823" s="72" t="s">
        <v>50</v>
      </c>
      <c r="F823" s="73"/>
      <c r="G823" s="76">
        <f>D824/D823</f>
        <v>6.1681862745098037</v>
      </c>
    </row>
    <row r="824" spans="2:7" ht="22.5" x14ac:dyDescent="0.25">
      <c r="B824" s="4"/>
      <c r="C824" s="18" t="s">
        <v>51</v>
      </c>
      <c r="D824" s="7">
        <v>1258.31</v>
      </c>
      <c r="E824" s="74"/>
      <c r="F824" s="75"/>
      <c r="G824" s="77"/>
    </row>
    <row r="825" spans="2:7" ht="23.25" x14ac:dyDescent="0.25">
      <c r="B825" s="4"/>
      <c r="C825" s="19"/>
      <c r="D825" s="8"/>
      <c r="E825" s="20"/>
      <c r="F825" s="4"/>
      <c r="G825" s="3"/>
    </row>
    <row r="826" spans="2:7" ht="23.25" x14ac:dyDescent="0.25">
      <c r="B826" s="4"/>
      <c r="C826" s="49" t="s">
        <v>52</v>
      </c>
      <c r="D826" s="55" t="s">
        <v>165</v>
      </c>
      <c r="E826" s="4"/>
      <c r="F826" s="4"/>
      <c r="G826" s="3"/>
    </row>
    <row r="827" spans="2:7" ht="23.25" x14ac:dyDescent="0.25">
      <c r="B827" s="4"/>
      <c r="C827" s="49" t="s">
        <v>53</v>
      </c>
      <c r="D827" s="55">
        <v>65</v>
      </c>
      <c r="E827" s="4"/>
      <c r="F827" s="4"/>
      <c r="G827" s="3"/>
    </row>
    <row r="828" spans="2:7" ht="23.25" x14ac:dyDescent="0.25">
      <c r="B828" s="4"/>
      <c r="C828" s="49" t="s">
        <v>54</v>
      </c>
      <c r="D828" s="50" t="s">
        <v>147</v>
      </c>
      <c r="E828" s="4"/>
      <c r="F828" s="4"/>
      <c r="G828" s="3"/>
    </row>
    <row r="829" spans="2:7" ht="24" thickBot="1" x14ac:dyDescent="0.3">
      <c r="B829" s="4"/>
      <c r="C829" s="4"/>
      <c r="D829" s="4"/>
      <c r="E829" s="4"/>
      <c r="F829" s="4"/>
      <c r="G829" s="3"/>
    </row>
    <row r="830" spans="2:7" ht="48" thickBot="1" x14ac:dyDescent="0.3">
      <c r="B830" s="78" t="s">
        <v>7</v>
      </c>
      <c r="C830" s="79"/>
      <c r="D830" s="9" t="s">
        <v>56</v>
      </c>
      <c r="E830" s="80" t="s">
        <v>57</v>
      </c>
      <c r="F830" s="81"/>
      <c r="G830" s="10" t="s">
        <v>58</v>
      </c>
    </row>
    <row r="831" spans="2:7" ht="24" thickBot="1" x14ac:dyDescent="0.3">
      <c r="B831" s="82" t="s">
        <v>59</v>
      </c>
      <c r="C831" s="83"/>
      <c r="D831" s="32">
        <v>197.93</v>
      </c>
      <c r="E831" s="52">
        <v>2</v>
      </c>
      <c r="F831" s="33" t="s">
        <v>6</v>
      </c>
      <c r="G831" s="34">
        <f t="shared" ref="G831:G838" si="22">D831*E831</f>
        <v>395.86</v>
      </c>
    </row>
    <row r="832" spans="2:7" ht="23.25" x14ac:dyDescent="0.25">
      <c r="B832" s="84" t="s">
        <v>60</v>
      </c>
      <c r="C832" s="85"/>
      <c r="D832" s="35"/>
      <c r="E832" s="56"/>
      <c r="F832" s="36" t="s">
        <v>8</v>
      </c>
      <c r="G832" s="37">
        <f t="shared" si="22"/>
        <v>0</v>
      </c>
    </row>
    <row r="833" spans="2:7" ht="24" thickBot="1" x14ac:dyDescent="0.3">
      <c r="B833" s="86" t="s">
        <v>61</v>
      </c>
      <c r="C833" s="87"/>
      <c r="D833" s="38"/>
      <c r="E833" s="57"/>
      <c r="F833" s="39" t="s">
        <v>8</v>
      </c>
      <c r="G833" s="40">
        <f t="shared" si="22"/>
        <v>0</v>
      </c>
    </row>
    <row r="834" spans="2:7" ht="24" thickBot="1" x14ac:dyDescent="0.3">
      <c r="B834" s="88" t="s">
        <v>9</v>
      </c>
      <c r="C834" s="89"/>
      <c r="D834" s="41">
        <v>696.9</v>
      </c>
      <c r="E834" s="41">
        <v>2</v>
      </c>
      <c r="F834" s="42" t="s">
        <v>6</v>
      </c>
      <c r="G834" s="43">
        <f t="shared" si="22"/>
        <v>1393.8</v>
      </c>
    </row>
    <row r="835" spans="2:7" ht="23.25" x14ac:dyDescent="0.25">
      <c r="B835" s="84" t="s">
        <v>62</v>
      </c>
      <c r="C835" s="85"/>
      <c r="D835" s="35"/>
      <c r="E835" s="35"/>
      <c r="F835" s="36" t="s">
        <v>6</v>
      </c>
      <c r="G835" s="37">
        <f t="shared" si="22"/>
        <v>0</v>
      </c>
    </row>
    <row r="836" spans="2:7" ht="23.25" x14ac:dyDescent="0.25">
      <c r="B836" s="90" t="s">
        <v>63</v>
      </c>
      <c r="C836" s="91"/>
      <c r="D836" s="44">
        <v>1300.21</v>
      </c>
      <c r="E836" s="44">
        <v>2</v>
      </c>
      <c r="F836" s="45" t="s">
        <v>6</v>
      </c>
      <c r="G836" s="46">
        <f t="shared" si="22"/>
        <v>2600.42</v>
      </c>
    </row>
    <row r="837" spans="2:7" ht="23.25" x14ac:dyDescent="0.25">
      <c r="B837" s="90" t="s">
        <v>10</v>
      </c>
      <c r="C837" s="91"/>
      <c r="D837" s="47"/>
      <c r="E837" s="53"/>
      <c r="F837" s="45" t="s">
        <v>6</v>
      </c>
      <c r="G837" s="46">
        <f t="shared" si="22"/>
        <v>0</v>
      </c>
    </row>
    <row r="838" spans="2:7" ht="23.25" x14ac:dyDescent="0.25">
      <c r="B838" s="90" t="s">
        <v>64</v>
      </c>
      <c r="C838" s="91"/>
      <c r="D838" s="47"/>
      <c r="E838" s="53"/>
      <c r="F838" s="45" t="s">
        <v>6</v>
      </c>
      <c r="G838" s="46">
        <f t="shared" si="22"/>
        <v>0</v>
      </c>
    </row>
    <row r="839" spans="2:7" ht="23.25" x14ac:dyDescent="0.25">
      <c r="B839" s="90" t="s">
        <v>12</v>
      </c>
      <c r="C839" s="91"/>
      <c r="D839" s="47"/>
      <c r="E839" s="53"/>
      <c r="F839" s="45" t="s">
        <v>6</v>
      </c>
      <c r="G839" s="46">
        <f>D839*E839</f>
        <v>0</v>
      </c>
    </row>
    <row r="840" spans="2:7" ht="24" thickBot="1" x14ac:dyDescent="0.3">
      <c r="B840" s="86" t="s">
        <v>11</v>
      </c>
      <c r="C840" s="87"/>
      <c r="D840" s="38"/>
      <c r="E840" s="38"/>
      <c r="F840" s="39" t="s">
        <v>6</v>
      </c>
      <c r="G840" s="48">
        <f>D840*E840</f>
        <v>0</v>
      </c>
    </row>
    <row r="841" spans="2:7" ht="23.25" x14ac:dyDescent="0.25">
      <c r="B841" s="4"/>
      <c r="C841" s="21"/>
      <c r="D841" s="21"/>
      <c r="E841" s="11"/>
      <c r="F841" s="11"/>
      <c r="G841" s="3"/>
    </row>
    <row r="842" spans="2:7" ht="25.5" x14ac:dyDescent="0.25">
      <c r="B842" s="4"/>
      <c r="C842" s="14" t="s">
        <v>65</v>
      </c>
      <c r="D842" s="15"/>
      <c r="E842" s="4"/>
      <c r="F842" s="4"/>
      <c r="G842" s="3"/>
    </row>
    <row r="843" spans="2:7" ht="18.75" x14ac:dyDescent="0.25">
      <c r="B843" s="4"/>
      <c r="C843" s="69" t="s">
        <v>66</v>
      </c>
      <c r="D843" s="59" t="s">
        <v>67</v>
      </c>
      <c r="E843" s="23">
        <f>ROUND((G831+D824)/D824,2)</f>
        <v>1.31</v>
      </c>
      <c r="F843" s="23"/>
      <c r="G843" s="5"/>
    </row>
    <row r="844" spans="2:7" ht="23.25" x14ac:dyDescent="0.25">
      <c r="B844" s="4"/>
      <c r="C844" s="69"/>
      <c r="D844" s="59" t="s">
        <v>68</v>
      </c>
      <c r="E844" s="23">
        <f>ROUND((G832+G833+D824)/D824,2)</f>
        <v>1</v>
      </c>
      <c r="F844" s="23"/>
      <c r="G844" s="12"/>
    </row>
    <row r="845" spans="2:7" ht="23.25" x14ac:dyDescent="0.25">
      <c r="B845" s="4"/>
      <c r="C845" s="69"/>
      <c r="D845" s="59" t="s">
        <v>69</v>
      </c>
      <c r="E845" s="23">
        <f>ROUND((G834+D824)/D824,2)</f>
        <v>2.11</v>
      </c>
      <c r="F845" s="5"/>
      <c r="G845" s="12"/>
    </row>
    <row r="846" spans="2:7" ht="23.25" x14ac:dyDescent="0.25">
      <c r="B846" s="4"/>
      <c r="C846" s="69"/>
      <c r="D846" s="24" t="s">
        <v>70</v>
      </c>
      <c r="E846" s="25">
        <f>ROUND((SUM(G835:G840)+D824)/D824,2)</f>
        <v>3.07</v>
      </c>
      <c r="F846" s="5"/>
      <c r="G846" s="12"/>
    </row>
    <row r="847" spans="2:7" ht="25.5" x14ac:dyDescent="0.25">
      <c r="B847" s="4"/>
      <c r="C847" s="4"/>
      <c r="D847" s="26" t="s">
        <v>71</v>
      </c>
      <c r="E847" s="27">
        <f>SUM(E843:E846)-IF(D828="сплошная",3,2)</f>
        <v>5.49</v>
      </c>
      <c r="F847" s="28"/>
      <c r="G847" s="3"/>
    </row>
    <row r="848" spans="2:7" ht="23.25" x14ac:dyDescent="0.25">
      <c r="B848" s="4"/>
      <c r="C848" s="4"/>
      <c r="D848" s="4"/>
      <c r="E848" s="29"/>
      <c r="F848" s="4"/>
      <c r="G848" s="3"/>
    </row>
    <row r="849" spans="2:7" ht="25.5" x14ac:dyDescent="0.35">
      <c r="B849" s="13"/>
      <c r="C849" s="30" t="s">
        <v>72</v>
      </c>
      <c r="D849" s="70">
        <f>E847*D824</f>
        <v>6908.1219000000001</v>
      </c>
      <c r="E849" s="70"/>
      <c r="F849" s="4"/>
      <c r="G849" s="3"/>
    </row>
    <row r="850" spans="2:7" ht="18.75" x14ac:dyDescent="0.3">
      <c r="B850" s="4"/>
      <c r="C850" s="31" t="s">
        <v>73</v>
      </c>
      <c r="D850" s="71">
        <f>D849/D823</f>
        <v>33.863342647058822</v>
      </c>
      <c r="E850" s="71"/>
      <c r="F850" s="4"/>
      <c r="G850" s="4"/>
    </row>
    <row r="851" spans="2:7" x14ac:dyDescent="0.25">
      <c r="B851" s="67"/>
      <c r="C851" s="67"/>
      <c r="D851" s="67"/>
      <c r="E851" s="67"/>
      <c r="F851" s="67"/>
      <c r="G851" s="67"/>
    </row>
    <row r="852" spans="2:7" x14ac:dyDescent="0.25">
      <c r="B852" s="67"/>
      <c r="C852" s="67"/>
      <c r="D852" s="67"/>
      <c r="E852" s="67"/>
      <c r="F852" s="67"/>
      <c r="G852" s="67"/>
    </row>
    <row r="853" spans="2:7" ht="60.75" x14ac:dyDescent="0.8">
      <c r="B853" s="92" t="s">
        <v>212</v>
      </c>
      <c r="C853" s="92"/>
      <c r="D853" s="92"/>
      <c r="E853" s="92"/>
      <c r="F853" s="92"/>
      <c r="G853" s="92"/>
    </row>
    <row r="854" spans="2:7" ht="18.75" x14ac:dyDescent="0.25">
      <c r="B854" s="93" t="s">
        <v>45</v>
      </c>
      <c r="C854" s="93"/>
      <c r="D854" s="93"/>
      <c r="E854" s="93"/>
      <c r="F854" s="93"/>
      <c r="G854" s="93"/>
    </row>
    <row r="855" spans="2:7" ht="25.5" x14ac:dyDescent="0.25">
      <c r="B855" s="4"/>
      <c r="C855" s="14" t="s">
        <v>46</v>
      </c>
      <c r="D855" s="15"/>
      <c r="E855" s="4"/>
      <c r="F855" s="4"/>
      <c r="G855" s="3"/>
    </row>
    <row r="856" spans="2:7" ht="19.5" x14ac:dyDescent="0.25">
      <c r="B856" s="5"/>
      <c r="C856" s="94" t="s">
        <v>47</v>
      </c>
      <c r="D856" s="97" t="s">
        <v>133</v>
      </c>
      <c r="E856" s="98"/>
      <c r="F856" s="98"/>
      <c r="G856" s="99"/>
    </row>
    <row r="857" spans="2:7" ht="19.5" x14ac:dyDescent="0.25">
      <c r="B857" s="5"/>
      <c r="C857" s="95"/>
      <c r="D857" s="100" t="s">
        <v>134</v>
      </c>
      <c r="E857" s="100"/>
      <c r="F857" s="100"/>
      <c r="G857" s="100"/>
    </row>
    <row r="858" spans="2:7" ht="19.5" x14ac:dyDescent="0.25">
      <c r="B858" s="5"/>
      <c r="C858" s="96"/>
      <c r="D858" s="100" t="s">
        <v>166</v>
      </c>
      <c r="E858" s="100"/>
      <c r="F858" s="100"/>
      <c r="G858" s="100"/>
    </row>
    <row r="859" spans="2:7" ht="23.25" x14ac:dyDescent="0.25">
      <c r="B859" s="4"/>
      <c r="C859" s="16" t="s">
        <v>48</v>
      </c>
      <c r="D859" s="6">
        <v>2</v>
      </c>
      <c r="E859" s="17"/>
      <c r="F859" s="5"/>
      <c r="G859" s="3"/>
    </row>
    <row r="860" spans="2:7" ht="22.5" x14ac:dyDescent="0.25">
      <c r="B860" s="4"/>
      <c r="C860" s="18" t="s">
        <v>49</v>
      </c>
      <c r="D860" s="58">
        <v>261</v>
      </c>
      <c r="E860" s="72" t="s">
        <v>50</v>
      </c>
      <c r="F860" s="73"/>
      <c r="G860" s="76">
        <f>D861/D860</f>
        <v>9.5083908045977008</v>
      </c>
    </row>
    <row r="861" spans="2:7" ht="22.5" x14ac:dyDescent="0.25">
      <c r="B861" s="4"/>
      <c r="C861" s="18" t="s">
        <v>51</v>
      </c>
      <c r="D861" s="7">
        <v>2481.69</v>
      </c>
      <c r="E861" s="74"/>
      <c r="F861" s="75"/>
      <c r="G861" s="77"/>
    </row>
    <row r="862" spans="2:7" ht="23.25" x14ac:dyDescent="0.25">
      <c r="B862" s="4"/>
      <c r="C862" s="19"/>
      <c r="D862" s="8"/>
      <c r="E862" s="20"/>
      <c r="F862" s="4"/>
      <c r="G862" s="3"/>
    </row>
    <row r="863" spans="2:7" ht="23.25" x14ac:dyDescent="0.25">
      <c r="B863" s="4"/>
      <c r="C863" s="49" t="s">
        <v>52</v>
      </c>
      <c r="D863" s="55" t="s">
        <v>161</v>
      </c>
      <c r="E863" s="4"/>
      <c r="F863" s="4"/>
      <c r="G863" s="3"/>
    </row>
    <row r="864" spans="2:7" ht="23.25" x14ac:dyDescent="0.25">
      <c r="B864" s="4"/>
      <c r="C864" s="49" t="s">
        <v>53</v>
      </c>
      <c r="D864" s="55">
        <v>70</v>
      </c>
      <c r="E864" s="4"/>
      <c r="F864" s="4"/>
      <c r="G864" s="3"/>
    </row>
    <row r="865" spans="2:7" ht="23.25" x14ac:dyDescent="0.25">
      <c r="B865" s="4"/>
      <c r="C865" s="49" t="s">
        <v>54</v>
      </c>
      <c r="D865" s="50" t="s">
        <v>147</v>
      </c>
      <c r="E865" s="4"/>
      <c r="F865" s="4"/>
      <c r="G865" s="3"/>
    </row>
    <row r="866" spans="2:7" ht="24" thickBot="1" x14ac:dyDescent="0.3">
      <c r="B866" s="4"/>
      <c r="C866" s="4"/>
      <c r="D866" s="4"/>
      <c r="E866" s="4"/>
      <c r="F866" s="4"/>
      <c r="G866" s="3"/>
    </row>
    <row r="867" spans="2:7" ht="48" thickBot="1" x14ac:dyDescent="0.3">
      <c r="B867" s="78" t="s">
        <v>7</v>
      </c>
      <c r="C867" s="79"/>
      <c r="D867" s="9" t="s">
        <v>56</v>
      </c>
      <c r="E867" s="80" t="s">
        <v>57</v>
      </c>
      <c r="F867" s="81"/>
      <c r="G867" s="10" t="s">
        <v>58</v>
      </c>
    </row>
    <row r="868" spans="2:7" ht="24" thickBot="1" x14ac:dyDescent="0.3">
      <c r="B868" s="82" t="s">
        <v>59</v>
      </c>
      <c r="C868" s="83"/>
      <c r="D868" s="32">
        <v>197.93</v>
      </c>
      <c r="E868" s="52">
        <v>2</v>
      </c>
      <c r="F868" s="33" t="s">
        <v>6</v>
      </c>
      <c r="G868" s="34">
        <f t="shared" ref="G868:G875" si="23">D868*E868</f>
        <v>395.86</v>
      </c>
    </row>
    <row r="869" spans="2:7" ht="23.25" x14ac:dyDescent="0.25">
      <c r="B869" s="84" t="s">
        <v>60</v>
      </c>
      <c r="C869" s="85"/>
      <c r="D869" s="35"/>
      <c r="E869" s="56"/>
      <c r="F869" s="36" t="s">
        <v>8</v>
      </c>
      <c r="G869" s="37">
        <f t="shared" si="23"/>
        <v>0</v>
      </c>
    </row>
    <row r="870" spans="2:7" ht="24" thickBot="1" x14ac:dyDescent="0.3">
      <c r="B870" s="86" t="s">
        <v>61</v>
      </c>
      <c r="C870" s="87"/>
      <c r="D870" s="38"/>
      <c r="E870" s="57"/>
      <c r="F870" s="39" t="s">
        <v>8</v>
      </c>
      <c r="G870" s="40">
        <f t="shared" si="23"/>
        <v>0</v>
      </c>
    </row>
    <row r="871" spans="2:7" ht="24" thickBot="1" x14ac:dyDescent="0.3">
      <c r="B871" s="88" t="s">
        <v>9</v>
      </c>
      <c r="C871" s="89"/>
      <c r="D871" s="41">
        <v>696.9</v>
      </c>
      <c r="E871" s="41">
        <v>2</v>
      </c>
      <c r="F871" s="42" t="s">
        <v>6</v>
      </c>
      <c r="G871" s="43">
        <f t="shared" si="23"/>
        <v>1393.8</v>
      </c>
    </row>
    <row r="872" spans="2:7" ht="23.25" x14ac:dyDescent="0.25">
      <c r="B872" s="84" t="s">
        <v>62</v>
      </c>
      <c r="C872" s="85"/>
      <c r="D872" s="35"/>
      <c r="E872" s="35"/>
      <c r="F872" s="36" t="s">
        <v>6</v>
      </c>
      <c r="G872" s="37">
        <f t="shared" si="23"/>
        <v>0</v>
      </c>
    </row>
    <row r="873" spans="2:7" ht="23.25" x14ac:dyDescent="0.25">
      <c r="B873" s="90" t="s">
        <v>63</v>
      </c>
      <c r="C873" s="91"/>
      <c r="D873" s="44">
        <v>1300.21</v>
      </c>
      <c r="E873" s="44">
        <v>2</v>
      </c>
      <c r="F873" s="45" t="s">
        <v>6</v>
      </c>
      <c r="G873" s="46">
        <f t="shared" si="23"/>
        <v>2600.42</v>
      </c>
    </row>
    <row r="874" spans="2:7" ht="23.25" x14ac:dyDescent="0.25">
      <c r="B874" s="90" t="s">
        <v>10</v>
      </c>
      <c r="C874" s="91"/>
      <c r="D874" s="47"/>
      <c r="E874" s="53"/>
      <c r="F874" s="45" t="s">
        <v>6</v>
      </c>
      <c r="G874" s="46">
        <f t="shared" si="23"/>
        <v>0</v>
      </c>
    </row>
    <row r="875" spans="2:7" ht="23.25" x14ac:dyDescent="0.25">
      <c r="B875" s="90" t="s">
        <v>64</v>
      </c>
      <c r="C875" s="91"/>
      <c r="D875" s="47"/>
      <c r="E875" s="53"/>
      <c r="F875" s="45" t="s">
        <v>6</v>
      </c>
      <c r="G875" s="46">
        <f t="shared" si="23"/>
        <v>0</v>
      </c>
    </row>
    <row r="876" spans="2:7" ht="23.25" x14ac:dyDescent="0.25">
      <c r="B876" s="90" t="s">
        <v>12</v>
      </c>
      <c r="C876" s="91"/>
      <c r="D876" s="47"/>
      <c r="E876" s="53"/>
      <c r="F876" s="45" t="s">
        <v>6</v>
      </c>
      <c r="G876" s="46">
        <f>D876*E876</f>
        <v>0</v>
      </c>
    </row>
    <row r="877" spans="2:7" ht="24" thickBot="1" x14ac:dyDescent="0.3">
      <c r="B877" s="86" t="s">
        <v>11</v>
      </c>
      <c r="C877" s="87"/>
      <c r="D877" s="38"/>
      <c r="E877" s="38"/>
      <c r="F877" s="39" t="s">
        <v>6</v>
      </c>
      <c r="G877" s="48">
        <f>D877*E877</f>
        <v>0</v>
      </c>
    </row>
    <row r="878" spans="2:7" ht="23.25" x14ac:dyDescent="0.25">
      <c r="B878" s="4"/>
      <c r="C878" s="21"/>
      <c r="D878" s="21"/>
      <c r="E878" s="11"/>
      <c r="F878" s="11"/>
      <c r="G878" s="3"/>
    </row>
    <row r="879" spans="2:7" ht="25.5" x14ac:dyDescent="0.25">
      <c r="B879" s="4"/>
      <c r="C879" s="14" t="s">
        <v>65</v>
      </c>
      <c r="D879" s="15"/>
      <c r="E879" s="4"/>
      <c r="F879" s="4"/>
      <c r="G879" s="3"/>
    </row>
    <row r="880" spans="2:7" ht="18.75" x14ac:dyDescent="0.25">
      <c r="B880" s="4"/>
      <c r="C880" s="69" t="s">
        <v>66</v>
      </c>
      <c r="D880" s="59" t="s">
        <v>67</v>
      </c>
      <c r="E880" s="23">
        <f>ROUND((G868+D861)/D861,2)</f>
        <v>1.1599999999999999</v>
      </c>
      <c r="F880" s="23"/>
      <c r="G880" s="5"/>
    </row>
    <row r="881" spans="2:7" ht="23.25" x14ac:dyDescent="0.25">
      <c r="B881" s="4"/>
      <c r="C881" s="69"/>
      <c r="D881" s="59" t="s">
        <v>68</v>
      </c>
      <c r="E881" s="23">
        <f>ROUND((G869+G870+D861)/D861,2)</f>
        <v>1</v>
      </c>
      <c r="F881" s="23"/>
      <c r="G881" s="12"/>
    </row>
    <row r="882" spans="2:7" ht="23.25" x14ac:dyDescent="0.25">
      <c r="B882" s="4"/>
      <c r="C882" s="69"/>
      <c r="D882" s="59" t="s">
        <v>69</v>
      </c>
      <c r="E882" s="23">
        <f>ROUND((G871+D861)/D861,2)</f>
        <v>1.56</v>
      </c>
      <c r="F882" s="5"/>
      <c r="G882" s="12"/>
    </row>
    <row r="883" spans="2:7" ht="23.25" x14ac:dyDescent="0.25">
      <c r="B883" s="4"/>
      <c r="C883" s="69"/>
      <c r="D883" s="24" t="s">
        <v>70</v>
      </c>
      <c r="E883" s="25">
        <f>ROUND((SUM(G872:G877)+D861)/D861,2)</f>
        <v>2.0499999999999998</v>
      </c>
      <c r="F883" s="5"/>
      <c r="G883" s="12"/>
    </row>
    <row r="884" spans="2:7" ht="25.5" x14ac:dyDescent="0.25">
      <c r="B884" s="4"/>
      <c r="C884" s="4"/>
      <c r="D884" s="26" t="s">
        <v>71</v>
      </c>
      <c r="E884" s="27">
        <f>SUM(E880:E883)-IF(D865="сплошная",3,2)</f>
        <v>3.7699999999999996</v>
      </c>
      <c r="F884" s="28"/>
      <c r="G884" s="3"/>
    </row>
    <row r="885" spans="2:7" ht="23.25" x14ac:dyDescent="0.25">
      <c r="B885" s="4"/>
      <c r="C885" s="4"/>
      <c r="D885" s="4"/>
      <c r="E885" s="29"/>
      <c r="F885" s="4"/>
      <c r="G885" s="3"/>
    </row>
    <row r="886" spans="2:7" ht="25.5" x14ac:dyDescent="0.35">
      <c r="B886" s="13"/>
      <c r="C886" s="30" t="s">
        <v>72</v>
      </c>
      <c r="D886" s="70">
        <f>E884*D861</f>
        <v>9355.9712999999992</v>
      </c>
      <c r="E886" s="70"/>
      <c r="F886" s="4"/>
      <c r="G886" s="3"/>
    </row>
    <row r="887" spans="2:7" ht="18.75" x14ac:dyDescent="0.3">
      <c r="B887" s="4"/>
      <c r="C887" s="31" t="s">
        <v>73</v>
      </c>
      <c r="D887" s="71">
        <f>D886/D860</f>
        <v>35.84663333333333</v>
      </c>
      <c r="E887" s="71"/>
      <c r="F887" s="4"/>
      <c r="G887" s="4"/>
    </row>
    <row r="888" spans="2:7" x14ac:dyDescent="0.25">
      <c r="B888" s="67"/>
      <c r="C888" s="67"/>
      <c r="D888" s="67"/>
      <c r="E888" s="67"/>
      <c r="F888" s="67"/>
      <c r="G888" s="67"/>
    </row>
    <row r="889" spans="2:7" x14ac:dyDescent="0.25">
      <c r="B889" s="67"/>
      <c r="C889" s="67"/>
      <c r="D889" s="67"/>
      <c r="E889" s="67"/>
      <c r="F889" s="67"/>
      <c r="G889" s="67"/>
    </row>
    <row r="890" spans="2:7" ht="60.75" x14ac:dyDescent="0.8">
      <c r="B890" s="92" t="s">
        <v>213</v>
      </c>
      <c r="C890" s="92"/>
      <c r="D890" s="92"/>
      <c r="E890" s="92"/>
      <c r="F890" s="92"/>
      <c r="G890" s="92"/>
    </row>
    <row r="891" spans="2:7" ht="18.75" x14ac:dyDescent="0.25">
      <c r="B891" s="93" t="s">
        <v>45</v>
      </c>
      <c r="C891" s="93"/>
      <c r="D891" s="93"/>
      <c r="E891" s="93"/>
      <c r="F891" s="93"/>
      <c r="G891" s="93"/>
    </row>
    <row r="892" spans="2:7" ht="25.5" x14ac:dyDescent="0.25">
      <c r="B892" s="4"/>
      <c r="C892" s="14" t="s">
        <v>46</v>
      </c>
      <c r="D892" s="15"/>
      <c r="E892" s="4"/>
      <c r="F892" s="4"/>
      <c r="G892" s="3"/>
    </row>
    <row r="893" spans="2:7" ht="19.5" x14ac:dyDescent="0.25">
      <c r="B893" s="5"/>
      <c r="C893" s="94" t="s">
        <v>47</v>
      </c>
      <c r="D893" s="97" t="s">
        <v>133</v>
      </c>
      <c r="E893" s="98"/>
      <c r="F893" s="98"/>
      <c r="G893" s="99"/>
    </row>
    <row r="894" spans="2:7" ht="19.5" x14ac:dyDescent="0.25">
      <c r="B894" s="5"/>
      <c r="C894" s="95"/>
      <c r="D894" s="100" t="s">
        <v>134</v>
      </c>
      <c r="E894" s="100"/>
      <c r="F894" s="100"/>
      <c r="G894" s="100"/>
    </row>
    <row r="895" spans="2:7" ht="19.5" x14ac:dyDescent="0.25">
      <c r="B895" s="5"/>
      <c r="C895" s="96"/>
      <c r="D895" s="100" t="s">
        <v>167</v>
      </c>
      <c r="E895" s="100"/>
      <c r="F895" s="100"/>
      <c r="G895" s="100"/>
    </row>
    <row r="896" spans="2:7" ht="23.25" x14ac:dyDescent="0.25">
      <c r="B896" s="4"/>
      <c r="C896" s="16" t="s">
        <v>48</v>
      </c>
      <c r="D896" s="6">
        <v>1.5</v>
      </c>
      <c r="E896" s="17"/>
      <c r="F896" s="5"/>
      <c r="G896" s="3"/>
    </row>
    <row r="897" spans="2:7" ht="22.5" x14ac:dyDescent="0.25">
      <c r="B897" s="4"/>
      <c r="C897" s="18" t="s">
        <v>49</v>
      </c>
      <c r="D897" s="58">
        <v>167</v>
      </c>
      <c r="E897" s="72" t="s">
        <v>50</v>
      </c>
      <c r="F897" s="73"/>
      <c r="G897" s="76">
        <f>D898/D897</f>
        <v>2.0085029940119763</v>
      </c>
    </row>
    <row r="898" spans="2:7" ht="22.5" x14ac:dyDescent="0.25">
      <c r="B898" s="4"/>
      <c r="C898" s="18" t="s">
        <v>51</v>
      </c>
      <c r="D898" s="7">
        <v>335.42</v>
      </c>
      <c r="E898" s="74"/>
      <c r="F898" s="75"/>
      <c r="G898" s="77"/>
    </row>
    <row r="899" spans="2:7" ht="23.25" x14ac:dyDescent="0.25">
      <c r="B899" s="4"/>
      <c r="C899" s="19"/>
      <c r="D899" s="8"/>
      <c r="E899" s="20"/>
      <c r="F899" s="4"/>
      <c r="G899" s="3"/>
    </row>
    <row r="900" spans="2:7" ht="23.25" x14ac:dyDescent="0.25">
      <c r="B900" s="4"/>
      <c r="C900" s="49" t="s">
        <v>52</v>
      </c>
      <c r="D900" s="55" t="s">
        <v>161</v>
      </c>
      <c r="E900" s="4"/>
      <c r="F900" s="4"/>
      <c r="G900" s="3"/>
    </row>
    <row r="901" spans="2:7" ht="23.25" x14ac:dyDescent="0.25">
      <c r="B901" s="4"/>
      <c r="C901" s="49" t="s">
        <v>53</v>
      </c>
      <c r="D901" s="55">
        <v>70</v>
      </c>
      <c r="E901" s="4"/>
      <c r="F901" s="4"/>
      <c r="G901" s="3"/>
    </row>
    <row r="902" spans="2:7" ht="23.25" x14ac:dyDescent="0.25">
      <c r="B902" s="4"/>
      <c r="C902" s="49" t="s">
        <v>54</v>
      </c>
      <c r="D902" s="50" t="s">
        <v>147</v>
      </c>
      <c r="E902" s="4"/>
      <c r="F902" s="4"/>
      <c r="G902" s="3"/>
    </row>
    <row r="903" spans="2:7" ht="24" thickBot="1" x14ac:dyDescent="0.3">
      <c r="B903" s="4"/>
      <c r="C903" s="4"/>
      <c r="D903" s="4"/>
      <c r="E903" s="4"/>
      <c r="F903" s="4"/>
      <c r="G903" s="3"/>
    </row>
    <row r="904" spans="2:7" ht="48" thickBot="1" x14ac:dyDescent="0.3">
      <c r="B904" s="78" t="s">
        <v>7</v>
      </c>
      <c r="C904" s="79"/>
      <c r="D904" s="9" t="s">
        <v>56</v>
      </c>
      <c r="E904" s="80" t="s">
        <v>57</v>
      </c>
      <c r="F904" s="81"/>
      <c r="G904" s="10" t="s">
        <v>58</v>
      </c>
    </row>
    <row r="905" spans="2:7" ht="24" thickBot="1" x14ac:dyDescent="0.3">
      <c r="B905" s="82" t="s">
        <v>59</v>
      </c>
      <c r="C905" s="83"/>
      <c r="D905" s="32">
        <v>197.93</v>
      </c>
      <c r="E905" s="52">
        <v>1.5</v>
      </c>
      <c r="F905" s="33" t="s">
        <v>6</v>
      </c>
      <c r="G905" s="34">
        <f t="shared" ref="G905:G912" si="24">D905*E905</f>
        <v>296.89499999999998</v>
      </c>
    </row>
    <row r="906" spans="2:7" ht="23.25" x14ac:dyDescent="0.25">
      <c r="B906" s="84" t="s">
        <v>60</v>
      </c>
      <c r="C906" s="85"/>
      <c r="D906" s="35"/>
      <c r="E906" s="56"/>
      <c r="F906" s="36" t="s">
        <v>8</v>
      </c>
      <c r="G906" s="37">
        <f t="shared" si="24"/>
        <v>0</v>
      </c>
    </row>
    <row r="907" spans="2:7" ht="24" thickBot="1" x14ac:dyDescent="0.3">
      <c r="B907" s="86" t="s">
        <v>61</v>
      </c>
      <c r="C907" s="87"/>
      <c r="D907" s="38"/>
      <c r="E907" s="57"/>
      <c r="F907" s="39" t="s">
        <v>8</v>
      </c>
      <c r="G907" s="40">
        <f t="shared" si="24"/>
        <v>0</v>
      </c>
    </row>
    <row r="908" spans="2:7" ht="24" thickBot="1" x14ac:dyDescent="0.3">
      <c r="B908" s="88" t="s">
        <v>9</v>
      </c>
      <c r="C908" s="89"/>
      <c r="D908" s="41">
        <v>696.9</v>
      </c>
      <c r="E908" s="41">
        <v>1.5</v>
      </c>
      <c r="F908" s="42" t="s">
        <v>6</v>
      </c>
      <c r="G908" s="43">
        <f t="shared" si="24"/>
        <v>1045.3499999999999</v>
      </c>
    </row>
    <row r="909" spans="2:7" ht="23.25" x14ac:dyDescent="0.25">
      <c r="B909" s="84" t="s">
        <v>62</v>
      </c>
      <c r="C909" s="85"/>
      <c r="D909" s="35"/>
      <c r="E909" s="35"/>
      <c r="F909" s="36" t="s">
        <v>6</v>
      </c>
      <c r="G909" s="37">
        <f t="shared" si="24"/>
        <v>0</v>
      </c>
    </row>
    <row r="910" spans="2:7" ht="23.25" x14ac:dyDescent="0.25">
      <c r="B910" s="90" t="s">
        <v>63</v>
      </c>
      <c r="C910" s="91"/>
      <c r="D910" s="44">
        <v>1300.21</v>
      </c>
      <c r="E910" s="44">
        <v>1.5</v>
      </c>
      <c r="F910" s="45" t="s">
        <v>6</v>
      </c>
      <c r="G910" s="46">
        <f t="shared" si="24"/>
        <v>1950.3150000000001</v>
      </c>
    </row>
    <row r="911" spans="2:7" ht="23.25" x14ac:dyDescent="0.25">
      <c r="B911" s="90" t="s">
        <v>10</v>
      </c>
      <c r="C911" s="91"/>
      <c r="D911" s="47"/>
      <c r="E911" s="53"/>
      <c r="F911" s="45" t="s">
        <v>6</v>
      </c>
      <c r="G911" s="46">
        <f t="shared" si="24"/>
        <v>0</v>
      </c>
    </row>
    <row r="912" spans="2:7" ht="23.25" x14ac:dyDescent="0.25">
      <c r="B912" s="90" t="s">
        <v>64</v>
      </c>
      <c r="C912" s="91"/>
      <c r="D912" s="47"/>
      <c r="E912" s="53"/>
      <c r="F912" s="45" t="s">
        <v>6</v>
      </c>
      <c r="G912" s="46">
        <f t="shared" si="24"/>
        <v>0</v>
      </c>
    </row>
    <row r="913" spans="2:7" ht="23.25" x14ac:dyDescent="0.25">
      <c r="B913" s="90" t="s">
        <v>12</v>
      </c>
      <c r="C913" s="91"/>
      <c r="D913" s="47"/>
      <c r="E913" s="53"/>
      <c r="F913" s="45" t="s">
        <v>6</v>
      </c>
      <c r="G913" s="46">
        <f>D913*E913</f>
        <v>0</v>
      </c>
    </row>
    <row r="914" spans="2:7" ht="24" thickBot="1" x14ac:dyDescent="0.3">
      <c r="B914" s="86" t="s">
        <v>11</v>
      </c>
      <c r="C914" s="87"/>
      <c r="D914" s="38"/>
      <c r="E914" s="38"/>
      <c r="F914" s="39" t="s">
        <v>6</v>
      </c>
      <c r="G914" s="48">
        <f>D914*E914</f>
        <v>0</v>
      </c>
    </row>
    <row r="915" spans="2:7" ht="23.25" x14ac:dyDescent="0.25">
      <c r="B915" s="4"/>
      <c r="C915" s="21"/>
      <c r="D915" s="21"/>
      <c r="E915" s="11"/>
      <c r="F915" s="11"/>
      <c r="G915" s="3"/>
    </row>
    <row r="916" spans="2:7" ht="25.5" x14ac:dyDescent="0.25">
      <c r="B916" s="4"/>
      <c r="C916" s="14" t="s">
        <v>65</v>
      </c>
      <c r="D916" s="15"/>
      <c r="E916" s="4"/>
      <c r="F916" s="4"/>
      <c r="G916" s="3"/>
    </row>
    <row r="917" spans="2:7" ht="18.75" x14ac:dyDescent="0.25">
      <c r="B917" s="4"/>
      <c r="C917" s="69" t="s">
        <v>66</v>
      </c>
      <c r="D917" s="59" t="s">
        <v>67</v>
      </c>
      <c r="E917" s="23">
        <f>ROUND((G905+D898)/D898,2)</f>
        <v>1.89</v>
      </c>
      <c r="F917" s="23"/>
      <c r="G917" s="5"/>
    </row>
    <row r="918" spans="2:7" ht="23.25" x14ac:dyDescent="0.25">
      <c r="B918" s="4"/>
      <c r="C918" s="69"/>
      <c r="D918" s="59" t="s">
        <v>68</v>
      </c>
      <c r="E918" s="23">
        <f>ROUND((G906+G907+D898)/D898,2)</f>
        <v>1</v>
      </c>
      <c r="F918" s="23"/>
      <c r="G918" s="12"/>
    </row>
    <row r="919" spans="2:7" ht="23.25" x14ac:dyDescent="0.25">
      <c r="B919" s="4"/>
      <c r="C919" s="69"/>
      <c r="D919" s="59" t="s">
        <v>69</v>
      </c>
      <c r="E919" s="23">
        <f>ROUND((G908+D898)/D898,2)</f>
        <v>4.12</v>
      </c>
      <c r="F919" s="5"/>
      <c r="G919" s="12"/>
    </row>
    <row r="920" spans="2:7" ht="23.25" x14ac:dyDescent="0.25">
      <c r="B920" s="4"/>
      <c r="C920" s="69"/>
      <c r="D920" s="24" t="s">
        <v>70</v>
      </c>
      <c r="E920" s="25">
        <f>ROUND((SUM(G909:G914)+D898)/D898,2)</f>
        <v>6.81</v>
      </c>
      <c r="F920" s="5"/>
      <c r="G920" s="12"/>
    </row>
    <row r="921" spans="2:7" ht="25.5" x14ac:dyDescent="0.25">
      <c r="B921" s="4"/>
      <c r="C921" s="4"/>
      <c r="D921" s="26" t="s">
        <v>71</v>
      </c>
      <c r="E921" s="27">
        <f>SUM(E917:E920)-IF(D902="сплошная",3,2)</f>
        <v>11.82</v>
      </c>
      <c r="F921" s="28"/>
      <c r="G921" s="3"/>
    </row>
    <row r="922" spans="2:7" ht="23.25" x14ac:dyDescent="0.25">
      <c r="B922" s="4"/>
      <c r="C922" s="4"/>
      <c r="D922" s="4"/>
      <c r="E922" s="29"/>
      <c r="F922" s="4"/>
      <c r="G922" s="3"/>
    </row>
    <row r="923" spans="2:7" ht="25.5" x14ac:dyDescent="0.35">
      <c r="B923" s="13"/>
      <c r="C923" s="30" t="s">
        <v>72</v>
      </c>
      <c r="D923" s="70">
        <f>E921*D898</f>
        <v>3964.6644000000001</v>
      </c>
      <c r="E923" s="70"/>
      <c r="F923" s="4"/>
      <c r="G923" s="3"/>
    </row>
    <row r="924" spans="2:7" ht="18.75" x14ac:dyDescent="0.3">
      <c r="B924" s="4"/>
      <c r="C924" s="31" t="s">
        <v>73</v>
      </c>
      <c r="D924" s="71">
        <f>D923/D897</f>
        <v>23.740505389221557</v>
      </c>
      <c r="E924" s="71"/>
      <c r="F924" s="4"/>
      <c r="G924" s="4"/>
    </row>
    <row r="925" spans="2:7" x14ac:dyDescent="0.25">
      <c r="B925" s="67"/>
      <c r="C925" s="67"/>
      <c r="D925" s="67"/>
      <c r="E925" s="67"/>
      <c r="F925" s="67"/>
      <c r="G925" s="67"/>
    </row>
    <row r="926" spans="2:7" x14ac:dyDescent="0.25">
      <c r="B926" s="67"/>
      <c r="C926" s="67"/>
      <c r="D926" s="67"/>
      <c r="E926" s="67"/>
      <c r="F926" s="67"/>
      <c r="G926" s="67"/>
    </row>
    <row r="927" spans="2:7" ht="60.75" x14ac:dyDescent="0.8">
      <c r="B927" s="92" t="s">
        <v>214</v>
      </c>
      <c r="C927" s="92"/>
      <c r="D927" s="92"/>
      <c r="E927" s="92"/>
      <c r="F927" s="92"/>
      <c r="G927" s="92"/>
    </row>
    <row r="928" spans="2:7" ht="18.75" x14ac:dyDescent="0.25">
      <c r="B928" s="93" t="s">
        <v>45</v>
      </c>
      <c r="C928" s="93"/>
      <c r="D928" s="93"/>
      <c r="E928" s="93"/>
      <c r="F928" s="93"/>
      <c r="G928" s="93"/>
    </row>
    <row r="929" spans="2:7" ht="25.5" x14ac:dyDescent="0.25">
      <c r="B929" s="4"/>
      <c r="C929" s="14" t="s">
        <v>46</v>
      </c>
      <c r="D929" s="15"/>
      <c r="E929" s="4"/>
      <c r="F929" s="4"/>
      <c r="G929" s="3"/>
    </row>
    <row r="930" spans="2:7" ht="19.5" x14ac:dyDescent="0.25">
      <c r="B930" s="5"/>
      <c r="C930" s="94" t="s">
        <v>47</v>
      </c>
      <c r="D930" s="97" t="s">
        <v>133</v>
      </c>
      <c r="E930" s="98"/>
      <c r="F930" s="98"/>
      <c r="G930" s="99"/>
    </row>
    <row r="931" spans="2:7" ht="19.5" x14ac:dyDescent="0.25">
      <c r="B931" s="5"/>
      <c r="C931" s="95"/>
      <c r="D931" s="100" t="s">
        <v>134</v>
      </c>
      <c r="E931" s="100"/>
      <c r="F931" s="100"/>
      <c r="G931" s="100"/>
    </row>
    <row r="932" spans="2:7" ht="19.5" x14ac:dyDescent="0.25">
      <c r="B932" s="5"/>
      <c r="C932" s="96"/>
      <c r="D932" s="100" t="s">
        <v>168</v>
      </c>
      <c r="E932" s="100"/>
      <c r="F932" s="100"/>
      <c r="G932" s="100"/>
    </row>
    <row r="933" spans="2:7" ht="23.25" x14ac:dyDescent="0.25">
      <c r="B933" s="4"/>
      <c r="C933" s="16" t="s">
        <v>48</v>
      </c>
      <c r="D933" s="6">
        <v>1</v>
      </c>
      <c r="E933" s="17"/>
      <c r="F933" s="5"/>
      <c r="G933" s="3"/>
    </row>
    <row r="934" spans="2:7" ht="22.5" x14ac:dyDescent="0.25">
      <c r="B934" s="4"/>
      <c r="C934" s="18" t="s">
        <v>49</v>
      </c>
      <c r="D934" s="58">
        <v>180</v>
      </c>
      <c r="E934" s="72" t="s">
        <v>50</v>
      </c>
      <c r="F934" s="73"/>
      <c r="G934" s="76">
        <f>D935/D934</f>
        <v>0.46444444444444444</v>
      </c>
    </row>
    <row r="935" spans="2:7" ht="22.5" x14ac:dyDescent="0.25">
      <c r="B935" s="4"/>
      <c r="C935" s="18" t="s">
        <v>51</v>
      </c>
      <c r="D935" s="7">
        <v>83.6</v>
      </c>
      <c r="E935" s="74"/>
      <c r="F935" s="75"/>
      <c r="G935" s="77"/>
    </row>
    <row r="936" spans="2:7" ht="23.25" x14ac:dyDescent="0.25">
      <c r="B936" s="4"/>
      <c r="C936" s="19"/>
      <c r="D936" s="8"/>
      <c r="E936" s="20"/>
      <c r="F936" s="4"/>
      <c r="G936" s="3"/>
    </row>
    <row r="937" spans="2:7" ht="23.25" x14ac:dyDescent="0.25">
      <c r="B937" s="4"/>
      <c r="C937" s="49" t="s">
        <v>52</v>
      </c>
      <c r="D937" s="55" t="s">
        <v>161</v>
      </c>
      <c r="E937" s="4"/>
      <c r="F937" s="4"/>
      <c r="G937" s="3"/>
    </row>
    <row r="938" spans="2:7" ht="23.25" x14ac:dyDescent="0.25">
      <c r="B938" s="4"/>
      <c r="C938" s="49" t="s">
        <v>53</v>
      </c>
      <c r="D938" s="55">
        <v>70</v>
      </c>
      <c r="E938" s="4"/>
      <c r="F938" s="4"/>
      <c r="G938" s="3"/>
    </row>
    <row r="939" spans="2:7" ht="23.25" x14ac:dyDescent="0.25">
      <c r="B939" s="4"/>
      <c r="C939" s="49" t="s">
        <v>54</v>
      </c>
      <c r="D939" s="50" t="s">
        <v>147</v>
      </c>
      <c r="E939" s="4"/>
      <c r="F939" s="4"/>
      <c r="G939" s="3"/>
    </row>
    <row r="940" spans="2:7" ht="24" thickBot="1" x14ac:dyDescent="0.3">
      <c r="B940" s="4"/>
      <c r="C940" s="4"/>
      <c r="D940" s="4"/>
      <c r="E940" s="4"/>
      <c r="F940" s="4"/>
      <c r="G940" s="3"/>
    </row>
    <row r="941" spans="2:7" ht="48" thickBot="1" x14ac:dyDescent="0.3">
      <c r="B941" s="78" t="s">
        <v>7</v>
      </c>
      <c r="C941" s="79"/>
      <c r="D941" s="9" t="s">
        <v>56</v>
      </c>
      <c r="E941" s="80" t="s">
        <v>57</v>
      </c>
      <c r="F941" s="81"/>
      <c r="G941" s="10" t="s">
        <v>58</v>
      </c>
    </row>
    <row r="942" spans="2:7" ht="24" thickBot="1" x14ac:dyDescent="0.3">
      <c r="B942" s="82" t="s">
        <v>59</v>
      </c>
      <c r="C942" s="83"/>
      <c r="D942" s="32">
        <v>197.93</v>
      </c>
      <c r="E942" s="52">
        <v>1</v>
      </c>
      <c r="F942" s="33" t="s">
        <v>6</v>
      </c>
      <c r="G942" s="34">
        <f t="shared" ref="G942:G949" si="25">D942*E942</f>
        <v>197.93</v>
      </c>
    </row>
    <row r="943" spans="2:7" ht="23.25" x14ac:dyDescent="0.25">
      <c r="B943" s="84" t="s">
        <v>60</v>
      </c>
      <c r="C943" s="85"/>
      <c r="D943" s="35"/>
      <c r="E943" s="56"/>
      <c r="F943" s="36" t="s">
        <v>8</v>
      </c>
      <c r="G943" s="37">
        <f t="shared" si="25"/>
        <v>0</v>
      </c>
    </row>
    <row r="944" spans="2:7" ht="24" thickBot="1" x14ac:dyDescent="0.3">
      <c r="B944" s="86" t="s">
        <v>61</v>
      </c>
      <c r="C944" s="87"/>
      <c r="D944" s="38"/>
      <c r="E944" s="57"/>
      <c r="F944" s="39" t="s">
        <v>8</v>
      </c>
      <c r="G944" s="40">
        <f t="shared" si="25"/>
        <v>0</v>
      </c>
    </row>
    <row r="945" spans="2:7" ht="24" thickBot="1" x14ac:dyDescent="0.3">
      <c r="B945" s="88" t="s">
        <v>9</v>
      </c>
      <c r="C945" s="89"/>
      <c r="D945" s="41">
        <v>696.9</v>
      </c>
      <c r="E945" s="41">
        <v>1</v>
      </c>
      <c r="F945" s="42" t="s">
        <v>6</v>
      </c>
      <c r="G945" s="43">
        <f t="shared" si="25"/>
        <v>696.9</v>
      </c>
    </row>
    <row r="946" spans="2:7" ht="23.25" x14ac:dyDescent="0.25">
      <c r="B946" s="84" t="s">
        <v>62</v>
      </c>
      <c r="C946" s="85"/>
      <c r="D946" s="35"/>
      <c r="E946" s="35"/>
      <c r="F946" s="36" t="s">
        <v>6</v>
      </c>
      <c r="G946" s="37">
        <f t="shared" si="25"/>
        <v>0</v>
      </c>
    </row>
    <row r="947" spans="2:7" ht="23.25" x14ac:dyDescent="0.25">
      <c r="B947" s="90" t="s">
        <v>63</v>
      </c>
      <c r="C947" s="91"/>
      <c r="D947" s="44">
        <v>1300.21</v>
      </c>
      <c r="E947" s="44">
        <v>1</v>
      </c>
      <c r="F947" s="45" t="s">
        <v>6</v>
      </c>
      <c r="G947" s="46">
        <f t="shared" si="25"/>
        <v>1300.21</v>
      </c>
    </row>
    <row r="948" spans="2:7" ht="23.25" x14ac:dyDescent="0.25">
      <c r="B948" s="90" t="s">
        <v>10</v>
      </c>
      <c r="C948" s="91"/>
      <c r="D948" s="47"/>
      <c r="E948" s="53"/>
      <c r="F948" s="45" t="s">
        <v>6</v>
      </c>
      <c r="G948" s="46">
        <f t="shared" si="25"/>
        <v>0</v>
      </c>
    </row>
    <row r="949" spans="2:7" ht="23.25" x14ac:dyDescent="0.25">
      <c r="B949" s="90" t="s">
        <v>64</v>
      </c>
      <c r="C949" s="91"/>
      <c r="D949" s="47"/>
      <c r="E949" s="53"/>
      <c r="F949" s="45" t="s">
        <v>6</v>
      </c>
      <c r="G949" s="46">
        <f t="shared" si="25"/>
        <v>0</v>
      </c>
    </row>
    <row r="950" spans="2:7" ht="23.25" x14ac:dyDescent="0.25">
      <c r="B950" s="90" t="s">
        <v>12</v>
      </c>
      <c r="C950" s="91"/>
      <c r="D950" s="47"/>
      <c r="E950" s="53"/>
      <c r="F950" s="45" t="s">
        <v>6</v>
      </c>
      <c r="G950" s="46">
        <f>D950*E950</f>
        <v>0</v>
      </c>
    </row>
    <row r="951" spans="2:7" ht="24" thickBot="1" x14ac:dyDescent="0.3">
      <c r="B951" s="86" t="s">
        <v>11</v>
      </c>
      <c r="C951" s="87"/>
      <c r="D951" s="38"/>
      <c r="E951" s="38"/>
      <c r="F951" s="39" t="s">
        <v>6</v>
      </c>
      <c r="G951" s="48">
        <f>D951*E951</f>
        <v>0</v>
      </c>
    </row>
    <row r="952" spans="2:7" ht="23.25" x14ac:dyDescent="0.25">
      <c r="B952" s="4"/>
      <c r="C952" s="21"/>
      <c r="D952" s="21"/>
      <c r="E952" s="11"/>
      <c r="F952" s="11"/>
      <c r="G952" s="3"/>
    </row>
    <row r="953" spans="2:7" ht="25.5" x14ac:dyDescent="0.25">
      <c r="B953" s="4"/>
      <c r="C953" s="14" t="s">
        <v>65</v>
      </c>
      <c r="D953" s="15"/>
      <c r="E953" s="4"/>
      <c r="F953" s="4"/>
      <c r="G953" s="3"/>
    </row>
    <row r="954" spans="2:7" ht="18.75" x14ac:dyDescent="0.25">
      <c r="B954" s="4"/>
      <c r="C954" s="69" t="s">
        <v>66</v>
      </c>
      <c r="D954" s="59" t="s">
        <v>67</v>
      </c>
      <c r="E954" s="23">
        <f>ROUND((G942+D935)/D935,2)</f>
        <v>3.37</v>
      </c>
      <c r="F954" s="23"/>
      <c r="G954" s="5"/>
    </row>
    <row r="955" spans="2:7" ht="23.25" x14ac:dyDescent="0.25">
      <c r="B955" s="4"/>
      <c r="C955" s="69"/>
      <c r="D955" s="59" t="s">
        <v>68</v>
      </c>
      <c r="E955" s="23">
        <f>ROUND((G943+G944+D935)/D935,2)</f>
        <v>1</v>
      </c>
      <c r="F955" s="23"/>
      <c r="G955" s="12"/>
    </row>
    <row r="956" spans="2:7" ht="23.25" x14ac:dyDescent="0.25">
      <c r="B956" s="4"/>
      <c r="C956" s="69"/>
      <c r="D956" s="59" t="s">
        <v>69</v>
      </c>
      <c r="E956" s="23">
        <f>ROUND((G945+D935)/D935,2)</f>
        <v>9.34</v>
      </c>
      <c r="F956" s="5"/>
      <c r="G956" s="12"/>
    </row>
    <row r="957" spans="2:7" ht="23.25" x14ac:dyDescent="0.25">
      <c r="B957" s="4"/>
      <c r="C957" s="69"/>
      <c r="D957" s="24" t="s">
        <v>70</v>
      </c>
      <c r="E957" s="25">
        <f>ROUND((SUM(G946:G951)+D935)/D935,2)</f>
        <v>16.55</v>
      </c>
      <c r="F957" s="5"/>
      <c r="G957" s="12"/>
    </row>
    <row r="958" spans="2:7" ht="25.5" x14ac:dyDescent="0.25">
      <c r="B958" s="4"/>
      <c r="C958" s="4"/>
      <c r="D958" s="26" t="s">
        <v>71</v>
      </c>
      <c r="E958" s="27">
        <f>SUM(E954:E957)-IF(D939="сплошная",3,2)</f>
        <v>28.26</v>
      </c>
      <c r="F958" s="28"/>
      <c r="G958" s="3"/>
    </row>
    <row r="959" spans="2:7" ht="23.25" x14ac:dyDescent="0.25">
      <c r="B959" s="4"/>
      <c r="C959" s="4"/>
      <c r="D959" s="4"/>
      <c r="E959" s="29"/>
      <c r="F959" s="4"/>
      <c r="G959" s="3"/>
    </row>
    <row r="960" spans="2:7" ht="25.5" x14ac:dyDescent="0.35">
      <c r="B960" s="13"/>
      <c r="C960" s="30" t="s">
        <v>72</v>
      </c>
      <c r="D960" s="70">
        <f>E958*D935</f>
        <v>2362.5360000000001</v>
      </c>
      <c r="E960" s="70"/>
      <c r="F960" s="4"/>
      <c r="G960" s="3"/>
    </row>
    <row r="961" spans="2:7" ht="18.75" x14ac:dyDescent="0.3">
      <c r="B961" s="4"/>
      <c r="C961" s="31" t="s">
        <v>73</v>
      </c>
      <c r="D961" s="71">
        <f>D960/D934</f>
        <v>13.1252</v>
      </c>
      <c r="E961" s="71"/>
      <c r="F961" s="4"/>
      <c r="G961" s="4"/>
    </row>
    <row r="962" spans="2:7" x14ac:dyDescent="0.25">
      <c r="B962" s="67"/>
      <c r="C962" s="67"/>
      <c r="D962" s="67"/>
      <c r="E962" s="67"/>
      <c r="F962" s="67"/>
      <c r="G962" s="67"/>
    </row>
    <row r="963" spans="2:7" x14ac:dyDescent="0.25">
      <c r="B963" s="67"/>
      <c r="C963" s="67"/>
      <c r="D963" s="67"/>
      <c r="E963" s="67"/>
      <c r="F963" s="67"/>
      <c r="G963" s="67"/>
    </row>
    <row r="964" spans="2:7" ht="60.75" x14ac:dyDescent="0.8">
      <c r="B964" s="92" t="s">
        <v>215</v>
      </c>
      <c r="C964" s="92"/>
      <c r="D964" s="92"/>
      <c r="E964" s="92"/>
      <c r="F964" s="92"/>
      <c r="G964" s="92"/>
    </row>
    <row r="965" spans="2:7" ht="18.75" x14ac:dyDescent="0.25">
      <c r="B965" s="93" t="s">
        <v>45</v>
      </c>
      <c r="C965" s="93"/>
      <c r="D965" s="93"/>
      <c r="E965" s="93"/>
      <c r="F965" s="93"/>
      <c r="G965" s="93"/>
    </row>
    <row r="966" spans="2:7" ht="25.5" x14ac:dyDescent="0.25">
      <c r="B966" s="4"/>
      <c r="C966" s="14" t="s">
        <v>46</v>
      </c>
      <c r="D966" s="15"/>
      <c r="E966" s="4"/>
      <c r="F966" s="4"/>
      <c r="G966" s="3"/>
    </row>
    <row r="967" spans="2:7" ht="19.5" x14ac:dyDescent="0.25">
      <c r="B967" s="5"/>
      <c r="C967" s="94" t="s">
        <v>47</v>
      </c>
      <c r="D967" s="97" t="s">
        <v>133</v>
      </c>
      <c r="E967" s="98"/>
      <c r="F967" s="98"/>
      <c r="G967" s="99"/>
    </row>
    <row r="968" spans="2:7" ht="19.5" x14ac:dyDescent="0.25">
      <c r="B968" s="5"/>
      <c r="C968" s="95"/>
      <c r="D968" s="100" t="s">
        <v>134</v>
      </c>
      <c r="E968" s="100"/>
      <c r="F968" s="100"/>
      <c r="G968" s="100"/>
    </row>
    <row r="969" spans="2:7" ht="19.5" x14ac:dyDescent="0.25">
      <c r="B969" s="5"/>
      <c r="C969" s="96"/>
      <c r="D969" s="100" t="s">
        <v>169</v>
      </c>
      <c r="E969" s="100"/>
      <c r="F969" s="100"/>
      <c r="G969" s="100"/>
    </row>
    <row r="970" spans="2:7" ht="23.25" x14ac:dyDescent="0.25">
      <c r="B970" s="4"/>
      <c r="C970" s="16" t="s">
        <v>48</v>
      </c>
      <c r="D970" s="6">
        <v>1.5</v>
      </c>
      <c r="E970" s="17"/>
      <c r="F970" s="5"/>
      <c r="G970" s="3"/>
    </row>
    <row r="971" spans="2:7" ht="22.5" x14ac:dyDescent="0.25">
      <c r="B971" s="4"/>
      <c r="C971" s="18" t="s">
        <v>49</v>
      </c>
      <c r="D971" s="58">
        <v>153</v>
      </c>
      <c r="E971" s="72" t="s">
        <v>50</v>
      </c>
      <c r="F971" s="73"/>
      <c r="G971" s="76">
        <f>D972/D971</f>
        <v>2.0592156862745097</v>
      </c>
    </row>
    <row r="972" spans="2:7" ht="22.5" x14ac:dyDescent="0.25">
      <c r="B972" s="4"/>
      <c r="C972" s="18" t="s">
        <v>51</v>
      </c>
      <c r="D972" s="7">
        <v>315.06</v>
      </c>
      <c r="E972" s="74"/>
      <c r="F972" s="75"/>
      <c r="G972" s="77"/>
    </row>
    <row r="973" spans="2:7" ht="23.25" x14ac:dyDescent="0.25">
      <c r="B973" s="4"/>
      <c r="C973" s="19"/>
      <c r="D973" s="8"/>
      <c r="E973" s="20"/>
      <c r="F973" s="4"/>
      <c r="G973" s="3"/>
    </row>
    <row r="974" spans="2:7" ht="23.25" x14ac:dyDescent="0.25">
      <c r="B974" s="4"/>
      <c r="C974" s="49" t="s">
        <v>52</v>
      </c>
      <c r="D974" s="55" t="s">
        <v>161</v>
      </c>
      <c r="E974" s="4"/>
      <c r="F974" s="4"/>
      <c r="G974" s="3"/>
    </row>
    <row r="975" spans="2:7" ht="23.25" x14ac:dyDescent="0.25">
      <c r="B975" s="4"/>
      <c r="C975" s="49" t="s">
        <v>53</v>
      </c>
      <c r="D975" s="55">
        <v>70</v>
      </c>
      <c r="E975" s="4"/>
      <c r="F975" s="4"/>
      <c r="G975" s="3"/>
    </row>
    <row r="976" spans="2:7" ht="23.25" x14ac:dyDescent="0.25">
      <c r="B976" s="4"/>
      <c r="C976" s="49" t="s">
        <v>54</v>
      </c>
      <c r="D976" s="50" t="s">
        <v>147</v>
      </c>
      <c r="E976" s="4"/>
      <c r="F976" s="4"/>
      <c r="G976" s="3"/>
    </row>
    <row r="977" spans="2:7" ht="24" thickBot="1" x14ac:dyDescent="0.3">
      <c r="B977" s="4"/>
      <c r="C977" s="4"/>
      <c r="D977" s="4"/>
      <c r="E977" s="4"/>
      <c r="F977" s="4"/>
      <c r="G977" s="3"/>
    </row>
    <row r="978" spans="2:7" ht="48" thickBot="1" x14ac:dyDescent="0.3">
      <c r="B978" s="78" t="s">
        <v>7</v>
      </c>
      <c r="C978" s="79"/>
      <c r="D978" s="9" t="s">
        <v>56</v>
      </c>
      <c r="E978" s="80" t="s">
        <v>57</v>
      </c>
      <c r="F978" s="81"/>
      <c r="G978" s="10" t="s">
        <v>58</v>
      </c>
    </row>
    <row r="979" spans="2:7" ht="24" thickBot="1" x14ac:dyDescent="0.3">
      <c r="B979" s="82" t="s">
        <v>59</v>
      </c>
      <c r="C979" s="83"/>
      <c r="D979" s="32">
        <v>197.93</v>
      </c>
      <c r="E979" s="52">
        <v>1.5</v>
      </c>
      <c r="F979" s="33" t="s">
        <v>6</v>
      </c>
      <c r="G979" s="34">
        <f t="shared" ref="G979:G986" si="26">D979*E979</f>
        <v>296.89499999999998</v>
      </c>
    </row>
    <row r="980" spans="2:7" ht="23.25" x14ac:dyDescent="0.25">
      <c r="B980" s="84" t="s">
        <v>60</v>
      </c>
      <c r="C980" s="85"/>
      <c r="D980" s="35"/>
      <c r="E980" s="56"/>
      <c r="F980" s="36" t="s">
        <v>8</v>
      </c>
      <c r="G980" s="37">
        <f t="shared" si="26"/>
        <v>0</v>
      </c>
    </row>
    <row r="981" spans="2:7" ht="24" thickBot="1" x14ac:dyDescent="0.3">
      <c r="B981" s="86" t="s">
        <v>61</v>
      </c>
      <c r="C981" s="87"/>
      <c r="D981" s="38"/>
      <c r="E981" s="57"/>
      <c r="F981" s="39" t="s">
        <v>8</v>
      </c>
      <c r="G981" s="40">
        <f t="shared" si="26"/>
        <v>0</v>
      </c>
    </row>
    <row r="982" spans="2:7" ht="24" thickBot="1" x14ac:dyDescent="0.3">
      <c r="B982" s="88" t="s">
        <v>9</v>
      </c>
      <c r="C982" s="89"/>
      <c r="D982" s="41">
        <v>696.9</v>
      </c>
      <c r="E982" s="41">
        <v>1.5</v>
      </c>
      <c r="F982" s="42" t="s">
        <v>6</v>
      </c>
      <c r="G982" s="43">
        <f t="shared" si="26"/>
        <v>1045.3499999999999</v>
      </c>
    </row>
    <row r="983" spans="2:7" ht="23.25" x14ac:dyDescent="0.25">
      <c r="B983" s="84" t="s">
        <v>62</v>
      </c>
      <c r="C983" s="85"/>
      <c r="D983" s="35"/>
      <c r="E983" s="35"/>
      <c r="F983" s="36" t="s">
        <v>6</v>
      </c>
      <c r="G983" s="37">
        <f t="shared" si="26"/>
        <v>0</v>
      </c>
    </row>
    <row r="984" spans="2:7" ht="23.25" x14ac:dyDescent="0.25">
      <c r="B984" s="90" t="s">
        <v>63</v>
      </c>
      <c r="C984" s="91"/>
      <c r="D984" s="44">
        <v>1300.21</v>
      </c>
      <c r="E984" s="44">
        <v>1.5</v>
      </c>
      <c r="F984" s="45" t="s">
        <v>6</v>
      </c>
      <c r="G984" s="46">
        <f t="shared" si="26"/>
        <v>1950.3150000000001</v>
      </c>
    </row>
    <row r="985" spans="2:7" ht="23.25" x14ac:dyDescent="0.25">
      <c r="B985" s="90" t="s">
        <v>10</v>
      </c>
      <c r="C985" s="91"/>
      <c r="D985" s="47"/>
      <c r="E985" s="53"/>
      <c r="F985" s="45" t="s">
        <v>6</v>
      </c>
      <c r="G985" s="46">
        <f t="shared" si="26"/>
        <v>0</v>
      </c>
    </row>
    <row r="986" spans="2:7" ht="23.25" x14ac:dyDescent="0.25">
      <c r="B986" s="90" t="s">
        <v>64</v>
      </c>
      <c r="C986" s="91"/>
      <c r="D986" s="47"/>
      <c r="E986" s="53"/>
      <c r="F986" s="45" t="s">
        <v>6</v>
      </c>
      <c r="G986" s="46">
        <f t="shared" si="26"/>
        <v>0</v>
      </c>
    </row>
    <row r="987" spans="2:7" ht="23.25" x14ac:dyDescent="0.25">
      <c r="B987" s="90" t="s">
        <v>12</v>
      </c>
      <c r="C987" s="91"/>
      <c r="D987" s="47"/>
      <c r="E987" s="53"/>
      <c r="F987" s="45" t="s">
        <v>6</v>
      </c>
      <c r="G987" s="46">
        <f>D987*E987</f>
        <v>0</v>
      </c>
    </row>
    <row r="988" spans="2:7" ht="24" thickBot="1" x14ac:dyDescent="0.3">
      <c r="B988" s="86" t="s">
        <v>11</v>
      </c>
      <c r="C988" s="87"/>
      <c r="D988" s="38"/>
      <c r="E988" s="38"/>
      <c r="F988" s="39" t="s">
        <v>6</v>
      </c>
      <c r="G988" s="48">
        <f>D988*E988</f>
        <v>0</v>
      </c>
    </row>
    <row r="989" spans="2:7" ht="23.25" x14ac:dyDescent="0.25">
      <c r="B989" s="4"/>
      <c r="C989" s="21"/>
      <c r="D989" s="21"/>
      <c r="E989" s="11"/>
      <c r="F989" s="11"/>
      <c r="G989" s="3"/>
    </row>
    <row r="990" spans="2:7" ht="25.5" x14ac:dyDescent="0.25">
      <c r="B990" s="4"/>
      <c r="C990" s="14" t="s">
        <v>65</v>
      </c>
      <c r="D990" s="15"/>
      <c r="E990" s="4"/>
      <c r="F990" s="4"/>
      <c r="G990" s="3"/>
    </row>
    <row r="991" spans="2:7" ht="18.75" x14ac:dyDescent="0.25">
      <c r="B991" s="4"/>
      <c r="C991" s="69" t="s">
        <v>66</v>
      </c>
      <c r="D991" s="59" t="s">
        <v>67</v>
      </c>
      <c r="E991" s="23">
        <f>ROUND((G979+D972)/D972,2)</f>
        <v>1.94</v>
      </c>
      <c r="F991" s="23"/>
      <c r="G991" s="5"/>
    </row>
    <row r="992" spans="2:7" ht="23.25" x14ac:dyDescent="0.25">
      <c r="B992" s="4"/>
      <c r="C992" s="69"/>
      <c r="D992" s="59" t="s">
        <v>68</v>
      </c>
      <c r="E992" s="23">
        <f>ROUND((G980+G981+D972)/D972,2)</f>
        <v>1</v>
      </c>
      <c r="F992" s="23"/>
      <c r="G992" s="12"/>
    </row>
    <row r="993" spans="2:7" ht="23.25" x14ac:dyDescent="0.25">
      <c r="B993" s="4"/>
      <c r="C993" s="69"/>
      <c r="D993" s="59" t="s">
        <v>69</v>
      </c>
      <c r="E993" s="23">
        <f>ROUND((G982+D972)/D972,2)</f>
        <v>4.32</v>
      </c>
      <c r="F993" s="5"/>
      <c r="G993" s="12"/>
    </row>
    <row r="994" spans="2:7" ht="23.25" x14ac:dyDescent="0.25">
      <c r="B994" s="4"/>
      <c r="C994" s="69"/>
      <c r="D994" s="24" t="s">
        <v>70</v>
      </c>
      <c r="E994" s="25">
        <f>ROUND((SUM(G983:G988)+D972)/D972,2)</f>
        <v>7.19</v>
      </c>
      <c r="F994" s="5"/>
      <c r="G994" s="12"/>
    </row>
    <row r="995" spans="2:7" ht="25.5" x14ac:dyDescent="0.25">
      <c r="B995" s="4"/>
      <c r="C995" s="4"/>
      <c r="D995" s="26" t="s">
        <v>71</v>
      </c>
      <c r="E995" s="27">
        <f>SUM(E991:E994)-IF(D976="сплошная",3,2)</f>
        <v>12.45</v>
      </c>
      <c r="F995" s="28"/>
      <c r="G995" s="3"/>
    </row>
    <row r="996" spans="2:7" ht="23.25" x14ac:dyDescent="0.25">
      <c r="B996" s="4"/>
      <c r="C996" s="4"/>
      <c r="D996" s="4"/>
      <c r="E996" s="29"/>
      <c r="F996" s="4"/>
      <c r="G996" s="3"/>
    </row>
    <row r="997" spans="2:7" ht="25.5" x14ac:dyDescent="0.35">
      <c r="B997" s="13"/>
      <c r="C997" s="30" t="s">
        <v>72</v>
      </c>
      <c r="D997" s="70">
        <f>E995*D972</f>
        <v>3922.4969999999998</v>
      </c>
      <c r="E997" s="70"/>
      <c r="F997" s="4"/>
      <c r="G997" s="3"/>
    </row>
    <row r="998" spans="2:7" ht="18.75" x14ac:dyDescent="0.3">
      <c r="B998" s="4"/>
      <c r="C998" s="31" t="s">
        <v>73</v>
      </c>
      <c r="D998" s="71">
        <f>D997/D971</f>
        <v>25.637235294117644</v>
      </c>
      <c r="E998" s="71"/>
      <c r="F998" s="4"/>
      <c r="G998" s="4"/>
    </row>
    <row r="999" spans="2:7" x14ac:dyDescent="0.25">
      <c r="B999" s="67"/>
      <c r="C999" s="67"/>
      <c r="D999" s="67"/>
      <c r="E999" s="67"/>
      <c r="F999" s="67"/>
      <c r="G999" s="67"/>
    </row>
    <row r="1000" spans="2:7" x14ac:dyDescent="0.25">
      <c r="B1000" s="67"/>
      <c r="C1000" s="67"/>
      <c r="D1000" s="67"/>
      <c r="E1000" s="67"/>
      <c r="F1000" s="67"/>
      <c r="G1000" s="67"/>
    </row>
    <row r="1001" spans="2:7" ht="60.75" x14ac:dyDescent="0.8">
      <c r="B1001" s="92" t="s">
        <v>216</v>
      </c>
      <c r="C1001" s="92"/>
      <c r="D1001" s="92"/>
      <c r="E1001" s="92"/>
      <c r="F1001" s="92"/>
      <c r="G1001" s="92"/>
    </row>
    <row r="1002" spans="2:7" ht="18.75" x14ac:dyDescent="0.25">
      <c r="B1002" s="93" t="s">
        <v>45</v>
      </c>
      <c r="C1002" s="93"/>
      <c r="D1002" s="93"/>
      <c r="E1002" s="93"/>
      <c r="F1002" s="93"/>
      <c r="G1002" s="93"/>
    </row>
    <row r="1003" spans="2:7" ht="25.5" x14ac:dyDescent="0.25">
      <c r="B1003" s="4"/>
      <c r="C1003" s="14" t="s">
        <v>46</v>
      </c>
      <c r="D1003" s="15"/>
      <c r="E1003" s="4"/>
      <c r="F1003" s="4"/>
      <c r="G1003" s="3"/>
    </row>
    <row r="1004" spans="2:7" ht="19.5" x14ac:dyDescent="0.25">
      <c r="B1004" s="5"/>
      <c r="C1004" s="94" t="s">
        <v>47</v>
      </c>
      <c r="D1004" s="97" t="s">
        <v>133</v>
      </c>
      <c r="E1004" s="98"/>
      <c r="F1004" s="98"/>
      <c r="G1004" s="99"/>
    </row>
    <row r="1005" spans="2:7" ht="19.5" x14ac:dyDescent="0.25">
      <c r="B1005" s="5"/>
      <c r="C1005" s="95"/>
      <c r="D1005" s="100" t="s">
        <v>134</v>
      </c>
      <c r="E1005" s="100"/>
      <c r="F1005" s="100"/>
      <c r="G1005" s="100"/>
    </row>
    <row r="1006" spans="2:7" ht="19.5" x14ac:dyDescent="0.25">
      <c r="B1006" s="5"/>
      <c r="C1006" s="96"/>
      <c r="D1006" s="100" t="s">
        <v>170</v>
      </c>
      <c r="E1006" s="100"/>
      <c r="F1006" s="100"/>
      <c r="G1006" s="100"/>
    </row>
    <row r="1007" spans="2:7" ht="23.25" x14ac:dyDescent="0.25">
      <c r="B1007" s="4"/>
      <c r="C1007" s="16" t="s">
        <v>48</v>
      </c>
      <c r="D1007" s="6">
        <v>0.7</v>
      </c>
      <c r="E1007" s="17"/>
      <c r="F1007" s="5"/>
      <c r="G1007" s="3"/>
    </row>
    <row r="1008" spans="2:7" ht="22.5" x14ac:dyDescent="0.25">
      <c r="B1008" s="4"/>
      <c r="C1008" s="18" t="s">
        <v>49</v>
      </c>
      <c r="D1008" s="58">
        <v>44</v>
      </c>
      <c r="E1008" s="72" t="s">
        <v>50</v>
      </c>
      <c r="F1008" s="73"/>
      <c r="G1008" s="76">
        <f>D1009/D1008</f>
        <v>1.6229545454545453</v>
      </c>
    </row>
    <row r="1009" spans="2:7" ht="22.5" x14ac:dyDescent="0.25">
      <c r="B1009" s="4"/>
      <c r="C1009" s="18" t="s">
        <v>51</v>
      </c>
      <c r="D1009" s="7">
        <v>71.41</v>
      </c>
      <c r="E1009" s="74"/>
      <c r="F1009" s="75"/>
      <c r="G1009" s="77"/>
    </row>
    <row r="1010" spans="2:7" ht="23.25" x14ac:dyDescent="0.25">
      <c r="B1010" s="4"/>
      <c r="C1010" s="19"/>
      <c r="D1010" s="8"/>
      <c r="E1010" s="20"/>
      <c r="F1010" s="4"/>
      <c r="G1010" s="3"/>
    </row>
    <row r="1011" spans="2:7" ht="23.25" x14ac:dyDescent="0.25">
      <c r="B1011" s="4"/>
      <c r="C1011" s="49" t="s">
        <v>52</v>
      </c>
      <c r="D1011" s="55" t="s">
        <v>171</v>
      </c>
      <c r="E1011" s="4"/>
      <c r="F1011" s="4"/>
      <c r="G1011" s="3"/>
    </row>
    <row r="1012" spans="2:7" ht="23.25" x14ac:dyDescent="0.25">
      <c r="B1012" s="4"/>
      <c r="C1012" s="49" t="s">
        <v>53</v>
      </c>
      <c r="D1012" s="55">
        <v>50</v>
      </c>
      <c r="E1012" s="4"/>
      <c r="F1012" s="4"/>
      <c r="G1012" s="3"/>
    </row>
    <row r="1013" spans="2:7" ht="23.25" x14ac:dyDescent="0.25">
      <c r="B1013" s="4"/>
      <c r="C1013" s="49" t="s">
        <v>54</v>
      </c>
      <c r="D1013" s="50" t="s">
        <v>147</v>
      </c>
      <c r="E1013" s="4"/>
      <c r="F1013" s="4"/>
      <c r="G1013" s="3"/>
    </row>
    <row r="1014" spans="2:7" ht="24" thickBot="1" x14ac:dyDescent="0.3">
      <c r="B1014" s="4"/>
      <c r="C1014" s="4"/>
      <c r="D1014" s="4"/>
      <c r="E1014" s="4"/>
      <c r="F1014" s="4"/>
      <c r="G1014" s="3"/>
    </row>
    <row r="1015" spans="2:7" ht="48" thickBot="1" x14ac:dyDescent="0.3">
      <c r="B1015" s="78" t="s">
        <v>7</v>
      </c>
      <c r="C1015" s="79"/>
      <c r="D1015" s="9" t="s">
        <v>56</v>
      </c>
      <c r="E1015" s="80" t="s">
        <v>57</v>
      </c>
      <c r="F1015" s="81"/>
      <c r="G1015" s="10" t="s">
        <v>58</v>
      </c>
    </row>
    <row r="1016" spans="2:7" ht="24" thickBot="1" x14ac:dyDescent="0.3">
      <c r="B1016" s="82" t="s">
        <v>59</v>
      </c>
      <c r="C1016" s="83"/>
      <c r="D1016" s="32">
        <v>197.93</v>
      </c>
      <c r="E1016" s="52">
        <v>0.7</v>
      </c>
      <c r="F1016" s="33" t="s">
        <v>6</v>
      </c>
      <c r="G1016" s="34">
        <f t="shared" ref="G1016:G1023" si="27">D1016*E1016</f>
        <v>138.55099999999999</v>
      </c>
    </row>
    <row r="1017" spans="2:7" ht="23.25" x14ac:dyDescent="0.25">
      <c r="B1017" s="84" t="s">
        <v>60</v>
      </c>
      <c r="C1017" s="85"/>
      <c r="D1017" s="35"/>
      <c r="E1017" s="56"/>
      <c r="F1017" s="36" t="s">
        <v>8</v>
      </c>
      <c r="G1017" s="37">
        <f t="shared" si="27"/>
        <v>0</v>
      </c>
    </row>
    <row r="1018" spans="2:7" ht="24" thickBot="1" x14ac:dyDescent="0.3">
      <c r="B1018" s="86" t="s">
        <v>61</v>
      </c>
      <c r="C1018" s="87"/>
      <c r="D1018" s="38"/>
      <c r="E1018" s="57"/>
      <c r="F1018" s="39" t="s">
        <v>8</v>
      </c>
      <c r="G1018" s="40">
        <f t="shared" si="27"/>
        <v>0</v>
      </c>
    </row>
    <row r="1019" spans="2:7" ht="24" thickBot="1" x14ac:dyDescent="0.3">
      <c r="B1019" s="88" t="s">
        <v>9</v>
      </c>
      <c r="C1019" s="89"/>
      <c r="D1019" s="41">
        <v>696.9</v>
      </c>
      <c r="E1019" s="41">
        <v>0.7</v>
      </c>
      <c r="F1019" s="42" t="s">
        <v>6</v>
      </c>
      <c r="G1019" s="43">
        <f t="shared" si="27"/>
        <v>487.82999999999993</v>
      </c>
    </row>
    <row r="1020" spans="2:7" ht="23.25" x14ac:dyDescent="0.25">
      <c r="B1020" s="84" t="s">
        <v>62</v>
      </c>
      <c r="C1020" s="85"/>
      <c r="D1020" s="35"/>
      <c r="E1020" s="35"/>
      <c r="F1020" s="36" t="s">
        <v>6</v>
      </c>
      <c r="G1020" s="37">
        <f t="shared" si="27"/>
        <v>0</v>
      </c>
    </row>
    <row r="1021" spans="2:7" ht="23.25" x14ac:dyDescent="0.25">
      <c r="B1021" s="90" t="s">
        <v>63</v>
      </c>
      <c r="C1021" s="91"/>
      <c r="D1021" s="44">
        <v>1300.21</v>
      </c>
      <c r="E1021" s="44">
        <v>0.7</v>
      </c>
      <c r="F1021" s="45" t="s">
        <v>6</v>
      </c>
      <c r="G1021" s="46">
        <f t="shared" si="27"/>
        <v>910.14699999999993</v>
      </c>
    </row>
    <row r="1022" spans="2:7" ht="23.25" x14ac:dyDescent="0.25">
      <c r="B1022" s="90" t="s">
        <v>10</v>
      </c>
      <c r="C1022" s="91"/>
      <c r="D1022" s="47"/>
      <c r="E1022" s="53"/>
      <c r="F1022" s="45" t="s">
        <v>6</v>
      </c>
      <c r="G1022" s="46">
        <f t="shared" si="27"/>
        <v>0</v>
      </c>
    </row>
    <row r="1023" spans="2:7" ht="23.25" x14ac:dyDescent="0.25">
      <c r="B1023" s="90" t="s">
        <v>64</v>
      </c>
      <c r="C1023" s="91"/>
      <c r="D1023" s="47"/>
      <c r="E1023" s="53"/>
      <c r="F1023" s="45" t="s">
        <v>6</v>
      </c>
      <c r="G1023" s="46">
        <f t="shared" si="27"/>
        <v>0</v>
      </c>
    </row>
    <row r="1024" spans="2:7" ht="23.25" x14ac:dyDescent="0.25">
      <c r="B1024" s="90" t="s">
        <v>12</v>
      </c>
      <c r="C1024" s="91"/>
      <c r="D1024" s="47"/>
      <c r="E1024" s="53"/>
      <c r="F1024" s="45" t="s">
        <v>6</v>
      </c>
      <c r="G1024" s="46">
        <f>D1024*E1024</f>
        <v>0</v>
      </c>
    </row>
    <row r="1025" spans="2:7" ht="24" thickBot="1" x14ac:dyDescent="0.3">
      <c r="B1025" s="86" t="s">
        <v>11</v>
      </c>
      <c r="C1025" s="87"/>
      <c r="D1025" s="38"/>
      <c r="E1025" s="38"/>
      <c r="F1025" s="39" t="s">
        <v>6</v>
      </c>
      <c r="G1025" s="48">
        <f>D1025*E1025</f>
        <v>0</v>
      </c>
    </row>
    <row r="1026" spans="2:7" ht="23.25" x14ac:dyDescent="0.25">
      <c r="B1026" s="4"/>
      <c r="C1026" s="21"/>
      <c r="D1026" s="21"/>
      <c r="E1026" s="11"/>
      <c r="F1026" s="11"/>
      <c r="G1026" s="3"/>
    </row>
    <row r="1027" spans="2:7" ht="25.5" x14ac:dyDescent="0.25">
      <c r="B1027" s="4"/>
      <c r="C1027" s="14" t="s">
        <v>65</v>
      </c>
      <c r="D1027" s="15"/>
      <c r="E1027" s="4"/>
      <c r="F1027" s="4"/>
      <c r="G1027" s="3"/>
    </row>
    <row r="1028" spans="2:7" ht="18.75" x14ac:dyDescent="0.25">
      <c r="B1028" s="4"/>
      <c r="C1028" s="69" t="s">
        <v>66</v>
      </c>
      <c r="D1028" s="59" t="s">
        <v>67</v>
      </c>
      <c r="E1028" s="23">
        <f>ROUND((G1016+D1009)/D1009,2)</f>
        <v>2.94</v>
      </c>
      <c r="F1028" s="23"/>
      <c r="G1028" s="5"/>
    </row>
    <row r="1029" spans="2:7" ht="23.25" x14ac:dyDescent="0.25">
      <c r="B1029" s="4"/>
      <c r="C1029" s="69"/>
      <c r="D1029" s="59" t="s">
        <v>68</v>
      </c>
      <c r="E1029" s="23">
        <f>ROUND((G1017+G1018+D1009)/D1009,2)</f>
        <v>1</v>
      </c>
      <c r="F1029" s="23"/>
      <c r="G1029" s="12"/>
    </row>
    <row r="1030" spans="2:7" ht="23.25" x14ac:dyDescent="0.25">
      <c r="B1030" s="4"/>
      <c r="C1030" s="69"/>
      <c r="D1030" s="59" t="s">
        <v>69</v>
      </c>
      <c r="E1030" s="23">
        <f>ROUND((G1019+D1009)/D1009,2)</f>
        <v>7.83</v>
      </c>
      <c r="F1030" s="5"/>
      <c r="G1030" s="12"/>
    </row>
    <row r="1031" spans="2:7" ht="23.25" x14ac:dyDescent="0.25">
      <c r="B1031" s="4"/>
      <c r="C1031" s="69"/>
      <c r="D1031" s="24" t="s">
        <v>70</v>
      </c>
      <c r="E1031" s="25">
        <f>ROUND((SUM(G1020:G1025)+D1009)/D1009,2)</f>
        <v>13.75</v>
      </c>
      <c r="F1031" s="5"/>
      <c r="G1031" s="12"/>
    </row>
    <row r="1032" spans="2:7" ht="25.5" x14ac:dyDescent="0.25">
      <c r="B1032" s="4"/>
      <c r="C1032" s="4"/>
      <c r="D1032" s="26" t="s">
        <v>71</v>
      </c>
      <c r="E1032" s="27">
        <f>SUM(E1028:E1031)-IF(D1013="сплошная",3,2)</f>
        <v>23.52</v>
      </c>
      <c r="F1032" s="28"/>
      <c r="G1032" s="3"/>
    </row>
    <row r="1033" spans="2:7" ht="23.25" x14ac:dyDescent="0.25">
      <c r="B1033" s="4"/>
      <c r="C1033" s="4"/>
      <c r="D1033" s="4"/>
      <c r="E1033" s="29"/>
      <c r="F1033" s="4"/>
      <c r="G1033" s="3"/>
    </row>
    <row r="1034" spans="2:7" ht="25.5" x14ac:dyDescent="0.35">
      <c r="B1034" s="13"/>
      <c r="C1034" s="30" t="s">
        <v>72</v>
      </c>
      <c r="D1034" s="70">
        <f>E1032*D1009</f>
        <v>1679.5631999999998</v>
      </c>
      <c r="E1034" s="70"/>
      <c r="F1034" s="4"/>
      <c r="G1034" s="3"/>
    </row>
    <row r="1035" spans="2:7" ht="18.75" x14ac:dyDescent="0.3">
      <c r="B1035" s="4"/>
      <c r="C1035" s="31" t="s">
        <v>73</v>
      </c>
      <c r="D1035" s="71">
        <f>D1034/D1008</f>
        <v>38.171890909090905</v>
      </c>
      <c r="E1035" s="71"/>
      <c r="F1035" s="4"/>
      <c r="G1035" s="4"/>
    </row>
    <row r="1036" spans="2:7" x14ac:dyDescent="0.25">
      <c r="B1036" s="67"/>
      <c r="C1036" s="67"/>
      <c r="D1036" s="67"/>
      <c r="E1036" s="67"/>
      <c r="F1036" s="67"/>
      <c r="G1036" s="67"/>
    </row>
    <row r="1037" spans="2:7" x14ac:dyDescent="0.25">
      <c r="B1037" s="67"/>
      <c r="C1037" s="67"/>
      <c r="D1037" s="67"/>
      <c r="E1037" s="67"/>
      <c r="F1037" s="67"/>
      <c r="G1037" s="67"/>
    </row>
    <row r="1038" spans="2:7" ht="60.75" x14ac:dyDescent="0.8">
      <c r="B1038" s="92" t="s">
        <v>217</v>
      </c>
      <c r="C1038" s="92"/>
      <c r="D1038" s="92"/>
      <c r="E1038" s="92"/>
      <c r="F1038" s="92"/>
      <c r="G1038" s="92"/>
    </row>
    <row r="1039" spans="2:7" ht="18.75" x14ac:dyDescent="0.25">
      <c r="B1039" s="93" t="s">
        <v>45</v>
      </c>
      <c r="C1039" s="93"/>
      <c r="D1039" s="93"/>
      <c r="E1039" s="93"/>
      <c r="F1039" s="93"/>
      <c r="G1039" s="93"/>
    </row>
    <row r="1040" spans="2:7" ht="25.5" x14ac:dyDescent="0.25">
      <c r="B1040" s="4"/>
      <c r="C1040" s="14" t="s">
        <v>46</v>
      </c>
      <c r="D1040" s="15"/>
      <c r="E1040" s="4"/>
      <c r="F1040" s="4"/>
      <c r="G1040" s="3"/>
    </row>
    <row r="1041" spans="2:7" ht="19.5" x14ac:dyDescent="0.25">
      <c r="B1041" s="5"/>
      <c r="C1041" s="94" t="s">
        <v>47</v>
      </c>
      <c r="D1041" s="97" t="s">
        <v>133</v>
      </c>
      <c r="E1041" s="98"/>
      <c r="F1041" s="98"/>
      <c r="G1041" s="99"/>
    </row>
    <row r="1042" spans="2:7" ht="19.5" x14ac:dyDescent="0.25">
      <c r="B1042" s="5"/>
      <c r="C1042" s="95"/>
      <c r="D1042" s="100" t="s">
        <v>134</v>
      </c>
      <c r="E1042" s="100"/>
      <c r="F1042" s="100"/>
      <c r="G1042" s="100"/>
    </row>
    <row r="1043" spans="2:7" ht="19.5" x14ac:dyDescent="0.25">
      <c r="B1043" s="5"/>
      <c r="C1043" s="96"/>
      <c r="D1043" s="100" t="s">
        <v>172</v>
      </c>
      <c r="E1043" s="100"/>
      <c r="F1043" s="100"/>
      <c r="G1043" s="100"/>
    </row>
    <row r="1044" spans="2:7" ht="23.25" x14ac:dyDescent="0.25">
      <c r="B1044" s="4"/>
      <c r="C1044" s="16" t="s">
        <v>48</v>
      </c>
      <c r="D1044" s="6">
        <v>0.6</v>
      </c>
      <c r="E1044" s="17"/>
      <c r="F1044" s="5"/>
      <c r="G1044" s="3"/>
    </row>
    <row r="1045" spans="2:7" ht="22.5" x14ac:dyDescent="0.25">
      <c r="B1045" s="4"/>
      <c r="C1045" s="18" t="s">
        <v>49</v>
      </c>
      <c r="D1045" s="58">
        <v>59</v>
      </c>
      <c r="E1045" s="72" t="s">
        <v>50</v>
      </c>
      <c r="F1045" s="73"/>
      <c r="G1045" s="76">
        <f>D1046/D1045</f>
        <v>4.0727118644067799</v>
      </c>
    </row>
    <row r="1046" spans="2:7" ht="22.5" x14ac:dyDescent="0.25">
      <c r="B1046" s="4"/>
      <c r="C1046" s="18" t="s">
        <v>51</v>
      </c>
      <c r="D1046" s="7">
        <v>240.29</v>
      </c>
      <c r="E1046" s="74"/>
      <c r="F1046" s="75"/>
      <c r="G1046" s="77"/>
    </row>
    <row r="1047" spans="2:7" ht="23.25" x14ac:dyDescent="0.25">
      <c r="B1047" s="4"/>
      <c r="C1047" s="19"/>
      <c r="D1047" s="8"/>
      <c r="E1047" s="20"/>
      <c r="F1047" s="4"/>
      <c r="G1047" s="3"/>
    </row>
    <row r="1048" spans="2:7" ht="23.25" x14ac:dyDescent="0.25">
      <c r="B1048" s="4"/>
      <c r="C1048" s="49" t="s">
        <v>52</v>
      </c>
      <c r="D1048" s="55" t="s">
        <v>171</v>
      </c>
      <c r="E1048" s="4"/>
      <c r="F1048" s="4"/>
      <c r="G1048" s="3"/>
    </row>
    <row r="1049" spans="2:7" ht="23.25" x14ac:dyDescent="0.25">
      <c r="B1049" s="4"/>
      <c r="C1049" s="49" t="s">
        <v>53</v>
      </c>
      <c r="D1049" s="55">
        <v>50</v>
      </c>
      <c r="E1049" s="4"/>
      <c r="F1049" s="4"/>
      <c r="G1049" s="3"/>
    </row>
    <row r="1050" spans="2:7" ht="23.25" x14ac:dyDescent="0.25">
      <c r="B1050" s="4"/>
      <c r="C1050" s="49" t="s">
        <v>54</v>
      </c>
      <c r="D1050" s="50" t="s">
        <v>147</v>
      </c>
      <c r="E1050" s="4"/>
      <c r="F1050" s="4"/>
      <c r="G1050" s="3"/>
    </row>
    <row r="1051" spans="2:7" ht="24" thickBot="1" x14ac:dyDescent="0.3">
      <c r="B1051" s="4"/>
      <c r="C1051" s="4"/>
      <c r="D1051" s="4"/>
      <c r="E1051" s="4"/>
      <c r="F1051" s="4"/>
      <c r="G1051" s="3"/>
    </row>
    <row r="1052" spans="2:7" ht="60.75" customHeight="1" thickBot="1" x14ac:dyDescent="0.3">
      <c r="B1052" s="78" t="s">
        <v>7</v>
      </c>
      <c r="C1052" s="79"/>
      <c r="D1052" s="9" t="s">
        <v>56</v>
      </c>
      <c r="E1052" s="80" t="s">
        <v>57</v>
      </c>
      <c r="F1052" s="81"/>
      <c r="G1052" s="10" t="s">
        <v>58</v>
      </c>
    </row>
    <row r="1053" spans="2:7" ht="27.75" customHeight="1" thickBot="1" x14ac:dyDescent="0.3">
      <c r="B1053" s="82" t="s">
        <v>59</v>
      </c>
      <c r="C1053" s="83"/>
      <c r="D1053" s="32">
        <v>197.93</v>
      </c>
      <c r="E1053" s="52">
        <v>0.6</v>
      </c>
      <c r="F1053" s="33" t="s">
        <v>6</v>
      </c>
      <c r="G1053" s="34">
        <f t="shared" ref="G1053:G1060" si="28">D1053*E1053</f>
        <v>118.758</v>
      </c>
    </row>
    <row r="1054" spans="2:7" ht="23.25" x14ac:dyDescent="0.25">
      <c r="B1054" s="84" t="s">
        <v>60</v>
      </c>
      <c r="C1054" s="85"/>
      <c r="D1054" s="35"/>
      <c r="E1054" s="56"/>
      <c r="F1054" s="36" t="s">
        <v>8</v>
      </c>
      <c r="G1054" s="37">
        <f t="shared" si="28"/>
        <v>0</v>
      </c>
    </row>
    <row r="1055" spans="2:7" ht="26.25" customHeight="1" thickBot="1" x14ac:dyDescent="0.3">
      <c r="B1055" s="86" t="s">
        <v>61</v>
      </c>
      <c r="C1055" s="87"/>
      <c r="D1055" s="38"/>
      <c r="E1055" s="57"/>
      <c r="F1055" s="39" t="s">
        <v>8</v>
      </c>
      <c r="G1055" s="40">
        <f t="shared" si="28"/>
        <v>0</v>
      </c>
    </row>
    <row r="1056" spans="2:7" ht="26.25" customHeight="1" thickBot="1" x14ac:dyDescent="0.3">
      <c r="B1056" s="88" t="s">
        <v>9</v>
      </c>
      <c r="C1056" s="89"/>
      <c r="D1056" s="41">
        <v>696.9</v>
      </c>
      <c r="E1056" s="41">
        <v>0.6</v>
      </c>
      <c r="F1056" s="42" t="s">
        <v>6</v>
      </c>
      <c r="G1056" s="43">
        <f t="shared" si="28"/>
        <v>418.14</v>
      </c>
    </row>
    <row r="1057" spans="2:7" ht="23.25" customHeight="1" x14ac:dyDescent="0.25">
      <c r="B1057" s="84" t="s">
        <v>62</v>
      </c>
      <c r="C1057" s="85"/>
      <c r="D1057" s="35"/>
      <c r="E1057" s="35"/>
      <c r="F1057" s="36" t="s">
        <v>6</v>
      </c>
      <c r="G1057" s="37">
        <f t="shared" si="28"/>
        <v>0</v>
      </c>
    </row>
    <row r="1058" spans="2:7" ht="23.25" x14ac:dyDescent="0.25">
      <c r="B1058" s="90" t="s">
        <v>63</v>
      </c>
      <c r="C1058" s="91"/>
      <c r="D1058" s="44">
        <v>1300.21</v>
      </c>
      <c r="E1058" s="44">
        <v>0.6</v>
      </c>
      <c r="F1058" s="45" t="s">
        <v>6</v>
      </c>
      <c r="G1058" s="46">
        <f t="shared" si="28"/>
        <v>780.12599999999998</v>
      </c>
    </row>
    <row r="1059" spans="2:7" ht="22.5" customHeight="1" x14ac:dyDescent="0.25">
      <c r="B1059" s="90" t="s">
        <v>10</v>
      </c>
      <c r="C1059" s="91"/>
      <c r="D1059" s="47"/>
      <c r="E1059" s="53"/>
      <c r="F1059" s="45" t="s">
        <v>6</v>
      </c>
      <c r="G1059" s="46">
        <f t="shared" si="28"/>
        <v>0</v>
      </c>
    </row>
    <row r="1060" spans="2:7" ht="23.25" x14ac:dyDescent="0.25">
      <c r="B1060" s="90" t="s">
        <v>64</v>
      </c>
      <c r="C1060" s="91"/>
      <c r="D1060" s="47"/>
      <c r="E1060" s="53"/>
      <c r="F1060" s="45" t="s">
        <v>6</v>
      </c>
      <c r="G1060" s="46">
        <f t="shared" si="28"/>
        <v>0</v>
      </c>
    </row>
    <row r="1061" spans="2:7" ht="23.25" x14ac:dyDescent="0.25">
      <c r="B1061" s="90" t="s">
        <v>12</v>
      </c>
      <c r="C1061" s="91"/>
      <c r="D1061" s="47"/>
      <c r="E1061" s="53"/>
      <c r="F1061" s="45" t="s">
        <v>6</v>
      </c>
      <c r="G1061" s="46">
        <f>D1061*E1061</f>
        <v>0</v>
      </c>
    </row>
    <row r="1062" spans="2:7" ht="24" thickBot="1" x14ac:dyDescent="0.3">
      <c r="B1062" s="86" t="s">
        <v>11</v>
      </c>
      <c r="C1062" s="87"/>
      <c r="D1062" s="38"/>
      <c r="E1062" s="38"/>
      <c r="F1062" s="39" t="s">
        <v>6</v>
      </c>
      <c r="G1062" s="48">
        <f>D1062*E1062</f>
        <v>0</v>
      </c>
    </row>
    <row r="1063" spans="2:7" ht="23.25" x14ac:dyDescent="0.25">
      <c r="B1063" s="4"/>
      <c r="C1063" s="21"/>
      <c r="D1063" s="21"/>
      <c r="E1063" s="11"/>
      <c r="F1063" s="11"/>
      <c r="G1063" s="3"/>
    </row>
    <row r="1064" spans="2:7" ht="25.5" x14ac:dyDescent="0.25">
      <c r="B1064" s="4"/>
      <c r="C1064" s="14" t="s">
        <v>65</v>
      </c>
      <c r="D1064" s="15"/>
      <c r="E1064" s="4"/>
      <c r="F1064" s="4"/>
      <c r="G1064" s="3"/>
    </row>
    <row r="1065" spans="2:7" ht="18.75" x14ac:dyDescent="0.25">
      <c r="B1065" s="4"/>
      <c r="C1065" s="69" t="s">
        <v>66</v>
      </c>
      <c r="D1065" s="59" t="s">
        <v>67</v>
      </c>
      <c r="E1065" s="23">
        <f>ROUND((G1053+D1046)/D1046,2)</f>
        <v>1.49</v>
      </c>
      <c r="F1065" s="23"/>
      <c r="G1065" s="5"/>
    </row>
    <row r="1066" spans="2:7" ht="23.25" x14ac:dyDescent="0.25">
      <c r="B1066" s="4"/>
      <c r="C1066" s="69"/>
      <c r="D1066" s="59" t="s">
        <v>68</v>
      </c>
      <c r="E1066" s="23">
        <f>ROUND((G1054+G1055+D1046)/D1046,2)</f>
        <v>1</v>
      </c>
      <c r="F1066" s="23"/>
      <c r="G1066" s="12"/>
    </row>
    <row r="1067" spans="2:7" ht="24" customHeight="1" x14ac:dyDescent="0.25">
      <c r="B1067" s="4"/>
      <c r="C1067" s="69"/>
      <c r="D1067" s="59" t="s">
        <v>69</v>
      </c>
      <c r="E1067" s="23">
        <f>ROUND((G1056+D1046)/D1046,2)</f>
        <v>2.74</v>
      </c>
      <c r="F1067" s="5"/>
      <c r="G1067" s="12"/>
    </row>
    <row r="1068" spans="2:7" ht="23.25" customHeight="1" x14ac:dyDescent="0.25">
      <c r="B1068" s="4"/>
      <c r="C1068" s="69"/>
      <c r="D1068" s="24" t="s">
        <v>70</v>
      </c>
      <c r="E1068" s="25">
        <f>ROUND((SUM(G1057:G1062)+D1046)/D1046,2)</f>
        <v>4.25</v>
      </c>
      <c r="F1068" s="5"/>
      <c r="G1068" s="12"/>
    </row>
    <row r="1069" spans="2:7" ht="24" customHeight="1" x14ac:dyDescent="0.25">
      <c r="B1069" s="4"/>
      <c r="C1069" s="4"/>
      <c r="D1069" s="26" t="s">
        <v>71</v>
      </c>
      <c r="E1069" s="27">
        <f>SUM(E1065:E1068)-IF(D1050="сплошная",3,2)</f>
        <v>7.48</v>
      </c>
      <c r="F1069" s="28"/>
      <c r="G1069" s="3"/>
    </row>
    <row r="1070" spans="2:7" ht="24" customHeight="1" x14ac:dyDescent="0.25">
      <c r="B1070" s="4"/>
      <c r="C1070" s="4"/>
      <c r="D1070" s="4"/>
      <c r="E1070" s="29"/>
      <c r="F1070" s="4"/>
      <c r="G1070" s="3"/>
    </row>
    <row r="1071" spans="2:7" ht="23.25" customHeight="1" x14ac:dyDescent="0.35">
      <c r="B1071" s="13"/>
      <c r="C1071" s="30" t="s">
        <v>72</v>
      </c>
      <c r="D1071" s="70">
        <f>E1069*D1046</f>
        <v>1797.3692000000001</v>
      </c>
      <c r="E1071" s="70"/>
      <c r="F1071" s="4"/>
      <c r="G1071" s="3"/>
    </row>
    <row r="1072" spans="2:7" ht="23.25" customHeight="1" x14ac:dyDescent="0.3">
      <c r="B1072" s="4"/>
      <c r="C1072" s="31" t="s">
        <v>73</v>
      </c>
      <c r="D1072" s="71">
        <f>D1071/D1045</f>
        <v>30.463884745762712</v>
      </c>
      <c r="E1072" s="71"/>
      <c r="F1072" s="4"/>
      <c r="G1072" s="4"/>
    </row>
    <row r="1073" spans="2:7" ht="23.25" customHeight="1" x14ac:dyDescent="0.25">
      <c r="B1073" s="67"/>
      <c r="C1073" s="67"/>
      <c r="D1073" s="67"/>
      <c r="E1073" s="67"/>
      <c r="F1073" s="67"/>
      <c r="G1073" s="67"/>
    </row>
    <row r="1074" spans="2:7" ht="23.25" customHeight="1" x14ac:dyDescent="0.25">
      <c r="B1074" s="67"/>
      <c r="C1074" s="67"/>
      <c r="D1074" s="67"/>
      <c r="E1074" s="67"/>
      <c r="F1074" s="67"/>
      <c r="G1074" s="67"/>
    </row>
    <row r="1075" spans="2:7" ht="66" customHeight="1" x14ac:dyDescent="0.8">
      <c r="B1075" s="92" t="s">
        <v>218</v>
      </c>
      <c r="C1075" s="92"/>
      <c r="D1075" s="92"/>
      <c r="E1075" s="92"/>
      <c r="F1075" s="92"/>
      <c r="G1075" s="92"/>
    </row>
    <row r="1076" spans="2:7" ht="18.75" x14ac:dyDescent="0.25">
      <c r="B1076" s="93" t="s">
        <v>45</v>
      </c>
      <c r="C1076" s="93"/>
      <c r="D1076" s="93"/>
      <c r="E1076" s="93"/>
      <c r="F1076" s="93"/>
      <c r="G1076" s="93"/>
    </row>
    <row r="1077" spans="2:7" ht="25.5" x14ac:dyDescent="0.25">
      <c r="B1077" s="4"/>
      <c r="C1077" s="14" t="s">
        <v>46</v>
      </c>
      <c r="D1077" s="15"/>
      <c r="E1077" s="4"/>
      <c r="F1077" s="4"/>
      <c r="G1077" s="3"/>
    </row>
    <row r="1078" spans="2:7" ht="19.5" x14ac:dyDescent="0.25">
      <c r="B1078" s="5"/>
      <c r="C1078" s="94" t="s">
        <v>47</v>
      </c>
      <c r="D1078" s="97" t="s">
        <v>133</v>
      </c>
      <c r="E1078" s="98"/>
      <c r="F1078" s="98"/>
      <c r="G1078" s="99"/>
    </row>
    <row r="1079" spans="2:7" ht="19.5" x14ac:dyDescent="0.25">
      <c r="B1079" s="5"/>
      <c r="C1079" s="95"/>
      <c r="D1079" s="100" t="s">
        <v>134</v>
      </c>
      <c r="E1079" s="100"/>
      <c r="F1079" s="100"/>
      <c r="G1079" s="100"/>
    </row>
    <row r="1080" spans="2:7" ht="19.5" x14ac:dyDescent="0.25">
      <c r="B1080" s="5"/>
      <c r="C1080" s="96"/>
      <c r="D1080" s="100" t="s">
        <v>173</v>
      </c>
      <c r="E1080" s="100"/>
      <c r="F1080" s="100"/>
      <c r="G1080" s="100"/>
    </row>
    <row r="1081" spans="2:7" ht="23.25" x14ac:dyDescent="0.25">
      <c r="B1081" s="4"/>
      <c r="C1081" s="16" t="s">
        <v>48</v>
      </c>
      <c r="D1081" s="6">
        <v>0.7</v>
      </c>
      <c r="E1081" s="17"/>
      <c r="F1081" s="5"/>
      <c r="G1081" s="3"/>
    </row>
    <row r="1082" spans="2:7" ht="22.5" x14ac:dyDescent="0.25">
      <c r="B1082" s="4"/>
      <c r="C1082" s="18" t="s">
        <v>49</v>
      </c>
      <c r="D1082" s="58">
        <v>41</v>
      </c>
      <c r="E1082" s="72" t="s">
        <v>50</v>
      </c>
      <c r="F1082" s="73"/>
      <c r="G1082" s="76">
        <f>D1083/D1082</f>
        <v>5.510487804878049</v>
      </c>
    </row>
    <row r="1083" spans="2:7" ht="22.5" x14ac:dyDescent="0.25">
      <c r="B1083" s="4"/>
      <c r="C1083" s="18" t="s">
        <v>51</v>
      </c>
      <c r="D1083" s="7">
        <v>225.93</v>
      </c>
      <c r="E1083" s="74"/>
      <c r="F1083" s="75"/>
      <c r="G1083" s="77"/>
    </row>
    <row r="1084" spans="2:7" ht="23.25" x14ac:dyDescent="0.25">
      <c r="B1084" s="4"/>
      <c r="C1084" s="19"/>
      <c r="D1084" s="8"/>
      <c r="E1084" s="20"/>
      <c r="F1084" s="4"/>
      <c r="G1084" s="3"/>
    </row>
    <row r="1085" spans="2:7" ht="23.25" x14ac:dyDescent="0.25">
      <c r="B1085" s="4"/>
      <c r="C1085" s="49" t="s">
        <v>52</v>
      </c>
      <c r="D1085" s="55" t="s">
        <v>171</v>
      </c>
      <c r="E1085" s="4"/>
      <c r="F1085" s="4"/>
      <c r="G1085" s="3"/>
    </row>
    <row r="1086" spans="2:7" ht="23.25" x14ac:dyDescent="0.25">
      <c r="B1086" s="4"/>
      <c r="C1086" s="49" t="s">
        <v>53</v>
      </c>
      <c r="D1086" s="55">
        <v>50</v>
      </c>
      <c r="E1086" s="4"/>
      <c r="F1086" s="4"/>
      <c r="G1086" s="3"/>
    </row>
    <row r="1087" spans="2:7" ht="23.25" x14ac:dyDescent="0.25">
      <c r="B1087" s="4"/>
      <c r="C1087" s="49" t="s">
        <v>54</v>
      </c>
      <c r="D1087" s="50" t="s">
        <v>147</v>
      </c>
      <c r="E1087" s="4"/>
      <c r="F1087" s="4"/>
      <c r="G1087" s="3"/>
    </row>
    <row r="1088" spans="2:7" ht="24" thickBot="1" x14ac:dyDescent="0.3">
      <c r="B1088" s="4"/>
      <c r="C1088" s="4"/>
      <c r="D1088" s="4"/>
      <c r="E1088" s="4"/>
      <c r="F1088" s="4"/>
      <c r="G1088" s="3"/>
    </row>
    <row r="1089" spans="2:7" ht="48" thickBot="1" x14ac:dyDescent="0.3">
      <c r="B1089" s="78" t="s">
        <v>7</v>
      </c>
      <c r="C1089" s="79"/>
      <c r="D1089" s="9" t="s">
        <v>56</v>
      </c>
      <c r="E1089" s="80" t="s">
        <v>57</v>
      </c>
      <c r="F1089" s="81"/>
      <c r="G1089" s="10" t="s">
        <v>58</v>
      </c>
    </row>
    <row r="1090" spans="2:7" ht="24" thickBot="1" x14ac:dyDescent="0.3">
      <c r="B1090" s="82" t="s">
        <v>59</v>
      </c>
      <c r="C1090" s="83"/>
      <c r="D1090" s="32">
        <v>197.93</v>
      </c>
      <c r="E1090" s="52">
        <v>0.7</v>
      </c>
      <c r="F1090" s="33" t="s">
        <v>6</v>
      </c>
      <c r="G1090" s="34">
        <f t="shared" ref="G1090:G1097" si="29">D1090*E1090</f>
        <v>138.55099999999999</v>
      </c>
    </row>
    <row r="1091" spans="2:7" ht="23.25" x14ac:dyDescent="0.25">
      <c r="B1091" s="84" t="s">
        <v>60</v>
      </c>
      <c r="C1091" s="85"/>
      <c r="D1091" s="35"/>
      <c r="E1091" s="56"/>
      <c r="F1091" s="36" t="s">
        <v>8</v>
      </c>
      <c r="G1091" s="37">
        <f t="shared" si="29"/>
        <v>0</v>
      </c>
    </row>
    <row r="1092" spans="2:7" ht="24" thickBot="1" x14ac:dyDescent="0.3">
      <c r="B1092" s="86" t="s">
        <v>61</v>
      </c>
      <c r="C1092" s="87"/>
      <c r="D1092" s="38"/>
      <c r="E1092" s="57"/>
      <c r="F1092" s="39" t="s">
        <v>8</v>
      </c>
      <c r="G1092" s="40">
        <f t="shared" si="29"/>
        <v>0</v>
      </c>
    </row>
    <row r="1093" spans="2:7" ht="24" thickBot="1" x14ac:dyDescent="0.3">
      <c r="B1093" s="88" t="s">
        <v>9</v>
      </c>
      <c r="C1093" s="89"/>
      <c r="D1093" s="41">
        <v>696.9</v>
      </c>
      <c r="E1093" s="41">
        <v>0.7</v>
      </c>
      <c r="F1093" s="42" t="s">
        <v>6</v>
      </c>
      <c r="G1093" s="43">
        <f t="shared" si="29"/>
        <v>487.82999999999993</v>
      </c>
    </row>
    <row r="1094" spans="2:7" ht="23.25" x14ac:dyDescent="0.25">
      <c r="B1094" s="84" t="s">
        <v>62</v>
      </c>
      <c r="C1094" s="85"/>
      <c r="D1094" s="35"/>
      <c r="E1094" s="35"/>
      <c r="F1094" s="36" t="s">
        <v>6</v>
      </c>
      <c r="G1094" s="37">
        <f t="shared" si="29"/>
        <v>0</v>
      </c>
    </row>
    <row r="1095" spans="2:7" ht="23.25" x14ac:dyDescent="0.25">
      <c r="B1095" s="90" t="s">
        <v>63</v>
      </c>
      <c r="C1095" s="91"/>
      <c r="D1095" s="44">
        <v>1300.21</v>
      </c>
      <c r="E1095" s="44">
        <v>0.7</v>
      </c>
      <c r="F1095" s="45" t="s">
        <v>6</v>
      </c>
      <c r="G1095" s="46">
        <f t="shared" si="29"/>
        <v>910.14699999999993</v>
      </c>
    </row>
    <row r="1096" spans="2:7" ht="23.25" x14ac:dyDescent="0.25">
      <c r="B1096" s="90" t="s">
        <v>10</v>
      </c>
      <c r="C1096" s="91"/>
      <c r="D1096" s="47"/>
      <c r="E1096" s="53"/>
      <c r="F1096" s="45" t="s">
        <v>6</v>
      </c>
      <c r="G1096" s="46">
        <f t="shared" si="29"/>
        <v>0</v>
      </c>
    </row>
    <row r="1097" spans="2:7" ht="23.25" x14ac:dyDescent="0.25">
      <c r="B1097" s="90" t="s">
        <v>64</v>
      </c>
      <c r="C1097" s="91"/>
      <c r="D1097" s="47"/>
      <c r="E1097" s="53"/>
      <c r="F1097" s="45" t="s">
        <v>6</v>
      </c>
      <c r="G1097" s="46">
        <f t="shared" si="29"/>
        <v>0</v>
      </c>
    </row>
    <row r="1098" spans="2:7" ht="23.25" x14ac:dyDescent="0.25">
      <c r="B1098" s="90" t="s">
        <v>12</v>
      </c>
      <c r="C1098" s="91"/>
      <c r="D1098" s="47"/>
      <c r="E1098" s="53"/>
      <c r="F1098" s="45" t="s">
        <v>6</v>
      </c>
      <c r="G1098" s="46">
        <f>D1098*E1098</f>
        <v>0</v>
      </c>
    </row>
    <row r="1099" spans="2:7" ht="24" thickBot="1" x14ac:dyDescent="0.3">
      <c r="B1099" s="86" t="s">
        <v>11</v>
      </c>
      <c r="C1099" s="87"/>
      <c r="D1099" s="38"/>
      <c r="E1099" s="38"/>
      <c r="F1099" s="39" t="s">
        <v>6</v>
      </c>
      <c r="G1099" s="48">
        <f>D1099*E1099</f>
        <v>0</v>
      </c>
    </row>
    <row r="1100" spans="2:7" ht="23.25" x14ac:dyDescent="0.25">
      <c r="B1100" s="4"/>
      <c r="C1100" s="21"/>
      <c r="D1100" s="21"/>
      <c r="E1100" s="11"/>
      <c r="F1100" s="11"/>
      <c r="G1100" s="3"/>
    </row>
    <row r="1101" spans="2:7" ht="25.5" x14ac:dyDescent="0.25">
      <c r="B1101" s="4"/>
      <c r="C1101" s="14" t="s">
        <v>65</v>
      </c>
      <c r="D1101" s="15"/>
      <c r="E1101" s="4"/>
      <c r="F1101" s="4"/>
      <c r="G1101" s="3"/>
    </row>
    <row r="1102" spans="2:7" ht="18.75" x14ac:dyDescent="0.25">
      <c r="B1102" s="4"/>
      <c r="C1102" s="69" t="s">
        <v>66</v>
      </c>
      <c r="D1102" s="59" t="s">
        <v>67</v>
      </c>
      <c r="E1102" s="23">
        <f>ROUND((G1090+D1083)/D1083,2)</f>
        <v>1.61</v>
      </c>
      <c r="F1102" s="23"/>
      <c r="G1102" s="5"/>
    </row>
    <row r="1103" spans="2:7" ht="23.25" x14ac:dyDescent="0.25">
      <c r="B1103" s="4"/>
      <c r="C1103" s="69"/>
      <c r="D1103" s="59" t="s">
        <v>68</v>
      </c>
      <c r="E1103" s="23">
        <f>ROUND((G1091+G1092+D1083)/D1083,2)</f>
        <v>1</v>
      </c>
      <c r="F1103" s="23"/>
      <c r="G1103" s="12"/>
    </row>
    <row r="1104" spans="2:7" ht="23.25" x14ac:dyDescent="0.25">
      <c r="B1104" s="4"/>
      <c r="C1104" s="69"/>
      <c r="D1104" s="59" t="s">
        <v>69</v>
      </c>
      <c r="E1104" s="23">
        <f>ROUND((G1093+D1083)/D1083,2)</f>
        <v>3.16</v>
      </c>
      <c r="F1104" s="5"/>
      <c r="G1104" s="12"/>
    </row>
    <row r="1105" spans="2:7" ht="23.25" x14ac:dyDescent="0.25">
      <c r="B1105" s="4"/>
      <c r="C1105" s="69"/>
      <c r="D1105" s="24" t="s">
        <v>70</v>
      </c>
      <c r="E1105" s="25">
        <f>ROUND((SUM(G1094:G1099)+D1083)/D1083,2)</f>
        <v>5.03</v>
      </c>
      <c r="F1105" s="5"/>
      <c r="G1105" s="12"/>
    </row>
    <row r="1106" spans="2:7" ht="25.5" x14ac:dyDescent="0.25">
      <c r="B1106" s="4"/>
      <c r="C1106" s="4"/>
      <c r="D1106" s="26" t="s">
        <v>71</v>
      </c>
      <c r="E1106" s="27">
        <f>SUM(E1102:E1105)-IF(D1087="сплошная",3,2)</f>
        <v>8.8000000000000007</v>
      </c>
      <c r="F1106" s="28"/>
      <c r="G1106" s="3"/>
    </row>
    <row r="1107" spans="2:7" ht="23.25" x14ac:dyDescent="0.25">
      <c r="B1107" s="4"/>
      <c r="C1107" s="4"/>
      <c r="D1107" s="4"/>
      <c r="E1107" s="29"/>
      <c r="F1107" s="4"/>
      <c r="G1107" s="3"/>
    </row>
    <row r="1108" spans="2:7" ht="25.5" x14ac:dyDescent="0.35">
      <c r="B1108" s="13"/>
      <c r="C1108" s="30" t="s">
        <v>72</v>
      </c>
      <c r="D1108" s="70">
        <f>E1106*D1083</f>
        <v>1988.1840000000002</v>
      </c>
      <c r="E1108" s="70"/>
      <c r="F1108" s="4"/>
      <c r="G1108" s="3"/>
    </row>
    <row r="1109" spans="2:7" ht="18.75" x14ac:dyDescent="0.3">
      <c r="B1109" s="4"/>
      <c r="C1109" s="31" t="s">
        <v>73</v>
      </c>
      <c r="D1109" s="71">
        <f>D1108/D1082</f>
        <v>48.492292682926831</v>
      </c>
      <c r="E1109" s="71"/>
      <c r="F1109" s="4"/>
      <c r="G1109" s="4"/>
    </row>
    <row r="1110" spans="2:7" x14ac:dyDescent="0.25">
      <c r="B1110" s="67"/>
      <c r="C1110" s="67"/>
      <c r="D1110" s="67"/>
      <c r="E1110" s="67"/>
      <c r="F1110" s="67"/>
      <c r="G1110" s="67"/>
    </row>
    <row r="1111" spans="2:7" x14ac:dyDescent="0.25">
      <c r="B1111" s="67"/>
      <c r="C1111" s="67"/>
      <c r="D1111" s="67"/>
      <c r="E1111" s="67"/>
      <c r="F1111" s="67"/>
      <c r="G1111" s="67"/>
    </row>
    <row r="1112" spans="2:7" ht="60.75" x14ac:dyDescent="0.8">
      <c r="B1112" s="92" t="s">
        <v>219</v>
      </c>
      <c r="C1112" s="92"/>
      <c r="D1112" s="92"/>
      <c r="E1112" s="92"/>
      <c r="F1112" s="92"/>
      <c r="G1112" s="92"/>
    </row>
    <row r="1113" spans="2:7" ht="18.75" x14ac:dyDescent="0.25">
      <c r="B1113" s="93" t="s">
        <v>45</v>
      </c>
      <c r="C1113" s="93"/>
      <c r="D1113" s="93"/>
      <c r="E1113" s="93"/>
      <c r="F1113" s="93"/>
      <c r="G1113" s="93"/>
    </row>
    <row r="1114" spans="2:7" ht="25.5" x14ac:dyDescent="0.25">
      <c r="B1114" s="4"/>
      <c r="C1114" s="14" t="s">
        <v>46</v>
      </c>
      <c r="D1114" s="15"/>
      <c r="E1114" s="4"/>
      <c r="F1114" s="4"/>
      <c r="G1114" s="3"/>
    </row>
    <row r="1115" spans="2:7" ht="19.5" x14ac:dyDescent="0.25">
      <c r="B1115" s="5"/>
      <c r="C1115" s="94" t="s">
        <v>47</v>
      </c>
      <c r="D1115" s="97" t="s">
        <v>133</v>
      </c>
      <c r="E1115" s="98"/>
      <c r="F1115" s="98"/>
      <c r="G1115" s="99"/>
    </row>
    <row r="1116" spans="2:7" ht="19.5" x14ac:dyDescent="0.25">
      <c r="B1116" s="5"/>
      <c r="C1116" s="95"/>
      <c r="D1116" s="100" t="s">
        <v>134</v>
      </c>
      <c r="E1116" s="100"/>
      <c r="F1116" s="100"/>
      <c r="G1116" s="100"/>
    </row>
    <row r="1117" spans="2:7" ht="19.5" x14ac:dyDescent="0.25">
      <c r="B1117" s="5"/>
      <c r="C1117" s="96"/>
      <c r="D1117" s="100" t="s">
        <v>174</v>
      </c>
      <c r="E1117" s="100"/>
      <c r="F1117" s="100"/>
      <c r="G1117" s="100"/>
    </row>
    <row r="1118" spans="2:7" ht="23.25" x14ac:dyDescent="0.25">
      <c r="B1118" s="4"/>
      <c r="C1118" s="16" t="s">
        <v>48</v>
      </c>
      <c r="D1118" s="6">
        <v>0.8</v>
      </c>
      <c r="E1118" s="17"/>
      <c r="F1118" s="5"/>
      <c r="G1118" s="3"/>
    </row>
    <row r="1119" spans="2:7" ht="22.5" x14ac:dyDescent="0.25">
      <c r="B1119" s="4"/>
      <c r="C1119" s="18" t="s">
        <v>49</v>
      </c>
      <c r="D1119" s="58">
        <v>56</v>
      </c>
      <c r="E1119" s="72" t="s">
        <v>50</v>
      </c>
      <c r="F1119" s="73"/>
      <c r="G1119" s="76">
        <f>D1120/D1119</f>
        <v>3.0749999999999997</v>
      </c>
    </row>
    <row r="1120" spans="2:7" ht="22.5" x14ac:dyDescent="0.25">
      <c r="B1120" s="4"/>
      <c r="C1120" s="18" t="s">
        <v>51</v>
      </c>
      <c r="D1120" s="7">
        <v>172.2</v>
      </c>
      <c r="E1120" s="74"/>
      <c r="F1120" s="75"/>
      <c r="G1120" s="77"/>
    </row>
    <row r="1121" spans="2:7" ht="23.25" x14ac:dyDescent="0.25">
      <c r="B1121" s="4"/>
      <c r="C1121" s="19"/>
      <c r="D1121" s="8"/>
      <c r="E1121" s="20"/>
      <c r="F1121" s="4"/>
      <c r="G1121" s="3"/>
    </row>
    <row r="1122" spans="2:7" ht="23.25" x14ac:dyDescent="0.25">
      <c r="B1122" s="4"/>
      <c r="C1122" s="49" t="s">
        <v>52</v>
      </c>
      <c r="D1122" s="55" t="s">
        <v>171</v>
      </c>
      <c r="E1122" s="4"/>
      <c r="F1122" s="4"/>
      <c r="G1122" s="3"/>
    </row>
    <row r="1123" spans="2:7" ht="23.25" x14ac:dyDescent="0.25">
      <c r="B1123" s="4"/>
      <c r="C1123" s="49" t="s">
        <v>53</v>
      </c>
      <c r="D1123" s="55">
        <v>50</v>
      </c>
      <c r="E1123" s="4"/>
      <c r="F1123" s="4"/>
      <c r="G1123" s="3"/>
    </row>
    <row r="1124" spans="2:7" ht="23.25" x14ac:dyDescent="0.25">
      <c r="B1124" s="4"/>
      <c r="C1124" s="49" t="s">
        <v>54</v>
      </c>
      <c r="D1124" s="50" t="s">
        <v>147</v>
      </c>
      <c r="E1124" s="4"/>
      <c r="F1124" s="4"/>
      <c r="G1124" s="3"/>
    </row>
    <row r="1125" spans="2:7" ht="24" thickBot="1" x14ac:dyDescent="0.3">
      <c r="B1125" s="4"/>
      <c r="C1125" s="4"/>
      <c r="D1125" s="4"/>
      <c r="E1125" s="4"/>
      <c r="F1125" s="4"/>
      <c r="G1125" s="3"/>
    </row>
    <row r="1126" spans="2:7" ht="48" thickBot="1" x14ac:dyDescent="0.3">
      <c r="B1126" s="78" t="s">
        <v>7</v>
      </c>
      <c r="C1126" s="79"/>
      <c r="D1126" s="9" t="s">
        <v>56</v>
      </c>
      <c r="E1126" s="80" t="s">
        <v>57</v>
      </c>
      <c r="F1126" s="81"/>
      <c r="G1126" s="10" t="s">
        <v>58</v>
      </c>
    </row>
    <row r="1127" spans="2:7" ht="24" thickBot="1" x14ac:dyDescent="0.3">
      <c r="B1127" s="82" t="s">
        <v>59</v>
      </c>
      <c r="C1127" s="83"/>
      <c r="D1127" s="32">
        <v>197.93</v>
      </c>
      <c r="E1127" s="52">
        <v>0.8</v>
      </c>
      <c r="F1127" s="33" t="s">
        <v>6</v>
      </c>
      <c r="G1127" s="34">
        <f t="shared" ref="G1127:G1134" si="30">D1127*E1127</f>
        <v>158.34400000000002</v>
      </c>
    </row>
    <row r="1128" spans="2:7" ht="23.25" x14ac:dyDescent="0.25">
      <c r="B1128" s="84" t="s">
        <v>60</v>
      </c>
      <c r="C1128" s="85"/>
      <c r="D1128" s="35"/>
      <c r="E1128" s="56"/>
      <c r="F1128" s="36" t="s">
        <v>8</v>
      </c>
      <c r="G1128" s="37">
        <f t="shared" si="30"/>
        <v>0</v>
      </c>
    </row>
    <row r="1129" spans="2:7" ht="24" thickBot="1" x14ac:dyDescent="0.3">
      <c r="B1129" s="86" t="s">
        <v>61</v>
      </c>
      <c r="C1129" s="87"/>
      <c r="D1129" s="38"/>
      <c r="E1129" s="57"/>
      <c r="F1129" s="39" t="s">
        <v>8</v>
      </c>
      <c r="G1129" s="40">
        <f t="shared" si="30"/>
        <v>0</v>
      </c>
    </row>
    <row r="1130" spans="2:7" ht="24" thickBot="1" x14ac:dyDescent="0.3">
      <c r="B1130" s="88" t="s">
        <v>9</v>
      </c>
      <c r="C1130" s="89"/>
      <c r="D1130" s="41">
        <v>696.9</v>
      </c>
      <c r="E1130" s="41">
        <v>0.8</v>
      </c>
      <c r="F1130" s="42" t="s">
        <v>6</v>
      </c>
      <c r="G1130" s="43">
        <f t="shared" si="30"/>
        <v>557.52</v>
      </c>
    </row>
    <row r="1131" spans="2:7" ht="23.25" x14ac:dyDescent="0.25">
      <c r="B1131" s="84" t="s">
        <v>62</v>
      </c>
      <c r="C1131" s="85"/>
      <c r="D1131" s="35"/>
      <c r="E1131" s="35"/>
      <c r="F1131" s="36" t="s">
        <v>6</v>
      </c>
      <c r="G1131" s="37">
        <f t="shared" si="30"/>
        <v>0</v>
      </c>
    </row>
    <row r="1132" spans="2:7" ht="23.25" x14ac:dyDescent="0.25">
      <c r="B1132" s="90" t="s">
        <v>63</v>
      </c>
      <c r="C1132" s="91"/>
      <c r="D1132" s="44">
        <v>1300.21</v>
      </c>
      <c r="E1132" s="44">
        <v>0.8</v>
      </c>
      <c r="F1132" s="45" t="s">
        <v>6</v>
      </c>
      <c r="G1132" s="46">
        <f t="shared" si="30"/>
        <v>1040.1680000000001</v>
      </c>
    </row>
    <row r="1133" spans="2:7" ht="23.25" x14ac:dyDescent="0.25">
      <c r="B1133" s="90" t="s">
        <v>10</v>
      </c>
      <c r="C1133" s="91"/>
      <c r="D1133" s="47"/>
      <c r="E1133" s="53"/>
      <c r="F1133" s="45" t="s">
        <v>6</v>
      </c>
      <c r="G1133" s="46">
        <f t="shared" si="30"/>
        <v>0</v>
      </c>
    </row>
    <row r="1134" spans="2:7" ht="23.25" x14ac:dyDescent="0.25">
      <c r="B1134" s="90" t="s">
        <v>64</v>
      </c>
      <c r="C1134" s="91"/>
      <c r="D1134" s="47"/>
      <c r="E1134" s="53"/>
      <c r="F1134" s="45" t="s">
        <v>6</v>
      </c>
      <c r="G1134" s="46">
        <f t="shared" si="30"/>
        <v>0</v>
      </c>
    </row>
    <row r="1135" spans="2:7" ht="23.25" x14ac:dyDescent="0.25">
      <c r="B1135" s="90" t="s">
        <v>12</v>
      </c>
      <c r="C1135" s="91"/>
      <c r="D1135" s="47"/>
      <c r="E1135" s="53"/>
      <c r="F1135" s="45" t="s">
        <v>6</v>
      </c>
      <c r="G1135" s="46">
        <f>D1135*E1135</f>
        <v>0</v>
      </c>
    </row>
    <row r="1136" spans="2:7" ht="24" thickBot="1" x14ac:dyDescent="0.3">
      <c r="B1136" s="86" t="s">
        <v>11</v>
      </c>
      <c r="C1136" s="87"/>
      <c r="D1136" s="38"/>
      <c r="E1136" s="38"/>
      <c r="F1136" s="39" t="s">
        <v>6</v>
      </c>
      <c r="G1136" s="48">
        <f>D1136*E1136</f>
        <v>0</v>
      </c>
    </row>
    <row r="1137" spans="2:7" ht="23.25" x14ac:dyDescent="0.25">
      <c r="B1137" s="4"/>
      <c r="C1137" s="21"/>
      <c r="D1137" s="21"/>
      <c r="E1137" s="11"/>
      <c r="F1137" s="11"/>
      <c r="G1137" s="3"/>
    </row>
    <row r="1138" spans="2:7" ht="25.5" x14ac:dyDescent="0.25">
      <c r="B1138" s="4"/>
      <c r="C1138" s="14" t="s">
        <v>65</v>
      </c>
      <c r="D1138" s="15"/>
      <c r="E1138" s="4"/>
      <c r="F1138" s="4"/>
      <c r="G1138" s="3"/>
    </row>
    <row r="1139" spans="2:7" ht="18.75" x14ac:dyDescent="0.25">
      <c r="B1139" s="4"/>
      <c r="C1139" s="69" t="s">
        <v>66</v>
      </c>
      <c r="D1139" s="59" t="s">
        <v>67</v>
      </c>
      <c r="E1139" s="23">
        <f>ROUND((G1127+D1120)/D1120,2)</f>
        <v>1.92</v>
      </c>
      <c r="F1139" s="23"/>
      <c r="G1139" s="5"/>
    </row>
    <row r="1140" spans="2:7" ht="23.25" x14ac:dyDescent="0.25">
      <c r="B1140" s="4"/>
      <c r="C1140" s="69"/>
      <c r="D1140" s="59" t="s">
        <v>68</v>
      </c>
      <c r="E1140" s="23">
        <f>ROUND((G1128+G1129+D1120)/D1120,2)</f>
        <v>1</v>
      </c>
      <c r="F1140" s="23"/>
      <c r="G1140" s="12"/>
    </row>
    <row r="1141" spans="2:7" ht="23.25" x14ac:dyDescent="0.25">
      <c r="B1141" s="4"/>
      <c r="C1141" s="69"/>
      <c r="D1141" s="59" t="s">
        <v>69</v>
      </c>
      <c r="E1141" s="23">
        <f>ROUND((G1130+D1120)/D1120,2)</f>
        <v>4.24</v>
      </c>
      <c r="F1141" s="5"/>
      <c r="G1141" s="12"/>
    </row>
    <row r="1142" spans="2:7" ht="23.25" x14ac:dyDescent="0.25">
      <c r="B1142" s="4"/>
      <c r="C1142" s="69"/>
      <c r="D1142" s="24" t="s">
        <v>70</v>
      </c>
      <c r="E1142" s="25">
        <f>ROUND((SUM(G1131:G1136)+D1120)/D1120,2)</f>
        <v>7.04</v>
      </c>
      <c r="F1142" s="5"/>
      <c r="G1142" s="12"/>
    </row>
    <row r="1143" spans="2:7" ht="25.5" x14ac:dyDescent="0.25">
      <c r="B1143" s="4"/>
      <c r="C1143" s="4"/>
      <c r="D1143" s="26" t="s">
        <v>71</v>
      </c>
      <c r="E1143" s="27">
        <f>SUM(E1139:E1142)-IF(D1124="сплошная",3,2)</f>
        <v>12.2</v>
      </c>
      <c r="F1143" s="28"/>
      <c r="G1143" s="3"/>
    </row>
    <row r="1144" spans="2:7" ht="23.25" x14ac:dyDescent="0.25">
      <c r="B1144" s="4"/>
      <c r="C1144" s="4"/>
      <c r="D1144" s="4"/>
      <c r="E1144" s="29"/>
      <c r="F1144" s="4"/>
      <c r="G1144" s="3"/>
    </row>
    <row r="1145" spans="2:7" ht="25.5" x14ac:dyDescent="0.35">
      <c r="B1145" s="13"/>
      <c r="C1145" s="30" t="s">
        <v>72</v>
      </c>
      <c r="D1145" s="70">
        <f>E1143*D1120</f>
        <v>2100.8399999999997</v>
      </c>
      <c r="E1145" s="70"/>
      <c r="F1145" s="4"/>
      <c r="G1145" s="3"/>
    </row>
    <row r="1146" spans="2:7" ht="18.75" x14ac:dyDescent="0.3">
      <c r="B1146" s="4"/>
      <c r="C1146" s="31" t="s">
        <v>73</v>
      </c>
      <c r="D1146" s="71">
        <f>D1145/D1119</f>
        <v>37.514999999999993</v>
      </c>
      <c r="E1146" s="71"/>
      <c r="F1146" s="4"/>
      <c r="G1146" s="4"/>
    </row>
    <row r="1147" spans="2:7" x14ac:dyDescent="0.25">
      <c r="B1147" s="67"/>
      <c r="C1147" s="67"/>
      <c r="D1147" s="67"/>
      <c r="E1147" s="67"/>
      <c r="F1147" s="67"/>
      <c r="G1147" s="67"/>
    </row>
    <row r="1148" spans="2:7" x14ac:dyDescent="0.25">
      <c r="B1148" s="67"/>
      <c r="C1148" s="67"/>
      <c r="D1148" s="67"/>
      <c r="E1148" s="67"/>
      <c r="F1148" s="67"/>
      <c r="G1148" s="67"/>
    </row>
    <row r="1149" spans="2:7" ht="60.75" x14ac:dyDescent="0.8">
      <c r="B1149" s="92" t="s">
        <v>220</v>
      </c>
      <c r="C1149" s="92"/>
      <c r="D1149" s="92"/>
      <c r="E1149" s="92"/>
      <c r="F1149" s="92"/>
      <c r="G1149" s="92"/>
    </row>
    <row r="1150" spans="2:7" ht="18.75" x14ac:dyDescent="0.25">
      <c r="B1150" s="93" t="s">
        <v>45</v>
      </c>
      <c r="C1150" s="93"/>
      <c r="D1150" s="93"/>
      <c r="E1150" s="93"/>
      <c r="F1150" s="93"/>
      <c r="G1150" s="93"/>
    </row>
    <row r="1151" spans="2:7" ht="25.5" x14ac:dyDescent="0.25">
      <c r="B1151" s="4"/>
      <c r="C1151" s="14" t="s">
        <v>46</v>
      </c>
      <c r="D1151" s="15"/>
      <c r="E1151" s="4"/>
      <c r="F1151" s="4"/>
      <c r="G1151" s="3"/>
    </row>
    <row r="1152" spans="2:7" ht="19.5" x14ac:dyDescent="0.25">
      <c r="B1152" s="5"/>
      <c r="C1152" s="94" t="s">
        <v>47</v>
      </c>
      <c r="D1152" s="97" t="s">
        <v>133</v>
      </c>
      <c r="E1152" s="98"/>
      <c r="F1152" s="98"/>
      <c r="G1152" s="99"/>
    </row>
    <row r="1153" spans="2:7" ht="19.5" x14ac:dyDescent="0.25">
      <c r="B1153" s="5"/>
      <c r="C1153" s="95"/>
      <c r="D1153" s="100" t="s">
        <v>134</v>
      </c>
      <c r="E1153" s="100"/>
      <c r="F1153" s="100"/>
      <c r="G1153" s="100"/>
    </row>
    <row r="1154" spans="2:7" ht="19.5" x14ac:dyDescent="0.25">
      <c r="B1154" s="5"/>
      <c r="C1154" s="96"/>
      <c r="D1154" s="100" t="s">
        <v>175</v>
      </c>
      <c r="E1154" s="100"/>
      <c r="F1154" s="100"/>
      <c r="G1154" s="100"/>
    </row>
    <row r="1155" spans="2:7" ht="23.25" x14ac:dyDescent="0.25">
      <c r="B1155" s="4"/>
      <c r="C1155" s="16" t="s">
        <v>48</v>
      </c>
      <c r="D1155" s="6">
        <v>2</v>
      </c>
      <c r="E1155" s="17"/>
      <c r="F1155" s="5"/>
      <c r="G1155" s="3"/>
    </row>
    <row r="1156" spans="2:7" ht="22.5" x14ac:dyDescent="0.25">
      <c r="B1156" s="4"/>
      <c r="C1156" s="18" t="s">
        <v>49</v>
      </c>
      <c r="D1156" s="58">
        <v>164</v>
      </c>
      <c r="E1156" s="72" t="s">
        <v>50</v>
      </c>
      <c r="F1156" s="73"/>
      <c r="G1156" s="76">
        <f>D1157/D1156</f>
        <v>7.0594512195121952</v>
      </c>
    </row>
    <row r="1157" spans="2:7" ht="22.5" x14ac:dyDescent="0.25">
      <c r="B1157" s="4"/>
      <c r="C1157" s="18" t="s">
        <v>51</v>
      </c>
      <c r="D1157" s="7">
        <v>1157.75</v>
      </c>
      <c r="E1157" s="74"/>
      <c r="F1157" s="75"/>
      <c r="G1157" s="77"/>
    </row>
    <row r="1158" spans="2:7" ht="23.25" x14ac:dyDescent="0.25">
      <c r="B1158" s="4"/>
      <c r="C1158" s="19"/>
      <c r="D1158" s="8"/>
      <c r="E1158" s="20"/>
      <c r="F1158" s="4"/>
      <c r="G1158" s="3"/>
    </row>
    <row r="1159" spans="2:7" ht="23.25" x14ac:dyDescent="0.25">
      <c r="B1159" s="4"/>
      <c r="C1159" s="49" t="s">
        <v>52</v>
      </c>
      <c r="D1159" s="55" t="s">
        <v>171</v>
      </c>
      <c r="E1159" s="4"/>
      <c r="F1159" s="4"/>
      <c r="G1159" s="3"/>
    </row>
    <row r="1160" spans="2:7" ht="23.25" x14ac:dyDescent="0.25">
      <c r="B1160" s="4"/>
      <c r="C1160" s="49" t="s">
        <v>53</v>
      </c>
      <c r="D1160" s="55">
        <v>50</v>
      </c>
      <c r="E1160" s="4"/>
      <c r="F1160" s="4"/>
      <c r="G1160" s="3"/>
    </row>
    <row r="1161" spans="2:7" ht="23.25" x14ac:dyDescent="0.25">
      <c r="B1161" s="4"/>
      <c r="C1161" s="49" t="s">
        <v>54</v>
      </c>
      <c r="D1161" s="50" t="s">
        <v>147</v>
      </c>
      <c r="E1161" s="4"/>
      <c r="F1161" s="4"/>
      <c r="G1161" s="3"/>
    </row>
    <row r="1162" spans="2:7" ht="24" thickBot="1" x14ac:dyDescent="0.3">
      <c r="B1162" s="4"/>
      <c r="C1162" s="4"/>
      <c r="D1162" s="4"/>
      <c r="E1162" s="4"/>
      <c r="F1162" s="4"/>
      <c r="G1162" s="3"/>
    </row>
    <row r="1163" spans="2:7" ht="48" thickBot="1" x14ac:dyDescent="0.3">
      <c r="B1163" s="78" t="s">
        <v>7</v>
      </c>
      <c r="C1163" s="79"/>
      <c r="D1163" s="9" t="s">
        <v>56</v>
      </c>
      <c r="E1163" s="80" t="s">
        <v>57</v>
      </c>
      <c r="F1163" s="81"/>
      <c r="G1163" s="10" t="s">
        <v>58</v>
      </c>
    </row>
    <row r="1164" spans="2:7" ht="24" thickBot="1" x14ac:dyDescent="0.3">
      <c r="B1164" s="82" t="s">
        <v>59</v>
      </c>
      <c r="C1164" s="83"/>
      <c r="D1164" s="32">
        <v>197.93</v>
      </c>
      <c r="E1164" s="52">
        <v>2</v>
      </c>
      <c r="F1164" s="33" t="s">
        <v>6</v>
      </c>
      <c r="G1164" s="34">
        <f t="shared" ref="G1164:G1171" si="31">D1164*E1164</f>
        <v>395.86</v>
      </c>
    </row>
    <row r="1165" spans="2:7" ht="23.25" x14ac:dyDescent="0.25">
      <c r="B1165" s="84" t="s">
        <v>60</v>
      </c>
      <c r="C1165" s="85"/>
      <c r="D1165" s="35"/>
      <c r="E1165" s="56"/>
      <c r="F1165" s="36" t="s">
        <v>8</v>
      </c>
      <c r="G1165" s="37">
        <f t="shared" si="31"/>
        <v>0</v>
      </c>
    </row>
    <row r="1166" spans="2:7" ht="24" thickBot="1" x14ac:dyDescent="0.3">
      <c r="B1166" s="86" t="s">
        <v>61</v>
      </c>
      <c r="C1166" s="87"/>
      <c r="D1166" s="38"/>
      <c r="E1166" s="57"/>
      <c r="F1166" s="39" t="s">
        <v>8</v>
      </c>
      <c r="G1166" s="40">
        <f t="shared" si="31"/>
        <v>0</v>
      </c>
    </row>
    <row r="1167" spans="2:7" ht="24" thickBot="1" x14ac:dyDescent="0.3">
      <c r="B1167" s="88" t="s">
        <v>9</v>
      </c>
      <c r="C1167" s="89"/>
      <c r="D1167" s="41">
        <v>696.9</v>
      </c>
      <c r="E1167" s="41">
        <v>2</v>
      </c>
      <c r="F1167" s="42" t="s">
        <v>6</v>
      </c>
      <c r="G1167" s="43">
        <f t="shared" si="31"/>
        <v>1393.8</v>
      </c>
    </row>
    <row r="1168" spans="2:7" ht="23.25" x14ac:dyDescent="0.25">
      <c r="B1168" s="84" t="s">
        <v>62</v>
      </c>
      <c r="C1168" s="85"/>
      <c r="D1168" s="35"/>
      <c r="E1168" s="35"/>
      <c r="F1168" s="36" t="s">
        <v>6</v>
      </c>
      <c r="G1168" s="37">
        <f t="shared" si="31"/>
        <v>0</v>
      </c>
    </row>
    <row r="1169" spans="2:7" ht="23.25" x14ac:dyDescent="0.25">
      <c r="B1169" s="90" t="s">
        <v>63</v>
      </c>
      <c r="C1169" s="91"/>
      <c r="D1169" s="44">
        <v>1300.21</v>
      </c>
      <c r="E1169" s="44">
        <v>2</v>
      </c>
      <c r="F1169" s="45" t="s">
        <v>6</v>
      </c>
      <c r="G1169" s="46">
        <f t="shared" si="31"/>
        <v>2600.42</v>
      </c>
    </row>
    <row r="1170" spans="2:7" ht="23.25" x14ac:dyDescent="0.25">
      <c r="B1170" s="90" t="s">
        <v>10</v>
      </c>
      <c r="C1170" s="91"/>
      <c r="D1170" s="47"/>
      <c r="E1170" s="53"/>
      <c r="F1170" s="45" t="s">
        <v>6</v>
      </c>
      <c r="G1170" s="46">
        <f t="shared" si="31"/>
        <v>0</v>
      </c>
    </row>
    <row r="1171" spans="2:7" ht="23.25" x14ac:dyDescent="0.25">
      <c r="B1171" s="90" t="s">
        <v>64</v>
      </c>
      <c r="C1171" s="91"/>
      <c r="D1171" s="47"/>
      <c r="E1171" s="53"/>
      <c r="F1171" s="45" t="s">
        <v>6</v>
      </c>
      <c r="G1171" s="46">
        <f t="shared" si="31"/>
        <v>0</v>
      </c>
    </row>
    <row r="1172" spans="2:7" ht="23.25" x14ac:dyDescent="0.25">
      <c r="B1172" s="90" t="s">
        <v>12</v>
      </c>
      <c r="C1172" s="91"/>
      <c r="D1172" s="47"/>
      <c r="E1172" s="53"/>
      <c r="F1172" s="45" t="s">
        <v>6</v>
      </c>
      <c r="G1172" s="46">
        <f>D1172*E1172</f>
        <v>0</v>
      </c>
    </row>
    <row r="1173" spans="2:7" ht="24" thickBot="1" x14ac:dyDescent="0.3">
      <c r="B1173" s="86" t="s">
        <v>11</v>
      </c>
      <c r="C1173" s="87"/>
      <c r="D1173" s="38"/>
      <c r="E1173" s="38"/>
      <c r="F1173" s="39" t="s">
        <v>6</v>
      </c>
      <c r="G1173" s="48">
        <f>D1173*E1173</f>
        <v>0</v>
      </c>
    </row>
    <row r="1174" spans="2:7" ht="23.25" x14ac:dyDescent="0.25">
      <c r="B1174" s="4"/>
      <c r="C1174" s="21"/>
      <c r="D1174" s="21"/>
      <c r="E1174" s="11"/>
      <c r="F1174" s="11"/>
      <c r="G1174" s="3"/>
    </row>
    <row r="1175" spans="2:7" ht="25.5" x14ac:dyDescent="0.25">
      <c r="B1175" s="4"/>
      <c r="C1175" s="14" t="s">
        <v>65</v>
      </c>
      <c r="D1175" s="15"/>
      <c r="E1175" s="4"/>
      <c r="F1175" s="4"/>
      <c r="G1175" s="3"/>
    </row>
    <row r="1176" spans="2:7" ht="18.75" x14ac:dyDescent="0.25">
      <c r="B1176" s="4"/>
      <c r="C1176" s="69" t="s">
        <v>66</v>
      </c>
      <c r="D1176" s="59" t="s">
        <v>67</v>
      </c>
      <c r="E1176" s="23">
        <f>ROUND((G1164+D1157)/D1157,2)</f>
        <v>1.34</v>
      </c>
      <c r="F1176" s="23"/>
      <c r="G1176" s="5"/>
    </row>
    <row r="1177" spans="2:7" ht="23.25" x14ac:dyDescent="0.25">
      <c r="B1177" s="4"/>
      <c r="C1177" s="69"/>
      <c r="D1177" s="59" t="s">
        <v>68</v>
      </c>
      <c r="E1177" s="23">
        <f>ROUND((G1165+G1166+D1157)/D1157,2)</f>
        <v>1</v>
      </c>
      <c r="F1177" s="23"/>
      <c r="G1177" s="12"/>
    </row>
    <row r="1178" spans="2:7" ht="23.25" x14ac:dyDescent="0.25">
      <c r="B1178" s="4"/>
      <c r="C1178" s="69"/>
      <c r="D1178" s="59" t="s">
        <v>69</v>
      </c>
      <c r="E1178" s="23">
        <f>ROUND((G1167+D1157)/D1157,2)</f>
        <v>2.2000000000000002</v>
      </c>
      <c r="F1178" s="5"/>
      <c r="G1178" s="12"/>
    </row>
    <row r="1179" spans="2:7" ht="23.25" x14ac:dyDescent="0.25">
      <c r="B1179" s="4"/>
      <c r="C1179" s="69"/>
      <c r="D1179" s="24" t="s">
        <v>70</v>
      </c>
      <c r="E1179" s="25">
        <f>ROUND((SUM(G1168:G1173)+D1157)/D1157,2)</f>
        <v>3.25</v>
      </c>
      <c r="F1179" s="5"/>
      <c r="G1179" s="12"/>
    </row>
    <row r="1180" spans="2:7" ht="25.5" x14ac:dyDescent="0.25">
      <c r="B1180" s="4"/>
      <c r="C1180" s="4"/>
      <c r="D1180" s="26" t="s">
        <v>71</v>
      </c>
      <c r="E1180" s="27">
        <f>SUM(E1176:E1179)-IF(D1161="сплошная",3,2)</f>
        <v>5.79</v>
      </c>
      <c r="F1180" s="28"/>
      <c r="G1180" s="3"/>
    </row>
    <row r="1181" spans="2:7" ht="23.25" x14ac:dyDescent="0.25">
      <c r="B1181" s="4"/>
      <c r="C1181" s="4"/>
      <c r="D1181" s="4"/>
      <c r="E1181" s="29"/>
      <c r="F1181" s="4"/>
      <c r="G1181" s="3"/>
    </row>
    <row r="1182" spans="2:7" ht="25.5" x14ac:dyDescent="0.35">
      <c r="B1182" s="13"/>
      <c r="C1182" s="30" t="s">
        <v>72</v>
      </c>
      <c r="D1182" s="70">
        <f>E1180*D1157</f>
        <v>6703.3725000000004</v>
      </c>
      <c r="E1182" s="70"/>
      <c r="F1182" s="4"/>
      <c r="G1182" s="3"/>
    </row>
    <row r="1183" spans="2:7" ht="18.75" x14ac:dyDescent="0.3">
      <c r="B1183" s="4"/>
      <c r="C1183" s="31" t="s">
        <v>73</v>
      </c>
      <c r="D1183" s="71">
        <f>D1182/D1156</f>
        <v>40.87422256097561</v>
      </c>
      <c r="E1183" s="71"/>
      <c r="F1183" s="4"/>
      <c r="G1183" s="4"/>
    </row>
    <row r="1184" spans="2:7" x14ac:dyDescent="0.25">
      <c r="B1184" s="67"/>
      <c r="C1184" s="67"/>
      <c r="D1184" s="67"/>
      <c r="E1184" s="67"/>
      <c r="F1184" s="67"/>
      <c r="G1184" s="67"/>
    </row>
    <row r="1185" spans="2:7" x14ac:dyDescent="0.25">
      <c r="B1185" s="67"/>
      <c r="C1185" s="67"/>
      <c r="D1185" s="67"/>
      <c r="E1185" s="67"/>
      <c r="F1185" s="67"/>
      <c r="G1185" s="67"/>
    </row>
    <row r="1186" spans="2:7" ht="60.75" x14ac:dyDescent="0.8">
      <c r="B1186" s="92" t="s">
        <v>221</v>
      </c>
      <c r="C1186" s="92"/>
      <c r="D1186" s="92"/>
      <c r="E1186" s="92"/>
      <c r="F1186" s="92"/>
      <c r="G1186" s="92"/>
    </row>
    <row r="1187" spans="2:7" ht="18.75" x14ac:dyDescent="0.25">
      <c r="B1187" s="93" t="s">
        <v>45</v>
      </c>
      <c r="C1187" s="93"/>
      <c r="D1187" s="93"/>
      <c r="E1187" s="93"/>
      <c r="F1187" s="93"/>
      <c r="G1187" s="93"/>
    </row>
    <row r="1188" spans="2:7" ht="25.5" x14ac:dyDescent="0.25">
      <c r="B1188" s="4"/>
      <c r="C1188" s="14" t="s">
        <v>46</v>
      </c>
      <c r="D1188" s="15"/>
      <c r="E1188" s="4"/>
      <c r="F1188" s="4"/>
      <c r="G1188" s="3"/>
    </row>
    <row r="1189" spans="2:7" ht="19.5" x14ac:dyDescent="0.25">
      <c r="B1189" s="5"/>
      <c r="C1189" s="94" t="s">
        <v>47</v>
      </c>
      <c r="D1189" s="97" t="s">
        <v>133</v>
      </c>
      <c r="E1189" s="98"/>
      <c r="F1189" s="98"/>
      <c r="G1189" s="99"/>
    </row>
    <row r="1190" spans="2:7" ht="19.5" x14ac:dyDescent="0.25">
      <c r="B1190" s="5"/>
      <c r="C1190" s="95"/>
      <c r="D1190" s="100" t="s">
        <v>134</v>
      </c>
      <c r="E1190" s="100"/>
      <c r="F1190" s="100"/>
      <c r="G1190" s="100"/>
    </row>
    <row r="1191" spans="2:7" ht="19.5" x14ac:dyDescent="0.25">
      <c r="B1191" s="5"/>
      <c r="C1191" s="96"/>
      <c r="D1191" s="100" t="s">
        <v>176</v>
      </c>
      <c r="E1191" s="100"/>
      <c r="F1191" s="100"/>
      <c r="G1191" s="100"/>
    </row>
    <row r="1192" spans="2:7" ht="23.25" x14ac:dyDescent="0.25">
      <c r="B1192" s="4"/>
      <c r="C1192" s="16" t="s">
        <v>48</v>
      </c>
      <c r="D1192" s="6">
        <v>0.8</v>
      </c>
      <c r="E1192" s="17"/>
      <c r="F1192" s="5"/>
      <c r="G1192" s="3"/>
    </row>
    <row r="1193" spans="2:7" ht="22.5" x14ac:dyDescent="0.25">
      <c r="B1193" s="4"/>
      <c r="C1193" s="18" t="s">
        <v>49</v>
      </c>
      <c r="D1193" s="58">
        <v>72</v>
      </c>
      <c r="E1193" s="72" t="s">
        <v>50</v>
      </c>
      <c r="F1193" s="73"/>
      <c r="G1193" s="76">
        <f>D1194/D1193</f>
        <v>1.4277777777777778</v>
      </c>
    </row>
    <row r="1194" spans="2:7" ht="22.5" x14ac:dyDescent="0.25">
      <c r="B1194" s="4"/>
      <c r="C1194" s="18" t="s">
        <v>51</v>
      </c>
      <c r="D1194" s="7">
        <v>102.8</v>
      </c>
      <c r="E1194" s="74"/>
      <c r="F1194" s="75"/>
      <c r="G1194" s="77"/>
    </row>
    <row r="1195" spans="2:7" ht="23.25" x14ac:dyDescent="0.25">
      <c r="B1195" s="4"/>
      <c r="C1195" s="19"/>
      <c r="D1195" s="8"/>
      <c r="E1195" s="20"/>
      <c r="F1195" s="4"/>
      <c r="G1195" s="3"/>
    </row>
    <row r="1196" spans="2:7" ht="23.25" x14ac:dyDescent="0.25">
      <c r="B1196" s="4"/>
      <c r="C1196" s="49" t="s">
        <v>52</v>
      </c>
      <c r="D1196" s="55" t="s">
        <v>171</v>
      </c>
      <c r="E1196" s="4"/>
      <c r="F1196" s="4"/>
      <c r="G1196" s="3"/>
    </row>
    <row r="1197" spans="2:7" ht="23.25" x14ac:dyDescent="0.25">
      <c r="B1197" s="4"/>
      <c r="C1197" s="49" t="s">
        <v>53</v>
      </c>
      <c r="D1197" s="55">
        <v>50</v>
      </c>
      <c r="E1197" s="4"/>
      <c r="F1197" s="4"/>
      <c r="G1197" s="3"/>
    </row>
    <row r="1198" spans="2:7" ht="23.25" x14ac:dyDescent="0.25">
      <c r="B1198" s="4"/>
      <c r="C1198" s="49" t="s">
        <v>54</v>
      </c>
      <c r="D1198" s="50" t="s">
        <v>147</v>
      </c>
      <c r="E1198" s="4"/>
      <c r="F1198" s="4"/>
      <c r="G1198" s="3"/>
    </row>
    <row r="1199" spans="2:7" ht="24" thickBot="1" x14ac:dyDescent="0.3">
      <c r="B1199" s="4"/>
      <c r="C1199" s="4"/>
      <c r="D1199" s="4"/>
      <c r="E1199" s="4"/>
      <c r="F1199" s="4"/>
      <c r="G1199" s="3"/>
    </row>
    <row r="1200" spans="2:7" ht="48" thickBot="1" x14ac:dyDescent="0.3">
      <c r="B1200" s="78" t="s">
        <v>7</v>
      </c>
      <c r="C1200" s="79"/>
      <c r="D1200" s="9" t="s">
        <v>56</v>
      </c>
      <c r="E1200" s="80" t="s">
        <v>57</v>
      </c>
      <c r="F1200" s="81"/>
      <c r="G1200" s="10" t="s">
        <v>58</v>
      </c>
    </row>
    <row r="1201" spans="2:7" ht="24" thickBot="1" x14ac:dyDescent="0.3">
      <c r="B1201" s="82" t="s">
        <v>59</v>
      </c>
      <c r="C1201" s="83"/>
      <c r="D1201" s="32">
        <v>197.93</v>
      </c>
      <c r="E1201" s="52">
        <v>0.8</v>
      </c>
      <c r="F1201" s="33" t="s">
        <v>6</v>
      </c>
      <c r="G1201" s="34">
        <f t="shared" ref="G1201:G1208" si="32">D1201*E1201</f>
        <v>158.34400000000002</v>
      </c>
    </row>
    <row r="1202" spans="2:7" ht="23.25" x14ac:dyDescent="0.25">
      <c r="B1202" s="84" t="s">
        <v>60</v>
      </c>
      <c r="C1202" s="85"/>
      <c r="D1202" s="35"/>
      <c r="E1202" s="56"/>
      <c r="F1202" s="36" t="s">
        <v>8</v>
      </c>
      <c r="G1202" s="37">
        <f t="shared" si="32"/>
        <v>0</v>
      </c>
    </row>
    <row r="1203" spans="2:7" ht="24" thickBot="1" x14ac:dyDescent="0.3">
      <c r="B1203" s="86" t="s">
        <v>61</v>
      </c>
      <c r="C1203" s="87"/>
      <c r="D1203" s="38"/>
      <c r="E1203" s="57"/>
      <c r="F1203" s="39" t="s">
        <v>8</v>
      </c>
      <c r="G1203" s="40">
        <f t="shared" si="32"/>
        <v>0</v>
      </c>
    </row>
    <row r="1204" spans="2:7" ht="24" thickBot="1" x14ac:dyDescent="0.3">
      <c r="B1204" s="88" t="s">
        <v>9</v>
      </c>
      <c r="C1204" s="89"/>
      <c r="D1204" s="41">
        <v>696.9</v>
      </c>
      <c r="E1204" s="41">
        <v>0.8</v>
      </c>
      <c r="F1204" s="42" t="s">
        <v>6</v>
      </c>
      <c r="G1204" s="43">
        <f t="shared" si="32"/>
        <v>557.52</v>
      </c>
    </row>
    <row r="1205" spans="2:7" ht="23.25" x14ac:dyDescent="0.25">
      <c r="B1205" s="84" t="s">
        <v>62</v>
      </c>
      <c r="C1205" s="85"/>
      <c r="D1205" s="35"/>
      <c r="E1205" s="35"/>
      <c r="F1205" s="36" t="s">
        <v>6</v>
      </c>
      <c r="G1205" s="37">
        <f t="shared" si="32"/>
        <v>0</v>
      </c>
    </row>
    <row r="1206" spans="2:7" ht="23.25" x14ac:dyDescent="0.25">
      <c r="B1206" s="90" t="s">
        <v>63</v>
      </c>
      <c r="C1206" s="91"/>
      <c r="D1206" s="44">
        <v>1300.21</v>
      </c>
      <c r="E1206" s="44">
        <v>0.8</v>
      </c>
      <c r="F1206" s="45" t="s">
        <v>6</v>
      </c>
      <c r="G1206" s="46">
        <f t="shared" si="32"/>
        <v>1040.1680000000001</v>
      </c>
    </row>
    <row r="1207" spans="2:7" ht="23.25" x14ac:dyDescent="0.25">
      <c r="B1207" s="90" t="s">
        <v>10</v>
      </c>
      <c r="C1207" s="91"/>
      <c r="D1207" s="47"/>
      <c r="E1207" s="53"/>
      <c r="F1207" s="45" t="s">
        <v>6</v>
      </c>
      <c r="G1207" s="46">
        <f t="shared" si="32"/>
        <v>0</v>
      </c>
    </row>
    <row r="1208" spans="2:7" ht="23.25" x14ac:dyDescent="0.25">
      <c r="B1208" s="90" t="s">
        <v>64</v>
      </c>
      <c r="C1208" s="91"/>
      <c r="D1208" s="47"/>
      <c r="E1208" s="53"/>
      <c r="F1208" s="45" t="s">
        <v>6</v>
      </c>
      <c r="G1208" s="46">
        <f t="shared" si="32"/>
        <v>0</v>
      </c>
    </row>
    <row r="1209" spans="2:7" ht="23.25" x14ac:dyDescent="0.25">
      <c r="B1209" s="90" t="s">
        <v>12</v>
      </c>
      <c r="C1209" s="91"/>
      <c r="D1209" s="47"/>
      <c r="E1209" s="53"/>
      <c r="F1209" s="45" t="s">
        <v>6</v>
      </c>
      <c r="G1209" s="46">
        <f>D1209*E1209</f>
        <v>0</v>
      </c>
    </row>
    <row r="1210" spans="2:7" ht="24" thickBot="1" x14ac:dyDescent="0.3">
      <c r="B1210" s="86" t="s">
        <v>11</v>
      </c>
      <c r="C1210" s="87"/>
      <c r="D1210" s="38"/>
      <c r="E1210" s="38"/>
      <c r="F1210" s="39" t="s">
        <v>6</v>
      </c>
      <c r="G1210" s="48">
        <f>D1210*E1210</f>
        <v>0</v>
      </c>
    </row>
    <row r="1211" spans="2:7" ht="23.25" x14ac:dyDescent="0.25">
      <c r="B1211" s="4"/>
      <c r="C1211" s="21"/>
      <c r="D1211" s="21"/>
      <c r="E1211" s="11"/>
      <c r="F1211" s="11"/>
      <c r="G1211" s="3"/>
    </row>
    <row r="1212" spans="2:7" ht="25.5" x14ac:dyDescent="0.25">
      <c r="B1212" s="4"/>
      <c r="C1212" s="14" t="s">
        <v>65</v>
      </c>
      <c r="D1212" s="15"/>
      <c r="E1212" s="4"/>
      <c r="F1212" s="4"/>
      <c r="G1212" s="3"/>
    </row>
    <row r="1213" spans="2:7" ht="18.75" x14ac:dyDescent="0.25">
      <c r="B1213" s="4"/>
      <c r="C1213" s="69" t="s">
        <v>66</v>
      </c>
      <c r="D1213" s="59" t="s">
        <v>67</v>
      </c>
      <c r="E1213" s="23">
        <f>ROUND((G1201+D1194)/D1194,2)</f>
        <v>2.54</v>
      </c>
      <c r="F1213" s="23"/>
      <c r="G1213" s="5"/>
    </row>
    <row r="1214" spans="2:7" ht="23.25" x14ac:dyDescent="0.25">
      <c r="B1214" s="4"/>
      <c r="C1214" s="69"/>
      <c r="D1214" s="59" t="s">
        <v>68</v>
      </c>
      <c r="E1214" s="23">
        <f>ROUND((G1202+G1203+D1194)/D1194,2)</f>
        <v>1</v>
      </c>
      <c r="F1214" s="23"/>
      <c r="G1214" s="12"/>
    </row>
    <row r="1215" spans="2:7" ht="23.25" x14ac:dyDescent="0.25">
      <c r="B1215" s="4"/>
      <c r="C1215" s="69"/>
      <c r="D1215" s="59" t="s">
        <v>69</v>
      </c>
      <c r="E1215" s="23">
        <f>ROUND((G1204+D1194)/D1194,2)</f>
        <v>6.42</v>
      </c>
      <c r="F1215" s="5"/>
      <c r="G1215" s="12"/>
    </row>
    <row r="1216" spans="2:7" ht="23.25" x14ac:dyDescent="0.25">
      <c r="B1216" s="4"/>
      <c r="C1216" s="69"/>
      <c r="D1216" s="24" t="s">
        <v>70</v>
      </c>
      <c r="E1216" s="25">
        <f>ROUND((SUM(G1205:G1210)+D1194)/D1194,2)</f>
        <v>11.12</v>
      </c>
      <c r="F1216" s="5"/>
      <c r="G1216" s="12"/>
    </row>
    <row r="1217" spans="2:7" ht="25.5" x14ac:dyDescent="0.25">
      <c r="B1217" s="4"/>
      <c r="C1217" s="4"/>
      <c r="D1217" s="26" t="s">
        <v>71</v>
      </c>
      <c r="E1217" s="27">
        <f>SUM(E1213:E1216)-IF(D1198="сплошная",3,2)</f>
        <v>19.079999999999998</v>
      </c>
      <c r="F1217" s="28"/>
      <c r="G1217" s="3"/>
    </row>
    <row r="1218" spans="2:7" ht="23.25" x14ac:dyDescent="0.25">
      <c r="B1218" s="4"/>
      <c r="C1218" s="4"/>
      <c r="D1218" s="4"/>
      <c r="E1218" s="29"/>
      <c r="F1218" s="4"/>
      <c r="G1218" s="3"/>
    </row>
    <row r="1219" spans="2:7" ht="25.5" x14ac:dyDescent="0.35">
      <c r="B1219" s="13"/>
      <c r="C1219" s="30" t="s">
        <v>72</v>
      </c>
      <c r="D1219" s="70">
        <f>E1217*D1194</f>
        <v>1961.4239999999998</v>
      </c>
      <c r="E1219" s="70"/>
      <c r="F1219" s="4"/>
      <c r="G1219" s="3"/>
    </row>
    <row r="1220" spans="2:7" ht="18.75" x14ac:dyDescent="0.3">
      <c r="B1220" s="4"/>
      <c r="C1220" s="31" t="s">
        <v>73</v>
      </c>
      <c r="D1220" s="71">
        <f>D1219/D1193</f>
        <v>27.241999999999997</v>
      </c>
      <c r="E1220" s="71"/>
      <c r="F1220" s="4"/>
      <c r="G1220" s="4"/>
    </row>
    <row r="1221" spans="2:7" x14ac:dyDescent="0.25">
      <c r="B1221" s="67"/>
      <c r="C1221" s="67"/>
      <c r="D1221" s="67"/>
      <c r="E1221" s="67"/>
      <c r="F1221" s="67"/>
      <c r="G1221" s="67"/>
    </row>
    <row r="1222" spans="2:7" x14ac:dyDescent="0.25">
      <c r="B1222" s="67"/>
      <c r="C1222" s="67"/>
      <c r="D1222" s="67"/>
      <c r="E1222" s="67"/>
      <c r="F1222" s="67"/>
      <c r="G1222" s="67"/>
    </row>
    <row r="1223" spans="2:7" ht="60.75" x14ac:dyDescent="0.8">
      <c r="B1223" s="92" t="s">
        <v>222</v>
      </c>
      <c r="C1223" s="92"/>
      <c r="D1223" s="92"/>
      <c r="E1223" s="92"/>
      <c r="F1223" s="92"/>
      <c r="G1223" s="92"/>
    </row>
    <row r="1224" spans="2:7" ht="18.75" x14ac:dyDescent="0.25">
      <c r="B1224" s="93" t="s">
        <v>45</v>
      </c>
      <c r="C1224" s="93"/>
      <c r="D1224" s="93"/>
      <c r="E1224" s="93"/>
      <c r="F1224" s="93"/>
      <c r="G1224" s="93"/>
    </row>
    <row r="1225" spans="2:7" ht="25.5" x14ac:dyDescent="0.25">
      <c r="B1225" s="4"/>
      <c r="C1225" s="14" t="s">
        <v>46</v>
      </c>
      <c r="D1225" s="15"/>
      <c r="E1225" s="4"/>
      <c r="F1225" s="4"/>
      <c r="G1225" s="3"/>
    </row>
    <row r="1226" spans="2:7" ht="19.5" x14ac:dyDescent="0.25">
      <c r="B1226" s="5"/>
      <c r="C1226" s="94" t="s">
        <v>47</v>
      </c>
      <c r="D1226" s="97" t="s">
        <v>133</v>
      </c>
      <c r="E1226" s="98"/>
      <c r="F1226" s="98"/>
      <c r="G1226" s="99"/>
    </row>
    <row r="1227" spans="2:7" ht="19.5" x14ac:dyDescent="0.25">
      <c r="B1227" s="5"/>
      <c r="C1227" s="95"/>
      <c r="D1227" s="100" t="s">
        <v>134</v>
      </c>
      <c r="E1227" s="100"/>
      <c r="F1227" s="100"/>
      <c r="G1227" s="100"/>
    </row>
    <row r="1228" spans="2:7" ht="19.5" x14ac:dyDescent="0.25">
      <c r="B1228" s="5"/>
      <c r="C1228" s="96"/>
      <c r="D1228" s="100" t="s">
        <v>177</v>
      </c>
      <c r="E1228" s="100"/>
      <c r="F1228" s="100"/>
      <c r="G1228" s="100"/>
    </row>
    <row r="1229" spans="2:7" ht="23.25" x14ac:dyDescent="0.25">
      <c r="B1229" s="4"/>
      <c r="C1229" s="16" t="s">
        <v>48</v>
      </c>
      <c r="D1229" s="6">
        <v>1</v>
      </c>
      <c r="E1229" s="17"/>
      <c r="F1229" s="5"/>
      <c r="G1229" s="3"/>
    </row>
    <row r="1230" spans="2:7" ht="22.5" x14ac:dyDescent="0.25">
      <c r="B1230" s="4"/>
      <c r="C1230" s="18" t="s">
        <v>49</v>
      </c>
      <c r="D1230" s="58">
        <v>84</v>
      </c>
      <c r="E1230" s="72" t="s">
        <v>50</v>
      </c>
      <c r="F1230" s="73"/>
      <c r="G1230" s="76">
        <f>D1231/D1230</f>
        <v>10.254880952380953</v>
      </c>
    </row>
    <row r="1231" spans="2:7" ht="22.5" x14ac:dyDescent="0.25">
      <c r="B1231" s="4"/>
      <c r="C1231" s="18" t="s">
        <v>51</v>
      </c>
      <c r="D1231" s="7">
        <v>861.41</v>
      </c>
      <c r="E1231" s="74"/>
      <c r="F1231" s="75"/>
      <c r="G1231" s="77"/>
    </row>
    <row r="1232" spans="2:7" ht="23.25" x14ac:dyDescent="0.25">
      <c r="B1232" s="4"/>
      <c r="C1232" s="19"/>
      <c r="D1232" s="8"/>
      <c r="E1232" s="20"/>
      <c r="F1232" s="4"/>
      <c r="G1232" s="3"/>
    </row>
    <row r="1233" spans="2:7" ht="23.25" x14ac:dyDescent="0.25">
      <c r="B1233" s="4"/>
      <c r="C1233" s="49" t="s">
        <v>52</v>
      </c>
      <c r="D1233" s="55" t="s">
        <v>171</v>
      </c>
      <c r="E1233" s="4"/>
      <c r="F1233" s="4"/>
      <c r="G1233" s="3"/>
    </row>
    <row r="1234" spans="2:7" ht="23.25" x14ac:dyDescent="0.25">
      <c r="B1234" s="4"/>
      <c r="C1234" s="49" t="s">
        <v>53</v>
      </c>
      <c r="D1234" s="55">
        <v>50</v>
      </c>
      <c r="E1234" s="4"/>
      <c r="F1234" s="4"/>
      <c r="G1234" s="3"/>
    </row>
    <row r="1235" spans="2:7" ht="23.25" x14ac:dyDescent="0.25">
      <c r="B1235" s="4"/>
      <c r="C1235" s="49" t="s">
        <v>54</v>
      </c>
      <c r="D1235" s="50" t="s">
        <v>147</v>
      </c>
      <c r="E1235" s="4"/>
      <c r="F1235" s="4"/>
      <c r="G1235" s="3"/>
    </row>
    <row r="1236" spans="2:7" ht="24" thickBot="1" x14ac:dyDescent="0.3">
      <c r="B1236" s="4"/>
      <c r="C1236" s="4"/>
      <c r="D1236" s="4"/>
      <c r="E1236" s="4"/>
      <c r="F1236" s="4"/>
      <c r="G1236" s="3"/>
    </row>
    <row r="1237" spans="2:7" ht="48" thickBot="1" x14ac:dyDescent="0.3">
      <c r="B1237" s="78" t="s">
        <v>7</v>
      </c>
      <c r="C1237" s="79"/>
      <c r="D1237" s="9" t="s">
        <v>56</v>
      </c>
      <c r="E1237" s="80" t="s">
        <v>57</v>
      </c>
      <c r="F1237" s="81"/>
      <c r="G1237" s="10" t="s">
        <v>58</v>
      </c>
    </row>
    <row r="1238" spans="2:7" ht="24" thickBot="1" x14ac:dyDescent="0.3">
      <c r="B1238" s="82" t="s">
        <v>59</v>
      </c>
      <c r="C1238" s="83"/>
      <c r="D1238" s="32">
        <v>197.93</v>
      </c>
      <c r="E1238" s="52">
        <v>1</v>
      </c>
      <c r="F1238" s="33" t="s">
        <v>6</v>
      </c>
      <c r="G1238" s="34">
        <f t="shared" ref="G1238:G1245" si="33">D1238*E1238</f>
        <v>197.93</v>
      </c>
    </row>
    <row r="1239" spans="2:7" ht="23.25" x14ac:dyDescent="0.25">
      <c r="B1239" s="84" t="s">
        <v>60</v>
      </c>
      <c r="C1239" s="85"/>
      <c r="D1239" s="35"/>
      <c r="E1239" s="56"/>
      <c r="F1239" s="36" t="s">
        <v>8</v>
      </c>
      <c r="G1239" s="37">
        <f t="shared" si="33"/>
        <v>0</v>
      </c>
    </row>
    <row r="1240" spans="2:7" ht="24" thickBot="1" x14ac:dyDescent="0.3">
      <c r="B1240" s="86" t="s">
        <v>61</v>
      </c>
      <c r="C1240" s="87"/>
      <c r="D1240" s="38"/>
      <c r="E1240" s="57"/>
      <c r="F1240" s="39" t="s">
        <v>8</v>
      </c>
      <c r="G1240" s="40">
        <f t="shared" si="33"/>
        <v>0</v>
      </c>
    </row>
    <row r="1241" spans="2:7" ht="24" thickBot="1" x14ac:dyDescent="0.3">
      <c r="B1241" s="88" t="s">
        <v>9</v>
      </c>
      <c r="C1241" s="89"/>
      <c r="D1241" s="41">
        <v>696.9</v>
      </c>
      <c r="E1241" s="41">
        <v>1</v>
      </c>
      <c r="F1241" s="42" t="s">
        <v>6</v>
      </c>
      <c r="G1241" s="43">
        <f t="shared" si="33"/>
        <v>696.9</v>
      </c>
    </row>
    <row r="1242" spans="2:7" ht="23.25" x14ac:dyDescent="0.25">
      <c r="B1242" s="84" t="s">
        <v>62</v>
      </c>
      <c r="C1242" s="85"/>
      <c r="D1242" s="35"/>
      <c r="E1242" s="35"/>
      <c r="F1242" s="36" t="s">
        <v>6</v>
      </c>
      <c r="G1242" s="37">
        <f t="shared" si="33"/>
        <v>0</v>
      </c>
    </row>
    <row r="1243" spans="2:7" ht="23.25" x14ac:dyDescent="0.25">
      <c r="B1243" s="90" t="s">
        <v>63</v>
      </c>
      <c r="C1243" s="91"/>
      <c r="D1243" s="44">
        <v>1300.21</v>
      </c>
      <c r="E1243" s="44">
        <v>1</v>
      </c>
      <c r="F1243" s="45" t="s">
        <v>6</v>
      </c>
      <c r="G1243" s="46">
        <f t="shared" si="33"/>
        <v>1300.21</v>
      </c>
    </row>
    <row r="1244" spans="2:7" ht="23.25" x14ac:dyDescent="0.25">
      <c r="B1244" s="90" t="s">
        <v>10</v>
      </c>
      <c r="C1244" s="91"/>
      <c r="D1244" s="47"/>
      <c r="E1244" s="53"/>
      <c r="F1244" s="45" t="s">
        <v>6</v>
      </c>
      <c r="G1244" s="46">
        <f t="shared" si="33"/>
        <v>0</v>
      </c>
    </row>
    <row r="1245" spans="2:7" ht="23.25" x14ac:dyDescent="0.25">
      <c r="B1245" s="90" t="s">
        <v>64</v>
      </c>
      <c r="C1245" s="91"/>
      <c r="D1245" s="47"/>
      <c r="E1245" s="53"/>
      <c r="F1245" s="45" t="s">
        <v>6</v>
      </c>
      <c r="G1245" s="46">
        <f t="shared" si="33"/>
        <v>0</v>
      </c>
    </row>
    <row r="1246" spans="2:7" ht="23.25" x14ac:dyDescent="0.25">
      <c r="B1246" s="90" t="s">
        <v>12</v>
      </c>
      <c r="C1246" s="91"/>
      <c r="D1246" s="47"/>
      <c r="E1246" s="53"/>
      <c r="F1246" s="45" t="s">
        <v>6</v>
      </c>
      <c r="G1246" s="46">
        <f>D1246*E1246</f>
        <v>0</v>
      </c>
    </row>
    <row r="1247" spans="2:7" ht="24" thickBot="1" x14ac:dyDescent="0.3">
      <c r="B1247" s="86" t="s">
        <v>11</v>
      </c>
      <c r="C1247" s="87"/>
      <c r="D1247" s="38"/>
      <c r="E1247" s="38"/>
      <c r="F1247" s="39" t="s">
        <v>6</v>
      </c>
      <c r="G1247" s="48">
        <f>D1247*E1247</f>
        <v>0</v>
      </c>
    </row>
    <row r="1248" spans="2:7" ht="23.25" x14ac:dyDescent="0.25">
      <c r="B1248" s="4"/>
      <c r="C1248" s="21"/>
      <c r="D1248" s="21"/>
      <c r="E1248" s="11"/>
      <c r="F1248" s="11"/>
      <c r="G1248" s="3"/>
    </row>
    <row r="1249" spans="2:7" ht="25.5" x14ac:dyDescent="0.25">
      <c r="B1249" s="4"/>
      <c r="C1249" s="14" t="s">
        <v>65</v>
      </c>
      <c r="D1249" s="15"/>
      <c r="E1249" s="4"/>
      <c r="F1249" s="4"/>
      <c r="G1249" s="3"/>
    </row>
    <row r="1250" spans="2:7" ht="18.75" x14ac:dyDescent="0.25">
      <c r="B1250" s="4"/>
      <c r="C1250" s="69" t="s">
        <v>66</v>
      </c>
      <c r="D1250" s="59" t="s">
        <v>67</v>
      </c>
      <c r="E1250" s="23">
        <f>ROUND((G1238+D1231)/D1231,2)</f>
        <v>1.23</v>
      </c>
      <c r="F1250" s="23"/>
      <c r="G1250" s="5"/>
    </row>
    <row r="1251" spans="2:7" ht="23.25" x14ac:dyDescent="0.25">
      <c r="B1251" s="4"/>
      <c r="C1251" s="69"/>
      <c r="D1251" s="59" t="s">
        <v>68</v>
      </c>
      <c r="E1251" s="23">
        <f>ROUND((G1239+G1240+D1231)/D1231,2)</f>
        <v>1</v>
      </c>
      <c r="F1251" s="23"/>
      <c r="G1251" s="12"/>
    </row>
    <row r="1252" spans="2:7" ht="23.25" x14ac:dyDescent="0.25">
      <c r="B1252" s="4"/>
      <c r="C1252" s="69"/>
      <c r="D1252" s="59" t="s">
        <v>69</v>
      </c>
      <c r="E1252" s="23">
        <f>ROUND((G1241+D1231)/D1231,2)</f>
        <v>1.81</v>
      </c>
      <c r="F1252" s="5"/>
      <c r="G1252" s="12"/>
    </row>
    <row r="1253" spans="2:7" ht="23.25" x14ac:dyDescent="0.25">
      <c r="B1253" s="4"/>
      <c r="C1253" s="69"/>
      <c r="D1253" s="24" t="s">
        <v>70</v>
      </c>
      <c r="E1253" s="25">
        <f>ROUND((SUM(G1242:G1247)+D1231)/D1231,2)</f>
        <v>2.5099999999999998</v>
      </c>
      <c r="F1253" s="5"/>
      <c r="G1253" s="12"/>
    </row>
    <row r="1254" spans="2:7" ht="25.5" x14ac:dyDescent="0.25">
      <c r="B1254" s="4"/>
      <c r="C1254" s="4"/>
      <c r="D1254" s="26" t="s">
        <v>71</v>
      </c>
      <c r="E1254" s="27">
        <f>SUM(E1250:E1253)-IF(D1235="сплошная",3,2)</f>
        <v>4.55</v>
      </c>
      <c r="F1254" s="28"/>
      <c r="G1254" s="3"/>
    </row>
    <row r="1255" spans="2:7" ht="23.25" x14ac:dyDescent="0.25">
      <c r="B1255" s="4"/>
      <c r="C1255" s="4"/>
      <c r="D1255" s="4"/>
      <c r="E1255" s="29"/>
      <c r="F1255" s="4"/>
      <c r="G1255" s="3"/>
    </row>
    <row r="1256" spans="2:7" ht="25.5" x14ac:dyDescent="0.35">
      <c r="B1256" s="13"/>
      <c r="C1256" s="30" t="s">
        <v>72</v>
      </c>
      <c r="D1256" s="70">
        <f>E1254*D1231</f>
        <v>3919.4154999999996</v>
      </c>
      <c r="E1256" s="70"/>
      <c r="F1256" s="4"/>
      <c r="G1256" s="3"/>
    </row>
    <row r="1257" spans="2:7" ht="18.75" x14ac:dyDescent="0.3">
      <c r="B1257" s="4"/>
      <c r="C1257" s="31" t="s">
        <v>73</v>
      </c>
      <c r="D1257" s="71">
        <f>D1256/D1230</f>
        <v>46.659708333333327</v>
      </c>
      <c r="E1257" s="71"/>
      <c r="F1257" s="4"/>
      <c r="G1257" s="4"/>
    </row>
    <row r="1258" spans="2:7" x14ac:dyDescent="0.25">
      <c r="B1258" s="67"/>
      <c r="C1258" s="67"/>
      <c r="D1258" s="67"/>
      <c r="E1258" s="67"/>
      <c r="F1258" s="67"/>
      <c r="G1258" s="67"/>
    </row>
    <row r="1259" spans="2:7" x14ac:dyDescent="0.25">
      <c r="B1259" s="67"/>
      <c r="C1259" s="67"/>
      <c r="D1259" s="67"/>
      <c r="E1259" s="67"/>
      <c r="F1259" s="67"/>
      <c r="G1259" s="67"/>
    </row>
    <row r="1260" spans="2:7" ht="60.75" x14ac:dyDescent="0.8">
      <c r="B1260" s="92" t="s">
        <v>223</v>
      </c>
      <c r="C1260" s="92"/>
      <c r="D1260" s="92"/>
      <c r="E1260" s="92"/>
      <c r="F1260" s="92"/>
      <c r="G1260" s="92"/>
    </row>
    <row r="1261" spans="2:7" ht="18.75" x14ac:dyDescent="0.25">
      <c r="B1261" s="93" t="s">
        <v>45</v>
      </c>
      <c r="C1261" s="93"/>
      <c r="D1261" s="93"/>
      <c r="E1261" s="93"/>
      <c r="F1261" s="93"/>
      <c r="G1261" s="93"/>
    </row>
    <row r="1262" spans="2:7" ht="25.5" x14ac:dyDescent="0.25">
      <c r="B1262" s="4"/>
      <c r="C1262" s="14" t="s">
        <v>46</v>
      </c>
      <c r="D1262" s="15"/>
      <c r="E1262" s="4"/>
      <c r="F1262" s="4"/>
      <c r="G1262" s="3"/>
    </row>
    <row r="1263" spans="2:7" ht="19.5" x14ac:dyDescent="0.25">
      <c r="B1263" s="5"/>
      <c r="C1263" s="94" t="s">
        <v>47</v>
      </c>
      <c r="D1263" s="97" t="s">
        <v>133</v>
      </c>
      <c r="E1263" s="98"/>
      <c r="F1263" s="98"/>
      <c r="G1263" s="99"/>
    </row>
    <row r="1264" spans="2:7" ht="19.5" x14ac:dyDescent="0.25">
      <c r="B1264" s="5"/>
      <c r="C1264" s="95"/>
      <c r="D1264" s="100" t="s">
        <v>134</v>
      </c>
      <c r="E1264" s="100"/>
      <c r="F1264" s="100"/>
      <c r="G1264" s="100"/>
    </row>
    <row r="1265" spans="2:7" ht="19.5" x14ac:dyDescent="0.25">
      <c r="B1265" s="5"/>
      <c r="C1265" s="96"/>
      <c r="D1265" s="100" t="s">
        <v>178</v>
      </c>
      <c r="E1265" s="100"/>
      <c r="F1265" s="100"/>
      <c r="G1265" s="100"/>
    </row>
    <row r="1266" spans="2:7" ht="23.25" x14ac:dyDescent="0.25">
      <c r="B1266" s="4"/>
      <c r="C1266" s="16" t="s">
        <v>48</v>
      </c>
      <c r="D1266" s="6">
        <v>1.4</v>
      </c>
      <c r="E1266" s="17"/>
      <c r="F1266" s="5"/>
      <c r="G1266" s="3"/>
    </row>
    <row r="1267" spans="2:7" ht="22.5" x14ac:dyDescent="0.25">
      <c r="B1267" s="4"/>
      <c r="C1267" s="18" t="s">
        <v>49</v>
      </c>
      <c r="D1267" s="58">
        <v>63</v>
      </c>
      <c r="E1267" s="72" t="s">
        <v>50</v>
      </c>
      <c r="F1267" s="73"/>
      <c r="G1267" s="76">
        <f>D1268/D1267</f>
        <v>0.87444444444444447</v>
      </c>
    </row>
    <row r="1268" spans="2:7" ht="22.5" x14ac:dyDescent="0.25">
      <c r="B1268" s="4"/>
      <c r="C1268" s="18" t="s">
        <v>51</v>
      </c>
      <c r="D1268" s="7">
        <v>55.09</v>
      </c>
      <c r="E1268" s="74"/>
      <c r="F1268" s="75"/>
      <c r="G1268" s="77"/>
    </row>
    <row r="1269" spans="2:7" ht="23.25" x14ac:dyDescent="0.25">
      <c r="B1269" s="4"/>
      <c r="C1269" s="19"/>
      <c r="D1269" s="8"/>
      <c r="E1269" s="20"/>
      <c r="F1269" s="4"/>
      <c r="G1269" s="3"/>
    </row>
    <row r="1270" spans="2:7" ht="23.25" x14ac:dyDescent="0.25">
      <c r="B1270" s="4"/>
      <c r="C1270" s="49" t="s">
        <v>52</v>
      </c>
      <c r="D1270" s="55" t="s">
        <v>171</v>
      </c>
      <c r="E1270" s="4"/>
      <c r="F1270" s="4"/>
      <c r="G1270" s="3"/>
    </row>
    <row r="1271" spans="2:7" ht="23.25" x14ac:dyDescent="0.25">
      <c r="B1271" s="4"/>
      <c r="C1271" s="49" t="s">
        <v>53</v>
      </c>
      <c r="D1271" s="55">
        <v>50</v>
      </c>
      <c r="E1271" s="4"/>
      <c r="F1271" s="4"/>
      <c r="G1271" s="3"/>
    </row>
    <row r="1272" spans="2:7" ht="23.25" x14ac:dyDescent="0.25">
      <c r="B1272" s="4"/>
      <c r="C1272" s="49" t="s">
        <v>54</v>
      </c>
      <c r="D1272" s="50" t="s">
        <v>147</v>
      </c>
      <c r="E1272" s="4"/>
      <c r="F1272" s="4"/>
      <c r="G1272" s="3"/>
    </row>
    <row r="1273" spans="2:7" ht="24" thickBot="1" x14ac:dyDescent="0.3">
      <c r="B1273" s="4"/>
      <c r="C1273" s="4"/>
      <c r="D1273" s="4"/>
      <c r="E1273" s="4"/>
      <c r="F1273" s="4"/>
      <c r="G1273" s="3"/>
    </row>
    <row r="1274" spans="2:7" ht="48" thickBot="1" x14ac:dyDescent="0.3">
      <c r="B1274" s="78" t="s">
        <v>7</v>
      </c>
      <c r="C1274" s="79"/>
      <c r="D1274" s="9" t="s">
        <v>56</v>
      </c>
      <c r="E1274" s="80" t="s">
        <v>57</v>
      </c>
      <c r="F1274" s="81"/>
      <c r="G1274" s="10" t="s">
        <v>58</v>
      </c>
    </row>
    <row r="1275" spans="2:7" ht="24" thickBot="1" x14ac:dyDescent="0.3">
      <c r="B1275" s="82" t="s">
        <v>59</v>
      </c>
      <c r="C1275" s="83"/>
      <c r="D1275" s="32">
        <v>197.93</v>
      </c>
      <c r="E1275" s="52">
        <v>1.4</v>
      </c>
      <c r="F1275" s="33" t="s">
        <v>6</v>
      </c>
      <c r="G1275" s="34">
        <f t="shared" ref="G1275:G1282" si="34">D1275*E1275</f>
        <v>277.10199999999998</v>
      </c>
    </row>
    <row r="1276" spans="2:7" ht="23.25" x14ac:dyDescent="0.25">
      <c r="B1276" s="84" t="s">
        <v>60</v>
      </c>
      <c r="C1276" s="85"/>
      <c r="D1276" s="35"/>
      <c r="E1276" s="56"/>
      <c r="F1276" s="36" t="s">
        <v>8</v>
      </c>
      <c r="G1276" s="37">
        <f t="shared" si="34"/>
        <v>0</v>
      </c>
    </row>
    <row r="1277" spans="2:7" ht="24" thickBot="1" x14ac:dyDescent="0.3">
      <c r="B1277" s="86" t="s">
        <v>61</v>
      </c>
      <c r="C1277" s="87"/>
      <c r="D1277" s="38"/>
      <c r="E1277" s="57"/>
      <c r="F1277" s="39" t="s">
        <v>8</v>
      </c>
      <c r="G1277" s="40">
        <f t="shared" si="34"/>
        <v>0</v>
      </c>
    </row>
    <row r="1278" spans="2:7" ht="24" thickBot="1" x14ac:dyDescent="0.3">
      <c r="B1278" s="88" t="s">
        <v>9</v>
      </c>
      <c r="C1278" s="89"/>
      <c r="D1278" s="41">
        <v>696.9</v>
      </c>
      <c r="E1278" s="41">
        <v>1.4</v>
      </c>
      <c r="F1278" s="42" t="s">
        <v>6</v>
      </c>
      <c r="G1278" s="43">
        <f t="shared" si="34"/>
        <v>975.65999999999985</v>
      </c>
    </row>
    <row r="1279" spans="2:7" ht="23.25" x14ac:dyDescent="0.25">
      <c r="B1279" s="84" t="s">
        <v>62</v>
      </c>
      <c r="C1279" s="85"/>
      <c r="D1279" s="35"/>
      <c r="E1279" s="35"/>
      <c r="F1279" s="36" t="s">
        <v>6</v>
      </c>
      <c r="G1279" s="37">
        <f t="shared" si="34"/>
        <v>0</v>
      </c>
    </row>
    <row r="1280" spans="2:7" ht="23.25" x14ac:dyDescent="0.25">
      <c r="B1280" s="90" t="s">
        <v>63</v>
      </c>
      <c r="C1280" s="91"/>
      <c r="D1280" s="44">
        <v>1300.21</v>
      </c>
      <c r="E1280" s="44">
        <v>1.4</v>
      </c>
      <c r="F1280" s="45" t="s">
        <v>6</v>
      </c>
      <c r="G1280" s="46">
        <f t="shared" si="34"/>
        <v>1820.2939999999999</v>
      </c>
    </row>
    <row r="1281" spans="2:7" ht="23.25" x14ac:dyDescent="0.25">
      <c r="B1281" s="90" t="s">
        <v>10</v>
      </c>
      <c r="C1281" s="91"/>
      <c r="D1281" s="47"/>
      <c r="E1281" s="53"/>
      <c r="F1281" s="45" t="s">
        <v>6</v>
      </c>
      <c r="G1281" s="46">
        <f t="shared" si="34"/>
        <v>0</v>
      </c>
    </row>
    <row r="1282" spans="2:7" ht="23.25" x14ac:dyDescent="0.25">
      <c r="B1282" s="90" t="s">
        <v>64</v>
      </c>
      <c r="C1282" s="91"/>
      <c r="D1282" s="47"/>
      <c r="E1282" s="53"/>
      <c r="F1282" s="45" t="s">
        <v>6</v>
      </c>
      <c r="G1282" s="46">
        <f t="shared" si="34"/>
        <v>0</v>
      </c>
    </row>
    <row r="1283" spans="2:7" ht="23.25" x14ac:dyDescent="0.25">
      <c r="B1283" s="90" t="s">
        <v>12</v>
      </c>
      <c r="C1283" s="91"/>
      <c r="D1283" s="47"/>
      <c r="E1283" s="53"/>
      <c r="F1283" s="45" t="s">
        <v>6</v>
      </c>
      <c r="G1283" s="46">
        <f>D1283*E1283</f>
        <v>0</v>
      </c>
    </row>
    <row r="1284" spans="2:7" ht="24" thickBot="1" x14ac:dyDescent="0.3">
      <c r="B1284" s="86" t="s">
        <v>11</v>
      </c>
      <c r="C1284" s="87"/>
      <c r="D1284" s="38"/>
      <c r="E1284" s="38"/>
      <c r="F1284" s="39" t="s">
        <v>6</v>
      </c>
      <c r="G1284" s="48">
        <f>D1284*E1284</f>
        <v>0</v>
      </c>
    </row>
    <row r="1285" spans="2:7" ht="23.25" x14ac:dyDescent="0.25">
      <c r="B1285" s="4"/>
      <c r="C1285" s="21"/>
      <c r="D1285" s="21"/>
      <c r="E1285" s="11"/>
      <c r="F1285" s="11"/>
      <c r="G1285" s="3"/>
    </row>
    <row r="1286" spans="2:7" ht="25.5" x14ac:dyDescent="0.25">
      <c r="B1286" s="4"/>
      <c r="C1286" s="14" t="s">
        <v>65</v>
      </c>
      <c r="D1286" s="15"/>
      <c r="E1286" s="4"/>
      <c r="F1286" s="4"/>
      <c r="G1286" s="3"/>
    </row>
    <row r="1287" spans="2:7" ht="18.75" x14ac:dyDescent="0.25">
      <c r="B1287" s="4"/>
      <c r="C1287" s="69" t="s">
        <v>66</v>
      </c>
      <c r="D1287" s="59" t="s">
        <v>67</v>
      </c>
      <c r="E1287" s="23">
        <f>ROUND((G1275+D1268)/D1268,2)</f>
        <v>6.03</v>
      </c>
      <c r="F1287" s="23"/>
      <c r="G1287" s="5"/>
    </row>
    <row r="1288" spans="2:7" ht="23.25" x14ac:dyDescent="0.25">
      <c r="B1288" s="4"/>
      <c r="C1288" s="69"/>
      <c r="D1288" s="59" t="s">
        <v>68</v>
      </c>
      <c r="E1288" s="23">
        <f>ROUND((G1276+G1277+D1268)/D1268,2)</f>
        <v>1</v>
      </c>
      <c r="F1288" s="23"/>
      <c r="G1288" s="12"/>
    </row>
    <row r="1289" spans="2:7" ht="23.25" x14ac:dyDescent="0.25">
      <c r="B1289" s="4"/>
      <c r="C1289" s="69"/>
      <c r="D1289" s="59" t="s">
        <v>69</v>
      </c>
      <c r="E1289" s="23">
        <f>ROUND((G1278+D1268)/D1268,2)</f>
        <v>18.71</v>
      </c>
      <c r="F1289" s="5"/>
      <c r="G1289" s="12"/>
    </row>
    <row r="1290" spans="2:7" ht="23.25" x14ac:dyDescent="0.25">
      <c r="B1290" s="4"/>
      <c r="C1290" s="69"/>
      <c r="D1290" s="24" t="s">
        <v>70</v>
      </c>
      <c r="E1290" s="25">
        <f>ROUND((SUM(G1279:G1284)+D1268)/D1268,2)</f>
        <v>34.04</v>
      </c>
      <c r="F1290" s="5"/>
      <c r="G1290" s="12"/>
    </row>
    <row r="1291" spans="2:7" ht="25.5" x14ac:dyDescent="0.25">
      <c r="B1291" s="4"/>
      <c r="C1291" s="4"/>
      <c r="D1291" s="26" t="s">
        <v>71</v>
      </c>
      <c r="E1291" s="27">
        <f>SUM(E1287:E1290)-IF(D1272="сплошная",3,2)</f>
        <v>57.78</v>
      </c>
      <c r="F1291" s="28"/>
      <c r="G1291" s="3"/>
    </row>
    <row r="1292" spans="2:7" ht="23.25" x14ac:dyDescent="0.25">
      <c r="B1292" s="4"/>
      <c r="C1292" s="4"/>
      <c r="D1292" s="4"/>
      <c r="E1292" s="29"/>
      <c r="F1292" s="4"/>
      <c r="G1292" s="3"/>
    </row>
    <row r="1293" spans="2:7" ht="25.5" x14ac:dyDescent="0.35">
      <c r="B1293" s="13"/>
      <c r="C1293" s="30" t="s">
        <v>72</v>
      </c>
      <c r="D1293" s="70">
        <f>E1291*D1268</f>
        <v>3183.1002000000003</v>
      </c>
      <c r="E1293" s="70"/>
      <c r="F1293" s="4"/>
      <c r="G1293" s="3"/>
    </row>
    <row r="1294" spans="2:7" ht="18.75" x14ac:dyDescent="0.3">
      <c r="B1294" s="4"/>
      <c r="C1294" s="31" t="s">
        <v>73</v>
      </c>
      <c r="D1294" s="71">
        <f>D1293/D1267</f>
        <v>50.525400000000005</v>
      </c>
      <c r="E1294" s="71"/>
      <c r="F1294" s="4"/>
      <c r="G1294" s="4"/>
    </row>
    <row r="1295" spans="2:7" x14ac:dyDescent="0.25">
      <c r="B1295" s="67"/>
      <c r="C1295" s="67"/>
      <c r="D1295" s="67"/>
      <c r="E1295" s="67"/>
      <c r="F1295" s="67"/>
      <c r="G1295" s="67"/>
    </row>
    <row r="1296" spans="2:7" x14ac:dyDescent="0.25">
      <c r="B1296" s="67"/>
      <c r="C1296" s="67"/>
      <c r="D1296" s="67"/>
      <c r="E1296" s="67"/>
      <c r="F1296" s="67"/>
      <c r="G1296" s="67"/>
    </row>
    <row r="1297" spans="2:7" ht="60.75" x14ac:dyDescent="0.8">
      <c r="B1297" s="92" t="s">
        <v>224</v>
      </c>
      <c r="C1297" s="92"/>
      <c r="D1297" s="92"/>
      <c r="E1297" s="92"/>
      <c r="F1297" s="92"/>
      <c r="G1297" s="92"/>
    </row>
    <row r="1298" spans="2:7" ht="18.75" x14ac:dyDescent="0.25">
      <c r="B1298" s="93" t="s">
        <v>45</v>
      </c>
      <c r="C1298" s="93"/>
      <c r="D1298" s="93"/>
      <c r="E1298" s="93"/>
      <c r="F1298" s="93"/>
      <c r="G1298" s="93"/>
    </row>
    <row r="1299" spans="2:7" ht="25.5" x14ac:dyDescent="0.25">
      <c r="B1299" s="4"/>
      <c r="C1299" s="14" t="s">
        <v>46</v>
      </c>
      <c r="D1299" s="15"/>
      <c r="E1299" s="4"/>
      <c r="F1299" s="4"/>
      <c r="G1299" s="3"/>
    </row>
    <row r="1300" spans="2:7" ht="19.5" x14ac:dyDescent="0.25">
      <c r="B1300" s="5"/>
      <c r="C1300" s="94" t="s">
        <v>47</v>
      </c>
      <c r="D1300" s="97" t="s">
        <v>133</v>
      </c>
      <c r="E1300" s="98"/>
      <c r="F1300" s="98"/>
      <c r="G1300" s="99"/>
    </row>
    <row r="1301" spans="2:7" ht="19.5" x14ac:dyDescent="0.25">
      <c r="B1301" s="5"/>
      <c r="C1301" s="95"/>
      <c r="D1301" s="100" t="s">
        <v>134</v>
      </c>
      <c r="E1301" s="100"/>
      <c r="F1301" s="100"/>
      <c r="G1301" s="100"/>
    </row>
    <row r="1302" spans="2:7" ht="19.5" x14ac:dyDescent="0.25">
      <c r="B1302" s="5"/>
      <c r="C1302" s="96"/>
      <c r="D1302" s="100" t="s">
        <v>179</v>
      </c>
      <c r="E1302" s="100"/>
      <c r="F1302" s="100"/>
      <c r="G1302" s="100"/>
    </row>
    <row r="1303" spans="2:7" ht="23.25" x14ac:dyDescent="0.25">
      <c r="B1303" s="4"/>
      <c r="C1303" s="16" t="s">
        <v>48</v>
      </c>
      <c r="D1303" s="6">
        <v>0.9</v>
      </c>
      <c r="E1303" s="17"/>
      <c r="F1303" s="5"/>
      <c r="G1303" s="3"/>
    </row>
    <row r="1304" spans="2:7" ht="22.5" x14ac:dyDescent="0.25">
      <c r="B1304" s="4"/>
      <c r="C1304" s="18" t="s">
        <v>49</v>
      </c>
      <c r="D1304" s="58">
        <v>43</v>
      </c>
      <c r="E1304" s="72" t="s">
        <v>50</v>
      </c>
      <c r="F1304" s="73"/>
      <c r="G1304" s="76">
        <f>D1305/D1304</f>
        <v>14.798837209302325</v>
      </c>
    </row>
    <row r="1305" spans="2:7" ht="22.5" x14ac:dyDescent="0.25">
      <c r="B1305" s="4"/>
      <c r="C1305" s="18" t="s">
        <v>51</v>
      </c>
      <c r="D1305" s="7">
        <v>636.35</v>
      </c>
      <c r="E1305" s="74"/>
      <c r="F1305" s="75"/>
      <c r="G1305" s="77"/>
    </row>
    <row r="1306" spans="2:7" ht="23.25" x14ac:dyDescent="0.25">
      <c r="B1306" s="4"/>
      <c r="C1306" s="19"/>
      <c r="D1306" s="8"/>
      <c r="E1306" s="20"/>
      <c r="F1306" s="4"/>
      <c r="G1306" s="3"/>
    </row>
    <row r="1307" spans="2:7" ht="23.25" x14ac:dyDescent="0.25">
      <c r="B1307" s="4"/>
      <c r="C1307" s="49" t="s">
        <v>52</v>
      </c>
      <c r="D1307" s="55" t="s">
        <v>171</v>
      </c>
      <c r="E1307" s="4"/>
      <c r="F1307" s="4"/>
      <c r="G1307" s="3"/>
    </row>
    <row r="1308" spans="2:7" ht="23.25" x14ac:dyDescent="0.25">
      <c r="B1308" s="4"/>
      <c r="C1308" s="49" t="s">
        <v>53</v>
      </c>
      <c r="D1308" s="55">
        <v>50</v>
      </c>
      <c r="E1308" s="4"/>
      <c r="F1308" s="4"/>
      <c r="G1308" s="3"/>
    </row>
    <row r="1309" spans="2:7" ht="23.25" x14ac:dyDescent="0.25">
      <c r="B1309" s="4"/>
      <c r="C1309" s="49" t="s">
        <v>54</v>
      </c>
      <c r="D1309" s="50" t="s">
        <v>147</v>
      </c>
      <c r="E1309" s="4"/>
      <c r="F1309" s="4"/>
      <c r="G1309" s="3"/>
    </row>
    <row r="1310" spans="2:7" ht="24" thickBot="1" x14ac:dyDescent="0.3">
      <c r="B1310" s="4"/>
      <c r="C1310" s="4"/>
      <c r="D1310" s="4"/>
      <c r="E1310" s="4"/>
      <c r="F1310" s="4"/>
      <c r="G1310" s="3"/>
    </row>
    <row r="1311" spans="2:7" ht="48" thickBot="1" x14ac:dyDescent="0.3">
      <c r="B1311" s="78" t="s">
        <v>7</v>
      </c>
      <c r="C1311" s="79"/>
      <c r="D1311" s="9" t="s">
        <v>56</v>
      </c>
      <c r="E1311" s="80" t="s">
        <v>57</v>
      </c>
      <c r="F1311" s="81"/>
      <c r="G1311" s="10" t="s">
        <v>58</v>
      </c>
    </row>
    <row r="1312" spans="2:7" ht="24" thickBot="1" x14ac:dyDescent="0.3">
      <c r="B1312" s="82" t="s">
        <v>59</v>
      </c>
      <c r="C1312" s="83"/>
      <c r="D1312" s="32">
        <v>197.93</v>
      </c>
      <c r="E1312" s="52">
        <v>0.9</v>
      </c>
      <c r="F1312" s="33" t="s">
        <v>6</v>
      </c>
      <c r="G1312" s="34">
        <f t="shared" ref="G1312:G1319" si="35">D1312*E1312</f>
        <v>178.137</v>
      </c>
    </row>
    <row r="1313" spans="2:7" ht="23.25" x14ac:dyDescent="0.25">
      <c r="B1313" s="84" t="s">
        <v>60</v>
      </c>
      <c r="C1313" s="85"/>
      <c r="D1313" s="35"/>
      <c r="E1313" s="56"/>
      <c r="F1313" s="36" t="s">
        <v>8</v>
      </c>
      <c r="G1313" s="37">
        <f t="shared" si="35"/>
        <v>0</v>
      </c>
    </row>
    <row r="1314" spans="2:7" ht="24" thickBot="1" x14ac:dyDescent="0.3">
      <c r="B1314" s="86" t="s">
        <v>61</v>
      </c>
      <c r="C1314" s="87"/>
      <c r="D1314" s="38"/>
      <c r="E1314" s="57"/>
      <c r="F1314" s="39" t="s">
        <v>8</v>
      </c>
      <c r="G1314" s="40">
        <f t="shared" si="35"/>
        <v>0</v>
      </c>
    </row>
    <row r="1315" spans="2:7" ht="24" thickBot="1" x14ac:dyDescent="0.3">
      <c r="B1315" s="88" t="s">
        <v>9</v>
      </c>
      <c r="C1315" s="89"/>
      <c r="D1315" s="41">
        <v>696.9</v>
      </c>
      <c r="E1315" s="41">
        <v>0.9</v>
      </c>
      <c r="F1315" s="42" t="s">
        <v>6</v>
      </c>
      <c r="G1315" s="43">
        <f t="shared" si="35"/>
        <v>627.21</v>
      </c>
    </row>
    <row r="1316" spans="2:7" ht="23.25" x14ac:dyDescent="0.25">
      <c r="B1316" s="84" t="s">
        <v>62</v>
      </c>
      <c r="C1316" s="85"/>
      <c r="D1316" s="35"/>
      <c r="E1316" s="35"/>
      <c r="F1316" s="36" t="s">
        <v>6</v>
      </c>
      <c r="G1316" s="37">
        <f t="shared" si="35"/>
        <v>0</v>
      </c>
    </row>
    <row r="1317" spans="2:7" ht="23.25" x14ac:dyDescent="0.25">
      <c r="B1317" s="90" t="s">
        <v>63</v>
      </c>
      <c r="C1317" s="91"/>
      <c r="D1317" s="44">
        <v>1300.21</v>
      </c>
      <c r="E1317" s="44">
        <v>0.9</v>
      </c>
      <c r="F1317" s="45" t="s">
        <v>6</v>
      </c>
      <c r="G1317" s="46">
        <f t="shared" si="35"/>
        <v>1170.1890000000001</v>
      </c>
    </row>
    <row r="1318" spans="2:7" ht="23.25" x14ac:dyDescent="0.25">
      <c r="B1318" s="90" t="s">
        <v>10</v>
      </c>
      <c r="C1318" s="91"/>
      <c r="D1318" s="47"/>
      <c r="E1318" s="53"/>
      <c r="F1318" s="45" t="s">
        <v>6</v>
      </c>
      <c r="G1318" s="46">
        <f t="shared" si="35"/>
        <v>0</v>
      </c>
    </row>
    <row r="1319" spans="2:7" ht="23.25" x14ac:dyDescent="0.25">
      <c r="B1319" s="90" t="s">
        <v>64</v>
      </c>
      <c r="C1319" s="91"/>
      <c r="D1319" s="47"/>
      <c r="E1319" s="53"/>
      <c r="F1319" s="45" t="s">
        <v>6</v>
      </c>
      <c r="G1319" s="46">
        <f t="shared" si="35"/>
        <v>0</v>
      </c>
    </row>
    <row r="1320" spans="2:7" ht="23.25" x14ac:dyDescent="0.25">
      <c r="B1320" s="90" t="s">
        <v>12</v>
      </c>
      <c r="C1320" s="91"/>
      <c r="D1320" s="47"/>
      <c r="E1320" s="53"/>
      <c r="F1320" s="45" t="s">
        <v>6</v>
      </c>
      <c r="G1320" s="46">
        <f>D1320*E1320</f>
        <v>0</v>
      </c>
    </row>
    <row r="1321" spans="2:7" ht="24" thickBot="1" x14ac:dyDescent="0.3">
      <c r="B1321" s="86" t="s">
        <v>11</v>
      </c>
      <c r="C1321" s="87"/>
      <c r="D1321" s="38"/>
      <c r="E1321" s="38"/>
      <c r="F1321" s="39" t="s">
        <v>6</v>
      </c>
      <c r="G1321" s="48">
        <f>D1321*E1321</f>
        <v>0</v>
      </c>
    </row>
    <row r="1322" spans="2:7" ht="23.25" x14ac:dyDescent="0.25">
      <c r="B1322" s="4"/>
      <c r="C1322" s="21"/>
      <c r="D1322" s="21"/>
      <c r="E1322" s="11"/>
      <c r="F1322" s="11"/>
      <c r="G1322" s="3"/>
    </row>
    <row r="1323" spans="2:7" ht="25.5" x14ac:dyDescent="0.25">
      <c r="B1323" s="4"/>
      <c r="C1323" s="14" t="s">
        <v>65</v>
      </c>
      <c r="D1323" s="15"/>
      <c r="E1323" s="4"/>
      <c r="F1323" s="4"/>
      <c r="G1323" s="3"/>
    </row>
    <row r="1324" spans="2:7" ht="18.75" x14ac:dyDescent="0.25">
      <c r="B1324" s="4"/>
      <c r="C1324" s="69" t="s">
        <v>66</v>
      </c>
      <c r="D1324" s="59" t="s">
        <v>67</v>
      </c>
      <c r="E1324" s="23">
        <f>ROUND((G1312+D1305)/D1305,2)</f>
        <v>1.28</v>
      </c>
      <c r="F1324" s="23"/>
      <c r="G1324" s="5"/>
    </row>
    <row r="1325" spans="2:7" ht="23.25" x14ac:dyDescent="0.25">
      <c r="B1325" s="4"/>
      <c r="C1325" s="69"/>
      <c r="D1325" s="59" t="s">
        <v>68</v>
      </c>
      <c r="E1325" s="23">
        <f>ROUND((G1313+G1314+D1305)/D1305,2)</f>
        <v>1</v>
      </c>
      <c r="F1325" s="23"/>
      <c r="G1325" s="12"/>
    </row>
    <row r="1326" spans="2:7" ht="23.25" x14ac:dyDescent="0.25">
      <c r="B1326" s="4"/>
      <c r="C1326" s="69"/>
      <c r="D1326" s="59" t="s">
        <v>69</v>
      </c>
      <c r="E1326" s="23">
        <f>ROUND((G1315+D1305)/D1305,2)</f>
        <v>1.99</v>
      </c>
      <c r="F1326" s="5"/>
      <c r="G1326" s="12"/>
    </row>
    <row r="1327" spans="2:7" ht="23.25" x14ac:dyDescent="0.25">
      <c r="B1327" s="4"/>
      <c r="C1327" s="69"/>
      <c r="D1327" s="24" t="s">
        <v>70</v>
      </c>
      <c r="E1327" s="25">
        <f>ROUND((SUM(G1316:G1321)+D1305)/D1305,2)</f>
        <v>2.84</v>
      </c>
      <c r="F1327" s="5"/>
      <c r="G1327" s="12"/>
    </row>
    <row r="1328" spans="2:7" ht="25.5" x14ac:dyDescent="0.25">
      <c r="B1328" s="4"/>
      <c r="C1328" s="4"/>
      <c r="D1328" s="26" t="s">
        <v>71</v>
      </c>
      <c r="E1328" s="27">
        <f>SUM(E1324:E1327)-IF(D1309="сплошная",3,2)</f>
        <v>5.1100000000000003</v>
      </c>
      <c r="F1328" s="28"/>
      <c r="G1328" s="3"/>
    </row>
    <row r="1329" spans="2:7" ht="23.25" x14ac:dyDescent="0.25">
      <c r="B1329" s="4"/>
      <c r="C1329" s="4"/>
      <c r="D1329" s="4"/>
      <c r="E1329" s="29"/>
      <c r="F1329" s="4"/>
      <c r="G1329" s="3"/>
    </row>
    <row r="1330" spans="2:7" ht="25.5" x14ac:dyDescent="0.35">
      <c r="B1330" s="13"/>
      <c r="C1330" s="30" t="s">
        <v>72</v>
      </c>
      <c r="D1330" s="70">
        <f>E1328*D1305</f>
        <v>3251.7485000000001</v>
      </c>
      <c r="E1330" s="70"/>
      <c r="F1330" s="4"/>
      <c r="G1330" s="3"/>
    </row>
    <row r="1331" spans="2:7" ht="18.75" x14ac:dyDescent="0.3">
      <c r="B1331" s="4"/>
      <c r="C1331" s="31" t="s">
        <v>73</v>
      </c>
      <c r="D1331" s="71">
        <f>D1330/D1304</f>
        <v>75.622058139534886</v>
      </c>
      <c r="E1331" s="71"/>
      <c r="F1331" s="4"/>
      <c r="G1331" s="4"/>
    </row>
    <row r="1332" spans="2:7" x14ac:dyDescent="0.25">
      <c r="B1332" s="67"/>
      <c r="C1332" s="67"/>
      <c r="D1332" s="67"/>
      <c r="E1332" s="67"/>
      <c r="F1332" s="67"/>
      <c r="G1332" s="67"/>
    </row>
    <row r="1333" spans="2:7" x14ac:dyDescent="0.25">
      <c r="B1333" s="67"/>
      <c r="C1333" s="67"/>
      <c r="D1333" s="67"/>
      <c r="E1333" s="67"/>
      <c r="F1333" s="67"/>
      <c r="G1333" s="67"/>
    </row>
    <row r="1334" spans="2:7" ht="60.75" x14ac:dyDescent="0.8">
      <c r="B1334" s="92" t="s">
        <v>225</v>
      </c>
      <c r="C1334" s="92"/>
      <c r="D1334" s="92"/>
      <c r="E1334" s="92"/>
      <c r="F1334" s="92"/>
      <c r="G1334" s="92"/>
    </row>
    <row r="1335" spans="2:7" ht="18.75" x14ac:dyDescent="0.25">
      <c r="B1335" s="93" t="s">
        <v>45</v>
      </c>
      <c r="C1335" s="93"/>
      <c r="D1335" s="93"/>
      <c r="E1335" s="93"/>
      <c r="F1335" s="93"/>
      <c r="G1335" s="93"/>
    </row>
    <row r="1336" spans="2:7" ht="25.5" x14ac:dyDescent="0.25">
      <c r="B1336" s="4"/>
      <c r="C1336" s="14" t="s">
        <v>46</v>
      </c>
      <c r="D1336" s="15"/>
      <c r="E1336" s="4"/>
      <c r="F1336" s="4"/>
      <c r="G1336" s="3"/>
    </row>
    <row r="1337" spans="2:7" ht="19.5" x14ac:dyDescent="0.25">
      <c r="B1337" s="5"/>
      <c r="C1337" s="94" t="s">
        <v>47</v>
      </c>
      <c r="D1337" s="97" t="s">
        <v>133</v>
      </c>
      <c r="E1337" s="98"/>
      <c r="F1337" s="98"/>
      <c r="G1337" s="99"/>
    </row>
    <row r="1338" spans="2:7" ht="19.5" x14ac:dyDescent="0.25">
      <c r="B1338" s="5"/>
      <c r="C1338" s="95"/>
      <c r="D1338" s="100" t="s">
        <v>134</v>
      </c>
      <c r="E1338" s="100"/>
      <c r="F1338" s="100"/>
      <c r="G1338" s="100"/>
    </row>
    <row r="1339" spans="2:7" ht="19.5" x14ac:dyDescent="0.25">
      <c r="B1339" s="5"/>
      <c r="C1339" s="96"/>
      <c r="D1339" s="100" t="s">
        <v>180</v>
      </c>
      <c r="E1339" s="100"/>
      <c r="F1339" s="100"/>
      <c r="G1339" s="100"/>
    </row>
    <row r="1340" spans="2:7" ht="23.25" x14ac:dyDescent="0.25">
      <c r="B1340" s="4"/>
      <c r="C1340" s="16" t="s">
        <v>48</v>
      </c>
      <c r="D1340" s="6">
        <v>2.4</v>
      </c>
      <c r="E1340" s="17"/>
      <c r="F1340" s="5"/>
      <c r="G1340" s="3"/>
    </row>
    <row r="1341" spans="2:7" ht="22.5" x14ac:dyDescent="0.25">
      <c r="B1341" s="4"/>
      <c r="C1341" s="18" t="s">
        <v>49</v>
      </c>
      <c r="D1341" s="58">
        <v>165</v>
      </c>
      <c r="E1341" s="72" t="s">
        <v>50</v>
      </c>
      <c r="F1341" s="73"/>
      <c r="G1341" s="76">
        <f>D1342/D1341</f>
        <v>7.1014545454545459</v>
      </c>
    </row>
    <row r="1342" spans="2:7" ht="22.5" x14ac:dyDescent="0.25">
      <c r="B1342" s="4"/>
      <c r="C1342" s="18" t="s">
        <v>51</v>
      </c>
      <c r="D1342" s="7">
        <v>1171.74</v>
      </c>
      <c r="E1342" s="74"/>
      <c r="F1342" s="75"/>
      <c r="G1342" s="77"/>
    </row>
    <row r="1343" spans="2:7" ht="23.25" x14ac:dyDescent="0.25">
      <c r="B1343" s="4"/>
      <c r="C1343" s="19"/>
      <c r="D1343" s="8"/>
      <c r="E1343" s="20"/>
      <c r="F1343" s="4"/>
      <c r="G1343" s="3"/>
    </row>
    <row r="1344" spans="2:7" ht="23.25" x14ac:dyDescent="0.25">
      <c r="B1344" s="4"/>
      <c r="C1344" s="49" t="s">
        <v>52</v>
      </c>
      <c r="D1344" s="55" t="s">
        <v>171</v>
      </c>
      <c r="E1344" s="4"/>
      <c r="F1344" s="4"/>
      <c r="G1344" s="3"/>
    </row>
    <row r="1345" spans="2:7" ht="23.25" x14ac:dyDescent="0.25">
      <c r="B1345" s="4"/>
      <c r="C1345" s="49" t="s">
        <v>53</v>
      </c>
      <c r="D1345" s="55">
        <v>50</v>
      </c>
      <c r="E1345" s="4"/>
      <c r="F1345" s="4"/>
      <c r="G1345" s="3"/>
    </row>
    <row r="1346" spans="2:7" ht="23.25" x14ac:dyDescent="0.25">
      <c r="B1346" s="4"/>
      <c r="C1346" s="49" t="s">
        <v>54</v>
      </c>
      <c r="D1346" s="50" t="s">
        <v>147</v>
      </c>
      <c r="E1346" s="4"/>
      <c r="F1346" s="4"/>
      <c r="G1346" s="3"/>
    </row>
    <row r="1347" spans="2:7" ht="24" thickBot="1" x14ac:dyDescent="0.3">
      <c r="B1347" s="4"/>
      <c r="C1347" s="4"/>
      <c r="D1347" s="4"/>
      <c r="E1347" s="4"/>
      <c r="F1347" s="4"/>
      <c r="G1347" s="3"/>
    </row>
    <row r="1348" spans="2:7" ht="48" thickBot="1" x14ac:dyDescent="0.3">
      <c r="B1348" s="78" t="s">
        <v>7</v>
      </c>
      <c r="C1348" s="79"/>
      <c r="D1348" s="9" t="s">
        <v>56</v>
      </c>
      <c r="E1348" s="80" t="s">
        <v>57</v>
      </c>
      <c r="F1348" s="81"/>
      <c r="G1348" s="10" t="s">
        <v>58</v>
      </c>
    </row>
    <row r="1349" spans="2:7" ht="24" thickBot="1" x14ac:dyDescent="0.3">
      <c r="B1349" s="82" t="s">
        <v>59</v>
      </c>
      <c r="C1349" s="83"/>
      <c r="D1349" s="32">
        <v>197.93</v>
      </c>
      <c r="E1349" s="52">
        <v>2.4</v>
      </c>
      <c r="F1349" s="33" t="s">
        <v>6</v>
      </c>
      <c r="G1349" s="34">
        <f t="shared" ref="G1349:G1356" si="36">D1349*E1349</f>
        <v>475.03199999999998</v>
      </c>
    </row>
    <row r="1350" spans="2:7" ht="23.25" x14ac:dyDescent="0.25">
      <c r="B1350" s="84" t="s">
        <v>60</v>
      </c>
      <c r="C1350" s="85"/>
      <c r="D1350" s="35"/>
      <c r="E1350" s="56"/>
      <c r="F1350" s="36" t="s">
        <v>8</v>
      </c>
      <c r="G1350" s="37">
        <f t="shared" si="36"/>
        <v>0</v>
      </c>
    </row>
    <row r="1351" spans="2:7" ht="24" thickBot="1" x14ac:dyDescent="0.3">
      <c r="B1351" s="86" t="s">
        <v>61</v>
      </c>
      <c r="C1351" s="87"/>
      <c r="D1351" s="38"/>
      <c r="E1351" s="57"/>
      <c r="F1351" s="39" t="s">
        <v>8</v>
      </c>
      <c r="G1351" s="40">
        <f t="shared" si="36"/>
        <v>0</v>
      </c>
    </row>
    <row r="1352" spans="2:7" ht="24" thickBot="1" x14ac:dyDescent="0.3">
      <c r="B1352" s="88" t="s">
        <v>9</v>
      </c>
      <c r="C1352" s="89"/>
      <c r="D1352" s="41">
        <v>696.9</v>
      </c>
      <c r="E1352" s="41">
        <v>2.4</v>
      </c>
      <c r="F1352" s="42" t="s">
        <v>6</v>
      </c>
      <c r="G1352" s="43">
        <f t="shared" si="36"/>
        <v>1672.56</v>
      </c>
    </row>
    <row r="1353" spans="2:7" ht="23.25" x14ac:dyDescent="0.25">
      <c r="B1353" s="84" t="s">
        <v>62</v>
      </c>
      <c r="C1353" s="85"/>
      <c r="D1353" s="35"/>
      <c r="E1353" s="35"/>
      <c r="F1353" s="36" t="s">
        <v>6</v>
      </c>
      <c r="G1353" s="37">
        <f t="shared" si="36"/>
        <v>0</v>
      </c>
    </row>
    <row r="1354" spans="2:7" ht="23.25" x14ac:dyDescent="0.25">
      <c r="B1354" s="90" t="s">
        <v>63</v>
      </c>
      <c r="C1354" s="91"/>
      <c r="D1354" s="44">
        <v>1300.21</v>
      </c>
      <c r="E1354" s="44">
        <v>2.4</v>
      </c>
      <c r="F1354" s="45" t="s">
        <v>6</v>
      </c>
      <c r="G1354" s="46">
        <f t="shared" si="36"/>
        <v>3120.5039999999999</v>
      </c>
    </row>
    <row r="1355" spans="2:7" ht="23.25" x14ac:dyDescent="0.25">
      <c r="B1355" s="90" t="s">
        <v>10</v>
      </c>
      <c r="C1355" s="91"/>
      <c r="D1355" s="47"/>
      <c r="E1355" s="53"/>
      <c r="F1355" s="45" t="s">
        <v>6</v>
      </c>
      <c r="G1355" s="46">
        <f t="shared" si="36"/>
        <v>0</v>
      </c>
    </row>
    <row r="1356" spans="2:7" ht="23.25" x14ac:dyDescent="0.25">
      <c r="B1356" s="90" t="s">
        <v>64</v>
      </c>
      <c r="C1356" s="91"/>
      <c r="D1356" s="47"/>
      <c r="E1356" s="53"/>
      <c r="F1356" s="45" t="s">
        <v>6</v>
      </c>
      <c r="G1356" s="46">
        <f t="shared" si="36"/>
        <v>0</v>
      </c>
    </row>
    <row r="1357" spans="2:7" ht="23.25" x14ac:dyDescent="0.25">
      <c r="B1357" s="90" t="s">
        <v>12</v>
      </c>
      <c r="C1357" s="91"/>
      <c r="D1357" s="47"/>
      <c r="E1357" s="53"/>
      <c r="F1357" s="45" t="s">
        <v>6</v>
      </c>
      <c r="G1357" s="46">
        <f>D1357*E1357</f>
        <v>0</v>
      </c>
    </row>
    <row r="1358" spans="2:7" ht="24" thickBot="1" x14ac:dyDescent="0.3">
      <c r="B1358" s="86" t="s">
        <v>11</v>
      </c>
      <c r="C1358" s="87"/>
      <c r="D1358" s="38"/>
      <c r="E1358" s="38"/>
      <c r="F1358" s="39" t="s">
        <v>6</v>
      </c>
      <c r="G1358" s="48">
        <f>D1358*E1358</f>
        <v>0</v>
      </c>
    </row>
    <row r="1359" spans="2:7" ht="23.25" x14ac:dyDescent="0.25">
      <c r="B1359" s="4"/>
      <c r="C1359" s="21"/>
      <c r="D1359" s="21"/>
      <c r="E1359" s="11"/>
      <c r="F1359" s="11"/>
      <c r="G1359" s="3"/>
    </row>
    <row r="1360" spans="2:7" ht="25.5" x14ac:dyDescent="0.25">
      <c r="B1360" s="4"/>
      <c r="C1360" s="14" t="s">
        <v>65</v>
      </c>
      <c r="D1360" s="15"/>
      <c r="E1360" s="4"/>
      <c r="F1360" s="4"/>
      <c r="G1360" s="3"/>
    </row>
    <row r="1361" spans="2:7" ht="18.75" x14ac:dyDescent="0.25">
      <c r="B1361" s="4"/>
      <c r="C1361" s="69" t="s">
        <v>66</v>
      </c>
      <c r="D1361" s="59" t="s">
        <v>67</v>
      </c>
      <c r="E1361" s="23">
        <f>ROUND((G1349+D1342)/D1342,2)</f>
        <v>1.41</v>
      </c>
      <c r="F1361" s="23"/>
      <c r="G1361" s="5"/>
    </row>
    <row r="1362" spans="2:7" ht="23.25" x14ac:dyDescent="0.25">
      <c r="B1362" s="4"/>
      <c r="C1362" s="69"/>
      <c r="D1362" s="59" t="s">
        <v>68</v>
      </c>
      <c r="E1362" s="23">
        <f>ROUND((G1350+G1351+D1342)/D1342,2)</f>
        <v>1</v>
      </c>
      <c r="F1362" s="23"/>
      <c r="G1362" s="12"/>
    </row>
    <row r="1363" spans="2:7" ht="23.25" x14ac:dyDescent="0.25">
      <c r="B1363" s="4"/>
      <c r="C1363" s="69"/>
      <c r="D1363" s="59" t="s">
        <v>69</v>
      </c>
      <c r="E1363" s="23">
        <f>ROUND((G1352+D1342)/D1342,2)</f>
        <v>2.4300000000000002</v>
      </c>
      <c r="F1363" s="5"/>
      <c r="G1363" s="12"/>
    </row>
    <row r="1364" spans="2:7" ht="23.25" x14ac:dyDescent="0.25">
      <c r="B1364" s="4"/>
      <c r="C1364" s="69"/>
      <c r="D1364" s="24" t="s">
        <v>70</v>
      </c>
      <c r="E1364" s="25">
        <f>ROUND((SUM(G1353:G1358)+D1342)/D1342,2)</f>
        <v>3.66</v>
      </c>
      <c r="F1364" s="5"/>
      <c r="G1364" s="12"/>
    </row>
    <row r="1365" spans="2:7" ht="25.5" x14ac:dyDescent="0.25">
      <c r="B1365" s="4"/>
      <c r="C1365" s="4"/>
      <c r="D1365" s="26" t="s">
        <v>71</v>
      </c>
      <c r="E1365" s="27">
        <f>SUM(E1361:E1364)-IF(D1346="сплошная",3,2)</f>
        <v>6.5</v>
      </c>
      <c r="F1365" s="28"/>
      <c r="G1365" s="3"/>
    </row>
    <row r="1366" spans="2:7" ht="23.25" x14ac:dyDescent="0.25">
      <c r="B1366" s="4"/>
      <c r="C1366" s="4"/>
      <c r="D1366" s="4"/>
      <c r="E1366" s="29"/>
      <c r="F1366" s="4"/>
      <c r="G1366" s="3"/>
    </row>
    <row r="1367" spans="2:7" ht="25.5" x14ac:dyDescent="0.35">
      <c r="B1367" s="13"/>
      <c r="C1367" s="30" t="s">
        <v>72</v>
      </c>
      <c r="D1367" s="70">
        <f>E1365*D1342</f>
        <v>7616.31</v>
      </c>
      <c r="E1367" s="70"/>
      <c r="F1367" s="4"/>
      <c r="G1367" s="3"/>
    </row>
    <row r="1368" spans="2:7" ht="18.75" x14ac:dyDescent="0.3">
      <c r="B1368" s="4"/>
      <c r="C1368" s="31" t="s">
        <v>73</v>
      </c>
      <c r="D1368" s="71">
        <f>D1367/D1341</f>
        <v>46.159454545454551</v>
      </c>
      <c r="E1368" s="71"/>
      <c r="F1368" s="4"/>
      <c r="G1368" s="4"/>
    </row>
    <row r="1369" spans="2:7" x14ac:dyDescent="0.25">
      <c r="B1369" s="67"/>
      <c r="C1369" s="67"/>
      <c r="D1369" s="67"/>
      <c r="E1369" s="67"/>
      <c r="F1369" s="67"/>
      <c r="G1369" s="67"/>
    </row>
    <row r="1370" spans="2:7" x14ac:dyDescent="0.25">
      <c r="B1370" s="67"/>
      <c r="C1370" s="67"/>
      <c r="D1370" s="67"/>
      <c r="E1370" s="67"/>
      <c r="F1370" s="67"/>
      <c r="G1370" s="67"/>
    </row>
    <row r="1371" spans="2:7" ht="60.75" x14ac:dyDescent="0.8">
      <c r="B1371" s="92" t="s">
        <v>226</v>
      </c>
      <c r="C1371" s="92"/>
      <c r="D1371" s="92"/>
      <c r="E1371" s="92"/>
      <c r="F1371" s="92"/>
      <c r="G1371" s="92"/>
    </row>
    <row r="1372" spans="2:7" ht="18.75" x14ac:dyDescent="0.25">
      <c r="B1372" s="93" t="s">
        <v>45</v>
      </c>
      <c r="C1372" s="93"/>
      <c r="D1372" s="93"/>
      <c r="E1372" s="93"/>
      <c r="F1372" s="93"/>
      <c r="G1372" s="93"/>
    </row>
    <row r="1373" spans="2:7" ht="25.5" x14ac:dyDescent="0.25">
      <c r="B1373" s="4"/>
      <c r="C1373" s="14" t="s">
        <v>46</v>
      </c>
      <c r="D1373" s="15"/>
      <c r="E1373" s="4"/>
      <c r="F1373" s="4"/>
      <c r="G1373" s="3"/>
    </row>
    <row r="1374" spans="2:7" ht="19.5" x14ac:dyDescent="0.25">
      <c r="B1374" s="5"/>
      <c r="C1374" s="94" t="s">
        <v>47</v>
      </c>
      <c r="D1374" s="97" t="s">
        <v>133</v>
      </c>
      <c r="E1374" s="98"/>
      <c r="F1374" s="98"/>
      <c r="G1374" s="99"/>
    </row>
    <row r="1375" spans="2:7" ht="19.5" x14ac:dyDescent="0.25">
      <c r="B1375" s="5"/>
      <c r="C1375" s="95"/>
      <c r="D1375" s="100" t="s">
        <v>134</v>
      </c>
      <c r="E1375" s="100"/>
      <c r="F1375" s="100"/>
      <c r="G1375" s="100"/>
    </row>
    <row r="1376" spans="2:7" ht="19.5" x14ac:dyDescent="0.25">
      <c r="B1376" s="5"/>
      <c r="C1376" s="96"/>
      <c r="D1376" s="100" t="s">
        <v>181</v>
      </c>
      <c r="E1376" s="100"/>
      <c r="F1376" s="100"/>
      <c r="G1376" s="100"/>
    </row>
    <row r="1377" spans="2:7" ht="23.25" x14ac:dyDescent="0.25">
      <c r="B1377" s="4"/>
      <c r="C1377" s="16" t="s">
        <v>48</v>
      </c>
      <c r="D1377" s="6">
        <v>1</v>
      </c>
      <c r="E1377" s="17"/>
      <c r="F1377" s="5"/>
      <c r="G1377" s="3"/>
    </row>
    <row r="1378" spans="2:7" ht="22.5" x14ac:dyDescent="0.25">
      <c r="B1378" s="4"/>
      <c r="C1378" s="18" t="s">
        <v>49</v>
      </c>
      <c r="D1378" s="58">
        <v>146</v>
      </c>
      <c r="E1378" s="72" t="s">
        <v>50</v>
      </c>
      <c r="F1378" s="73"/>
      <c r="G1378" s="76">
        <f>D1379/D1378</f>
        <v>0.75527397260273965</v>
      </c>
    </row>
    <row r="1379" spans="2:7" ht="22.5" x14ac:dyDescent="0.25">
      <c r="B1379" s="4"/>
      <c r="C1379" s="18" t="s">
        <v>51</v>
      </c>
      <c r="D1379" s="7">
        <v>110.27</v>
      </c>
      <c r="E1379" s="74"/>
      <c r="F1379" s="75"/>
      <c r="G1379" s="77"/>
    </row>
    <row r="1380" spans="2:7" ht="23.25" x14ac:dyDescent="0.25">
      <c r="B1380" s="4"/>
      <c r="C1380" s="19"/>
      <c r="D1380" s="8"/>
      <c r="E1380" s="20"/>
      <c r="F1380" s="4"/>
      <c r="G1380" s="3"/>
    </row>
    <row r="1381" spans="2:7" ht="23.25" x14ac:dyDescent="0.25">
      <c r="B1381" s="4"/>
      <c r="C1381" s="49" t="s">
        <v>52</v>
      </c>
      <c r="D1381" s="55" t="s">
        <v>182</v>
      </c>
      <c r="E1381" s="4"/>
      <c r="F1381" s="4"/>
      <c r="G1381" s="3"/>
    </row>
    <row r="1382" spans="2:7" ht="23.25" x14ac:dyDescent="0.25">
      <c r="B1382" s="4"/>
      <c r="C1382" s="49" t="s">
        <v>53</v>
      </c>
      <c r="D1382" s="55">
        <v>50</v>
      </c>
      <c r="E1382" s="4"/>
      <c r="F1382" s="4"/>
      <c r="G1382" s="3"/>
    </row>
    <row r="1383" spans="2:7" ht="23.25" x14ac:dyDescent="0.25">
      <c r="B1383" s="4"/>
      <c r="C1383" s="49" t="s">
        <v>54</v>
      </c>
      <c r="D1383" s="50" t="s">
        <v>147</v>
      </c>
      <c r="E1383" s="4"/>
      <c r="F1383" s="4"/>
      <c r="G1383" s="3"/>
    </row>
    <row r="1384" spans="2:7" ht="24" thickBot="1" x14ac:dyDescent="0.3">
      <c r="B1384" s="4"/>
      <c r="C1384" s="4"/>
      <c r="D1384" s="4"/>
      <c r="E1384" s="4"/>
      <c r="F1384" s="4"/>
      <c r="G1384" s="3"/>
    </row>
    <row r="1385" spans="2:7" ht="48" thickBot="1" x14ac:dyDescent="0.3">
      <c r="B1385" s="78" t="s">
        <v>7</v>
      </c>
      <c r="C1385" s="79"/>
      <c r="D1385" s="9" t="s">
        <v>56</v>
      </c>
      <c r="E1385" s="80" t="s">
        <v>57</v>
      </c>
      <c r="F1385" s="81"/>
      <c r="G1385" s="10" t="s">
        <v>58</v>
      </c>
    </row>
    <row r="1386" spans="2:7" ht="24" thickBot="1" x14ac:dyDescent="0.3">
      <c r="B1386" s="82" t="s">
        <v>59</v>
      </c>
      <c r="C1386" s="83"/>
      <c r="D1386" s="32">
        <v>197.93</v>
      </c>
      <c r="E1386" s="52">
        <v>1</v>
      </c>
      <c r="F1386" s="33" t="s">
        <v>6</v>
      </c>
      <c r="G1386" s="34">
        <f t="shared" ref="G1386:G1393" si="37">D1386*E1386</f>
        <v>197.93</v>
      </c>
    </row>
    <row r="1387" spans="2:7" ht="23.25" x14ac:dyDescent="0.25">
      <c r="B1387" s="84" t="s">
        <v>60</v>
      </c>
      <c r="C1387" s="85"/>
      <c r="D1387" s="35"/>
      <c r="E1387" s="56"/>
      <c r="F1387" s="36" t="s">
        <v>8</v>
      </c>
      <c r="G1387" s="37">
        <f t="shared" si="37"/>
        <v>0</v>
      </c>
    </row>
    <row r="1388" spans="2:7" ht="24" thickBot="1" x14ac:dyDescent="0.3">
      <c r="B1388" s="86" t="s">
        <v>61</v>
      </c>
      <c r="C1388" s="87"/>
      <c r="D1388" s="38"/>
      <c r="E1388" s="57"/>
      <c r="F1388" s="39" t="s">
        <v>8</v>
      </c>
      <c r="G1388" s="40">
        <f t="shared" si="37"/>
        <v>0</v>
      </c>
    </row>
    <row r="1389" spans="2:7" ht="24" thickBot="1" x14ac:dyDescent="0.3">
      <c r="B1389" s="88" t="s">
        <v>9</v>
      </c>
      <c r="C1389" s="89"/>
      <c r="D1389" s="41">
        <v>696.9</v>
      </c>
      <c r="E1389" s="41">
        <v>1</v>
      </c>
      <c r="F1389" s="42" t="s">
        <v>6</v>
      </c>
      <c r="G1389" s="43">
        <f t="shared" si="37"/>
        <v>696.9</v>
      </c>
    </row>
    <row r="1390" spans="2:7" ht="23.25" x14ac:dyDescent="0.25">
      <c r="B1390" s="84" t="s">
        <v>62</v>
      </c>
      <c r="C1390" s="85"/>
      <c r="D1390" s="35"/>
      <c r="E1390" s="35"/>
      <c r="F1390" s="36" t="s">
        <v>6</v>
      </c>
      <c r="G1390" s="37">
        <f t="shared" si="37"/>
        <v>0</v>
      </c>
    </row>
    <row r="1391" spans="2:7" ht="23.25" x14ac:dyDescent="0.25">
      <c r="B1391" s="90" t="s">
        <v>63</v>
      </c>
      <c r="C1391" s="91"/>
      <c r="D1391" s="44">
        <v>1300.21</v>
      </c>
      <c r="E1391" s="44">
        <v>1</v>
      </c>
      <c r="F1391" s="45" t="s">
        <v>6</v>
      </c>
      <c r="G1391" s="46">
        <f t="shared" si="37"/>
        <v>1300.21</v>
      </c>
    </row>
    <row r="1392" spans="2:7" ht="23.25" x14ac:dyDescent="0.25">
      <c r="B1392" s="90" t="s">
        <v>10</v>
      </c>
      <c r="C1392" s="91"/>
      <c r="D1392" s="47"/>
      <c r="E1392" s="53"/>
      <c r="F1392" s="45" t="s">
        <v>6</v>
      </c>
      <c r="G1392" s="46">
        <f t="shared" si="37"/>
        <v>0</v>
      </c>
    </row>
    <row r="1393" spans="2:7" ht="23.25" x14ac:dyDescent="0.25">
      <c r="B1393" s="90" t="s">
        <v>64</v>
      </c>
      <c r="C1393" s="91"/>
      <c r="D1393" s="47"/>
      <c r="E1393" s="53"/>
      <c r="F1393" s="45" t="s">
        <v>6</v>
      </c>
      <c r="G1393" s="46">
        <f t="shared" si="37"/>
        <v>0</v>
      </c>
    </row>
    <row r="1394" spans="2:7" ht="23.25" x14ac:dyDescent="0.25">
      <c r="B1394" s="90" t="s">
        <v>12</v>
      </c>
      <c r="C1394" s="91"/>
      <c r="D1394" s="47"/>
      <c r="E1394" s="53"/>
      <c r="F1394" s="45" t="s">
        <v>6</v>
      </c>
      <c r="G1394" s="46">
        <f>D1394*E1394</f>
        <v>0</v>
      </c>
    </row>
    <row r="1395" spans="2:7" ht="24" thickBot="1" x14ac:dyDescent="0.3">
      <c r="B1395" s="86" t="s">
        <v>11</v>
      </c>
      <c r="C1395" s="87"/>
      <c r="D1395" s="38"/>
      <c r="E1395" s="38"/>
      <c r="F1395" s="39" t="s">
        <v>6</v>
      </c>
      <c r="G1395" s="48">
        <f>D1395*E1395</f>
        <v>0</v>
      </c>
    </row>
    <row r="1396" spans="2:7" ht="23.25" x14ac:dyDescent="0.25">
      <c r="B1396" s="4"/>
      <c r="C1396" s="21"/>
      <c r="D1396" s="21"/>
      <c r="E1396" s="11"/>
      <c r="F1396" s="11"/>
      <c r="G1396" s="3"/>
    </row>
    <row r="1397" spans="2:7" ht="25.5" x14ac:dyDescent="0.25">
      <c r="B1397" s="4"/>
      <c r="C1397" s="14" t="s">
        <v>65</v>
      </c>
      <c r="D1397" s="15"/>
      <c r="E1397" s="4"/>
      <c r="F1397" s="4"/>
      <c r="G1397" s="3"/>
    </row>
    <row r="1398" spans="2:7" ht="18.75" x14ac:dyDescent="0.25">
      <c r="B1398" s="4"/>
      <c r="C1398" s="69" t="s">
        <v>66</v>
      </c>
      <c r="D1398" s="59" t="s">
        <v>67</v>
      </c>
      <c r="E1398" s="23">
        <f>ROUND((G1386+D1379)/D1379,2)</f>
        <v>2.79</v>
      </c>
      <c r="F1398" s="23"/>
      <c r="G1398" s="5"/>
    </row>
    <row r="1399" spans="2:7" ht="23.25" x14ac:dyDescent="0.25">
      <c r="B1399" s="4"/>
      <c r="C1399" s="69"/>
      <c r="D1399" s="59" t="s">
        <v>68</v>
      </c>
      <c r="E1399" s="23">
        <f>ROUND((G1387+G1388+D1379)/D1379,2)</f>
        <v>1</v>
      </c>
      <c r="F1399" s="23"/>
      <c r="G1399" s="12"/>
    </row>
    <row r="1400" spans="2:7" ht="23.25" x14ac:dyDescent="0.25">
      <c r="B1400" s="4"/>
      <c r="C1400" s="69"/>
      <c r="D1400" s="59" t="s">
        <v>69</v>
      </c>
      <c r="E1400" s="23">
        <f>ROUND((G1389+D1379)/D1379,2)</f>
        <v>7.32</v>
      </c>
      <c r="F1400" s="5"/>
      <c r="G1400" s="12"/>
    </row>
    <row r="1401" spans="2:7" ht="23.25" x14ac:dyDescent="0.25">
      <c r="B1401" s="4"/>
      <c r="C1401" s="69"/>
      <c r="D1401" s="24" t="s">
        <v>70</v>
      </c>
      <c r="E1401" s="25">
        <f>ROUND((SUM(G1390:G1395)+D1379)/D1379,2)</f>
        <v>12.79</v>
      </c>
      <c r="F1401" s="5"/>
      <c r="G1401" s="12"/>
    </row>
    <row r="1402" spans="2:7" ht="25.5" x14ac:dyDescent="0.25">
      <c r="B1402" s="4"/>
      <c r="C1402" s="4"/>
      <c r="D1402" s="26" t="s">
        <v>71</v>
      </c>
      <c r="E1402" s="27">
        <f>SUM(E1398:E1401)-IF(D1383="сплошная",3,2)</f>
        <v>21.9</v>
      </c>
      <c r="F1402" s="28"/>
      <c r="G1402" s="3"/>
    </row>
    <row r="1403" spans="2:7" ht="23.25" x14ac:dyDescent="0.25">
      <c r="B1403" s="4"/>
      <c r="C1403" s="4"/>
      <c r="D1403" s="4"/>
      <c r="E1403" s="29"/>
      <c r="F1403" s="4"/>
      <c r="G1403" s="3"/>
    </row>
    <row r="1404" spans="2:7" ht="25.5" x14ac:dyDescent="0.35">
      <c r="B1404" s="13"/>
      <c r="C1404" s="30" t="s">
        <v>72</v>
      </c>
      <c r="D1404" s="70">
        <f>E1402*D1379</f>
        <v>2414.9129999999996</v>
      </c>
      <c r="E1404" s="70"/>
      <c r="F1404" s="4"/>
      <c r="G1404" s="3"/>
    </row>
    <row r="1405" spans="2:7" ht="18.75" x14ac:dyDescent="0.3">
      <c r="B1405" s="4"/>
      <c r="C1405" s="31" t="s">
        <v>73</v>
      </c>
      <c r="D1405" s="71">
        <f>D1404/D1378</f>
        <v>16.540499999999998</v>
      </c>
      <c r="E1405" s="71"/>
      <c r="F1405" s="4"/>
      <c r="G1405" s="4"/>
    </row>
    <row r="1406" spans="2:7" x14ac:dyDescent="0.25">
      <c r="B1406" s="67"/>
      <c r="C1406" s="67"/>
      <c r="D1406" s="67"/>
      <c r="E1406" s="67"/>
      <c r="F1406" s="67"/>
      <c r="G1406" s="67"/>
    </row>
    <row r="1407" spans="2:7" x14ac:dyDescent="0.25">
      <c r="B1407" s="67"/>
      <c r="C1407" s="67"/>
      <c r="D1407" s="67"/>
      <c r="E1407" s="67"/>
      <c r="F1407" s="67"/>
      <c r="G1407" s="67"/>
    </row>
    <row r="1408" spans="2:7" ht="60.75" x14ac:dyDescent="0.8">
      <c r="B1408" s="92" t="s">
        <v>227</v>
      </c>
      <c r="C1408" s="92"/>
      <c r="D1408" s="92"/>
      <c r="E1408" s="92"/>
      <c r="F1408" s="92"/>
      <c r="G1408" s="92"/>
    </row>
    <row r="1409" spans="2:7" ht="18.75" x14ac:dyDescent="0.25">
      <c r="B1409" s="93" t="s">
        <v>45</v>
      </c>
      <c r="C1409" s="93"/>
      <c r="D1409" s="93"/>
      <c r="E1409" s="93"/>
      <c r="F1409" s="93"/>
      <c r="G1409" s="93"/>
    </row>
    <row r="1410" spans="2:7" ht="25.5" x14ac:dyDescent="0.25">
      <c r="B1410" s="4"/>
      <c r="C1410" s="14" t="s">
        <v>46</v>
      </c>
      <c r="D1410" s="15"/>
      <c r="E1410" s="4"/>
      <c r="F1410" s="4"/>
      <c r="G1410" s="3"/>
    </row>
    <row r="1411" spans="2:7" ht="19.5" x14ac:dyDescent="0.25">
      <c r="B1411" s="5"/>
      <c r="C1411" s="94" t="s">
        <v>47</v>
      </c>
      <c r="D1411" s="97" t="s">
        <v>133</v>
      </c>
      <c r="E1411" s="98"/>
      <c r="F1411" s="98"/>
      <c r="G1411" s="99"/>
    </row>
    <row r="1412" spans="2:7" ht="19.5" x14ac:dyDescent="0.25">
      <c r="B1412" s="5"/>
      <c r="C1412" s="95"/>
      <c r="D1412" s="100" t="s">
        <v>134</v>
      </c>
      <c r="E1412" s="100"/>
      <c r="F1412" s="100"/>
      <c r="G1412" s="100"/>
    </row>
    <row r="1413" spans="2:7" ht="19.5" x14ac:dyDescent="0.25">
      <c r="B1413" s="5"/>
      <c r="C1413" s="96"/>
      <c r="D1413" s="100" t="s">
        <v>183</v>
      </c>
      <c r="E1413" s="100"/>
      <c r="F1413" s="100"/>
      <c r="G1413" s="100"/>
    </row>
    <row r="1414" spans="2:7" ht="23.25" x14ac:dyDescent="0.25">
      <c r="B1414" s="4"/>
      <c r="C1414" s="16" t="s">
        <v>48</v>
      </c>
      <c r="D1414" s="6">
        <v>1</v>
      </c>
      <c r="E1414" s="17"/>
      <c r="F1414" s="5"/>
      <c r="G1414" s="3"/>
    </row>
    <row r="1415" spans="2:7" ht="22.5" x14ac:dyDescent="0.25">
      <c r="B1415" s="4"/>
      <c r="C1415" s="18" t="s">
        <v>49</v>
      </c>
      <c r="D1415" s="58">
        <v>156</v>
      </c>
      <c r="E1415" s="72" t="s">
        <v>50</v>
      </c>
      <c r="F1415" s="73"/>
      <c r="G1415" s="76">
        <f>D1416/D1415</f>
        <v>0.71173076923076928</v>
      </c>
    </row>
    <row r="1416" spans="2:7" ht="22.5" x14ac:dyDescent="0.25">
      <c r="B1416" s="4"/>
      <c r="C1416" s="18" t="s">
        <v>51</v>
      </c>
      <c r="D1416" s="7">
        <v>111.03</v>
      </c>
      <c r="E1416" s="74"/>
      <c r="F1416" s="75"/>
      <c r="G1416" s="77"/>
    </row>
    <row r="1417" spans="2:7" ht="23.25" x14ac:dyDescent="0.25">
      <c r="B1417" s="4"/>
      <c r="C1417" s="19"/>
      <c r="D1417" s="8"/>
      <c r="E1417" s="20"/>
      <c r="F1417" s="4"/>
      <c r="G1417" s="3"/>
    </row>
    <row r="1418" spans="2:7" ht="23.25" x14ac:dyDescent="0.25">
      <c r="B1418" s="4"/>
      <c r="C1418" s="49" t="s">
        <v>52</v>
      </c>
      <c r="D1418" s="55" t="s">
        <v>182</v>
      </c>
      <c r="E1418" s="4"/>
      <c r="F1418" s="4"/>
      <c r="G1418" s="3"/>
    </row>
    <row r="1419" spans="2:7" ht="23.25" x14ac:dyDescent="0.25">
      <c r="B1419" s="4"/>
      <c r="C1419" s="49" t="s">
        <v>53</v>
      </c>
      <c r="D1419" s="55">
        <v>50</v>
      </c>
      <c r="E1419" s="4"/>
      <c r="F1419" s="4"/>
      <c r="G1419" s="3"/>
    </row>
    <row r="1420" spans="2:7" ht="23.25" x14ac:dyDescent="0.25">
      <c r="B1420" s="4"/>
      <c r="C1420" s="49" t="s">
        <v>54</v>
      </c>
      <c r="D1420" s="50" t="s">
        <v>147</v>
      </c>
      <c r="E1420" s="4"/>
      <c r="F1420" s="4"/>
      <c r="G1420" s="3"/>
    </row>
    <row r="1421" spans="2:7" ht="24" thickBot="1" x14ac:dyDescent="0.3">
      <c r="B1421" s="4"/>
      <c r="C1421" s="4"/>
      <c r="D1421" s="4"/>
      <c r="E1421" s="4"/>
      <c r="F1421" s="4"/>
      <c r="G1421" s="3"/>
    </row>
    <row r="1422" spans="2:7" ht="48" thickBot="1" x14ac:dyDescent="0.3">
      <c r="B1422" s="78" t="s">
        <v>7</v>
      </c>
      <c r="C1422" s="79"/>
      <c r="D1422" s="9" t="s">
        <v>56</v>
      </c>
      <c r="E1422" s="80" t="s">
        <v>57</v>
      </c>
      <c r="F1422" s="81"/>
      <c r="G1422" s="10" t="s">
        <v>58</v>
      </c>
    </row>
    <row r="1423" spans="2:7" ht="24" thickBot="1" x14ac:dyDescent="0.3">
      <c r="B1423" s="82" t="s">
        <v>59</v>
      </c>
      <c r="C1423" s="83"/>
      <c r="D1423" s="32">
        <v>197.93</v>
      </c>
      <c r="E1423" s="52">
        <v>1</v>
      </c>
      <c r="F1423" s="33" t="s">
        <v>6</v>
      </c>
      <c r="G1423" s="34">
        <f t="shared" ref="G1423:G1430" si="38">D1423*E1423</f>
        <v>197.93</v>
      </c>
    </row>
    <row r="1424" spans="2:7" ht="23.25" x14ac:dyDescent="0.25">
      <c r="B1424" s="84" t="s">
        <v>60</v>
      </c>
      <c r="C1424" s="85"/>
      <c r="D1424" s="35"/>
      <c r="E1424" s="56"/>
      <c r="F1424" s="36" t="s">
        <v>8</v>
      </c>
      <c r="G1424" s="37">
        <f t="shared" si="38"/>
        <v>0</v>
      </c>
    </row>
    <row r="1425" spans="2:7" ht="24" thickBot="1" x14ac:dyDescent="0.3">
      <c r="B1425" s="86" t="s">
        <v>61</v>
      </c>
      <c r="C1425" s="87"/>
      <c r="D1425" s="38"/>
      <c r="E1425" s="57"/>
      <c r="F1425" s="39" t="s">
        <v>8</v>
      </c>
      <c r="G1425" s="40">
        <f t="shared" si="38"/>
        <v>0</v>
      </c>
    </row>
    <row r="1426" spans="2:7" ht="24" thickBot="1" x14ac:dyDescent="0.3">
      <c r="B1426" s="88" t="s">
        <v>9</v>
      </c>
      <c r="C1426" s="89"/>
      <c r="D1426" s="41">
        <v>696.9</v>
      </c>
      <c r="E1426" s="41">
        <v>1</v>
      </c>
      <c r="F1426" s="42" t="s">
        <v>6</v>
      </c>
      <c r="G1426" s="43">
        <f t="shared" si="38"/>
        <v>696.9</v>
      </c>
    </row>
    <row r="1427" spans="2:7" ht="23.25" x14ac:dyDescent="0.25">
      <c r="B1427" s="84" t="s">
        <v>62</v>
      </c>
      <c r="C1427" s="85"/>
      <c r="D1427" s="35"/>
      <c r="E1427" s="35"/>
      <c r="F1427" s="36" t="s">
        <v>6</v>
      </c>
      <c r="G1427" s="37">
        <f t="shared" si="38"/>
        <v>0</v>
      </c>
    </row>
    <row r="1428" spans="2:7" ht="23.25" x14ac:dyDescent="0.25">
      <c r="B1428" s="90" t="s">
        <v>63</v>
      </c>
      <c r="C1428" s="91"/>
      <c r="D1428" s="44">
        <v>1300.21</v>
      </c>
      <c r="E1428" s="44">
        <v>1</v>
      </c>
      <c r="F1428" s="45" t="s">
        <v>6</v>
      </c>
      <c r="G1428" s="46">
        <f t="shared" si="38"/>
        <v>1300.21</v>
      </c>
    </row>
    <row r="1429" spans="2:7" ht="23.25" x14ac:dyDescent="0.25">
      <c r="B1429" s="90" t="s">
        <v>10</v>
      </c>
      <c r="C1429" s="91"/>
      <c r="D1429" s="47"/>
      <c r="E1429" s="53"/>
      <c r="F1429" s="45" t="s">
        <v>6</v>
      </c>
      <c r="G1429" s="46">
        <f t="shared" si="38"/>
        <v>0</v>
      </c>
    </row>
    <row r="1430" spans="2:7" ht="23.25" x14ac:dyDescent="0.25">
      <c r="B1430" s="90" t="s">
        <v>64</v>
      </c>
      <c r="C1430" s="91"/>
      <c r="D1430" s="47"/>
      <c r="E1430" s="53"/>
      <c r="F1430" s="45" t="s">
        <v>6</v>
      </c>
      <c r="G1430" s="46">
        <f t="shared" si="38"/>
        <v>0</v>
      </c>
    </row>
    <row r="1431" spans="2:7" ht="23.25" x14ac:dyDescent="0.25">
      <c r="B1431" s="90" t="s">
        <v>12</v>
      </c>
      <c r="C1431" s="91"/>
      <c r="D1431" s="47"/>
      <c r="E1431" s="53"/>
      <c r="F1431" s="45" t="s">
        <v>6</v>
      </c>
      <c r="G1431" s="46">
        <f>D1431*E1431</f>
        <v>0</v>
      </c>
    </row>
    <row r="1432" spans="2:7" ht="24" thickBot="1" x14ac:dyDescent="0.3">
      <c r="B1432" s="86" t="s">
        <v>11</v>
      </c>
      <c r="C1432" s="87"/>
      <c r="D1432" s="38"/>
      <c r="E1432" s="38"/>
      <c r="F1432" s="39" t="s">
        <v>6</v>
      </c>
      <c r="G1432" s="48">
        <f>D1432*E1432</f>
        <v>0</v>
      </c>
    </row>
    <row r="1433" spans="2:7" ht="23.25" x14ac:dyDescent="0.25">
      <c r="B1433" s="4"/>
      <c r="C1433" s="21"/>
      <c r="D1433" s="21"/>
      <c r="E1433" s="11"/>
      <c r="F1433" s="11"/>
      <c r="G1433" s="3"/>
    </row>
    <row r="1434" spans="2:7" ht="25.5" x14ac:dyDescent="0.25">
      <c r="B1434" s="4"/>
      <c r="C1434" s="14" t="s">
        <v>65</v>
      </c>
      <c r="D1434" s="15"/>
      <c r="E1434" s="4"/>
      <c r="F1434" s="4"/>
      <c r="G1434" s="3"/>
    </row>
    <row r="1435" spans="2:7" ht="18.75" x14ac:dyDescent="0.25">
      <c r="B1435" s="4"/>
      <c r="C1435" s="69" t="s">
        <v>66</v>
      </c>
      <c r="D1435" s="59" t="s">
        <v>67</v>
      </c>
      <c r="E1435" s="23">
        <f>ROUND((G1423+D1416)/D1416,2)</f>
        <v>2.78</v>
      </c>
      <c r="F1435" s="23"/>
      <c r="G1435" s="5"/>
    </row>
    <row r="1436" spans="2:7" ht="23.25" x14ac:dyDescent="0.25">
      <c r="B1436" s="4"/>
      <c r="C1436" s="69"/>
      <c r="D1436" s="59" t="s">
        <v>68</v>
      </c>
      <c r="E1436" s="23">
        <f>ROUND((G1424+G1425+D1416)/D1416,2)</f>
        <v>1</v>
      </c>
      <c r="F1436" s="23"/>
      <c r="G1436" s="12"/>
    </row>
    <row r="1437" spans="2:7" ht="23.25" x14ac:dyDescent="0.25">
      <c r="B1437" s="4"/>
      <c r="C1437" s="69"/>
      <c r="D1437" s="59" t="s">
        <v>69</v>
      </c>
      <c r="E1437" s="23">
        <f>ROUND((G1426+D1416)/D1416,2)</f>
        <v>7.28</v>
      </c>
      <c r="F1437" s="5"/>
      <c r="G1437" s="12"/>
    </row>
    <row r="1438" spans="2:7" ht="23.25" x14ac:dyDescent="0.25">
      <c r="B1438" s="4"/>
      <c r="C1438" s="69"/>
      <c r="D1438" s="24" t="s">
        <v>70</v>
      </c>
      <c r="E1438" s="25">
        <f>ROUND((SUM(G1427:G1432)+D1416)/D1416,2)</f>
        <v>12.71</v>
      </c>
      <c r="F1438" s="5"/>
      <c r="G1438" s="12"/>
    </row>
    <row r="1439" spans="2:7" ht="25.5" x14ac:dyDescent="0.25">
      <c r="B1439" s="4"/>
      <c r="C1439" s="4"/>
      <c r="D1439" s="26" t="s">
        <v>71</v>
      </c>
      <c r="E1439" s="27">
        <f>SUM(E1435:E1438)-IF(D1420="сплошная",3,2)</f>
        <v>21.770000000000003</v>
      </c>
      <c r="F1439" s="28"/>
      <c r="G1439" s="3"/>
    </row>
    <row r="1440" spans="2:7" ht="23.25" x14ac:dyDescent="0.25">
      <c r="B1440" s="4"/>
      <c r="C1440" s="4"/>
      <c r="D1440" s="4"/>
      <c r="E1440" s="29"/>
      <c r="F1440" s="4"/>
      <c r="G1440" s="3"/>
    </row>
    <row r="1441" spans="2:7" ht="25.5" x14ac:dyDescent="0.35">
      <c r="B1441" s="13"/>
      <c r="C1441" s="30" t="s">
        <v>72</v>
      </c>
      <c r="D1441" s="70">
        <f>E1439*D1416</f>
        <v>2417.1231000000002</v>
      </c>
      <c r="E1441" s="70"/>
      <c r="F1441" s="4"/>
      <c r="G1441" s="3"/>
    </row>
    <row r="1442" spans="2:7" ht="18.75" x14ac:dyDescent="0.3">
      <c r="B1442" s="4"/>
      <c r="C1442" s="31" t="s">
        <v>73</v>
      </c>
      <c r="D1442" s="71">
        <f>D1441/D1415</f>
        <v>15.494378846153849</v>
      </c>
      <c r="E1442" s="71"/>
      <c r="F1442" s="4"/>
      <c r="G1442" s="4"/>
    </row>
    <row r="1443" spans="2:7" x14ac:dyDescent="0.25">
      <c r="B1443" s="67"/>
      <c r="C1443" s="67"/>
      <c r="D1443" s="67"/>
      <c r="E1443" s="67"/>
      <c r="F1443" s="67"/>
      <c r="G1443" s="67"/>
    </row>
    <row r="1444" spans="2:7" x14ac:dyDescent="0.25">
      <c r="B1444" s="67"/>
      <c r="C1444" s="67"/>
      <c r="D1444" s="67"/>
      <c r="E1444" s="67"/>
      <c r="F1444" s="67"/>
      <c r="G1444" s="67"/>
    </row>
    <row r="1445" spans="2:7" ht="60.75" x14ac:dyDescent="0.8">
      <c r="B1445" s="92" t="s">
        <v>228</v>
      </c>
      <c r="C1445" s="92"/>
      <c r="D1445" s="92"/>
      <c r="E1445" s="92"/>
      <c r="F1445" s="92"/>
      <c r="G1445" s="92"/>
    </row>
    <row r="1446" spans="2:7" ht="18.75" x14ac:dyDescent="0.25">
      <c r="B1446" s="93" t="s">
        <v>45</v>
      </c>
      <c r="C1446" s="93"/>
      <c r="D1446" s="93"/>
      <c r="E1446" s="93"/>
      <c r="F1446" s="93"/>
      <c r="G1446" s="93"/>
    </row>
    <row r="1447" spans="2:7" ht="25.5" x14ac:dyDescent="0.25">
      <c r="B1447" s="4"/>
      <c r="C1447" s="14" t="s">
        <v>46</v>
      </c>
      <c r="D1447" s="15"/>
      <c r="E1447" s="4"/>
      <c r="F1447" s="4"/>
      <c r="G1447" s="3"/>
    </row>
    <row r="1448" spans="2:7" ht="19.5" x14ac:dyDescent="0.25">
      <c r="B1448" s="5"/>
      <c r="C1448" s="94" t="s">
        <v>47</v>
      </c>
      <c r="D1448" s="97" t="s">
        <v>133</v>
      </c>
      <c r="E1448" s="98"/>
      <c r="F1448" s="98"/>
      <c r="G1448" s="99"/>
    </row>
    <row r="1449" spans="2:7" ht="19.5" x14ac:dyDescent="0.25">
      <c r="B1449" s="5"/>
      <c r="C1449" s="95"/>
      <c r="D1449" s="100" t="s">
        <v>134</v>
      </c>
      <c r="E1449" s="100"/>
      <c r="F1449" s="100"/>
      <c r="G1449" s="100"/>
    </row>
    <row r="1450" spans="2:7" ht="19.5" x14ac:dyDescent="0.25">
      <c r="B1450" s="5"/>
      <c r="C1450" s="96"/>
      <c r="D1450" s="100" t="s">
        <v>184</v>
      </c>
      <c r="E1450" s="100"/>
      <c r="F1450" s="100"/>
      <c r="G1450" s="100"/>
    </row>
    <row r="1451" spans="2:7" ht="23.25" x14ac:dyDescent="0.25">
      <c r="B1451" s="4"/>
      <c r="C1451" s="16" t="s">
        <v>48</v>
      </c>
      <c r="D1451" s="6">
        <v>0.9</v>
      </c>
      <c r="E1451" s="17"/>
      <c r="F1451" s="5"/>
      <c r="G1451" s="3"/>
    </row>
    <row r="1452" spans="2:7" ht="22.5" x14ac:dyDescent="0.25">
      <c r="B1452" s="4"/>
      <c r="C1452" s="18" t="s">
        <v>49</v>
      </c>
      <c r="D1452" s="58">
        <v>124</v>
      </c>
      <c r="E1452" s="72" t="s">
        <v>50</v>
      </c>
      <c r="F1452" s="73"/>
      <c r="G1452" s="76">
        <f>D1453/D1452</f>
        <v>0.51903225806451614</v>
      </c>
    </row>
    <row r="1453" spans="2:7" ht="22.5" x14ac:dyDescent="0.25">
      <c r="B1453" s="4"/>
      <c r="C1453" s="18" t="s">
        <v>51</v>
      </c>
      <c r="D1453" s="7">
        <v>64.36</v>
      </c>
      <c r="E1453" s="74"/>
      <c r="F1453" s="75"/>
      <c r="G1453" s="77"/>
    </row>
    <row r="1454" spans="2:7" ht="23.25" x14ac:dyDescent="0.25">
      <c r="B1454" s="4"/>
      <c r="C1454" s="19"/>
      <c r="D1454" s="8"/>
      <c r="E1454" s="20"/>
      <c r="F1454" s="4"/>
      <c r="G1454" s="3"/>
    </row>
    <row r="1455" spans="2:7" ht="23.25" x14ac:dyDescent="0.25">
      <c r="B1455" s="4"/>
      <c r="C1455" s="49" t="s">
        <v>52</v>
      </c>
      <c r="D1455" s="55" t="s">
        <v>182</v>
      </c>
      <c r="E1455" s="4"/>
      <c r="F1455" s="4"/>
      <c r="G1455" s="3"/>
    </row>
    <row r="1456" spans="2:7" ht="23.25" x14ac:dyDescent="0.25">
      <c r="B1456" s="4"/>
      <c r="C1456" s="49" t="s">
        <v>53</v>
      </c>
      <c r="D1456" s="55">
        <v>50</v>
      </c>
      <c r="E1456" s="4"/>
      <c r="F1456" s="4"/>
      <c r="G1456" s="3"/>
    </row>
    <row r="1457" spans="2:7" ht="23.25" x14ac:dyDescent="0.25">
      <c r="B1457" s="4"/>
      <c r="C1457" s="49" t="s">
        <v>54</v>
      </c>
      <c r="D1457" s="50" t="s">
        <v>147</v>
      </c>
      <c r="E1457" s="4"/>
      <c r="F1457" s="4"/>
      <c r="G1457" s="3"/>
    </row>
    <row r="1458" spans="2:7" ht="24" thickBot="1" x14ac:dyDescent="0.3">
      <c r="B1458" s="4"/>
      <c r="C1458" s="4"/>
      <c r="D1458" s="4"/>
      <c r="E1458" s="4"/>
      <c r="F1458" s="4"/>
      <c r="G1458" s="3"/>
    </row>
    <row r="1459" spans="2:7" ht="48" thickBot="1" x14ac:dyDescent="0.3">
      <c r="B1459" s="78" t="s">
        <v>7</v>
      </c>
      <c r="C1459" s="79"/>
      <c r="D1459" s="9" t="s">
        <v>56</v>
      </c>
      <c r="E1459" s="80" t="s">
        <v>57</v>
      </c>
      <c r="F1459" s="81"/>
      <c r="G1459" s="10" t="s">
        <v>58</v>
      </c>
    </row>
    <row r="1460" spans="2:7" ht="24" thickBot="1" x14ac:dyDescent="0.3">
      <c r="B1460" s="82" t="s">
        <v>59</v>
      </c>
      <c r="C1460" s="83"/>
      <c r="D1460" s="32">
        <v>197.93</v>
      </c>
      <c r="E1460" s="52">
        <v>0.9</v>
      </c>
      <c r="F1460" s="33" t="s">
        <v>6</v>
      </c>
      <c r="G1460" s="34">
        <f t="shared" ref="G1460:G1467" si="39">D1460*E1460</f>
        <v>178.137</v>
      </c>
    </row>
    <row r="1461" spans="2:7" ht="23.25" x14ac:dyDescent="0.25">
      <c r="B1461" s="84" t="s">
        <v>60</v>
      </c>
      <c r="C1461" s="85"/>
      <c r="D1461" s="35"/>
      <c r="E1461" s="56"/>
      <c r="F1461" s="36" t="s">
        <v>8</v>
      </c>
      <c r="G1461" s="37">
        <f t="shared" si="39"/>
        <v>0</v>
      </c>
    </row>
    <row r="1462" spans="2:7" ht="24" thickBot="1" x14ac:dyDescent="0.3">
      <c r="B1462" s="86" t="s">
        <v>61</v>
      </c>
      <c r="C1462" s="87"/>
      <c r="D1462" s="38"/>
      <c r="E1462" s="57"/>
      <c r="F1462" s="39" t="s">
        <v>8</v>
      </c>
      <c r="G1462" s="40">
        <f t="shared" si="39"/>
        <v>0</v>
      </c>
    </row>
    <row r="1463" spans="2:7" ht="24" thickBot="1" x14ac:dyDescent="0.3">
      <c r="B1463" s="88" t="s">
        <v>9</v>
      </c>
      <c r="C1463" s="89"/>
      <c r="D1463" s="41">
        <v>696.9</v>
      </c>
      <c r="E1463" s="41">
        <v>0.9</v>
      </c>
      <c r="F1463" s="42" t="s">
        <v>6</v>
      </c>
      <c r="G1463" s="43">
        <f t="shared" si="39"/>
        <v>627.21</v>
      </c>
    </row>
    <row r="1464" spans="2:7" ht="23.25" x14ac:dyDescent="0.25">
      <c r="B1464" s="84" t="s">
        <v>62</v>
      </c>
      <c r="C1464" s="85"/>
      <c r="D1464" s="35"/>
      <c r="E1464" s="35"/>
      <c r="F1464" s="36" t="s">
        <v>6</v>
      </c>
      <c r="G1464" s="37">
        <f t="shared" si="39"/>
        <v>0</v>
      </c>
    </row>
    <row r="1465" spans="2:7" ht="23.25" x14ac:dyDescent="0.25">
      <c r="B1465" s="90" t="s">
        <v>63</v>
      </c>
      <c r="C1465" s="91"/>
      <c r="D1465" s="44">
        <v>1300.21</v>
      </c>
      <c r="E1465" s="44">
        <v>0.9</v>
      </c>
      <c r="F1465" s="45" t="s">
        <v>6</v>
      </c>
      <c r="G1465" s="46">
        <f t="shared" si="39"/>
        <v>1170.1890000000001</v>
      </c>
    </row>
    <row r="1466" spans="2:7" ht="23.25" x14ac:dyDescent="0.25">
      <c r="B1466" s="90" t="s">
        <v>10</v>
      </c>
      <c r="C1466" s="91"/>
      <c r="D1466" s="47"/>
      <c r="E1466" s="53"/>
      <c r="F1466" s="45" t="s">
        <v>6</v>
      </c>
      <c r="G1466" s="46">
        <f t="shared" si="39"/>
        <v>0</v>
      </c>
    </row>
    <row r="1467" spans="2:7" ht="23.25" x14ac:dyDescent="0.25">
      <c r="B1467" s="90" t="s">
        <v>64</v>
      </c>
      <c r="C1467" s="91"/>
      <c r="D1467" s="47"/>
      <c r="E1467" s="53"/>
      <c r="F1467" s="45" t="s">
        <v>6</v>
      </c>
      <c r="G1467" s="46">
        <f t="shared" si="39"/>
        <v>0</v>
      </c>
    </row>
    <row r="1468" spans="2:7" ht="23.25" x14ac:dyDescent="0.25">
      <c r="B1468" s="90" t="s">
        <v>12</v>
      </c>
      <c r="C1468" s="91"/>
      <c r="D1468" s="47"/>
      <c r="E1468" s="53"/>
      <c r="F1468" s="45" t="s">
        <v>6</v>
      </c>
      <c r="G1468" s="46">
        <f>D1468*E1468</f>
        <v>0</v>
      </c>
    </row>
    <row r="1469" spans="2:7" ht="24" thickBot="1" x14ac:dyDescent="0.3">
      <c r="B1469" s="86" t="s">
        <v>11</v>
      </c>
      <c r="C1469" s="87"/>
      <c r="D1469" s="38"/>
      <c r="E1469" s="38"/>
      <c r="F1469" s="39" t="s">
        <v>6</v>
      </c>
      <c r="G1469" s="48">
        <f>D1469*E1469</f>
        <v>0</v>
      </c>
    </row>
    <row r="1470" spans="2:7" ht="23.25" x14ac:dyDescent="0.25">
      <c r="B1470" s="4"/>
      <c r="C1470" s="21"/>
      <c r="D1470" s="21"/>
      <c r="E1470" s="11"/>
      <c r="F1470" s="11"/>
      <c r="G1470" s="3"/>
    </row>
    <row r="1471" spans="2:7" ht="25.5" x14ac:dyDescent="0.25">
      <c r="B1471" s="4"/>
      <c r="C1471" s="14" t="s">
        <v>65</v>
      </c>
      <c r="D1471" s="15"/>
      <c r="E1471" s="4"/>
      <c r="F1471" s="4"/>
      <c r="G1471" s="3"/>
    </row>
    <row r="1472" spans="2:7" ht="18.75" x14ac:dyDescent="0.25">
      <c r="B1472" s="4"/>
      <c r="C1472" s="69" t="s">
        <v>66</v>
      </c>
      <c r="D1472" s="59" t="s">
        <v>67</v>
      </c>
      <c r="E1472" s="23">
        <f>ROUND((G1460+D1453)/D1453,2)</f>
        <v>3.77</v>
      </c>
      <c r="F1472" s="23"/>
      <c r="G1472" s="5"/>
    </row>
    <row r="1473" spans="2:7" ht="23.25" x14ac:dyDescent="0.25">
      <c r="B1473" s="4"/>
      <c r="C1473" s="69"/>
      <c r="D1473" s="59" t="s">
        <v>68</v>
      </c>
      <c r="E1473" s="23">
        <f>ROUND((G1461+G1462+D1453)/D1453,2)</f>
        <v>1</v>
      </c>
      <c r="F1473" s="23"/>
      <c r="G1473" s="12"/>
    </row>
    <row r="1474" spans="2:7" ht="23.25" x14ac:dyDescent="0.25">
      <c r="B1474" s="4"/>
      <c r="C1474" s="69"/>
      <c r="D1474" s="59" t="s">
        <v>69</v>
      </c>
      <c r="E1474" s="23">
        <f>ROUND((G1463+D1453)/D1453,2)</f>
        <v>10.75</v>
      </c>
      <c r="F1474" s="5"/>
      <c r="G1474" s="12"/>
    </row>
    <row r="1475" spans="2:7" ht="23.25" x14ac:dyDescent="0.25">
      <c r="B1475" s="4"/>
      <c r="C1475" s="69"/>
      <c r="D1475" s="24" t="s">
        <v>70</v>
      </c>
      <c r="E1475" s="25">
        <f>ROUND((SUM(G1464:G1469)+D1453)/D1453,2)</f>
        <v>19.18</v>
      </c>
      <c r="F1475" s="5"/>
      <c r="G1475" s="12"/>
    </row>
    <row r="1476" spans="2:7" ht="25.5" x14ac:dyDescent="0.25">
      <c r="B1476" s="4"/>
      <c r="C1476" s="4"/>
      <c r="D1476" s="26" t="s">
        <v>71</v>
      </c>
      <c r="E1476" s="27">
        <f>SUM(E1472:E1475)-IF(D1457="сплошная",3,2)</f>
        <v>32.700000000000003</v>
      </c>
      <c r="F1476" s="28"/>
      <c r="G1476" s="3"/>
    </row>
    <row r="1477" spans="2:7" ht="23.25" x14ac:dyDescent="0.25">
      <c r="B1477" s="4"/>
      <c r="C1477" s="4"/>
      <c r="D1477" s="4"/>
      <c r="E1477" s="29"/>
      <c r="F1477" s="4"/>
      <c r="G1477" s="3"/>
    </row>
    <row r="1478" spans="2:7" ht="25.5" x14ac:dyDescent="0.35">
      <c r="B1478" s="13"/>
      <c r="C1478" s="30" t="s">
        <v>72</v>
      </c>
      <c r="D1478" s="70">
        <f>E1476*D1453</f>
        <v>2104.5720000000001</v>
      </c>
      <c r="E1478" s="70"/>
      <c r="F1478" s="4"/>
      <c r="G1478" s="3"/>
    </row>
    <row r="1479" spans="2:7" ht="18.75" x14ac:dyDescent="0.3">
      <c r="B1479" s="4"/>
      <c r="C1479" s="31" t="s">
        <v>73</v>
      </c>
      <c r="D1479" s="71">
        <f>D1478/D1452</f>
        <v>16.972354838709677</v>
      </c>
      <c r="E1479" s="71"/>
      <c r="F1479" s="4"/>
      <c r="G1479" s="4"/>
    </row>
    <row r="1480" spans="2:7" x14ac:dyDescent="0.25">
      <c r="B1480" s="67"/>
      <c r="C1480" s="67"/>
      <c r="D1480" s="67"/>
      <c r="E1480" s="67"/>
      <c r="F1480" s="67"/>
      <c r="G1480" s="67"/>
    </row>
    <row r="1481" spans="2:7" x14ac:dyDescent="0.25">
      <c r="B1481" s="67"/>
      <c r="C1481" s="67"/>
      <c r="D1481" s="67"/>
      <c r="E1481" s="67"/>
      <c r="F1481" s="67"/>
      <c r="G1481" s="67"/>
    </row>
    <row r="1482" spans="2:7" ht="60.75" x14ac:dyDescent="0.8">
      <c r="B1482" s="92" t="s">
        <v>229</v>
      </c>
      <c r="C1482" s="92"/>
      <c r="D1482" s="92"/>
      <c r="E1482" s="92"/>
      <c r="F1482" s="92"/>
      <c r="G1482" s="92"/>
    </row>
    <row r="1483" spans="2:7" ht="18.75" x14ac:dyDescent="0.25">
      <c r="B1483" s="93" t="s">
        <v>45</v>
      </c>
      <c r="C1483" s="93"/>
      <c r="D1483" s="93"/>
      <c r="E1483" s="93"/>
      <c r="F1483" s="93"/>
      <c r="G1483" s="93"/>
    </row>
    <row r="1484" spans="2:7" ht="25.5" x14ac:dyDescent="0.25">
      <c r="B1484" s="4"/>
      <c r="C1484" s="14" t="s">
        <v>46</v>
      </c>
      <c r="D1484" s="15"/>
      <c r="E1484" s="4"/>
      <c r="F1484" s="4"/>
      <c r="G1484" s="3"/>
    </row>
    <row r="1485" spans="2:7" ht="19.5" x14ac:dyDescent="0.25">
      <c r="B1485" s="5"/>
      <c r="C1485" s="94" t="s">
        <v>47</v>
      </c>
      <c r="D1485" s="97" t="s">
        <v>133</v>
      </c>
      <c r="E1485" s="98"/>
      <c r="F1485" s="98"/>
      <c r="G1485" s="99"/>
    </row>
    <row r="1486" spans="2:7" ht="19.5" x14ac:dyDescent="0.25">
      <c r="B1486" s="5"/>
      <c r="C1486" s="95"/>
      <c r="D1486" s="100" t="s">
        <v>134</v>
      </c>
      <c r="E1486" s="100"/>
      <c r="F1486" s="100"/>
      <c r="G1486" s="100"/>
    </row>
    <row r="1487" spans="2:7" ht="19.5" x14ac:dyDescent="0.25">
      <c r="B1487" s="5"/>
      <c r="C1487" s="96"/>
      <c r="D1487" s="100" t="s">
        <v>185</v>
      </c>
      <c r="E1487" s="100"/>
      <c r="F1487" s="100"/>
      <c r="G1487" s="100"/>
    </row>
    <row r="1488" spans="2:7" ht="23.25" x14ac:dyDescent="0.25">
      <c r="B1488" s="4"/>
      <c r="C1488" s="16" t="s">
        <v>48</v>
      </c>
      <c r="D1488" s="6">
        <v>0.9</v>
      </c>
      <c r="E1488" s="17"/>
      <c r="F1488" s="5"/>
      <c r="G1488" s="3"/>
    </row>
    <row r="1489" spans="2:7" ht="22.5" x14ac:dyDescent="0.25">
      <c r="B1489" s="4"/>
      <c r="C1489" s="18" t="s">
        <v>49</v>
      </c>
      <c r="D1489" s="58">
        <v>182</v>
      </c>
      <c r="E1489" s="72" t="s">
        <v>50</v>
      </c>
      <c r="F1489" s="73"/>
      <c r="G1489" s="76">
        <f>D1490/D1489</f>
        <v>1.2802747252747253</v>
      </c>
    </row>
    <row r="1490" spans="2:7" ht="22.5" x14ac:dyDescent="0.25">
      <c r="B1490" s="4"/>
      <c r="C1490" s="18" t="s">
        <v>51</v>
      </c>
      <c r="D1490" s="7">
        <v>233.01</v>
      </c>
      <c r="E1490" s="74"/>
      <c r="F1490" s="75"/>
      <c r="G1490" s="77"/>
    </row>
    <row r="1491" spans="2:7" ht="23.25" x14ac:dyDescent="0.25">
      <c r="B1491" s="4"/>
      <c r="C1491" s="19"/>
      <c r="D1491" s="8"/>
      <c r="E1491" s="20"/>
      <c r="F1491" s="4"/>
      <c r="G1491" s="3"/>
    </row>
    <row r="1492" spans="2:7" ht="23.25" x14ac:dyDescent="0.25">
      <c r="B1492" s="4"/>
      <c r="C1492" s="49" t="s">
        <v>52</v>
      </c>
      <c r="D1492" s="55" t="s">
        <v>182</v>
      </c>
      <c r="E1492" s="4"/>
      <c r="F1492" s="4"/>
      <c r="G1492" s="3"/>
    </row>
    <row r="1493" spans="2:7" ht="23.25" x14ac:dyDescent="0.25">
      <c r="B1493" s="4"/>
      <c r="C1493" s="49" t="s">
        <v>53</v>
      </c>
      <c r="D1493" s="55">
        <v>50</v>
      </c>
      <c r="E1493" s="4"/>
      <c r="F1493" s="4"/>
      <c r="G1493" s="3"/>
    </row>
    <row r="1494" spans="2:7" ht="23.25" x14ac:dyDescent="0.25">
      <c r="B1494" s="4"/>
      <c r="C1494" s="49" t="s">
        <v>54</v>
      </c>
      <c r="D1494" s="50" t="s">
        <v>147</v>
      </c>
      <c r="E1494" s="4"/>
      <c r="F1494" s="4"/>
      <c r="G1494" s="3"/>
    </row>
    <row r="1495" spans="2:7" ht="24" thickBot="1" x14ac:dyDescent="0.3">
      <c r="B1495" s="4"/>
      <c r="C1495" s="4"/>
      <c r="D1495" s="4"/>
      <c r="E1495" s="4"/>
      <c r="F1495" s="4"/>
      <c r="G1495" s="3"/>
    </row>
    <row r="1496" spans="2:7" ht="48" thickBot="1" x14ac:dyDescent="0.3">
      <c r="B1496" s="78" t="s">
        <v>7</v>
      </c>
      <c r="C1496" s="79"/>
      <c r="D1496" s="9" t="s">
        <v>56</v>
      </c>
      <c r="E1496" s="80" t="s">
        <v>57</v>
      </c>
      <c r="F1496" s="81"/>
      <c r="G1496" s="10" t="s">
        <v>58</v>
      </c>
    </row>
    <row r="1497" spans="2:7" ht="24" thickBot="1" x14ac:dyDescent="0.3">
      <c r="B1497" s="82" t="s">
        <v>59</v>
      </c>
      <c r="C1497" s="83"/>
      <c r="D1497" s="32">
        <v>197.93</v>
      </c>
      <c r="E1497" s="52">
        <v>0.9</v>
      </c>
      <c r="F1497" s="33" t="s">
        <v>6</v>
      </c>
      <c r="G1497" s="34">
        <f t="shared" ref="G1497:G1504" si="40">D1497*E1497</f>
        <v>178.137</v>
      </c>
    </row>
    <row r="1498" spans="2:7" ht="23.25" x14ac:dyDescent="0.25">
      <c r="B1498" s="84" t="s">
        <v>60</v>
      </c>
      <c r="C1498" s="85"/>
      <c r="D1498" s="35"/>
      <c r="E1498" s="56"/>
      <c r="F1498" s="36" t="s">
        <v>8</v>
      </c>
      <c r="G1498" s="37">
        <f t="shared" si="40"/>
        <v>0</v>
      </c>
    </row>
    <row r="1499" spans="2:7" ht="24" thickBot="1" x14ac:dyDescent="0.3">
      <c r="B1499" s="86" t="s">
        <v>61</v>
      </c>
      <c r="C1499" s="87"/>
      <c r="D1499" s="38"/>
      <c r="E1499" s="57"/>
      <c r="F1499" s="39" t="s">
        <v>8</v>
      </c>
      <c r="G1499" s="40">
        <f t="shared" si="40"/>
        <v>0</v>
      </c>
    </row>
    <row r="1500" spans="2:7" ht="24" thickBot="1" x14ac:dyDescent="0.3">
      <c r="B1500" s="88" t="s">
        <v>9</v>
      </c>
      <c r="C1500" s="89"/>
      <c r="D1500" s="41">
        <v>696.9</v>
      </c>
      <c r="E1500" s="41">
        <v>0.9</v>
      </c>
      <c r="F1500" s="42" t="s">
        <v>6</v>
      </c>
      <c r="G1500" s="43">
        <f t="shared" si="40"/>
        <v>627.21</v>
      </c>
    </row>
    <row r="1501" spans="2:7" ht="23.25" x14ac:dyDescent="0.25">
      <c r="B1501" s="84" t="s">
        <v>62</v>
      </c>
      <c r="C1501" s="85"/>
      <c r="D1501" s="35"/>
      <c r="E1501" s="35"/>
      <c r="F1501" s="36" t="s">
        <v>6</v>
      </c>
      <c r="G1501" s="37">
        <f t="shared" si="40"/>
        <v>0</v>
      </c>
    </row>
    <row r="1502" spans="2:7" ht="23.25" x14ac:dyDescent="0.25">
      <c r="B1502" s="90" t="s">
        <v>63</v>
      </c>
      <c r="C1502" s="91"/>
      <c r="D1502" s="44">
        <v>1300.21</v>
      </c>
      <c r="E1502" s="44">
        <v>0.9</v>
      </c>
      <c r="F1502" s="45" t="s">
        <v>6</v>
      </c>
      <c r="G1502" s="46">
        <f t="shared" si="40"/>
        <v>1170.1890000000001</v>
      </c>
    </row>
    <row r="1503" spans="2:7" ht="23.25" x14ac:dyDescent="0.25">
      <c r="B1503" s="90" t="s">
        <v>10</v>
      </c>
      <c r="C1503" s="91"/>
      <c r="D1503" s="47"/>
      <c r="E1503" s="53"/>
      <c r="F1503" s="45" t="s">
        <v>6</v>
      </c>
      <c r="G1503" s="46">
        <f t="shared" si="40"/>
        <v>0</v>
      </c>
    </row>
    <row r="1504" spans="2:7" ht="23.25" x14ac:dyDescent="0.25">
      <c r="B1504" s="90" t="s">
        <v>64</v>
      </c>
      <c r="C1504" s="91"/>
      <c r="D1504" s="47"/>
      <c r="E1504" s="53"/>
      <c r="F1504" s="45" t="s">
        <v>6</v>
      </c>
      <c r="G1504" s="46">
        <f t="shared" si="40"/>
        <v>0</v>
      </c>
    </row>
    <row r="1505" spans="2:7" ht="23.25" x14ac:dyDescent="0.25">
      <c r="B1505" s="90" t="s">
        <v>12</v>
      </c>
      <c r="C1505" s="91"/>
      <c r="D1505" s="47"/>
      <c r="E1505" s="53"/>
      <c r="F1505" s="45" t="s">
        <v>6</v>
      </c>
      <c r="G1505" s="46">
        <f>D1505*E1505</f>
        <v>0</v>
      </c>
    </row>
    <row r="1506" spans="2:7" ht="24" thickBot="1" x14ac:dyDescent="0.3">
      <c r="B1506" s="86" t="s">
        <v>11</v>
      </c>
      <c r="C1506" s="87"/>
      <c r="D1506" s="38"/>
      <c r="E1506" s="38"/>
      <c r="F1506" s="39" t="s">
        <v>6</v>
      </c>
      <c r="G1506" s="48">
        <f>D1506*E1506</f>
        <v>0</v>
      </c>
    </row>
    <row r="1507" spans="2:7" ht="23.25" x14ac:dyDescent="0.25">
      <c r="B1507" s="4"/>
      <c r="C1507" s="21"/>
      <c r="D1507" s="21"/>
      <c r="E1507" s="11"/>
      <c r="F1507" s="11"/>
      <c r="G1507" s="3"/>
    </row>
    <row r="1508" spans="2:7" ht="25.5" x14ac:dyDescent="0.25">
      <c r="B1508" s="4"/>
      <c r="C1508" s="14" t="s">
        <v>65</v>
      </c>
      <c r="D1508" s="15"/>
      <c r="E1508" s="4"/>
      <c r="F1508" s="4"/>
      <c r="G1508" s="3"/>
    </row>
    <row r="1509" spans="2:7" ht="18.75" x14ac:dyDescent="0.25">
      <c r="B1509" s="4"/>
      <c r="C1509" s="69" t="s">
        <v>66</v>
      </c>
      <c r="D1509" s="59" t="s">
        <v>67</v>
      </c>
      <c r="E1509" s="23">
        <f>ROUND((G1497+D1490)/D1490,2)</f>
        <v>1.76</v>
      </c>
      <c r="F1509" s="23"/>
      <c r="G1509" s="5"/>
    </row>
    <row r="1510" spans="2:7" ht="23.25" x14ac:dyDescent="0.25">
      <c r="B1510" s="4"/>
      <c r="C1510" s="69"/>
      <c r="D1510" s="59" t="s">
        <v>68</v>
      </c>
      <c r="E1510" s="23">
        <f>ROUND((G1498+G1499+D1490)/D1490,2)</f>
        <v>1</v>
      </c>
      <c r="F1510" s="23"/>
      <c r="G1510" s="12"/>
    </row>
    <row r="1511" spans="2:7" ht="23.25" x14ac:dyDescent="0.25">
      <c r="B1511" s="4"/>
      <c r="C1511" s="69"/>
      <c r="D1511" s="59" t="s">
        <v>69</v>
      </c>
      <c r="E1511" s="23">
        <f>ROUND((G1500+D1490)/D1490,2)</f>
        <v>3.69</v>
      </c>
      <c r="F1511" s="5"/>
      <c r="G1511" s="12"/>
    </row>
    <row r="1512" spans="2:7" ht="23.25" x14ac:dyDescent="0.25">
      <c r="B1512" s="4"/>
      <c r="C1512" s="69"/>
      <c r="D1512" s="24" t="s">
        <v>70</v>
      </c>
      <c r="E1512" s="25">
        <f>ROUND((SUM(G1501:G1506)+D1490)/D1490,2)</f>
        <v>6.02</v>
      </c>
      <c r="F1512" s="5"/>
      <c r="G1512" s="12"/>
    </row>
    <row r="1513" spans="2:7" ht="25.5" x14ac:dyDescent="0.25">
      <c r="B1513" s="4"/>
      <c r="C1513" s="4"/>
      <c r="D1513" s="26" t="s">
        <v>71</v>
      </c>
      <c r="E1513" s="27">
        <f>SUM(E1509:E1512)-IF(D1494="сплошная",3,2)</f>
        <v>10.469999999999999</v>
      </c>
      <c r="F1513" s="28"/>
      <c r="G1513" s="3"/>
    </row>
    <row r="1514" spans="2:7" ht="23.25" x14ac:dyDescent="0.25">
      <c r="B1514" s="4"/>
      <c r="C1514" s="4"/>
      <c r="D1514" s="4"/>
      <c r="E1514" s="29"/>
      <c r="F1514" s="4"/>
      <c r="G1514" s="3"/>
    </row>
    <row r="1515" spans="2:7" ht="25.5" x14ac:dyDescent="0.35">
      <c r="B1515" s="13"/>
      <c r="C1515" s="30" t="s">
        <v>72</v>
      </c>
      <c r="D1515" s="70">
        <f>E1513*D1490</f>
        <v>2439.6146999999996</v>
      </c>
      <c r="E1515" s="70"/>
      <c r="F1515" s="4"/>
      <c r="G1515" s="3"/>
    </row>
    <row r="1516" spans="2:7" ht="18.75" x14ac:dyDescent="0.3">
      <c r="B1516" s="4"/>
      <c r="C1516" s="31" t="s">
        <v>73</v>
      </c>
      <c r="D1516" s="71">
        <f>D1515/D1489</f>
        <v>13.404476373626371</v>
      </c>
      <c r="E1516" s="71"/>
      <c r="F1516" s="4"/>
      <c r="G1516" s="4"/>
    </row>
    <row r="1517" spans="2:7" x14ac:dyDescent="0.25">
      <c r="B1517" s="67"/>
      <c r="C1517" s="67"/>
      <c r="D1517" s="67"/>
      <c r="E1517" s="67"/>
      <c r="F1517" s="67"/>
      <c r="G1517" s="67"/>
    </row>
    <row r="1518" spans="2:7" x14ac:dyDescent="0.25">
      <c r="B1518" s="67"/>
      <c r="C1518" s="67"/>
      <c r="D1518" s="67"/>
      <c r="E1518" s="67"/>
      <c r="F1518" s="67"/>
      <c r="G1518" s="67"/>
    </row>
    <row r="1519" spans="2:7" ht="60.75" x14ac:dyDescent="0.8">
      <c r="B1519" s="92" t="s">
        <v>230</v>
      </c>
      <c r="C1519" s="92"/>
      <c r="D1519" s="92"/>
      <c r="E1519" s="92"/>
      <c r="F1519" s="92"/>
      <c r="G1519" s="92"/>
    </row>
    <row r="1520" spans="2:7" ht="18.75" x14ac:dyDescent="0.25">
      <c r="B1520" s="93" t="s">
        <v>45</v>
      </c>
      <c r="C1520" s="93"/>
      <c r="D1520" s="93"/>
      <c r="E1520" s="93"/>
      <c r="F1520" s="93"/>
      <c r="G1520" s="93"/>
    </row>
    <row r="1521" spans="2:7" ht="25.5" x14ac:dyDescent="0.25">
      <c r="B1521" s="4"/>
      <c r="C1521" s="14" t="s">
        <v>46</v>
      </c>
      <c r="D1521" s="15"/>
      <c r="E1521" s="4"/>
      <c r="F1521" s="4"/>
      <c r="G1521" s="3"/>
    </row>
    <row r="1522" spans="2:7" ht="19.5" x14ac:dyDescent="0.25">
      <c r="B1522" s="5"/>
      <c r="C1522" s="94" t="s">
        <v>47</v>
      </c>
      <c r="D1522" s="97" t="s">
        <v>133</v>
      </c>
      <c r="E1522" s="98"/>
      <c r="F1522" s="98"/>
      <c r="G1522" s="99"/>
    </row>
    <row r="1523" spans="2:7" ht="19.5" x14ac:dyDescent="0.25">
      <c r="B1523" s="5"/>
      <c r="C1523" s="95"/>
      <c r="D1523" s="100" t="s">
        <v>134</v>
      </c>
      <c r="E1523" s="100"/>
      <c r="F1523" s="100"/>
      <c r="G1523" s="100"/>
    </row>
    <row r="1524" spans="2:7" ht="19.5" x14ac:dyDescent="0.25">
      <c r="B1524" s="5"/>
      <c r="C1524" s="96"/>
      <c r="D1524" s="100" t="s">
        <v>186</v>
      </c>
      <c r="E1524" s="100"/>
      <c r="F1524" s="100"/>
      <c r="G1524" s="100"/>
    </row>
    <row r="1525" spans="2:7" ht="23.25" x14ac:dyDescent="0.25">
      <c r="B1525" s="4"/>
      <c r="C1525" s="16" t="s">
        <v>48</v>
      </c>
      <c r="D1525" s="6">
        <v>1.2</v>
      </c>
      <c r="E1525" s="17"/>
      <c r="F1525" s="5"/>
      <c r="G1525" s="3"/>
    </row>
    <row r="1526" spans="2:7" ht="22.5" x14ac:dyDescent="0.25">
      <c r="B1526" s="4"/>
      <c r="C1526" s="18" t="s">
        <v>49</v>
      </c>
      <c r="D1526" s="58">
        <v>109</v>
      </c>
      <c r="E1526" s="72" t="s">
        <v>50</v>
      </c>
      <c r="F1526" s="73"/>
      <c r="G1526" s="76">
        <f>D1527/D1526</f>
        <v>1.5115596330275229</v>
      </c>
    </row>
    <row r="1527" spans="2:7" ht="22.5" x14ac:dyDescent="0.25">
      <c r="B1527" s="4"/>
      <c r="C1527" s="18" t="s">
        <v>51</v>
      </c>
      <c r="D1527" s="7">
        <v>164.76</v>
      </c>
      <c r="E1527" s="74"/>
      <c r="F1527" s="75"/>
      <c r="G1527" s="77"/>
    </row>
    <row r="1528" spans="2:7" ht="23.25" x14ac:dyDescent="0.25">
      <c r="B1528" s="4"/>
      <c r="C1528" s="19"/>
      <c r="D1528" s="8"/>
      <c r="E1528" s="20"/>
      <c r="F1528" s="4"/>
      <c r="G1528" s="3"/>
    </row>
    <row r="1529" spans="2:7" ht="23.25" x14ac:dyDescent="0.25">
      <c r="B1529" s="4"/>
      <c r="C1529" s="49" t="s">
        <v>52</v>
      </c>
      <c r="D1529" s="55" t="s">
        <v>182</v>
      </c>
      <c r="E1529" s="4"/>
      <c r="F1529" s="4"/>
      <c r="G1529" s="3"/>
    </row>
    <row r="1530" spans="2:7" ht="23.25" x14ac:dyDescent="0.25">
      <c r="B1530" s="4"/>
      <c r="C1530" s="49" t="s">
        <v>53</v>
      </c>
      <c r="D1530" s="55">
        <v>50</v>
      </c>
      <c r="E1530" s="4"/>
      <c r="F1530" s="4"/>
      <c r="G1530" s="3"/>
    </row>
    <row r="1531" spans="2:7" ht="23.25" x14ac:dyDescent="0.25">
      <c r="B1531" s="4"/>
      <c r="C1531" s="49" t="s">
        <v>54</v>
      </c>
      <c r="D1531" s="50" t="s">
        <v>147</v>
      </c>
      <c r="E1531" s="4"/>
      <c r="F1531" s="4"/>
      <c r="G1531" s="3"/>
    </row>
    <row r="1532" spans="2:7" ht="24" thickBot="1" x14ac:dyDescent="0.3">
      <c r="B1532" s="4"/>
      <c r="C1532" s="4"/>
      <c r="D1532" s="4"/>
      <c r="E1532" s="4"/>
      <c r="F1532" s="4"/>
      <c r="G1532" s="3"/>
    </row>
    <row r="1533" spans="2:7" ht="48" thickBot="1" x14ac:dyDescent="0.3">
      <c r="B1533" s="78" t="s">
        <v>7</v>
      </c>
      <c r="C1533" s="79"/>
      <c r="D1533" s="9" t="s">
        <v>56</v>
      </c>
      <c r="E1533" s="80" t="s">
        <v>57</v>
      </c>
      <c r="F1533" s="81"/>
      <c r="G1533" s="10" t="s">
        <v>58</v>
      </c>
    </row>
    <row r="1534" spans="2:7" ht="24" thickBot="1" x14ac:dyDescent="0.3">
      <c r="B1534" s="82" t="s">
        <v>59</v>
      </c>
      <c r="C1534" s="83"/>
      <c r="D1534" s="32">
        <v>197.93</v>
      </c>
      <c r="E1534" s="52">
        <v>1.2</v>
      </c>
      <c r="F1534" s="33" t="s">
        <v>6</v>
      </c>
      <c r="G1534" s="34">
        <f t="shared" ref="G1534:G1541" si="41">D1534*E1534</f>
        <v>237.51599999999999</v>
      </c>
    </row>
    <row r="1535" spans="2:7" ht="23.25" x14ac:dyDescent="0.25">
      <c r="B1535" s="84" t="s">
        <v>60</v>
      </c>
      <c r="C1535" s="85"/>
      <c r="D1535" s="35"/>
      <c r="E1535" s="56"/>
      <c r="F1535" s="36" t="s">
        <v>8</v>
      </c>
      <c r="G1535" s="37">
        <f t="shared" si="41"/>
        <v>0</v>
      </c>
    </row>
    <row r="1536" spans="2:7" ht="24" thickBot="1" x14ac:dyDescent="0.3">
      <c r="B1536" s="86" t="s">
        <v>61</v>
      </c>
      <c r="C1536" s="87"/>
      <c r="D1536" s="38"/>
      <c r="E1536" s="57"/>
      <c r="F1536" s="39" t="s">
        <v>8</v>
      </c>
      <c r="G1536" s="40">
        <f t="shared" si="41"/>
        <v>0</v>
      </c>
    </row>
    <row r="1537" spans="2:7" ht="24" thickBot="1" x14ac:dyDescent="0.3">
      <c r="B1537" s="88" t="s">
        <v>9</v>
      </c>
      <c r="C1537" s="89"/>
      <c r="D1537" s="41">
        <v>696.9</v>
      </c>
      <c r="E1537" s="41">
        <v>1.2</v>
      </c>
      <c r="F1537" s="42" t="s">
        <v>6</v>
      </c>
      <c r="G1537" s="43">
        <f t="shared" si="41"/>
        <v>836.28</v>
      </c>
    </row>
    <row r="1538" spans="2:7" ht="23.25" x14ac:dyDescent="0.25">
      <c r="B1538" s="84" t="s">
        <v>62</v>
      </c>
      <c r="C1538" s="85"/>
      <c r="D1538" s="35"/>
      <c r="E1538" s="35"/>
      <c r="F1538" s="36" t="s">
        <v>6</v>
      </c>
      <c r="G1538" s="37">
        <f t="shared" si="41"/>
        <v>0</v>
      </c>
    </row>
    <row r="1539" spans="2:7" ht="23.25" x14ac:dyDescent="0.25">
      <c r="B1539" s="90" t="s">
        <v>63</v>
      </c>
      <c r="C1539" s="91"/>
      <c r="D1539" s="44">
        <v>1300.21</v>
      </c>
      <c r="E1539" s="44">
        <v>1.2</v>
      </c>
      <c r="F1539" s="45" t="s">
        <v>6</v>
      </c>
      <c r="G1539" s="46">
        <f t="shared" si="41"/>
        <v>1560.252</v>
      </c>
    </row>
    <row r="1540" spans="2:7" ht="23.25" x14ac:dyDescent="0.25">
      <c r="B1540" s="90" t="s">
        <v>10</v>
      </c>
      <c r="C1540" s="91"/>
      <c r="D1540" s="47"/>
      <c r="E1540" s="53"/>
      <c r="F1540" s="45" t="s">
        <v>6</v>
      </c>
      <c r="G1540" s="46">
        <f t="shared" si="41"/>
        <v>0</v>
      </c>
    </row>
    <row r="1541" spans="2:7" ht="23.25" x14ac:dyDescent="0.25">
      <c r="B1541" s="90" t="s">
        <v>64</v>
      </c>
      <c r="C1541" s="91"/>
      <c r="D1541" s="47"/>
      <c r="E1541" s="53"/>
      <c r="F1541" s="45" t="s">
        <v>6</v>
      </c>
      <c r="G1541" s="46">
        <f t="shared" si="41"/>
        <v>0</v>
      </c>
    </row>
    <row r="1542" spans="2:7" ht="23.25" x14ac:dyDescent="0.25">
      <c r="B1542" s="90" t="s">
        <v>12</v>
      </c>
      <c r="C1542" s="91"/>
      <c r="D1542" s="47"/>
      <c r="E1542" s="53"/>
      <c r="F1542" s="45" t="s">
        <v>6</v>
      </c>
      <c r="G1542" s="46">
        <f>D1542*E1542</f>
        <v>0</v>
      </c>
    </row>
    <row r="1543" spans="2:7" ht="24" thickBot="1" x14ac:dyDescent="0.3">
      <c r="B1543" s="86" t="s">
        <v>11</v>
      </c>
      <c r="C1543" s="87"/>
      <c r="D1543" s="38"/>
      <c r="E1543" s="38"/>
      <c r="F1543" s="39" t="s">
        <v>6</v>
      </c>
      <c r="G1543" s="48">
        <f>D1543*E1543</f>
        <v>0</v>
      </c>
    </row>
    <row r="1544" spans="2:7" ht="23.25" x14ac:dyDescent="0.25">
      <c r="B1544" s="4"/>
      <c r="C1544" s="21"/>
      <c r="D1544" s="21"/>
      <c r="E1544" s="11"/>
      <c r="F1544" s="11"/>
      <c r="G1544" s="3"/>
    </row>
    <row r="1545" spans="2:7" ht="25.5" x14ac:dyDescent="0.25">
      <c r="B1545" s="4"/>
      <c r="C1545" s="14" t="s">
        <v>65</v>
      </c>
      <c r="D1545" s="15"/>
      <c r="E1545" s="4"/>
      <c r="F1545" s="4"/>
      <c r="G1545" s="3"/>
    </row>
    <row r="1546" spans="2:7" ht="18.75" x14ac:dyDescent="0.25">
      <c r="B1546" s="4"/>
      <c r="C1546" s="69" t="s">
        <v>66</v>
      </c>
      <c r="D1546" s="59" t="s">
        <v>67</v>
      </c>
      <c r="E1546" s="23">
        <f>ROUND((G1534+D1527)/D1527,2)</f>
        <v>2.44</v>
      </c>
      <c r="F1546" s="23"/>
      <c r="G1546" s="5"/>
    </row>
    <row r="1547" spans="2:7" ht="23.25" x14ac:dyDescent="0.25">
      <c r="B1547" s="4"/>
      <c r="C1547" s="69"/>
      <c r="D1547" s="59" t="s">
        <v>68</v>
      </c>
      <c r="E1547" s="23">
        <f>ROUND((G1535+G1536+D1527)/D1527,2)</f>
        <v>1</v>
      </c>
      <c r="F1547" s="23"/>
      <c r="G1547" s="12"/>
    </row>
    <row r="1548" spans="2:7" ht="23.25" x14ac:dyDescent="0.25">
      <c r="B1548" s="4"/>
      <c r="C1548" s="69"/>
      <c r="D1548" s="59" t="s">
        <v>69</v>
      </c>
      <c r="E1548" s="23">
        <f>ROUND((G1537+D1527)/D1527,2)</f>
        <v>6.08</v>
      </c>
      <c r="F1548" s="5"/>
      <c r="G1548" s="12"/>
    </row>
    <row r="1549" spans="2:7" ht="23.25" x14ac:dyDescent="0.25">
      <c r="B1549" s="4"/>
      <c r="C1549" s="69"/>
      <c r="D1549" s="24" t="s">
        <v>70</v>
      </c>
      <c r="E1549" s="25">
        <f>ROUND((SUM(G1538:G1543)+D1527)/D1527,2)</f>
        <v>10.47</v>
      </c>
      <c r="F1549" s="5"/>
      <c r="G1549" s="12"/>
    </row>
    <row r="1550" spans="2:7" ht="25.5" x14ac:dyDescent="0.25">
      <c r="B1550" s="4"/>
      <c r="C1550" s="4"/>
      <c r="D1550" s="26" t="s">
        <v>71</v>
      </c>
      <c r="E1550" s="27">
        <f>SUM(E1546:E1549)-IF(D1531="сплошная",3,2)</f>
        <v>17.990000000000002</v>
      </c>
      <c r="F1550" s="28"/>
      <c r="G1550" s="3"/>
    </row>
    <row r="1551" spans="2:7" ht="23.25" x14ac:dyDescent="0.25">
      <c r="B1551" s="4"/>
      <c r="C1551" s="4"/>
      <c r="D1551" s="4"/>
      <c r="E1551" s="29"/>
      <c r="F1551" s="4"/>
      <c r="G1551" s="3"/>
    </row>
    <row r="1552" spans="2:7" ht="25.5" x14ac:dyDescent="0.35">
      <c r="B1552" s="13"/>
      <c r="C1552" s="30" t="s">
        <v>72</v>
      </c>
      <c r="D1552" s="70">
        <f>E1550*D1527</f>
        <v>2964.0324000000001</v>
      </c>
      <c r="E1552" s="70"/>
      <c r="F1552" s="4"/>
      <c r="G1552" s="3"/>
    </row>
    <row r="1553" spans="2:7" ht="18.75" x14ac:dyDescent="0.3">
      <c r="B1553" s="4"/>
      <c r="C1553" s="31" t="s">
        <v>73</v>
      </c>
      <c r="D1553" s="71">
        <f>D1552/D1526</f>
        <v>27.192957798165139</v>
      </c>
      <c r="E1553" s="71"/>
      <c r="F1553" s="4"/>
      <c r="G1553" s="4"/>
    </row>
    <row r="1554" spans="2:7" x14ac:dyDescent="0.25">
      <c r="B1554" s="67"/>
      <c r="C1554" s="67"/>
      <c r="D1554" s="67"/>
      <c r="E1554" s="67"/>
      <c r="F1554" s="67"/>
      <c r="G1554" s="67"/>
    </row>
    <row r="1555" spans="2:7" x14ac:dyDescent="0.25">
      <c r="B1555" s="67"/>
      <c r="C1555" s="67"/>
      <c r="D1555" s="67"/>
      <c r="E1555" s="67"/>
      <c r="F1555" s="67"/>
      <c r="G1555" s="67"/>
    </row>
  </sheetData>
  <mergeCells count="966">
    <mergeCell ref="B1543:C1543"/>
    <mergeCell ref="C1546:C1549"/>
    <mergeCell ref="D1552:E1552"/>
    <mergeCell ref="D1553:E1553"/>
    <mergeCell ref="B1534:C1534"/>
    <mergeCell ref="B1535:C1535"/>
    <mergeCell ref="B1536:C1536"/>
    <mergeCell ref="B1537:C1537"/>
    <mergeCell ref="B1538:C1538"/>
    <mergeCell ref="B1539:C1539"/>
    <mergeCell ref="B1540:C1540"/>
    <mergeCell ref="B1541:C1541"/>
    <mergeCell ref="B1542:C1542"/>
    <mergeCell ref="B1520:G1520"/>
    <mergeCell ref="C1522:C1524"/>
    <mergeCell ref="D1522:G1522"/>
    <mergeCell ref="D1523:G1523"/>
    <mergeCell ref="D1524:G1524"/>
    <mergeCell ref="E1526:F1527"/>
    <mergeCell ref="G1526:G1527"/>
    <mergeCell ref="B1533:C1533"/>
    <mergeCell ref="E1533:F1533"/>
    <mergeCell ref="B1502:C1502"/>
    <mergeCell ref="B1503:C1503"/>
    <mergeCell ref="B1504:C1504"/>
    <mergeCell ref="B1505:C1505"/>
    <mergeCell ref="B1506:C1506"/>
    <mergeCell ref="C1509:C1512"/>
    <mergeCell ref="D1515:E1515"/>
    <mergeCell ref="D1516:E1516"/>
    <mergeCell ref="B1519:G1519"/>
    <mergeCell ref="E1489:F1490"/>
    <mergeCell ref="G1489:G1490"/>
    <mergeCell ref="B1496:C1496"/>
    <mergeCell ref="E1496:F1496"/>
    <mergeCell ref="B1497:C1497"/>
    <mergeCell ref="B1498:C1498"/>
    <mergeCell ref="B1499:C1499"/>
    <mergeCell ref="B1500:C1500"/>
    <mergeCell ref="B1501:C1501"/>
    <mergeCell ref="B1469:C1469"/>
    <mergeCell ref="C1472:C1475"/>
    <mergeCell ref="D1478:E1478"/>
    <mergeCell ref="D1479:E1479"/>
    <mergeCell ref="B1482:G1482"/>
    <mergeCell ref="B1483:G1483"/>
    <mergeCell ref="C1485:C1487"/>
    <mergeCell ref="D1485:G1485"/>
    <mergeCell ref="D1486:G1486"/>
    <mergeCell ref="D1487:G1487"/>
    <mergeCell ref="B1460:C1460"/>
    <mergeCell ref="B1461:C1461"/>
    <mergeCell ref="B1462:C1462"/>
    <mergeCell ref="B1463:C1463"/>
    <mergeCell ref="B1464:C1464"/>
    <mergeCell ref="B1465:C1465"/>
    <mergeCell ref="B1466:C1466"/>
    <mergeCell ref="B1467:C1467"/>
    <mergeCell ref="B1468:C1468"/>
    <mergeCell ref="B1446:G1446"/>
    <mergeCell ref="C1448:C1450"/>
    <mergeCell ref="D1448:G1448"/>
    <mergeCell ref="D1449:G1449"/>
    <mergeCell ref="D1450:G1450"/>
    <mergeCell ref="E1452:F1453"/>
    <mergeCell ref="G1452:G1453"/>
    <mergeCell ref="B1459:C1459"/>
    <mergeCell ref="E1459:F1459"/>
    <mergeCell ref="B1428:C1428"/>
    <mergeCell ref="B1429:C1429"/>
    <mergeCell ref="B1430:C1430"/>
    <mergeCell ref="B1431:C1431"/>
    <mergeCell ref="B1432:C1432"/>
    <mergeCell ref="C1435:C1438"/>
    <mergeCell ref="D1441:E1441"/>
    <mergeCell ref="D1442:E1442"/>
    <mergeCell ref="B1445:G1445"/>
    <mergeCell ref="E1415:F1416"/>
    <mergeCell ref="G1415:G1416"/>
    <mergeCell ref="B1422:C1422"/>
    <mergeCell ref="E1422:F1422"/>
    <mergeCell ref="B1423:C1423"/>
    <mergeCell ref="B1424:C1424"/>
    <mergeCell ref="B1425:C1425"/>
    <mergeCell ref="B1426:C1426"/>
    <mergeCell ref="B1427:C1427"/>
    <mergeCell ref="B1395:C1395"/>
    <mergeCell ref="C1398:C1401"/>
    <mergeCell ref="D1404:E1404"/>
    <mergeCell ref="D1405:E1405"/>
    <mergeCell ref="B1408:G1408"/>
    <mergeCell ref="B1409:G1409"/>
    <mergeCell ref="C1411:C1413"/>
    <mergeCell ref="D1411:G1411"/>
    <mergeCell ref="D1412:G1412"/>
    <mergeCell ref="D1413:G1413"/>
    <mergeCell ref="B1386:C1386"/>
    <mergeCell ref="B1387:C1387"/>
    <mergeCell ref="B1388:C1388"/>
    <mergeCell ref="B1389:C1389"/>
    <mergeCell ref="B1390:C1390"/>
    <mergeCell ref="B1391:C1391"/>
    <mergeCell ref="B1392:C1392"/>
    <mergeCell ref="B1393:C1393"/>
    <mergeCell ref="B1394:C1394"/>
    <mergeCell ref="B1372:G1372"/>
    <mergeCell ref="C1374:C1376"/>
    <mergeCell ref="D1374:G1374"/>
    <mergeCell ref="D1375:G1375"/>
    <mergeCell ref="D1376:G1376"/>
    <mergeCell ref="E1378:F1379"/>
    <mergeCell ref="G1378:G1379"/>
    <mergeCell ref="B1385:C1385"/>
    <mergeCell ref="E1385:F1385"/>
    <mergeCell ref="B1354:C1354"/>
    <mergeCell ref="B1355:C1355"/>
    <mergeCell ref="B1356:C1356"/>
    <mergeCell ref="B1357:C1357"/>
    <mergeCell ref="B1358:C1358"/>
    <mergeCell ref="C1361:C1364"/>
    <mergeCell ref="D1367:E1367"/>
    <mergeCell ref="D1368:E1368"/>
    <mergeCell ref="B1371:G1371"/>
    <mergeCell ref="E1341:F1342"/>
    <mergeCell ref="G1341:G1342"/>
    <mergeCell ref="B1348:C1348"/>
    <mergeCell ref="E1348:F1348"/>
    <mergeCell ref="B1349:C1349"/>
    <mergeCell ref="B1350:C1350"/>
    <mergeCell ref="B1351:C1351"/>
    <mergeCell ref="B1352:C1352"/>
    <mergeCell ref="B1353:C1353"/>
    <mergeCell ref="B1321:C1321"/>
    <mergeCell ref="C1324:C1327"/>
    <mergeCell ref="D1330:E1330"/>
    <mergeCell ref="D1331:E1331"/>
    <mergeCell ref="B1334:G1334"/>
    <mergeCell ref="B1335:G1335"/>
    <mergeCell ref="C1337:C1339"/>
    <mergeCell ref="D1337:G1337"/>
    <mergeCell ref="D1338:G1338"/>
    <mergeCell ref="D1339:G1339"/>
    <mergeCell ref="B1312:C1312"/>
    <mergeCell ref="B1313:C1313"/>
    <mergeCell ref="B1314:C1314"/>
    <mergeCell ref="B1315:C1315"/>
    <mergeCell ref="B1316:C1316"/>
    <mergeCell ref="B1317:C1317"/>
    <mergeCell ref="B1318:C1318"/>
    <mergeCell ref="B1319:C1319"/>
    <mergeCell ref="B1320:C1320"/>
    <mergeCell ref="B1298:G1298"/>
    <mergeCell ref="C1300:C1302"/>
    <mergeCell ref="D1300:G1300"/>
    <mergeCell ref="D1301:G1301"/>
    <mergeCell ref="D1302:G1302"/>
    <mergeCell ref="E1304:F1305"/>
    <mergeCell ref="G1304:G1305"/>
    <mergeCell ref="B1311:C1311"/>
    <mergeCell ref="E1311:F1311"/>
    <mergeCell ref="B1280:C1280"/>
    <mergeCell ref="B1281:C1281"/>
    <mergeCell ref="B1282:C1282"/>
    <mergeCell ref="B1283:C1283"/>
    <mergeCell ref="B1284:C1284"/>
    <mergeCell ref="C1287:C1290"/>
    <mergeCell ref="D1293:E1293"/>
    <mergeCell ref="D1294:E1294"/>
    <mergeCell ref="B1297:G1297"/>
    <mergeCell ref="E1267:F1268"/>
    <mergeCell ref="G1267:G1268"/>
    <mergeCell ref="B1274:C1274"/>
    <mergeCell ref="E1274:F1274"/>
    <mergeCell ref="B1275:C1275"/>
    <mergeCell ref="B1276:C1276"/>
    <mergeCell ref="B1277:C1277"/>
    <mergeCell ref="B1278:C1278"/>
    <mergeCell ref="B1279:C1279"/>
    <mergeCell ref="B1247:C1247"/>
    <mergeCell ref="C1250:C1253"/>
    <mergeCell ref="D1256:E1256"/>
    <mergeCell ref="D1257:E1257"/>
    <mergeCell ref="B1260:G1260"/>
    <mergeCell ref="B1261:G1261"/>
    <mergeCell ref="C1263:C1265"/>
    <mergeCell ref="D1263:G1263"/>
    <mergeCell ref="D1264:G1264"/>
    <mergeCell ref="D1265:G1265"/>
    <mergeCell ref="B1238:C1238"/>
    <mergeCell ref="B1239:C1239"/>
    <mergeCell ref="B1240:C1240"/>
    <mergeCell ref="B1241:C1241"/>
    <mergeCell ref="B1242:C1242"/>
    <mergeCell ref="B1243:C1243"/>
    <mergeCell ref="B1244:C1244"/>
    <mergeCell ref="B1245:C1245"/>
    <mergeCell ref="B1246:C1246"/>
    <mergeCell ref="B1224:G1224"/>
    <mergeCell ref="C1226:C1228"/>
    <mergeCell ref="D1226:G1226"/>
    <mergeCell ref="D1227:G1227"/>
    <mergeCell ref="D1228:G1228"/>
    <mergeCell ref="E1230:F1231"/>
    <mergeCell ref="G1230:G1231"/>
    <mergeCell ref="B1237:C1237"/>
    <mergeCell ref="E1237:F1237"/>
    <mergeCell ref="B1206:C1206"/>
    <mergeCell ref="B1207:C1207"/>
    <mergeCell ref="B1208:C1208"/>
    <mergeCell ref="B1209:C1209"/>
    <mergeCell ref="B1210:C1210"/>
    <mergeCell ref="C1213:C1216"/>
    <mergeCell ref="D1219:E1219"/>
    <mergeCell ref="D1220:E1220"/>
    <mergeCell ref="B1223:G1223"/>
    <mergeCell ref="E1193:F1194"/>
    <mergeCell ref="G1193:G1194"/>
    <mergeCell ref="B1200:C1200"/>
    <mergeCell ref="E1200:F1200"/>
    <mergeCell ref="B1201:C1201"/>
    <mergeCell ref="B1202:C1202"/>
    <mergeCell ref="B1203:C1203"/>
    <mergeCell ref="B1204:C1204"/>
    <mergeCell ref="B1205:C1205"/>
    <mergeCell ref="B1173:C1173"/>
    <mergeCell ref="C1176:C1179"/>
    <mergeCell ref="D1182:E1182"/>
    <mergeCell ref="D1183:E1183"/>
    <mergeCell ref="B1186:G1186"/>
    <mergeCell ref="B1187:G1187"/>
    <mergeCell ref="C1189:C1191"/>
    <mergeCell ref="D1189:G1189"/>
    <mergeCell ref="D1190:G1190"/>
    <mergeCell ref="D1191:G1191"/>
    <mergeCell ref="B1164:C1164"/>
    <mergeCell ref="B1165:C1165"/>
    <mergeCell ref="B1166:C1166"/>
    <mergeCell ref="B1167:C1167"/>
    <mergeCell ref="B1168:C1168"/>
    <mergeCell ref="B1169:C1169"/>
    <mergeCell ref="B1170:C1170"/>
    <mergeCell ref="B1171:C1171"/>
    <mergeCell ref="B1172:C1172"/>
    <mergeCell ref="B1150:G1150"/>
    <mergeCell ref="C1152:C1154"/>
    <mergeCell ref="D1152:G1152"/>
    <mergeCell ref="D1153:G1153"/>
    <mergeCell ref="D1154:G1154"/>
    <mergeCell ref="E1156:F1157"/>
    <mergeCell ref="G1156:G1157"/>
    <mergeCell ref="B1163:C1163"/>
    <mergeCell ref="E1163:F1163"/>
    <mergeCell ref="B1132:C1132"/>
    <mergeCell ref="B1133:C1133"/>
    <mergeCell ref="B1134:C1134"/>
    <mergeCell ref="B1135:C1135"/>
    <mergeCell ref="B1136:C1136"/>
    <mergeCell ref="C1139:C1142"/>
    <mergeCell ref="D1145:E1145"/>
    <mergeCell ref="D1146:E1146"/>
    <mergeCell ref="B1149:G1149"/>
    <mergeCell ref="E1119:F1120"/>
    <mergeCell ref="G1119:G1120"/>
    <mergeCell ref="B1126:C1126"/>
    <mergeCell ref="E1126:F1126"/>
    <mergeCell ref="B1127:C1127"/>
    <mergeCell ref="B1128:C1128"/>
    <mergeCell ref="B1129:C1129"/>
    <mergeCell ref="B1130:C1130"/>
    <mergeCell ref="B1131:C1131"/>
    <mergeCell ref="B1097:C1097"/>
    <mergeCell ref="B1098:C1098"/>
    <mergeCell ref="B1099:C1099"/>
    <mergeCell ref="C1102:C1105"/>
    <mergeCell ref="D1108:E1108"/>
    <mergeCell ref="D1109:E1109"/>
    <mergeCell ref="B1112:G1112"/>
    <mergeCell ref="B1113:G1113"/>
    <mergeCell ref="C1115:C1117"/>
    <mergeCell ref="D1115:G1115"/>
    <mergeCell ref="D1116:G1116"/>
    <mergeCell ref="D1117:G1117"/>
    <mergeCell ref="B1057:C1057"/>
    <mergeCell ref="B1058:C1058"/>
    <mergeCell ref="B1059:C1059"/>
    <mergeCell ref="B1089:C1089"/>
    <mergeCell ref="E1089:F1089"/>
    <mergeCell ref="B1090:C1090"/>
    <mergeCell ref="B1091:C1091"/>
    <mergeCell ref="B1092:C1092"/>
    <mergeCell ref="B1093:C1093"/>
    <mergeCell ref="B1060:C1060"/>
    <mergeCell ref="B1061:C1061"/>
    <mergeCell ref="B1062:C1062"/>
    <mergeCell ref="C1065:C1068"/>
    <mergeCell ref="D1071:E1071"/>
    <mergeCell ref="B1094:C1094"/>
    <mergeCell ref="B1095:C1095"/>
    <mergeCell ref="B1096:C1096"/>
    <mergeCell ref="D1072:E1072"/>
    <mergeCell ref="B1075:G1075"/>
    <mergeCell ref="B1076:G1076"/>
    <mergeCell ref="C1078:C1080"/>
    <mergeCell ref="D1078:G1078"/>
    <mergeCell ref="D1079:G1079"/>
    <mergeCell ref="D1080:G1080"/>
    <mergeCell ref="E1082:F1083"/>
    <mergeCell ref="G1082:G1083"/>
    <mergeCell ref="E1045:F1046"/>
    <mergeCell ref="G1045:G1046"/>
    <mergeCell ref="B1052:C1052"/>
    <mergeCell ref="E1052:F1052"/>
    <mergeCell ref="B1025:C1025"/>
    <mergeCell ref="C1028:C1031"/>
    <mergeCell ref="D1034:E1034"/>
    <mergeCell ref="D1035:E1035"/>
    <mergeCell ref="B1016:C1016"/>
    <mergeCell ref="B1017:C1017"/>
    <mergeCell ref="B1018:C1018"/>
    <mergeCell ref="B1019:C1019"/>
    <mergeCell ref="B1020:C1020"/>
    <mergeCell ref="B1021:C1021"/>
    <mergeCell ref="B1022:C1022"/>
    <mergeCell ref="B1023:C1023"/>
    <mergeCell ref="B1024:C1024"/>
    <mergeCell ref="B988:C988"/>
    <mergeCell ref="C991:C994"/>
    <mergeCell ref="D997:E997"/>
    <mergeCell ref="D998:E998"/>
    <mergeCell ref="B1001:G1001"/>
    <mergeCell ref="B1053:C1053"/>
    <mergeCell ref="B1054:C1054"/>
    <mergeCell ref="B1055:C1055"/>
    <mergeCell ref="B1056:C1056"/>
    <mergeCell ref="B1002:G1002"/>
    <mergeCell ref="C1004:C1006"/>
    <mergeCell ref="D1004:G1004"/>
    <mergeCell ref="D1005:G1005"/>
    <mergeCell ref="D1006:G1006"/>
    <mergeCell ref="E1008:F1009"/>
    <mergeCell ref="G1008:G1009"/>
    <mergeCell ref="B1015:C1015"/>
    <mergeCell ref="E1015:F1015"/>
    <mergeCell ref="B1038:G1038"/>
    <mergeCell ref="B1039:G1039"/>
    <mergeCell ref="C1041:C1043"/>
    <mergeCell ref="D1041:G1041"/>
    <mergeCell ref="D1042:G1042"/>
    <mergeCell ref="D1043:G1043"/>
    <mergeCell ref="B979:C979"/>
    <mergeCell ref="B980:C980"/>
    <mergeCell ref="B981:C981"/>
    <mergeCell ref="B982:C982"/>
    <mergeCell ref="B983:C983"/>
    <mergeCell ref="B984:C984"/>
    <mergeCell ref="B985:C985"/>
    <mergeCell ref="B986:C986"/>
    <mergeCell ref="B987:C987"/>
    <mergeCell ref="B965:G965"/>
    <mergeCell ref="C967:C969"/>
    <mergeCell ref="D967:G967"/>
    <mergeCell ref="D968:G968"/>
    <mergeCell ref="D969:G969"/>
    <mergeCell ref="E971:F972"/>
    <mergeCell ref="G971:G972"/>
    <mergeCell ref="B978:C978"/>
    <mergeCell ref="E978:F978"/>
    <mergeCell ref="B947:C947"/>
    <mergeCell ref="B948:C948"/>
    <mergeCell ref="B949:C949"/>
    <mergeCell ref="B950:C950"/>
    <mergeCell ref="B951:C951"/>
    <mergeCell ref="C954:C957"/>
    <mergeCell ref="D960:E960"/>
    <mergeCell ref="D961:E961"/>
    <mergeCell ref="B964:G964"/>
    <mergeCell ref="E934:F935"/>
    <mergeCell ref="G934:G935"/>
    <mergeCell ref="B941:C941"/>
    <mergeCell ref="E941:F941"/>
    <mergeCell ref="B942:C942"/>
    <mergeCell ref="B943:C943"/>
    <mergeCell ref="B944:C944"/>
    <mergeCell ref="B945:C945"/>
    <mergeCell ref="B946:C946"/>
    <mergeCell ref="B914:C914"/>
    <mergeCell ref="C917:C920"/>
    <mergeCell ref="D923:E923"/>
    <mergeCell ref="D924:E924"/>
    <mergeCell ref="B927:G927"/>
    <mergeCell ref="B928:G928"/>
    <mergeCell ref="C930:C932"/>
    <mergeCell ref="D930:G930"/>
    <mergeCell ref="D931:G931"/>
    <mergeCell ref="D932:G932"/>
    <mergeCell ref="B905:C905"/>
    <mergeCell ref="B906:C906"/>
    <mergeCell ref="B907:C907"/>
    <mergeCell ref="B908:C908"/>
    <mergeCell ref="B909:C909"/>
    <mergeCell ref="B910:C910"/>
    <mergeCell ref="B911:C911"/>
    <mergeCell ref="B912:C912"/>
    <mergeCell ref="B913:C913"/>
    <mergeCell ref="B891:G891"/>
    <mergeCell ref="C893:C895"/>
    <mergeCell ref="D893:G893"/>
    <mergeCell ref="D894:G894"/>
    <mergeCell ref="D895:G895"/>
    <mergeCell ref="E897:F898"/>
    <mergeCell ref="G897:G898"/>
    <mergeCell ref="B904:C904"/>
    <mergeCell ref="E904:F904"/>
    <mergeCell ref="B873:C873"/>
    <mergeCell ref="B874:C874"/>
    <mergeCell ref="B875:C875"/>
    <mergeCell ref="B876:C876"/>
    <mergeCell ref="B877:C877"/>
    <mergeCell ref="C880:C883"/>
    <mergeCell ref="D886:E886"/>
    <mergeCell ref="D887:E887"/>
    <mergeCell ref="B890:G890"/>
    <mergeCell ref="E860:F861"/>
    <mergeCell ref="G860:G861"/>
    <mergeCell ref="B867:C867"/>
    <mergeCell ref="E867:F867"/>
    <mergeCell ref="B868:C868"/>
    <mergeCell ref="B869:C869"/>
    <mergeCell ref="B870:C870"/>
    <mergeCell ref="B871:C871"/>
    <mergeCell ref="B872:C872"/>
    <mergeCell ref="B840:C840"/>
    <mergeCell ref="C843:C846"/>
    <mergeCell ref="D849:E849"/>
    <mergeCell ref="D850:E850"/>
    <mergeCell ref="B853:G853"/>
    <mergeCell ref="B854:G854"/>
    <mergeCell ref="C856:C858"/>
    <mergeCell ref="D856:G856"/>
    <mergeCell ref="D857:G857"/>
    <mergeCell ref="D858:G858"/>
    <mergeCell ref="B831:C831"/>
    <mergeCell ref="B832:C832"/>
    <mergeCell ref="B833:C833"/>
    <mergeCell ref="B834:C834"/>
    <mergeCell ref="B835:C835"/>
    <mergeCell ref="B836:C836"/>
    <mergeCell ref="B837:C837"/>
    <mergeCell ref="B838:C838"/>
    <mergeCell ref="B839:C839"/>
    <mergeCell ref="B817:G817"/>
    <mergeCell ref="C819:C821"/>
    <mergeCell ref="D819:G819"/>
    <mergeCell ref="D820:G820"/>
    <mergeCell ref="D821:G821"/>
    <mergeCell ref="E823:F824"/>
    <mergeCell ref="G823:G824"/>
    <mergeCell ref="B830:C830"/>
    <mergeCell ref="E830:F830"/>
    <mergeCell ref="B799:C799"/>
    <mergeCell ref="B800:C800"/>
    <mergeCell ref="B801:C801"/>
    <mergeCell ref="B802:C802"/>
    <mergeCell ref="B803:C803"/>
    <mergeCell ref="C806:C809"/>
    <mergeCell ref="D812:E812"/>
    <mergeCell ref="D813:E813"/>
    <mergeCell ref="B816:G816"/>
    <mergeCell ref="E786:F787"/>
    <mergeCell ref="G786:G787"/>
    <mergeCell ref="B793:C793"/>
    <mergeCell ref="E793:F793"/>
    <mergeCell ref="B794:C794"/>
    <mergeCell ref="B795:C795"/>
    <mergeCell ref="B796:C796"/>
    <mergeCell ref="B797:C797"/>
    <mergeCell ref="B798:C798"/>
    <mergeCell ref="B766:C766"/>
    <mergeCell ref="C769:C772"/>
    <mergeCell ref="D775:E775"/>
    <mergeCell ref="D776:E776"/>
    <mergeCell ref="B779:G779"/>
    <mergeCell ref="B780:G780"/>
    <mergeCell ref="C782:C784"/>
    <mergeCell ref="D782:G782"/>
    <mergeCell ref="D783:G783"/>
    <mergeCell ref="D784:G784"/>
    <mergeCell ref="B757:C757"/>
    <mergeCell ref="B758:C758"/>
    <mergeCell ref="B759:C759"/>
    <mergeCell ref="B760:C760"/>
    <mergeCell ref="B761:C761"/>
    <mergeCell ref="B762:C762"/>
    <mergeCell ref="B763:C763"/>
    <mergeCell ref="B764:C764"/>
    <mergeCell ref="B765:C765"/>
    <mergeCell ref="B743:G743"/>
    <mergeCell ref="C745:C747"/>
    <mergeCell ref="D745:G745"/>
    <mergeCell ref="D746:G746"/>
    <mergeCell ref="D747:G747"/>
    <mergeCell ref="E749:F750"/>
    <mergeCell ref="G749:G750"/>
    <mergeCell ref="B756:C756"/>
    <mergeCell ref="E756:F756"/>
    <mergeCell ref="B725:C725"/>
    <mergeCell ref="B726:C726"/>
    <mergeCell ref="B727:C727"/>
    <mergeCell ref="B728:C728"/>
    <mergeCell ref="B729:C729"/>
    <mergeCell ref="C732:C735"/>
    <mergeCell ref="D738:E738"/>
    <mergeCell ref="D739:E739"/>
    <mergeCell ref="B742:G742"/>
    <mergeCell ref="E712:F713"/>
    <mergeCell ref="G712:G713"/>
    <mergeCell ref="B719:C719"/>
    <mergeCell ref="E719:F719"/>
    <mergeCell ref="B720:C720"/>
    <mergeCell ref="B721:C721"/>
    <mergeCell ref="B722:C722"/>
    <mergeCell ref="B723:C723"/>
    <mergeCell ref="B724:C724"/>
    <mergeCell ref="B692:C692"/>
    <mergeCell ref="C695:C698"/>
    <mergeCell ref="D701:E701"/>
    <mergeCell ref="D702:E702"/>
    <mergeCell ref="B705:G705"/>
    <mergeCell ref="B706:G706"/>
    <mergeCell ref="C708:C710"/>
    <mergeCell ref="D708:G708"/>
    <mergeCell ref="D709:G709"/>
    <mergeCell ref="D710:G710"/>
    <mergeCell ref="B683:C683"/>
    <mergeCell ref="B684:C684"/>
    <mergeCell ref="B685:C685"/>
    <mergeCell ref="B686:C686"/>
    <mergeCell ref="B687:C687"/>
    <mergeCell ref="B688:C688"/>
    <mergeCell ref="B689:C689"/>
    <mergeCell ref="B690:C690"/>
    <mergeCell ref="B691:C691"/>
    <mergeCell ref="B669:G669"/>
    <mergeCell ref="C671:C673"/>
    <mergeCell ref="D671:G671"/>
    <mergeCell ref="D672:G672"/>
    <mergeCell ref="D673:G673"/>
    <mergeCell ref="E675:F676"/>
    <mergeCell ref="G675:G676"/>
    <mergeCell ref="B682:C682"/>
    <mergeCell ref="E682:F682"/>
    <mergeCell ref="B651:C651"/>
    <mergeCell ref="B652:C652"/>
    <mergeCell ref="B653:C653"/>
    <mergeCell ref="B654:C654"/>
    <mergeCell ref="B655:C655"/>
    <mergeCell ref="C658:C661"/>
    <mergeCell ref="D664:E664"/>
    <mergeCell ref="D665:E665"/>
    <mergeCell ref="B668:G668"/>
    <mergeCell ref="E638:F639"/>
    <mergeCell ref="G638:G639"/>
    <mergeCell ref="B645:C645"/>
    <mergeCell ref="E645:F645"/>
    <mergeCell ref="B646:C646"/>
    <mergeCell ref="B647:C647"/>
    <mergeCell ref="B648:C648"/>
    <mergeCell ref="B649:C649"/>
    <mergeCell ref="B650:C650"/>
    <mergeCell ref="B618:C618"/>
    <mergeCell ref="C621:C624"/>
    <mergeCell ref="D627:E627"/>
    <mergeCell ref="D628:E628"/>
    <mergeCell ref="B631:G631"/>
    <mergeCell ref="B632:G632"/>
    <mergeCell ref="C634:C636"/>
    <mergeCell ref="D634:G634"/>
    <mergeCell ref="D635:G635"/>
    <mergeCell ref="D636:G636"/>
    <mergeCell ref="B609:C609"/>
    <mergeCell ref="B610:C610"/>
    <mergeCell ref="B611:C611"/>
    <mergeCell ref="B612:C612"/>
    <mergeCell ref="B613:C613"/>
    <mergeCell ref="B614:C614"/>
    <mergeCell ref="B615:C615"/>
    <mergeCell ref="B616:C616"/>
    <mergeCell ref="B617:C617"/>
    <mergeCell ref="B595:G595"/>
    <mergeCell ref="C597:C599"/>
    <mergeCell ref="D597:G597"/>
    <mergeCell ref="D598:G598"/>
    <mergeCell ref="D599:G599"/>
    <mergeCell ref="E601:F602"/>
    <mergeCell ref="G601:G602"/>
    <mergeCell ref="B608:C608"/>
    <mergeCell ref="E608:F608"/>
    <mergeCell ref="B577:C577"/>
    <mergeCell ref="B578:C578"/>
    <mergeCell ref="B579:C579"/>
    <mergeCell ref="B580:C580"/>
    <mergeCell ref="B581:C581"/>
    <mergeCell ref="C584:C587"/>
    <mergeCell ref="D590:E590"/>
    <mergeCell ref="D591:E591"/>
    <mergeCell ref="B594:G594"/>
    <mergeCell ref="E564:F565"/>
    <mergeCell ref="G564:G565"/>
    <mergeCell ref="B571:C571"/>
    <mergeCell ref="E571:F571"/>
    <mergeCell ref="B572:C572"/>
    <mergeCell ref="B573:C573"/>
    <mergeCell ref="B574:C574"/>
    <mergeCell ref="B575:C575"/>
    <mergeCell ref="B576:C576"/>
    <mergeCell ref="B544:C544"/>
    <mergeCell ref="C547:C550"/>
    <mergeCell ref="D553:E553"/>
    <mergeCell ref="D554:E554"/>
    <mergeCell ref="B557:G557"/>
    <mergeCell ref="B558:G558"/>
    <mergeCell ref="C560:C562"/>
    <mergeCell ref="D560:G560"/>
    <mergeCell ref="D561:G561"/>
    <mergeCell ref="D562:G562"/>
    <mergeCell ref="B535:C535"/>
    <mergeCell ref="B536:C536"/>
    <mergeCell ref="B537:C537"/>
    <mergeCell ref="B538:C538"/>
    <mergeCell ref="B539:C539"/>
    <mergeCell ref="B540:C540"/>
    <mergeCell ref="B541:C541"/>
    <mergeCell ref="B542:C542"/>
    <mergeCell ref="B543:C543"/>
    <mergeCell ref="B521:G521"/>
    <mergeCell ref="C523:C525"/>
    <mergeCell ref="D523:G523"/>
    <mergeCell ref="D524:G524"/>
    <mergeCell ref="D525:G525"/>
    <mergeCell ref="E527:F528"/>
    <mergeCell ref="G527:G528"/>
    <mergeCell ref="B534:C534"/>
    <mergeCell ref="E534:F534"/>
    <mergeCell ref="B503:C503"/>
    <mergeCell ref="B504:C504"/>
    <mergeCell ref="B505:C505"/>
    <mergeCell ref="B506:C506"/>
    <mergeCell ref="B507:C507"/>
    <mergeCell ref="C510:C513"/>
    <mergeCell ref="D516:E516"/>
    <mergeCell ref="D517:E517"/>
    <mergeCell ref="B520:G520"/>
    <mergeCell ref="E490:F491"/>
    <mergeCell ref="G490:G491"/>
    <mergeCell ref="B497:C497"/>
    <mergeCell ref="E497:F497"/>
    <mergeCell ref="B498:C498"/>
    <mergeCell ref="B499:C499"/>
    <mergeCell ref="B500:C500"/>
    <mergeCell ref="B501:C501"/>
    <mergeCell ref="B502:C502"/>
    <mergeCell ref="B470:C470"/>
    <mergeCell ref="C473:C476"/>
    <mergeCell ref="D479:E479"/>
    <mergeCell ref="D480:E480"/>
    <mergeCell ref="B483:G483"/>
    <mergeCell ref="B484:G484"/>
    <mergeCell ref="C486:C488"/>
    <mergeCell ref="D486:G486"/>
    <mergeCell ref="D487:G487"/>
    <mergeCell ref="D488:G488"/>
    <mergeCell ref="B461:C461"/>
    <mergeCell ref="B462:C462"/>
    <mergeCell ref="B463:C463"/>
    <mergeCell ref="B464:C464"/>
    <mergeCell ref="B465:C465"/>
    <mergeCell ref="B466:C466"/>
    <mergeCell ref="B467:C467"/>
    <mergeCell ref="B468:C468"/>
    <mergeCell ref="B469:C469"/>
    <mergeCell ref="B447:G447"/>
    <mergeCell ref="C449:C451"/>
    <mergeCell ref="D449:G449"/>
    <mergeCell ref="D450:G450"/>
    <mergeCell ref="D451:G451"/>
    <mergeCell ref="E453:F454"/>
    <mergeCell ref="G453:G454"/>
    <mergeCell ref="B460:C460"/>
    <mergeCell ref="E460:F460"/>
    <mergeCell ref="B429:C429"/>
    <mergeCell ref="B430:C430"/>
    <mergeCell ref="B431:C431"/>
    <mergeCell ref="B432:C432"/>
    <mergeCell ref="B433:C433"/>
    <mergeCell ref="C436:C439"/>
    <mergeCell ref="D442:E442"/>
    <mergeCell ref="D443:E443"/>
    <mergeCell ref="B446:G446"/>
    <mergeCell ref="E416:F417"/>
    <mergeCell ref="G416:G417"/>
    <mergeCell ref="B423:C423"/>
    <mergeCell ref="E423:F423"/>
    <mergeCell ref="B424:C424"/>
    <mergeCell ref="B425:C425"/>
    <mergeCell ref="B426:C426"/>
    <mergeCell ref="B427:C427"/>
    <mergeCell ref="B428:C428"/>
    <mergeCell ref="B396:C396"/>
    <mergeCell ref="C399:C402"/>
    <mergeCell ref="D405:E405"/>
    <mergeCell ref="D406:E406"/>
    <mergeCell ref="B409:G409"/>
    <mergeCell ref="B410:G410"/>
    <mergeCell ref="C412:C414"/>
    <mergeCell ref="D412:G412"/>
    <mergeCell ref="D413:G413"/>
    <mergeCell ref="D414:G414"/>
    <mergeCell ref="B387:C387"/>
    <mergeCell ref="B388:C388"/>
    <mergeCell ref="B389:C389"/>
    <mergeCell ref="B390:C390"/>
    <mergeCell ref="B391:C391"/>
    <mergeCell ref="B392:C392"/>
    <mergeCell ref="B393:C393"/>
    <mergeCell ref="B394:C394"/>
    <mergeCell ref="B395:C395"/>
    <mergeCell ref="B373:G373"/>
    <mergeCell ref="C375:C377"/>
    <mergeCell ref="D375:G375"/>
    <mergeCell ref="D376:G376"/>
    <mergeCell ref="D377:G377"/>
    <mergeCell ref="E379:F380"/>
    <mergeCell ref="G379:G380"/>
    <mergeCell ref="B386:C386"/>
    <mergeCell ref="E386:F386"/>
    <mergeCell ref="B355:C355"/>
    <mergeCell ref="B356:C356"/>
    <mergeCell ref="B357:C357"/>
    <mergeCell ref="B358:C358"/>
    <mergeCell ref="B359:C359"/>
    <mergeCell ref="C362:C365"/>
    <mergeCell ref="D368:E368"/>
    <mergeCell ref="D369:E369"/>
    <mergeCell ref="B372:G372"/>
    <mergeCell ref="E342:F343"/>
    <mergeCell ref="G342:G343"/>
    <mergeCell ref="B349:C349"/>
    <mergeCell ref="E349:F349"/>
    <mergeCell ref="B350:C350"/>
    <mergeCell ref="B351:C351"/>
    <mergeCell ref="B352:C352"/>
    <mergeCell ref="B353:C353"/>
    <mergeCell ref="B354:C354"/>
    <mergeCell ref="G305:G306"/>
    <mergeCell ref="E312:F312"/>
    <mergeCell ref="D301:G301"/>
    <mergeCell ref="D331:E331"/>
    <mergeCell ref="D332:E332"/>
    <mergeCell ref="B335:G335"/>
    <mergeCell ref="B336:G336"/>
    <mergeCell ref="C338:C340"/>
    <mergeCell ref="D338:G338"/>
    <mergeCell ref="D339:G339"/>
    <mergeCell ref="D340:G340"/>
    <mergeCell ref="B95:C95"/>
    <mergeCell ref="B96:C96"/>
    <mergeCell ref="B97:C97"/>
    <mergeCell ref="B98:C98"/>
    <mergeCell ref="B99:C99"/>
    <mergeCell ref="B100:C100"/>
    <mergeCell ref="B321:C321"/>
    <mergeCell ref="B322:C322"/>
    <mergeCell ref="C325:C328"/>
    <mergeCell ref="B312:C312"/>
    <mergeCell ref="B313:C313"/>
    <mergeCell ref="B314:C314"/>
    <mergeCell ref="B315:C315"/>
    <mergeCell ref="B316:C316"/>
    <mergeCell ref="B317:C317"/>
    <mergeCell ref="B318:C318"/>
    <mergeCell ref="B319:C319"/>
    <mergeCell ref="B320:C320"/>
    <mergeCell ref="B298:G298"/>
    <mergeCell ref="B299:G299"/>
    <mergeCell ref="C301:C303"/>
    <mergeCell ref="D302:G302"/>
    <mergeCell ref="D303:G303"/>
    <mergeCell ref="E305:F306"/>
    <mergeCell ref="B21:C21"/>
    <mergeCell ref="E9:F10"/>
    <mergeCell ref="G9:G10"/>
    <mergeCell ref="B16:C16"/>
    <mergeCell ref="E16:F16"/>
    <mergeCell ref="B17:C17"/>
    <mergeCell ref="B58:C58"/>
    <mergeCell ref="B59:C59"/>
    <mergeCell ref="B60:C60"/>
    <mergeCell ref="D35:E35"/>
    <mergeCell ref="D36:E36"/>
    <mergeCell ref="B22:C22"/>
    <mergeCell ref="B23:C23"/>
    <mergeCell ref="B24:C24"/>
    <mergeCell ref="B25:C25"/>
    <mergeCell ref="B26:C26"/>
    <mergeCell ref="C29:C32"/>
    <mergeCell ref="E46:F47"/>
    <mergeCell ref="G46:G47"/>
    <mergeCell ref="B53:C53"/>
    <mergeCell ref="E53:F53"/>
    <mergeCell ref="B54:C54"/>
    <mergeCell ref="B39:G39"/>
    <mergeCell ref="B40:G40"/>
    <mergeCell ref="B2:G2"/>
    <mergeCell ref="B3:G3"/>
    <mergeCell ref="C5:C7"/>
    <mergeCell ref="D5:G5"/>
    <mergeCell ref="D6:G6"/>
    <mergeCell ref="D7:G7"/>
    <mergeCell ref="B18:C18"/>
    <mergeCell ref="B19:C19"/>
    <mergeCell ref="B20:C20"/>
    <mergeCell ref="C42:C44"/>
    <mergeCell ref="D42:G42"/>
    <mergeCell ref="D43:G43"/>
    <mergeCell ref="D44:G44"/>
    <mergeCell ref="B55:C55"/>
    <mergeCell ref="B56:C56"/>
    <mergeCell ref="B57:C57"/>
    <mergeCell ref="B61:C61"/>
    <mergeCell ref="B62:C62"/>
    <mergeCell ref="B63:C63"/>
    <mergeCell ref="C79:C81"/>
    <mergeCell ref="D79:G79"/>
    <mergeCell ref="D80:G80"/>
    <mergeCell ref="D81:G81"/>
    <mergeCell ref="E83:F84"/>
    <mergeCell ref="B133:C133"/>
    <mergeCell ref="B134:C134"/>
    <mergeCell ref="B135:C135"/>
    <mergeCell ref="C66:C69"/>
    <mergeCell ref="D72:E72"/>
    <mergeCell ref="D73:E73"/>
    <mergeCell ref="B76:G76"/>
    <mergeCell ref="B77:G77"/>
    <mergeCell ref="B90:C90"/>
    <mergeCell ref="E90:F90"/>
    <mergeCell ref="B91:C91"/>
    <mergeCell ref="B92:C92"/>
    <mergeCell ref="G83:G84"/>
    <mergeCell ref="C103:C106"/>
    <mergeCell ref="D109:E109"/>
    <mergeCell ref="D110:E110"/>
    <mergeCell ref="B93:C93"/>
    <mergeCell ref="B94:C94"/>
    <mergeCell ref="B136:C136"/>
    <mergeCell ref="B137:C137"/>
    <mergeCell ref="B113:G113"/>
    <mergeCell ref="B114:G114"/>
    <mergeCell ref="C116:C118"/>
    <mergeCell ref="D116:G116"/>
    <mergeCell ref="D117:G117"/>
    <mergeCell ref="D118:G118"/>
    <mergeCell ref="E120:F121"/>
    <mergeCell ref="G120:G121"/>
    <mergeCell ref="B127:C127"/>
    <mergeCell ref="E127:F127"/>
    <mergeCell ref="B128:C128"/>
    <mergeCell ref="B129:C129"/>
    <mergeCell ref="B130:C130"/>
    <mergeCell ref="B131:C131"/>
    <mergeCell ref="B132:C132"/>
    <mergeCell ref="B170:C170"/>
    <mergeCell ref="B171:C171"/>
    <mergeCell ref="B172:C172"/>
    <mergeCell ref="B173:C173"/>
    <mergeCell ref="B174:C174"/>
    <mergeCell ref="C140:C143"/>
    <mergeCell ref="D146:E146"/>
    <mergeCell ref="D147:E147"/>
    <mergeCell ref="B150:G150"/>
    <mergeCell ref="B151:G151"/>
    <mergeCell ref="C153:C155"/>
    <mergeCell ref="D153:G153"/>
    <mergeCell ref="D154:G154"/>
    <mergeCell ref="D155:G155"/>
    <mergeCell ref="E157:F158"/>
    <mergeCell ref="G157:G158"/>
    <mergeCell ref="B164:C164"/>
    <mergeCell ref="E164:F164"/>
    <mergeCell ref="B165:C165"/>
    <mergeCell ref="B166:C166"/>
    <mergeCell ref="B167:C167"/>
    <mergeCell ref="B168:C168"/>
    <mergeCell ref="B169:C169"/>
    <mergeCell ref="B207:C207"/>
    <mergeCell ref="B208:C208"/>
    <mergeCell ref="B209:C209"/>
    <mergeCell ref="B210:C210"/>
    <mergeCell ref="B211:C211"/>
    <mergeCell ref="C177:C180"/>
    <mergeCell ref="D183:E183"/>
    <mergeCell ref="D184:E184"/>
    <mergeCell ref="B187:G187"/>
    <mergeCell ref="B188:G188"/>
    <mergeCell ref="C190:C192"/>
    <mergeCell ref="D190:G190"/>
    <mergeCell ref="D191:G191"/>
    <mergeCell ref="D192:G192"/>
    <mergeCell ref="E194:F195"/>
    <mergeCell ref="G194:G195"/>
    <mergeCell ref="B201:C201"/>
    <mergeCell ref="E201:F201"/>
    <mergeCell ref="B202:C202"/>
    <mergeCell ref="B203:C203"/>
    <mergeCell ref="B204:C204"/>
    <mergeCell ref="B205:C205"/>
    <mergeCell ref="B206:C206"/>
    <mergeCell ref="B244:C244"/>
    <mergeCell ref="B245:C245"/>
    <mergeCell ref="B246:C246"/>
    <mergeCell ref="B247:C247"/>
    <mergeCell ref="B248:C248"/>
    <mergeCell ref="C214:C217"/>
    <mergeCell ref="D220:E220"/>
    <mergeCell ref="D221:E221"/>
    <mergeCell ref="B224:G224"/>
    <mergeCell ref="B225:G225"/>
    <mergeCell ref="C227:C229"/>
    <mergeCell ref="D227:G227"/>
    <mergeCell ref="D228:G228"/>
    <mergeCell ref="D229:G229"/>
    <mergeCell ref="E231:F232"/>
    <mergeCell ref="G231:G232"/>
    <mergeCell ref="B238:C238"/>
    <mergeCell ref="E238:F238"/>
    <mergeCell ref="B239:C239"/>
    <mergeCell ref="B240:C240"/>
    <mergeCell ref="B241:C241"/>
    <mergeCell ref="B242:C242"/>
    <mergeCell ref="B243:C243"/>
    <mergeCell ref="C251:C254"/>
    <mergeCell ref="D257:E257"/>
    <mergeCell ref="D258:E258"/>
    <mergeCell ref="B261:G261"/>
    <mergeCell ref="B262:G262"/>
    <mergeCell ref="C264:C266"/>
    <mergeCell ref="D264:G264"/>
    <mergeCell ref="D265:G265"/>
    <mergeCell ref="D266:G266"/>
    <mergeCell ref="C288:C291"/>
    <mergeCell ref="D294:E294"/>
    <mergeCell ref="D295:E295"/>
    <mergeCell ref="E268:F269"/>
    <mergeCell ref="G268:G269"/>
    <mergeCell ref="B275:C275"/>
    <mergeCell ref="E275:F275"/>
    <mergeCell ref="B276:C276"/>
    <mergeCell ref="B277:C277"/>
    <mergeCell ref="B278:C278"/>
    <mergeCell ref="B279:C279"/>
    <mergeCell ref="B280:C280"/>
    <mergeCell ref="B281:C281"/>
    <mergeCell ref="B282:C282"/>
    <mergeCell ref="B283:C283"/>
    <mergeCell ref="B284:C284"/>
    <mergeCell ref="B285:C285"/>
  </mergeCells>
  <dataValidations count="1">
    <dataValidation type="list" allowBlank="1" showInputMessage="1" showErrorMessage="1" sqref="D1531 D1494 D1457 D1420 D1383 D1346 D1309 D1272 D1235 D1198 D1161 D1124 D1087 D1050 D1013 D976 D939 D902 D865 D828 D791 D754 D717 D643 D606 D569 D532 D495 D458 D384 D421 D347 D273 D310 D125 D162 D199 D236 D680 D88 D51 D14">
      <formula1>д1</formula1>
    </dataValidation>
  </dataValidations>
  <pageMargins left="0" right="0.70866141732283472" top="0" bottom="0" header="0.31496062992125984" footer="0.31496062992125984"/>
  <pageSetup paperSize="9" scale="52" orientation="landscape" r:id="rId1"/>
  <rowBreaks count="41" manualBreakCount="41">
    <brk id="38" min="1" max="6" man="1"/>
    <brk id="75" min="1" max="6" man="1"/>
    <brk id="112" min="1" max="6" man="1"/>
    <brk id="149" min="1" max="6" man="1"/>
    <brk id="186" min="1" max="6" man="1"/>
    <brk id="223" min="1" max="6" man="1"/>
    <brk id="260" min="1" max="6" man="1"/>
    <brk id="297" min="1" max="6" man="1"/>
    <brk id="334" min="1" max="6" man="1"/>
    <brk id="371" min="1" max="6" man="1"/>
    <brk id="408" min="1" max="6" man="1"/>
    <brk id="445" min="1" max="6" man="1"/>
    <brk id="482" min="1" max="6" man="1"/>
    <brk id="519" min="1" max="6" man="1"/>
    <brk id="556" min="1" max="6" man="1"/>
    <brk id="593" min="1" max="6" man="1"/>
    <brk id="630" min="1" max="6" man="1"/>
    <brk id="667" min="1" max="6" man="1"/>
    <brk id="704" min="1" max="6" man="1"/>
    <brk id="741" min="1" max="6" man="1"/>
    <brk id="778" min="1" max="6" man="1"/>
    <brk id="815" min="1" max="6" man="1"/>
    <brk id="852" min="1" max="6" man="1"/>
    <brk id="889" min="1" max="6" man="1"/>
    <brk id="926" min="1" max="6" man="1"/>
    <brk id="963" min="1" max="6" man="1"/>
    <brk id="1000" min="1" max="6" man="1"/>
    <brk id="1037" min="1" max="6" man="1"/>
    <brk id="1074" min="1" max="6" man="1"/>
    <brk id="1111" min="1" max="6" man="1"/>
    <brk id="1148" min="1" max="6" man="1"/>
    <brk id="1185" min="1" max="6" man="1"/>
    <brk id="1222" min="1" max="6" man="1"/>
    <brk id="1259" min="1" max="6" man="1"/>
    <brk id="1296" min="1" max="6" man="1"/>
    <brk id="1333" min="1" max="6" man="1"/>
    <brk id="1370" min="1" max="6" man="1"/>
    <brk id="1407" min="1" max="6" man="1"/>
    <brk id="1444" min="1" max="6" man="1"/>
    <brk id="1481" min="1" max="6" man="1"/>
    <brk id="1518"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РАСЧЕТ</vt:lpstr>
      <vt:lpstr>ЛОТЫ</vt:lpstr>
      <vt:lpstr>ЛОТЫ!Область_печати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Алексей М. Мосунов</cp:lastModifiedBy>
  <cp:lastPrinted>2017-10-09T06:35:27Z</cp:lastPrinted>
  <dcterms:created xsi:type="dcterms:W3CDTF">1996-10-08T23:32:33Z</dcterms:created>
  <dcterms:modified xsi:type="dcterms:W3CDTF">2017-11-15T06:40:08Z</dcterms:modified>
</cp:coreProperties>
</file>