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ЭтаКнига" defaultThemeVersion="124226"/>
  <bookViews>
    <workbookView xWindow="120" yWindow="840" windowWidth="9720" windowHeight="6600"/>
  </bookViews>
  <sheets>
    <sheet name="ЛОТЫ" sheetId="20" r:id="rId1"/>
  </sheets>
  <definedNames>
    <definedName name="д1">#REF!</definedName>
    <definedName name="ЛУ">#REF!</definedName>
    <definedName name="_xlnm.Print_Area" localSheetId="0">ЛОТЫ!$B$1:$G$2444</definedName>
  </definedNames>
  <calcPr calcId="124519"/>
</workbook>
</file>

<file path=xl/calcChain.xml><?xml version="1.0" encoding="utf-8"?>
<calcChain xmlns="http://schemas.openxmlformats.org/spreadsheetml/2006/main">
  <c r="G2432" i="20"/>
  <c r="G2431"/>
  <c r="G2430"/>
  <c r="G2429"/>
  <c r="G2428"/>
  <c r="G2427"/>
  <c r="G2426"/>
  <c r="E2437" s="1"/>
  <c r="G2425"/>
  <c r="E2436" s="1"/>
  <c r="G2424"/>
  <c r="G2423"/>
  <c r="E2435" s="1"/>
  <c r="G2415"/>
  <c r="G2395"/>
  <c r="G2394"/>
  <c r="G2393"/>
  <c r="G2392"/>
  <c r="G2391"/>
  <c r="E2401" s="1"/>
  <c r="G2390"/>
  <c r="G2389"/>
  <c r="E2400" s="1"/>
  <c r="G2388"/>
  <c r="G2387"/>
  <c r="E2399" s="1"/>
  <c r="G2386"/>
  <c r="E2398" s="1"/>
  <c r="G2378"/>
  <c r="G2358"/>
  <c r="G2357"/>
  <c r="G2356"/>
  <c r="G2355"/>
  <c r="G2354"/>
  <c r="G2353"/>
  <c r="G2352"/>
  <c r="E2363" s="1"/>
  <c r="G2351"/>
  <c r="G2350"/>
  <c r="G2349"/>
  <c r="E2361" s="1"/>
  <c r="G2341"/>
  <c r="G2321"/>
  <c r="G2320"/>
  <c r="G2319"/>
  <c r="G2318"/>
  <c r="G2317"/>
  <c r="G2316"/>
  <c r="G2315"/>
  <c r="E2326" s="1"/>
  <c r="G2314"/>
  <c r="G2313"/>
  <c r="G2312"/>
  <c r="E2324" s="1"/>
  <c r="G2304"/>
  <c r="G2284"/>
  <c r="G2283"/>
  <c r="G2282"/>
  <c r="G2281"/>
  <c r="G2280"/>
  <c r="G2279"/>
  <c r="G2278"/>
  <c r="E2289" s="1"/>
  <c r="G2277"/>
  <c r="G2276"/>
  <c r="E2288" s="1"/>
  <c r="G2275"/>
  <c r="E2287" s="1"/>
  <c r="G2267"/>
  <c r="G2247"/>
  <c r="G2246"/>
  <c r="G2245"/>
  <c r="G2244"/>
  <c r="G2243"/>
  <c r="E2253" s="1"/>
  <c r="G2242"/>
  <c r="G2241"/>
  <c r="E2252" s="1"/>
  <c r="G2240"/>
  <c r="G2239"/>
  <c r="E2251" s="1"/>
  <c r="G2238"/>
  <c r="E2250" s="1"/>
  <c r="G2230"/>
  <c r="G2210"/>
  <c r="G2209"/>
  <c r="G2208"/>
  <c r="G2207"/>
  <c r="G2206"/>
  <c r="G2205"/>
  <c r="G2204"/>
  <c r="E2215" s="1"/>
  <c r="G2203"/>
  <c r="G2202"/>
  <c r="G2201"/>
  <c r="E2213" s="1"/>
  <c r="G2193"/>
  <c r="G2173"/>
  <c r="G2172"/>
  <c r="G2171"/>
  <c r="G2170"/>
  <c r="G2169"/>
  <c r="G2168"/>
  <c r="G2167"/>
  <c r="E2178" s="1"/>
  <c r="G2166"/>
  <c r="G2165"/>
  <c r="G2164"/>
  <c r="E2176" s="1"/>
  <c r="G2156"/>
  <c r="G2136"/>
  <c r="G2135"/>
  <c r="G2134"/>
  <c r="G2133"/>
  <c r="G2132"/>
  <c r="G2131"/>
  <c r="G2130"/>
  <c r="E2141" s="1"/>
  <c r="G2129"/>
  <c r="E2140" s="1"/>
  <c r="G2128"/>
  <c r="G2127"/>
  <c r="E2139" s="1"/>
  <c r="G2119"/>
  <c r="G2099"/>
  <c r="G2098"/>
  <c r="G2097"/>
  <c r="G2096"/>
  <c r="G2095"/>
  <c r="E2105" s="1"/>
  <c r="G2094"/>
  <c r="G2093"/>
  <c r="E2104" s="1"/>
  <c r="G2092"/>
  <c r="G2091"/>
  <c r="G2090"/>
  <c r="E2102" s="1"/>
  <c r="G2082"/>
  <c r="G2062"/>
  <c r="G2061"/>
  <c r="G2060"/>
  <c r="G2059"/>
  <c r="G2058"/>
  <c r="G2057"/>
  <c r="G2056"/>
  <c r="E2067" s="1"/>
  <c r="G2055"/>
  <c r="G2054"/>
  <c r="G2053"/>
  <c r="E2065" s="1"/>
  <c r="G2045"/>
  <c r="G2025"/>
  <c r="G2024"/>
  <c r="G2023"/>
  <c r="G2022"/>
  <c r="G2021"/>
  <c r="E2031" s="1"/>
  <c r="G2020"/>
  <c r="G2019"/>
  <c r="E2030" s="1"/>
  <c r="G2018"/>
  <c r="G2017"/>
  <c r="G2016"/>
  <c r="E2028" s="1"/>
  <c r="G2008"/>
  <c r="G1988"/>
  <c r="G1987"/>
  <c r="G1986"/>
  <c r="G1985"/>
  <c r="G1984"/>
  <c r="G1983"/>
  <c r="E1994" s="1"/>
  <c r="G1982"/>
  <c r="E1993" s="1"/>
  <c r="G1981"/>
  <c r="G1980"/>
  <c r="E1992" s="1"/>
  <c r="G1979"/>
  <c r="E1991" s="1"/>
  <c r="G1971"/>
  <c r="G1951"/>
  <c r="G1950"/>
  <c r="G1949"/>
  <c r="G1948"/>
  <c r="G1947"/>
  <c r="G1946"/>
  <c r="G1945"/>
  <c r="E1956" s="1"/>
  <c r="G1944"/>
  <c r="G1943"/>
  <c r="E1955" s="1"/>
  <c r="G1942"/>
  <c r="E1954" s="1"/>
  <c r="G1934"/>
  <c r="G1914"/>
  <c r="G1913"/>
  <c r="G1912"/>
  <c r="G1911"/>
  <c r="G1910"/>
  <c r="G1909"/>
  <c r="E1920" s="1"/>
  <c r="G1908"/>
  <c r="E1919" s="1"/>
  <c r="G1907"/>
  <c r="G1906"/>
  <c r="G1905"/>
  <c r="E1917" s="1"/>
  <c r="G1897"/>
  <c r="G1877"/>
  <c r="G1876"/>
  <c r="G1875"/>
  <c r="G1874"/>
  <c r="G1873"/>
  <c r="E1883" s="1"/>
  <c r="G1872"/>
  <c r="G1871"/>
  <c r="E1882" s="1"/>
  <c r="G1870"/>
  <c r="G1869"/>
  <c r="G1868"/>
  <c r="E1880" s="1"/>
  <c r="G1860"/>
  <c r="G1840"/>
  <c r="G1839"/>
  <c r="G1838"/>
  <c r="G1837"/>
  <c r="G1836"/>
  <c r="G1835"/>
  <c r="G1834"/>
  <c r="E1845" s="1"/>
  <c r="G1833"/>
  <c r="E1844" s="1"/>
  <c r="G1832"/>
  <c r="G1831"/>
  <c r="E1843" s="1"/>
  <c r="G1823"/>
  <c r="G1803"/>
  <c r="G1802"/>
  <c r="G1801"/>
  <c r="G1800"/>
  <c r="G1799"/>
  <c r="E1809" s="1"/>
  <c r="G1798"/>
  <c r="G1797"/>
  <c r="E1808" s="1"/>
  <c r="G1796"/>
  <c r="G1795"/>
  <c r="G1794"/>
  <c r="E1806" s="1"/>
  <c r="G1786"/>
  <c r="G1766"/>
  <c r="G1765"/>
  <c r="G1764"/>
  <c r="G1763"/>
  <c r="G1762"/>
  <c r="G1761"/>
  <c r="G1760"/>
  <c r="E1771" s="1"/>
  <c r="G1759"/>
  <c r="E1770" s="1"/>
  <c r="G1758"/>
  <c r="G1757"/>
  <c r="E1769" s="1"/>
  <c r="G1749"/>
  <c r="G1729"/>
  <c r="G1728"/>
  <c r="G1727"/>
  <c r="G1726"/>
  <c r="G1725"/>
  <c r="E1735" s="1"/>
  <c r="G1724"/>
  <c r="G1723"/>
  <c r="E1734" s="1"/>
  <c r="G1722"/>
  <c r="G1721"/>
  <c r="G1720"/>
  <c r="E1732" s="1"/>
  <c r="G1712"/>
  <c r="G1692"/>
  <c r="G1691"/>
  <c r="G1690"/>
  <c r="G1689"/>
  <c r="G1688"/>
  <c r="G1687"/>
  <c r="E1698" s="1"/>
  <c r="G1686"/>
  <c r="E1697" s="1"/>
  <c r="G1685"/>
  <c r="G1684"/>
  <c r="E1696" s="1"/>
  <c r="G1683"/>
  <c r="E1695" s="1"/>
  <c r="G1675"/>
  <c r="G1655"/>
  <c r="G1654"/>
  <c r="G1653"/>
  <c r="G1652"/>
  <c r="G1651"/>
  <c r="G1650"/>
  <c r="G1649"/>
  <c r="E1660" s="1"/>
  <c r="G1648"/>
  <c r="G1647"/>
  <c r="E1659" s="1"/>
  <c r="G1646"/>
  <c r="E1658" s="1"/>
  <c r="G1638"/>
  <c r="G1618"/>
  <c r="G1617"/>
  <c r="G1616"/>
  <c r="G1615"/>
  <c r="G1614"/>
  <c r="G1613"/>
  <c r="G1612"/>
  <c r="E1623" s="1"/>
  <c r="G1611"/>
  <c r="E1622" s="1"/>
  <c r="G1610"/>
  <c r="G1609"/>
  <c r="E1621" s="1"/>
  <c r="G1601"/>
  <c r="G1581"/>
  <c r="G1580"/>
  <c r="G1579"/>
  <c r="G1578"/>
  <c r="G1577"/>
  <c r="G1576"/>
  <c r="G1575"/>
  <c r="E1586" s="1"/>
  <c r="G1574"/>
  <c r="G1573"/>
  <c r="G1572"/>
  <c r="E1584" s="1"/>
  <c r="G1564"/>
  <c r="G20"/>
  <c r="G26"/>
  <c r="G25"/>
  <c r="G24"/>
  <c r="G23"/>
  <c r="E2438" l="1"/>
  <c r="E2439" s="1"/>
  <c r="D2441" s="1"/>
  <c r="D2442" s="1"/>
  <c r="E2364"/>
  <c r="E2362"/>
  <c r="E2327"/>
  <c r="E2328" s="1"/>
  <c r="D2330" s="1"/>
  <c r="D2331" s="1"/>
  <c r="E2325"/>
  <c r="E2290"/>
  <c r="E2291" s="1"/>
  <c r="D2293" s="1"/>
  <c r="D2294" s="1"/>
  <c r="E2216"/>
  <c r="E2217" s="1"/>
  <c r="D2219" s="1"/>
  <c r="D2220" s="1"/>
  <c r="E2214"/>
  <c r="E2179"/>
  <c r="E2177"/>
  <c r="E2142"/>
  <c r="E2143" s="1"/>
  <c r="D2145" s="1"/>
  <c r="D2146" s="1"/>
  <c r="E2103"/>
  <c r="E2068"/>
  <c r="E2066"/>
  <c r="E2029"/>
  <c r="E2032" s="1"/>
  <c r="D2034" s="1"/>
  <c r="D2035" s="1"/>
  <c r="E1995"/>
  <c r="D1997" s="1"/>
  <c r="D1998" s="1"/>
  <c r="E1957"/>
  <c r="E1958" s="1"/>
  <c r="D1960" s="1"/>
  <c r="D1961" s="1"/>
  <c r="E1918"/>
  <c r="E1921" s="1"/>
  <c r="D1923" s="1"/>
  <c r="D1924" s="1"/>
  <c r="E1881"/>
  <c r="E1884"/>
  <c r="D1886" s="1"/>
  <c r="D1887" s="1"/>
  <c r="E1846"/>
  <c r="E1847" s="1"/>
  <c r="D1849" s="1"/>
  <c r="D1850" s="1"/>
  <c r="E1807"/>
  <c r="E1810" s="1"/>
  <c r="D1812" s="1"/>
  <c r="D1813" s="1"/>
  <c r="E1772"/>
  <c r="E1733"/>
  <c r="E1736" s="1"/>
  <c r="D1738" s="1"/>
  <c r="D1739" s="1"/>
  <c r="E1699"/>
  <c r="D1701" s="1"/>
  <c r="D1702" s="1"/>
  <c r="E1661"/>
  <c r="E1662" s="1"/>
  <c r="D1664" s="1"/>
  <c r="D1665" s="1"/>
  <c r="E1624"/>
  <c r="E1625" s="1"/>
  <c r="D1627" s="1"/>
  <c r="D1628" s="1"/>
  <c r="E1587"/>
  <c r="E1585"/>
  <c r="E1773"/>
  <c r="D1775" s="1"/>
  <c r="D1776" s="1"/>
  <c r="E2106"/>
  <c r="D2108" s="1"/>
  <c r="D2109" s="1"/>
  <c r="E2402"/>
  <c r="D2404" s="1"/>
  <c r="D2405" s="1"/>
  <c r="E2254"/>
  <c r="D2256" s="1"/>
  <c r="D2257" s="1"/>
  <c r="G1543"/>
  <c r="G1542"/>
  <c r="G1541"/>
  <c r="G1540"/>
  <c r="G1539"/>
  <c r="G1538"/>
  <c r="G1537"/>
  <c r="E1548" s="1"/>
  <c r="G1536"/>
  <c r="G1535"/>
  <c r="G1534"/>
  <c r="E1546" s="1"/>
  <c r="G1526"/>
  <c r="G1506"/>
  <c r="G1505"/>
  <c r="G1504"/>
  <c r="G1503"/>
  <c r="G1502"/>
  <c r="G1501"/>
  <c r="G1500"/>
  <c r="E1511" s="1"/>
  <c r="G1499"/>
  <c r="E1510" s="1"/>
  <c r="G1498"/>
  <c r="G1497"/>
  <c r="E1509" s="1"/>
  <c r="G1489"/>
  <c r="G1469"/>
  <c r="G1468"/>
  <c r="G1467"/>
  <c r="G1466"/>
  <c r="G1465"/>
  <c r="G1464"/>
  <c r="G1463"/>
  <c r="E1474" s="1"/>
  <c r="G1462"/>
  <c r="G1461"/>
  <c r="G1460"/>
  <c r="E1472" s="1"/>
  <c r="G1452"/>
  <c r="G1432"/>
  <c r="G1431"/>
  <c r="G1430"/>
  <c r="G1429"/>
  <c r="G1428"/>
  <c r="G1427"/>
  <c r="G1426"/>
  <c r="E1437" s="1"/>
  <c r="G1425"/>
  <c r="G1424"/>
  <c r="G1423"/>
  <c r="E1435" s="1"/>
  <c r="G1415"/>
  <c r="G1395"/>
  <c r="G1394"/>
  <c r="G1393"/>
  <c r="G1392"/>
  <c r="G1391"/>
  <c r="G1390"/>
  <c r="G1389"/>
  <c r="E1400" s="1"/>
  <c r="G1388"/>
  <c r="G1387"/>
  <c r="G1386"/>
  <c r="E1398" s="1"/>
  <c r="G1378"/>
  <c r="G1358"/>
  <c r="G1357"/>
  <c r="G1356"/>
  <c r="G1355"/>
  <c r="G1354"/>
  <c r="G1353"/>
  <c r="G1352"/>
  <c r="E1363" s="1"/>
  <c r="G1351"/>
  <c r="G1350"/>
  <c r="G1349"/>
  <c r="E1361" s="1"/>
  <c r="G1341"/>
  <c r="G1321"/>
  <c r="G1320"/>
  <c r="G1319"/>
  <c r="G1318"/>
  <c r="G1317"/>
  <c r="G1316"/>
  <c r="G1315"/>
  <c r="E1326" s="1"/>
  <c r="G1314"/>
  <c r="G1313"/>
  <c r="G1312"/>
  <c r="E1324" s="1"/>
  <c r="G1304"/>
  <c r="G1284"/>
  <c r="G1283"/>
  <c r="G1282"/>
  <c r="G1281"/>
  <c r="G1280"/>
  <c r="G1279"/>
  <c r="G1278"/>
  <c r="E1289" s="1"/>
  <c r="G1277"/>
  <c r="G1276"/>
  <c r="G1275"/>
  <c r="E1287" s="1"/>
  <c r="G1267"/>
  <c r="G1247"/>
  <c r="G1246"/>
  <c r="G1245"/>
  <c r="G1244"/>
  <c r="G1243"/>
  <c r="G1242"/>
  <c r="G1241"/>
  <c r="E1252" s="1"/>
  <c r="G1240"/>
  <c r="G1239"/>
  <c r="G1238"/>
  <c r="E1250" s="1"/>
  <c r="G1230"/>
  <c r="G1210"/>
  <c r="G1209"/>
  <c r="G1208"/>
  <c r="G1207"/>
  <c r="G1206"/>
  <c r="G1205"/>
  <c r="G1204"/>
  <c r="E1215" s="1"/>
  <c r="G1203"/>
  <c r="G1202"/>
  <c r="G1201"/>
  <c r="E1213" s="1"/>
  <c r="G1193"/>
  <c r="G1173"/>
  <c r="G1172"/>
  <c r="G1171"/>
  <c r="G1170"/>
  <c r="G1169"/>
  <c r="G1168"/>
  <c r="G1167"/>
  <c r="E1178" s="1"/>
  <c r="G1166"/>
  <c r="G1165"/>
  <c r="G1164"/>
  <c r="E1176" s="1"/>
  <c r="G1156"/>
  <c r="G1136"/>
  <c r="G1135"/>
  <c r="G1134"/>
  <c r="G1133"/>
  <c r="G1132"/>
  <c r="G1131"/>
  <c r="G1130"/>
  <c r="E1141" s="1"/>
  <c r="G1129"/>
  <c r="G1128"/>
  <c r="G1127"/>
  <c r="E1139" s="1"/>
  <c r="G1119"/>
  <c r="G1099"/>
  <c r="G1098"/>
  <c r="G1097"/>
  <c r="G1096"/>
  <c r="G1095"/>
  <c r="G1094"/>
  <c r="G1093"/>
  <c r="E1104" s="1"/>
  <c r="G1092"/>
  <c r="G1091"/>
  <c r="G1090"/>
  <c r="E1102" s="1"/>
  <c r="G1082"/>
  <c r="G1062"/>
  <c r="G1061"/>
  <c r="G1060"/>
  <c r="G1059"/>
  <c r="G1058"/>
  <c r="G1057"/>
  <c r="G1056"/>
  <c r="E1067" s="1"/>
  <c r="G1055"/>
  <c r="G1054"/>
  <c r="G1053"/>
  <c r="E1065" s="1"/>
  <c r="G1045"/>
  <c r="G1025"/>
  <c r="G1024"/>
  <c r="G1023"/>
  <c r="G1022"/>
  <c r="G1021"/>
  <c r="G1020"/>
  <c r="G1019"/>
  <c r="E1030" s="1"/>
  <c r="G1018"/>
  <c r="G1017"/>
  <c r="G1016"/>
  <c r="E1028" s="1"/>
  <c r="G1008"/>
  <c r="G988"/>
  <c r="G987"/>
  <c r="G986"/>
  <c r="G985"/>
  <c r="G984"/>
  <c r="G983"/>
  <c r="G982"/>
  <c r="E993" s="1"/>
  <c r="G981"/>
  <c r="G980"/>
  <c r="G979"/>
  <c r="E991" s="1"/>
  <c r="G971"/>
  <c r="G951"/>
  <c r="G950"/>
  <c r="G949"/>
  <c r="G948"/>
  <c r="G947"/>
  <c r="G946"/>
  <c r="G945"/>
  <c r="E956" s="1"/>
  <c r="G944"/>
  <c r="G943"/>
  <c r="G942"/>
  <c r="E954" s="1"/>
  <c r="G934"/>
  <c r="G914"/>
  <c r="G913"/>
  <c r="G912"/>
  <c r="G911"/>
  <c r="G910"/>
  <c r="G909"/>
  <c r="G908"/>
  <c r="E919" s="1"/>
  <c r="G907"/>
  <c r="G906"/>
  <c r="G905"/>
  <c r="E917" s="1"/>
  <c r="G897"/>
  <c r="G877"/>
  <c r="G876"/>
  <c r="G875"/>
  <c r="G874"/>
  <c r="G873"/>
  <c r="G872"/>
  <c r="G871"/>
  <c r="E882" s="1"/>
  <c r="G870"/>
  <c r="G869"/>
  <c r="G868"/>
  <c r="E880" s="1"/>
  <c r="G860"/>
  <c r="G840"/>
  <c r="G839"/>
  <c r="G838"/>
  <c r="G837"/>
  <c r="G836"/>
  <c r="G835"/>
  <c r="G834"/>
  <c r="E845" s="1"/>
  <c r="G833"/>
  <c r="G832"/>
  <c r="G831"/>
  <c r="E843" s="1"/>
  <c r="G823"/>
  <c r="G803"/>
  <c r="G802"/>
  <c r="G801"/>
  <c r="G800"/>
  <c r="G799"/>
  <c r="G798"/>
  <c r="G797"/>
  <c r="E808" s="1"/>
  <c r="G796"/>
  <c r="G795"/>
  <c r="G794"/>
  <c r="E806" s="1"/>
  <c r="G786"/>
  <c r="G766"/>
  <c r="G765"/>
  <c r="G764"/>
  <c r="G763"/>
  <c r="G762"/>
  <c r="G761"/>
  <c r="G760"/>
  <c r="E771" s="1"/>
  <c r="G759"/>
  <c r="G758"/>
  <c r="G757"/>
  <c r="E769" s="1"/>
  <c r="G749"/>
  <c r="G729"/>
  <c r="G728"/>
  <c r="G727"/>
  <c r="G726"/>
  <c r="G725"/>
  <c r="G724"/>
  <c r="G723"/>
  <c r="E734" s="1"/>
  <c r="G722"/>
  <c r="G721"/>
  <c r="G720"/>
  <c r="E732" s="1"/>
  <c r="G712"/>
  <c r="G692"/>
  <c r="G691"/>
  <c r="G690"/>
  <c r="G689"/>
  <c r="G688"/>
  <c r="G687"/>
  <c r="G686"/>
  <c r="E697" s="1"/>
  <c r="G685"/>
  <c r="G684"/>
  <c r="G683"/>
  <c r="E695" s="1"/>
  <c r="G675"/>
  <c r="G655"/>
  <c r="G654"/>
  <c r="G653"/>
  <c r="G652"/>
  <c r="G651"/>
  <c r="G650"/>
  <c r="G649"/>
  <c r="E660" s="1"/>
  <c r="G648"/>
  <c r="G647"/>
  <c r="G646"/>
  <c r="E658" s="1"/>
  <c r="G638"/>
  <c r="G618"/>
  <c r="G617"/>
  <c r="G616"/>
  <c r="G615"/>
  <c r="G614"/>
  <c r="G613"/>
  <c r="G612"/>
  <c r="E623" s="1"/>
  <c r="G611"/>
  <c r="G610"/>
  <c r="G609"/>
  <c r="E621" s="1"/>
  <c r="G601"/>
  <c r="G581"/>
  <c r="G580"/>
  <c r="G579"/>
  <c r="G578"/>
  <c r="G577"/>
  <c r="G576"/>
  <c r="G575"/>
  <c r="E586" s="1"/>
  <c r="G574"/>
  <c r="G573"/>
  <c r="G572"/>
  <c r="E584" s="1"/>
  <c r="G564"/>
  <c r="G544"/>
  <c r="G543"/>
  <c r="G542"/>
  <c r="G541"/>
  <c r="G540"/>
  <c r="G539"/>
  <c r="G538"/>
  <c r="E549" s="1"/>
  <c r="G537"/>
  <c r="G536"/>
  <c r="G535"/>
  <c r="E547" s="1"/>
  <c r="G527"/>
  <c r="G507"/>
  <c r="G506"/>
  <c r="G505"/>
  <c r="G504"/>
  <c r="G503"/>
  <c r="G502"/>
  <c r="G501"/>
  <c r="E512" s="1"/>
  <c r="G500"/>
  <c r="G499"/>
  <c r="G498"/>
  <c r="E510" s="1"/>
  <c r="G490"/>
  <c r="G470"/>
  <c r="G469"/>
  <c r="G468"/>
  <c r="G467"/>
  <c r="G466"/>
  <c r="G465"/>
  <c r="G464"/>
  <c r="E475" s="1"/>
  <c r="G463"/>
  <c r="G462"/>
  <c r="G461"/>
  <c r="E473" s="1"/>
  <c r="G453"/>
  <c r="G433"/>
  <c r="G432"/>
  <c r="G431"/>
  <c r="G430"/>
  <c r="G429"/>
  <c r="G428"/>
  <c r="G427"/>
  <c r="E438" s="1"/>
  <c r="G426"/>
  <c r="G425"/>
  <c r="G424"/>
  <c r="E436" s="1"/>
  <c r="G416"/>
  <c r="G396"/>
  <c r="G395"/>
  <c r="G394"/>
  <c r="G393"/>
  <c r="G392"/>
  <c r="G391"/>
  <c r="G390"/>
  <c r="E401" s="1"/>
  <c r="G389"/>
  <c r="G388"/>
  <c r="G387"/>
  <c r="E399" s="1"/>
  <c r="G379"/>
  <c r="G359"/>
  <c r="G358"/>
  <c r="G357"/>
  <c r="G356"/>
  <c r="G355"/>
  <c r="G354"/>
  <c r="G353"/>
  <c r="E364" s="1"/>
  <c r="G352"/>
  <c r="G351"/>
  <c r="G350"/>
  <c r="E362" s="1"/>
  <c r="G342"/>
  <c r="G322"/>
  <c r="G321"/>
  <c r="G320"/>
  <c r="G319"/>
  <c r="G318"/>
  <c r="G317"/>
  <c r="G316"/>
  <c r="E327" s="1"/>
  <c r="G315"/>
  <c r="G314"/>
  <c r="G313"/>
  <c r="E325" s="1"/>
  <c r="G305"/>
  <c r="E2365" l="1"/>
  <c r="D2367" s="1"/>
  <c r="D2368" s="1"/>
  <c r="E2180"/>
  <c r="D2182" s="1"/>
  <c r="D2183" s="1"/>
  <c r="E2069"/>
  <c r="D2071" s="1"/>
  <c r="D2072" s="1"/>
  <c r="E1588"/>
  <c r="D1590" s="1"/>
  <c r="D1591" s="1"/>
  <c r="E1251"/>
  <c r="E1473"/>
  <c r="E1399"/>
  <c r="E1547"/>
  <c r="E1140"/>
  <c r="E1029"/>
  <c r="E1475"/>
  <c r="E1512"/>
  <c r="E1513" s="1"/>
  <c r="D1515" s="1"/>
  <c r="D1516" s="1"/>
  <c r="E1549"/>
  <c r="E1438"/>
  <c r="E1436"/>
  <c r="E1401"/>
  <c r="E1364"/>
  <c r="E1362"/>
  <c r="E1327"/>
  <c r="E1325"/>
  <c r="E1290"/>
  <c r="E1288"/>
  <c r="E1253"/>
  <c r="E1216"/>
  <c r="E1214"/>
  <c r="E1179"/>
  <c r="E1066"/>
  <c r="E1103"/>
  <c r="E1177"/>
  <c r="E1142"/>
  <c r="E1105"/>
  <c r="E1068"/>
  <c r="E883"/>
  <c r="E733"/>
  <c r="E770"/>
  <c r="E807"/>
  <c r="E844"/>
  <c r="E881"/>
  <c r="E809"/>
  <c r="E918"/>
  <c r="E955"/>
  <c r="E992"/>
  <c r="E585"/>
  <c r="E659"/>
  <c r="E696"/>
  <c r="E735"/>
  <c r="E1031"/>
  <c r="E994"/>
  <c r="E957"/>
  <c r="E920"/>
  <c r="E846"/>
  <c r="E772"/>
  <c r="E474"/>
  <c r="E400"/>
  <c r="E363"/>
  <c r="E698"/>
  <c r="E661"/>
  <c r="E624"/>
  <c r="E622"/>
  <c r="E587"/>
  <c r="E550"/>
  <c r="E548"/>
  <c r="E513"/>
  <c r="E511"/>
  <c r="E437"/>
  <c r="E326"/>
  <c r="E476"/>
  <c r="E439"/>
  <c r="E402"/>
  <c r="E365"/>
  <c r="E328"/>
  <c r="G281"/>
  <c r="G279"/>
  <c r="G244"/>
  <c r="G242"/>
  <c r="G207"/>
  <c r="G205"/>
  <c r="G170"/>
  <c r="G168"/>
  <c r="G133"/>
  <c r="G131"/>
  <c r="E1550" l="1"/>
  <c r="D1552" s="1"/>
  <c r="D1553" s="1"/>
  <c r="E1476"/>
  <c r="D1478" s="1"/>
  <c r="D1479" s="1"/>
  <c r="E1254"/>
  <c r="D1256" s="1"/>
  <c r="D1257" s="1"/>
  <c r="E773"/>
  <c r="D775" s="1"/>
  <c r="D776" s="1"/>
  <c r="E810"/>
  <c r="D812" s="1"/>
  <c r="D813" s="1"/>
  <c r="E1402"/>
  <c r="D1404" s="1"/>
  <c r="D1405" s="1"/>
  <c r="E1143"/>
  <c r="D1145" s="1"/>
  <c r="D1146" s="1"/>
  <c r="E884"/>
  <c r="D886" s="1"/>
  <c r="D887" s="1"/>
  <c r="E1032"/>
  <c r="D1034" s="1"/>
  <c r="D1035" s="1"/>
  <c r="E1439"/>
  <c r="D1441" s="1"/>
  <c r="D1442" s="1"/>
  <c r="E1365"/>
  <c r="D1367" s="1"/>
  <c r="D1368" s="1"/>
  <c r="E1328"/>
  <c r="D1330" s="1"/>
  <c r="D1331" s="1"/>
  <c r="E1291"/>
  <c r="D1293" s="1"/>
  <c r="D1294" s="1"/>
  <c r="E1217"/>
  <c r="D1219" s="1"/>
  <c r="D1220" s="1"/>
  <c r="E1180"/>
  <c r="D1182" s="1"/>
  <c r="D1183" s="1"/>
  <c r="E1069"/>
  <c r="D1071" s="1"/>
  <c r="D1072" s="1"/>
  <c r="E1106"/>
  <c r="D1108" s="1"/>
  <c r="D1109" s="1"/>
  <c r="E995"/>
  <c r="D997" s="1"/>
  <c r="D998" s="1"/>
  <c r="E921"/>
  <c r="D923" s="1"/>
  <c r="D924" s="1"/>
  <c r="E699"/>
  <c r="D701" s="1"/>
  <c r="D702" s="1"/>
  <c r="E847"/>
  <c r="D849" s="1"/>
  <c r="D850" s="1"/>
  <c r="E958"/>
  <c r="D960" s="1"/>
  <c r="D961" s="1"/>
  <c r="E588"/>
  <c r="D590" s="1"/>
  <c r="D591" s="1"/>
  <c r="E736"/>
  <c r="D738" s="1"/>
  <c r="D739" s="1"/>
  <c r="E662"/>
  <c r="D664" s="1"/>
  <c r="D665" s="1"/>
  <c r="E477"/>
  <c r="D479" s="1"/>
  <c r="D480" s="1"/>
  <c r="E403"/>
  <c r="D405" s="1"/>
  <c r="D406" s="1"/>
  <c r="E366"/>
  <c r="D368" s="1"/>
  <c r="D369" s="1"/>
  <c r="E625"/>
  <c r="D627" s="1"/>
  <c r="D628" s="1"/>
  <c r="E551"/>
  <c r="D553" s="1"/>
  <c r="D554" s="1"/>
  <c r="E514"/>
  <c r="D516" s="1"/>
  <c r="D517" s="1"/>
  <c r="E440"/>
  <c r="D442" s="1"/>
  <c r="D443" s="1"/>
  <c r="E329"/>
  <c r="D331" s="1"/>
  <c r="D332" s="1"/>
  <c r="G96"/>
  <c r="G94"/>
  <c r="G59"/>
  <c r="G57"/>
  <c r="G22" l="1"/>
  <c r="G56" l="1"/>
  <c r="G55"/>
  <c r="G167"/>
  <c r="G166"/>
  <c r="G277"/>
  <c r="G278"/>
  <c r="G93"/>
  <c r="G92"/>
  <c r="G204"/>
  <c r="G203"/>
  <c r="G18"/>
  <c r="G19"/>
  <c r="G129"/>
  <c r="G130"/>
  <c r="G240"/>
  <c r="G241"/>
  <c r="G231" l="1"/>
  <c r="G268"/>
  <c r="G157"/>
  <c r="E68"/>
  <c r="G46"/>
  <c r="E67"/>
  <c r="G63"/>
  <c r="G58"/>
  <c r="G60"/>
  <c r="G54"/>
  <c r="E66" s="1"/>
  <c r="G61"/>
  <c r="G62"/>
  <c r="G174"/>
  <c r="G173"/>
  <c r="G165"/>
  <c r="G171"/>
  <c r="G169"/>
  <c r="G172"/>
  <c r="E252"/>
  <c r="E253"/>
  <c r="G247"/>
  <c r="G248"/>
  <c r="G239"/>
  <c r="E251" s="1"/>
  <c r="G245"/>
  <c r="G246"/>
  <c r="G243"/>
  <c r="G9"/>
  <c r="E31"/>
  <c r="E30"/>
  <c r="G21"/>
  <c r="G17"/>
  <c r="E29" s="1"/>
  <c r="E105"/>
  <c r="E104"/>
  <c r="G97"/>
  <c r="G98"/>
  <c r="G95"/>
  <c r="G99"/>
  <c r="G100"/>
  <c r="G91"/>
  <c r="E103" s="1"/>
  <c r="G136"/>
  <c r="G132"/>
  <c r="G135"/>
  <c r="G134"/>
  <c r="G137"/>
  <c r="G128"/>
  <c r="E216"/>
  <c r="G194"/>
  <c r="E215"/>
  <c r="G206"/>
  <c r="G208"/>
  <c r="G202"/>
  <c r="E214" s="1"/>
  <c r="G211"/>
  <c r="G210"/>
  <c r="G209"/>
  <c r="E290"/>
  <c r="E289"/>
  <c r="G280"/>
  <c r="G282"/>
  <c r="G283"/>
  <c r="G284"/>
  <c r="G285"/>
  <c r="G276"/>
  <c r="E288" s="1"/>
  <c r="E177" l="1"/>
  <c r="E179"/>
  <c r="E178"/>
  <c r="G120"/>
  <c r="E140"/>
  <c r="E142"/>
  <c r="E141"/>
  <c r="G83"/>
  <c r="E180"/>
  <c r="E291"/>
  <c r="E292" s="1"/>
  <c r="D294" s="1"/>
  <c r="E254"/>
  <c r="E255" s="1"/>
  <c r="D257" s="1"/>
  <c r="E217"/>
  <c r="E218" s="1"/>
  <c r="D220" s="1"/>
  <c r="E143"/>
  <c r="E106"/>
  <c r="E107" s="1"/>
  <c r="D109" s="1"/>
  <c r="E69"/>
  <c r="E70" s="1"/>
  <c r="D72" s="1"/>
  <c r="E32"/>
  <c r="E33" s="1"/>
  <c r="D35" s="1"/>
  <c r="D295" l="1"/>
  <c r="D258"/>
  <c r="D221"/>
  <c r="D110"/>
  <c r="D73"/>
  <c r="D36"/>
  <c r="E181"/>
  <c r="D183" s="1"/>
  <c r="E144"/>
  <c r="D146" s="1"/>
  <c r="D184" l="1"/>
  <c r="D147"/>
</calcChain>
</file>

<file path=xl/sharedStrings.xml><?xml version="1.0" encoding="utf-8"?>
<sst xmlns="http://schemas.openxmlformats.org/spreadsheetml/2006/main" count="3230" uniqueCount="231">
  <si>
    <t>га</t>
  </si>
  <si>
    <t>Мероприятия</t>
  </si>
  <si>
    <t>км</t>
  </si>
  <si>
    <t>Очистка от захламленности</t>
  </si>
  <si>
    <t>Создание лесных культур</t>
  </si>
  <si>
    <t>Агротехнический уход</t>
  </si>
  <si>
    <t>Дополнение лесных культур</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</si>
  <si>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</si>
  <si>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Исходные данные:</t>
  </si>
  <si>
    <t>Место расположения лесосеки</t>
  </si>
  <si>
    <t>Площадь лесного участка, га.</t>
  </si>
  <si>
    <t xml:space="preserve">Объем древесины, куб.м. </t>
  </si>
  <si>
    <t>стоимость 
за 1 куб.м., руб.</t>
  </si>
  <si>
    <t>Минимальная ставка платы, руб.</t>
  </si>
  <si>
    <t>Состав лесных насаждений</t>
  </si>
  <si>
    <t>возраст</t>
  </si>
  <si>
    <t>способ рубки</t>
  </si>
  <si>
    <t>Сплошная</t>
  </si>
  <si>
    <t>Затраты на 
единицу 
работ</t>
  </si>
  <si>
    <t>Объем работ 
по регламенту</t>
  </si>
  <si>
    <t>Затраты 
всего</t>
  </si>
  <si>
    <t>Выполнение работ по отводу и таксации лесосеки</t>
  </si>
  <si>
    <t>Прочистка и обновление противопожарных минерализованных полос</t>
  </si>
  <si>
    <t>Устройство противопожарных минерализованных полос</t>
  </si>
  <si>
    <t xml:space="preserve">Проведение рубок ухода за молодняками 
(осветления, прочистки) </t>
  </si>
  <si>
    <t>Содействие естественному восстановлению</t>
  </si>
  <si>
    <t>Подготовка почвы под лесные культуры</t>
  </si>
  <si>
    <t>Расчет коэффициента:</t>
  </si>
  <si>
    <t>Расчет коэффициентов</t>
  </si>
  <si>
    <t>K1=</t>
  </si>
  <si>
    <t>К2=</t>
  </si>
  <si>
    <t>К3=</t>
  </si>
  <si>
    <t>K4=</t>
  </si>
  <si>
    <t>K=</t>
  </si>
  <si>
    <t>Начальная цена Лота составит, руб.:</t>
  </si>
  <si>
    <t>за 1 куб.м., руб.</t>
  </si>
  <si>
    <t>ЛОТ № 13</t>
  </si>
  <si>
    <t>ЛОТ № 12</t>
  </si>
  <si>
    <t>ЛОТ № 11</t>
  </si>
  <si>
    <t>ЛОТ № 10</t>
  </si>
  <si>
    <t>ЛОТ № 9</t>
  </si>
  <si>
    <t>ЛОТ № 8</t>
  </si>
  <si>
    <t>ЛОТ № 7</t>
  </si>
  <si>
    <t>ЛОТ № 6</t>
  </si>
  <si>
    <t>ЛОТ № 5</t>
  </si>
  <si>
    <t>ЛОТ № 4</t>
  </si>
  <si>
    <t>ЛОТ № 3</t>
  </si>
  <si>
    <t>ЛОТ № 2</t>
  </si>
  <si>
    <t>ЛОТ № 1</t>
  </si>
  <si>
    <t>ЛОТ № 14</t>
  </si>
  <si>
    <t>ЛОТ № 15</t>
  </si>
  <si>
    <t>ЛОТ № 16</t>
  </si>
  <si>
    <t>ЛОТ № 17</t>
  </si>
  <si>
    <t>ЛОТ № 18</t>
  </si>
  <si>
    <t>ЛОТ № 19</t>
  </si>
  <si>
    <t>ЛОТ № 20</t>
  </si>
  <si>
    <t>ЛОТ № 21</t>
  </si>
  <si>
    <t>ЛОТ № 22</t>
  </si>
  <si>
    <t>ЛОТ № 23</t>
  </si>
  <si>
    <t>ЛОТ № 24</t>
  </si>
  <si>
    <t>ЛОТ № 25</t>
  </si>
  <si>
    <t>ЛОТ № 26</t>
  </si>
  <si>
    <t>ЛОТ № 27</t>
  </si>
  <si>
    <t>ЛОТ № 28</t>
  </si>
  <si>
    <t>ЛОТ № 29</t>
  </si>
  <si>
    <t>ЛОТ № 30</t>
  </si>
  <si>
    <t>ЛОТ № 31</t>
  </si>
  <si>
    <t>ЛОТ № 32</t>
  </si>
  <si>
    <t>ЛОТ № 33</t>
  </si>
  <si>
    <t>ЛОТ № 34</t>
  </si>
  <si>
    <t>ЛОТ № 35</t>
  </si>
  <si>
    <t>ЛОТ № 36</t>
  </si>
  <si>
    <t>ЛОТ № 37</t>
  </si>
  <si>
    <t>ЛОТ № 38</t>
  </si>
  <si>
    <t>ЛОТ № 39</t>
  </si>
  <si>
    <t>ЛОТ № 40</t>
  </si>
  <si>
    <t>ЛОТ № 41</t>
  </si>
  <si>
    <t>ЛОТ № 42</t>
  </si>
  <si>
    <t>ГКУ "Лениногорское лесничество"</t>
  </si>
  <si>
    <t>Лениногорско участковое лесничество</t>
  </si>
  <si>
    <t>кв. 78 выд. 32 делянка 1</t>
  </si>
  <si>
    <t>5Лп3Б1Ос1Дн</t>
  </si>
  <si>
    <t>Лениногорское участковое лесничество</t>
  </si>
  <si>
    <t>кв. 99 выд. 27 делянка 1</t>
  </si>
  <si>
    <t>Зай-Каратаевское участковое лесничество</t>
  </si>
  <si>
    <t>кв. 2 выд. 7 делянка 1</t>
  </si>
  <si>
    <t>7Лп1Б1Дн1Кл</t>
  </si>
  <si>
    <t>кв. 4 выд. 6 делянка 1</t>
  </si>
  <si>
    <t>7Ос2Лп1Б+Кл</t>
  </si>
  <si>
    <t>кв. 4 выд. 15 делянка 2</t>
  </si>
  <si>
    <t>5Лп3Ос1Б1Дн</t>
  </si>
  <si>
    <t>кв. 6 выд. 10 делянка 1</t>
  </si>
  <si>
    <t>7Лп2Ос1Б</t>
  </si>
  <si>
    <t>кв. 7 выд. 9 делянка 1</t>
  </si>
  <si>
    <t>8Ос1Лп1Б</t>
  </si>
  <si>
    <t>кв. 8 выд. 18 делянка 1</t>
  </si>
  <si>
    <t>7Лп2Ос1Кл</t>
  </si>
  <si>
    <t>кв. 8 выд. 20 делянка 2</t>
  </si>
  <si>
    <t>8Лп2Ос</t>
  </si>
  <si>
    <t>кв. 9 выд. 24 делянка 1</t>
  </si>
  <si>
    <t>8Лп1Ос1Кл</t>
  </si>
  <si>
    <t>кв. 9 выд. 26 делянка 2</t>
  </si>
  <si>
    <t>10Лп+Ос</t>
  </si>
  <si>
    <t>кв. 10 выд. 21 делянка 1</t>
  </si>
  <si>
    <t>кв. 11 выд. 17 делянка 1</t>
  </si>
  <si>
    <t>6Дн2Кл2Лп</t>
  </si>
  <si>
    <t>кв. 11 выд. 18 делянка 2</t>
  </si>
  <si>
    <t>кв. 49 выд. 20 делянка 1</t>
  </si>
  <si>
    <t>7Б2Ос1Дн</t>
  </si>
  <si>
    <t>кв. 49 выд. 20 делянка 2</t>
  </si>
  <si>
    <t>Шугуровское участковое лесничество</t>
  </si>
  <si>
    <t>кв. 33 выд. 15 делянка 1</t>
  </si>
  <si>
    <t>4Дн3Кл2Лп1Б</t>
  </si>
  <si>
    <t>кв. 34 выд. 4 делянка 1</t>
  </si>
  <si>
    <t>8Лп1Б1Ос</t>
  </si>
  <si>
    <t>кв. 37 выд. 2 делянка 1</t>
  </si>
  <si>
    <t>10Ос</t>
  </si>
  <si>
    <t>кв. 42 выд. 31 делянка 1</t>
  </si>
  <si>
    <t>8Ос2Б+Лп</t>
  </si>
  <si>
    <t>кв. 43 выд. 7 делянка 1</t>
  </si>
  <si>
    <t>10Лп+Б</t>
  </si>
  <si>
    <t>кв. 69 выд. 4 делянка 1</t>
  </si>
  <si>
    <t>6Ос2Лп2Б</t>
  </si>
  <si>
    <t>кв. 69 выд. 7 делянка 2</t>
  </si>
  <si>
    <t>10Ос+Лп</t>
  </si>
  <si>
    <t>кв. 71 выд. 33 делянка 1</t>
  </si>
  <si>
    <t>10Ос+Б</t>
  </si>
  <si>
    <t>кв. 73 выд. 1 делянка 1</t>
  </si>
  <si>
    <t>кв. 91 выд. 50 делянка 1</t>
  </si>
  <si>
    <t>7Дн1Кл2Ос</t>
  </si>
  <si>
    <t>кв. 92 выд. 8 делянка 1</t>
  </si>
  <si>
    <t>5Дн3Кл2Б</t>
  </si>
  <si>
    <t>кв. 106 выд. 1 делянка 3</t>
  </si>
  <si>
    <t>8Лп1Б1Дн+Ос</t>
  </si>
  <si>
    <t>кв. 106 выд. 1 делянка 4</t>
  </si>
  <si>
    <t>кв. 107 выд. 8 делянка 1</t>
  </si>
  <si>
    <t>10Б</t>
  </si>
  <si>
    <t>Старо - Кувакское участковое лесничество</t>
  </si>
  <si>
    <t>кв. 6 выд. 28 делянка 1</t>
  </si>
  <si>
    <t>6Ос2Б1Лп1Дн</t>
  </si>
  <si>
    <t>кв. 41 выд. 17 делянка 1</t>
  </si>
  <si>
    <t>5Лп2Ос1Б2Дн+Кл</t>
  </si>
  <si>
    <t>кв. 43 выд. 24 делянка 1</t>
  </si>
  <si>
    <t>4Лп1Б1Ос3Д1Кл</t>
  </si>
  <si>
    <t>кв. 43 выд. 27 делянка 2</t>
  </si>
  <si>
    <t>6Лп2Б2Дн</t>
  </si>
  <si>
    <t>кв. 43 выд. 36 делянка 3</t>
  </si>
  <si>
    <t>6Лп4Б</t>
  </si>
  <si>
    <t>кв. 50 выд. 50 делянка 1</t>
  </si>
  <si>
    <t>10Б+Лп</t>
  </si>
  <si>
    <t>кв. 55 выд. 40 делянка 1</t>
  </si>
  <si>
    <t>6Дн2Кл2Б</t>
  </si>
  <si>
    <t>кв. 56 выд. 51 делянка 1</t>
  </si>
  <si>
    <t>9Лп1Б</t>
  </si>
  <si>
    <t>кв. 58 выд. 17 делянка 1</t>
  </si>
  <si>
    <t>7Ос3Б</t>
  </si>
  <si>
    <t>кв. 58 выд. 32 делянка 2</t>
  </si>
  <si>
    <t>8Ос2Б</t>
  </si>
  <si>
    <t>кв. 61 выд. 41 делянка 1</t>
  </si>
  <si>
    <t>ЛОТ № 43</t>
  </si>
  <si>
    <t>кв. 61 выд. 48 делянка 2</t>
  </si>
  <si>
    <t>8Лп2Б</t>
  </si>
  <si>
    <t>ЛОТ № 44</t>
  </si>
  <si>
    <t>кв. 61 выд. 66 делянка 3</t>
  </si>
  <si>
    <t>7Лп3Д</t>
  </si>
  <si>
    <t>ЛОТ № 45</t>
  </si>
  <si>
    <t>Нижне - Чершилинское участковое лесничество</t>
  </si>
  <si>
    <t>кв. 27 выд. 16 делянка 2</t>
  </si>
  <si>
    <t>6Лп2Б2Ос</t>
  </si>
  <si>
    <t>ЛОТ № 46</t>
  </si>
  <si>
    <t>кв. 27 выд. 27 делянка 4</t>
  </si>
  <si>
    <t>5Лп4Ос1Б</t>
  </si>
  <si>
    <t>ЛОТ № 47</t>
  </si>
  <si>
    <t>кв. 37 выд. 1 делянка 1</t>
  </si>
  <si>
    <t>6Лп1Ос3Кл+Дн</t>
  </si>
  <si>
    <t>ЛОТ № 48</t>
  </si>
  <si>
    <t>кв. 37 выд. 10 делянка 4</t>
  </si>
  <si>
    <t>7Лп1Б1Ос1Дн+Кл</t>
  </si>
  <si>
    <t>ЛОТ № 49</t>
  </si>
  <si>
    <t>кв. 41 выд. 24 делянка 1</t>
  </si>
  <si>
    <t>7Ос3Лп+Кл</t>
  </si>
  <si>
    <t>ЛОТ № 50</t>
  </si>
  <si>
    <t>кв. 44 выд. 19 делянка 1</t>
  </si>
  <si>
    <t>ЛОТ № 51</t>
  </si>
  <si>
    <t>кв. 51 выд. 14 делянка 2</t>
  </si>
  <si>
    <t>5Лп2Ос1Б2Дн</t>
  </si>
  <si>
    <t>ЛОТ № 52</t>
  </si>
  <si>
    <t>кв. 51 выд. 15 делянка 3</t>
  </si>
  <si>
    <t>7Лп2Дн1Кл</t>
  </si>
  <si>
    <t>ЛОТ № 53</t>
  </si>
  <si>
    <t>кв. 51 выд. 27 делянка 4</t>
  </si>
  <si>
    <t>10Лп</t>
  </si>
  <si>
    <t>ЛОТ № 54</t>
  </si>
  <si>
    <t>кв. 76 выд. 1 делянка 1</t>
  </si>
  <si>
    <t>5Ос4Лп1Кл+Б</t>
  </si>
  <si>
    <t>ЛОТ № 55</t>
  </si>
  <si>
    <t>кв. 76 выд. 3 делянка 2</t>
  </si>
  <si>
    <t>7Ос2Лп1Б</t>
  </si>
  <si>
    <t>ЛОТ № 56</t>
  </si>
  <si>
    <t>кв. 78 выд. 24 делянка 1</t>
  </si>
  <si>
    <t>7лп2Ос1Б</t>
  </si>
  <si>
    <t>ЛОТ № 57</t>
  </si>
  <si>
    <t>кв. 79 выд. 11 делянка 3</t>
  </si>
  <si>
    <t>ЛОТ № 58</t>
  </si>
  <si>
    <t>кв. 79 выд. 14 делянка 4</t>
  </si>
  <si>
    <t>9Ос1Лп+Б</t>
  </si>
  <si>
    <t>ЛОТ № 59</t>
  </si>
  <si>
    <t>кв. 83 выд. 7 делянка 1</t>
  </si>
  <si>
    <t>6Лп3Ос1Б</t>
  </si>
  <si>
    <t>ЛОТ № 60</t>
  </si>
  <si>
    <t>кв. 84 выд. 4 делянка 1</t>
  </si>
  <si>
    <t>5Лп1Ос3Дн1Кл</t>
  </si>
  <si>
    <t>ЛОТ № 61</t>
  </si>
  <si>
    <t>кв. 87 выд. 1 делянка 1</t>
  </si>
  <si>
    <t>7Лп3Ос+Б</t>
  </si>
  <si>
    <t>ЛОТ № 62</t>
  </si>
  <si>
    <t>кв. 87 выд. 20 делянка 2</t>
  </si>
  <si>
    <t>8Лп2Б+Кл</t>
  </si>
  <si>
    <t>ЛОТ № 63</t>
  </si>
  <si>
    <t>кв. 119 выд. 18 делянка 1</t>
  </si>
  <si>
    <t>4Лп2Б1Д3Кл</t>
  </si>
  <si>
    <t>ЛОТ № 64</t>
  </si>
  <si>
    <t>кв. 121 выд. 7 делянка 1</t>
  </si>
  <si>
    <t>ЛОТ № 65</t>
  </si>
  <si>
    <t>кв. 123 выд. 35 делянка 1</t>
  </si>
  <si>
    <t>6Лп3Ос1Б+Кл</t>
  </si>
  <si>
    <t>ЛОТ № 66</t>
  </si>
  <si>
    <t>кв. 125 выд. 8 делянка 1</t>
  </si>
  <si>
    <t>10Лп+Кл</t>
  </si>
  <si>
    <t>9Ос1Б</t>
  </si>
  <si>
    <t>кв. 99 выд. 27 делянка 2</t>
  </si>
</sst>
</file>

<file path=xl/styles.xml><?xml version="1.0" encoding="utf-8"?>
<styleSheet xmlns="http://schemas.openxmlformats.org/spreadsheetml/2006/main">
  <numFmts count="2">
    <numFmt numFmtId="164" formatCode="_-* #,##0.00\ _₽_-;\-* #,##0.00\ _₽_-;_-* &quot;-&quot;??\ _₽_-;_-@_-"/>
    <numFmt numFmtId="165" formatCode="0.0"/>
  </numFmts>
  <fonts count="22">
    <font>
      <sz val="10"/>
      <name val="Arial"/>
    </font>
    <font>
      <sz val="12"/>
      <name val="Times New Roman"/>
      <family val="1"/>
      <charset val="204"/>
    </font>
    <font>
      <b/>
      <sz val="48"/>
      <color theme="1"/>
      <name val="Times New Roman"/>
      <family val="1"/>
      <charset val="204"/>
    </font>
    <font>
      <sz val="14"/>
      <color theme="1"/>
      <name val="Times New Roman"/>
      <family val="1"/>
      <charset val="204"/>
    </font>
    <font>
      <sz val="18"/>
      <color theme="1"/>
      <name val="Times New Roman"/>
      <family val="1"/>
      <charset val="204"/>
    </font>
    <font>
      <b/>
      <sz val="20"/>
      <color rgb="FFFF0000"/>
      <name val="Times New Roman"/>
      <family val="1"/>
      <charset val="204"/>
    </font>
    <font>
      <b/>
      <sz val="20"/>
      <color theme="1"/>
      <name val="Times New Roman"/>
      <family val="1"/>
      <charset val="204"/>
    </font>
    <font>
      <sz val="16"/>
      <color theme="1"/>
      <name val="Times New Roman"/>
      <family val="1"/>
      <charset val="204"/>
    </font>
    <font>
      <b/>
      <sz val="15"/>
      <color theme="1"/>
      <name val="Times New Roman"/>
      <family val="1"/>
      <charset val="204"/>
    </font>
    <font>
      <b/>
      <sz val="16"/>
      <color theme="1"/>
      <name val="Times New Roman"/>
      <family val="1"/>
      <charset val="204"/>
    </font>
    <font>
      <sz val="17"/>
      <color rgb="FFC00000"/>
      <name val="Times New Roman"/>
      <family val="1"/>
      <charset val="204"/>
    </font>
    <font>
      <sz val="13"/>
      <color theme="1"/>
      <name val="Times New Roman"/>
      <family val="1"/>
      <charset val="204"/>
    </font>
    <font>
      <sz val="12"/>
      <color theme="1"/>
      <name val="Times New Roman"/>
      <family val="1"/>
      <charset val="204"/>
    </font>
    <font>
      <b/>
      <sz val="16"/>
      <color rgb="FF00B050"/>
      <name val="Times New Roman"/>
      <family val="1"/>
      <charset val="204"/>
    </font>
    <font>
      <sz val="16"/>
      <color rgb="FFC0000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4"/>
      <color theme="0" tint="-0.499984740745262"/>
      <name val="Times New Roman"/>
      <family val="1"/>
      <charset val="204"/>
    </font>
    <font>
      <b/>
      <sz val="12"/>
      <color theme="1"/>
      <name val="Times New Roman"/>
      <family val="1"/>
      <charset val="204"/>
    </font>
    <font>
      <sz val="16"/>
      <color rgb="FFFF0000"/>
      <name val="Times New Roman"/>
      <family val="1"/>
      <charset val="204"/>
    </font>
    <font>
      <sz val="17"/>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horizontal="center"/>
    </xf>
    <xf numFmtId="0" fontId="4" fillId="3" borderId="0" xfId="0" applyFont="1" applyFill="1" applyAlignment="1">
      <alignment horizontal="center" vertical="center"/>
    </xf>
    <xf numFmtId="0" fontId="3" fillId="3" borderId="0" xfId="0" applyFont="1" applyFill="1" applyAlignment="1">
      <alignment horizontal="center" vertical="center"/>
    </xf>
    <xf numFmtId="0" fontId="3" fillId="3" borderId="0" xfId="0" applyFont="1" applyFill="1" applyBorder="1" applyAlignment="1">
      <alignment horizontal="center" vertical="center"/>
    </xf>
    <xf numFmtId="4" fontId="10" fillId="2" borderId="4"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3" fillId="3" borderId="0" xfId="0" applyNumberFormat="1" applyFont="1" applyFill="1" applyBorder="1" applyAlignment="1">
      <alignment horizontal="center" vertical="center"/>
    </xf>
    <xf numFmtId="0" fontId="15" fillId="3" borderId="14" xfId="0" applyFont="1" applyFill="1" applyBorder="1" applyAlignment="1">
      <alignment horizontal="center" vertical="center" wrapText="1"/>
    </xf>
    <xf numFmtId="0" fontId="15" fillId="3" borderId="27" xfId="0" applyFont="1" applyFill="1" applyBorder="1" applyAlignment="1">
      <alignment horizontal="center" vertical="center" wrapText="1"/>
    </xf>
    <xf numFmtId="164" fontId="7"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3" fillId="3" borderId="0" xfId="0" applyFont="1" applyFill="1" applyAlignment="1">
      <alignment horizontal="center"/>
    </xf>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center" vertical="center"/>
    </xf>
    <xf numFmtId="4" fontId="4" fillId="3" borderId="0" xfId="0" applyNumberFormat="1" applyFont="1" applyFill="1" applyBorder="1" applyAlignment="1">
      <alignment horizontal="center" vertical="center"/>
    </xf>
    <xf numFmtId="0" fontId="7" fillId="3" borderId="24" xfId="0" applyFont="1" applyFill="1" applyBorder="1" applyAlignment="1">
      <alignment horizontal="center" vertical="center"/>
    </xf>
    <xf numFmtId="0" fontId="12" fillId="3" borderId="0" xfId="0" applyFont="1" applyFill="1" applyBorder="1" applyAlignment="1">
      <alignment horizontal="center" vertical="center"/>
    </xf>
    <xf numFmtId="4" fontId="4" fillId="3" borderId="0" xfId="0" applyNumberFormat="1" applyFont="1" applyFill="1" applyAlignment="1">
      <alignment horizontal="center" vertical="center"/>
    </xf>
    <xf numFmtId="0" fontId="3" fillId="3" borderId="0" xfId="0" applyFont="1" applyFill="1" applyBorder="1" applyAlignment="1">
      <alignment horizontal="center" vertical="center" wrapText="1"/>
    </xf>
    <xf numFmtId="0" fontId="18" fillId="3" borderId="0" xfId="0" applyFont="1" applyFill="1" applyBorder="1" applyAlignment="1">
      <alignment horizontal="center" vertical="center"/>
    </xf>
    <xf numFmtId="2" fontId="3" fillId="3" borderId="0" xfId="0" applyNumberFormat="1" applyFont="1" applyFill="1" applyBorder="1" applyAlignment="1">
      <alignment horizontal="center" vertical="center"/>
    </xf>
    <xf numFmtId="0" fontId="18" fillId="3" borderId="6" xfId="0" applyFont="1" applyFill="1" applyBorder="1" applyAlignment="1">
      <alignment horizontal="center" vertical="center"/>
    </xf>
    <xf numFmtId="2" fontId="3" fillId="3" borderId="6" xfId="0" applyNumberFormat="1" applyFont="1" applyFill="1" applyBorder="1" applyAlignment="1">
      <alignment horizontal="center" vertical="center"/>
    </xf>
    <xf numFmtId="0" fontId="5" fillId="3" borderId="30" xfId="0" applyFont="1" applyFill="1" applyBorder="1" applyAlignment="1">
      <alignment horizontal="center" vertical="center"/>
    </xf>
    <xf numFmtId="2" fontId="5" fillId="3" borderId="30" xfId="0" applyNumberFormat="1" applyFont="1" applyFill="1" applyBorder="1" applyAlignment="1">
      <alignment horizontal="center" vertical="center"/>
    </xf>
    <xf numFmtId="2" fontId="5" fillId="3" borderId="0" xfId="0" applyNumberFormat="1" applyFont="1" applyFill="1" applyAlignment="1">
      <alignment horizontal="center" vertical="center"/>
    </xf>
    <xf numFmtId="4" fontId="3" fillId="3" borderId="0" xfId="0" applyNumberFormat="1" applyFont="1" applyFill="1" applyAlignment="1">
      <alignment horizontal="center" vertical="center"/>
    </xf>
    <xf numFmtId="0" fontId="6" fillId="3" borderId="0" xfId="0" applyFont="1" applyFill="1" applyAlignment="1">
      <alignment horizontal="center"/>
    </xf>
    <xf numFmtId="0" fontId="12" fillId="3" borderId="0" xfId="0" applyFont="1" applyFill="1" applyBorder="1" applyAlignment="1">
      <alignment horizontal="center"/>
    </xf>
    <xf numFmtId="0" fontId="17" fillId="2" borderId="14" xfId="0" applyFont="1" applyFill="1" applyBorder="1" applyAlignment="1">
      <alignment horizontal="center" vertical="center" wrapText="1"/>
    </xf>
    <xf numFmtId="4" fontId="7" fillId="3" borderId="14" xfId="0" applyNumberFormat="1" applyFont="1" applyFill="1" applyBorder="1" applyAlignment="1">
      <alignment horizontal="center" vertical="center" wrapText="1"/>
    </xf>
    <xf numFmtId="2" fontId="17" fillId="3" borderId="16" xfId="0" applyNumberFormat="1" applyFont="1" applyFill="1" applyBorder="1" applyAlignment="1">
      <alignment horizontal="center" vertical="center" wrapText="1"/>
    </xf>
    <xf numFmtId="0" fontId="17" fillId="2" borderId="8" xfId="0" applyFont="1" applyFill="1" applyBorder="1" applyAlignment="1">
      <alignment horizontal="center" vertical="center" wrapText="1"/>
    </xf>
    <xf numFmtId="4" fontId="7" fillId="3" borderId="8" xfId="0" applyNumberFormat="1" applyFont="1" applyFill="1" applyBorder="1" applyAlignment="1">
      <alignment horizontal="center" vertical="center" wrapText="1"/>
    </xf>
    <xf numFmtId="2" fontId="17" fillId="3" borderId="9" xfId="0" applyNumberFormat="1" applyFont="1" applyFill="1" applyBorder="1" applyAlignment="1">
      <alignment horizontal="center" vertical="center" wrapText="1"/>
    </xf>
    <xf numFmtId="0" fontId="17" fillId="2" borderId="11" xfId="0" applyFont="1" applyFill="1" applyBorder="1" applyAlignment="1">
      <alignment horizontal="center" vertical="center" wrapText="1"/>
    </xf>
    <xf numFmtId="4" fontId="7" fillId="3" borderId="11" xfId="0" applyNumberFormat="1" applyFont="1" applyFill="1" applyBorder="1" applyAlignment="1">
      <alignment horizontal="center" vertical="center" wrapText="1"/>
    </xf>
    <xf numFmtId="2" fontId="17" fillId="3" borderId="17" xfId="0" applyNumberFormat="1" applyFont="1" applyFill="1" applyBorder="1" applyAlignment="1">
      <alignment horizontal="center" vertical="center" wrapText="1"/>
    </xf>
    <xf numFmtId="0" fontId="17" fillId="2" borderId="29" xfId="0" applyFont="1" applyFill="1" applyBorder="1" applyAlignment="1">
      <alignment horizontal="center" vertical="center" wrapText="1"/>
    </xf>
    <xf numFmtId="4" fontId="7" fillId="3" borderId="29" xfId="0" applyNumberFormat="1" applyFont="1" applyFill="1" applyBorder="1" applyAlignment="1">
      <alignment horizontal="center" vertical="center" wrapText="1"/>
    </xf>
    <xf numFmtId="2" fontId="17" fillId="3" borderId="27" xfId="0" applyNumberFormat="1" applyFont="1" applyFill="1" applyBorder="1" applyAlignment="1">
      <alignment horizontal="center" vertical="center" wrapText="1"/>
    </xf>
    <xf numFmtId="0" fontId="17" fillId="2" borderId="4" xfId="0"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2" fontId="17" fillId="3" borderId="19"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2" fontId="17" fillId="3" borderId="12" xfId="0" applyNumberFormat="1" applyFont="1" applyFill="1" applyBorder="1" applyAlignment="1">
      <alignment horizontal="center" vertical="center" wrapText="1"/>
    </xf>
    <xf numFmtId="0" fontId="13" fillId="3" borderId="1" xfId="0" applyFont="1" applyFill="1" applyBorder="1" applyAlignment="1">
      <alignment horizontal="center" vertical="center"/>
    </xf>
    <xf numFmtId="0" fontId="9" fillId="2" borderId="1" xfId="0" applyFont="1" applyFill="1" applyBorder="1" applyAlignment="1">
      <alignment horizontal="center" vertical="center"/>
    </xf>
    <xf numFmtId="0" fontId="18" fillId="3" borderId="0" xfId="0" applyFont="1" applyFill="1" applyBorder="1" applyAlignment="1">
      <alignment horizontal="center" vertical="center"/>
    </xf>
    <xf numFmtId="4" fontId="17" fillId="2" borderId="14" xfId="0" applyNumberFormat="1" applyFont="1" applyFill="1" applyBorder="1" applyAlignment="1">
      <alignment horizontal="center" vertical="center" wrapText="1"/>
    </xf>
    <xf numFmtId="4" fontId="17" fillId="2" borderId="1" xfId="0" applyNumberFormat="1" applyFont="1" applyFill="1" applyBorder="1" applyAlignment="1">
      <alignment horizontal="center" vertical="center" wrapText="1"/>
    </xf>
    <xf numFmtId="0" fontId="1" fillId="0" borderId="0" xfId="0" applyFont="1"/>
    <xf numFmtId="1" fontId="14" fillId="2" borderId="1" xfId="0" applyNumberFormat="1" applyFont="1" applyFill="1" applyBorder="1" applyAlignment="1">
      <alignment horizontal="center" vertical="center"/>
    </xf>
    <xf numFmtId="165" fontId="17" fillId="2" borderId="8" xfId="0" applyNumberFormat="1" applyFont="1" applyFill="1" applyBorder="1" applyAlignment="1">
      <alignment horizontal="center" vertical="center" wrapText="1"/>
    </xf>
    <xf numFmtId="165" fontId="17" fillId="2" borderId="11"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xf>
    <xf numFmtId="0" fontId="18" fillId="3" borderId="0" xfId="0" applyFont="1" applyFill="1" applyBorder="1" applyAlignment="1">
      <alignment horizontal="center" vertical="center"/>
    </xf>
    <xf numFmtId="0" fontId="0" fillId="3" borderId="0" xfId="0" applyFill="1"/>
    <xf numFmtId="0" fontId="0" fillId="0" borderId="0" xfId="0" applyFill="1" applyAlignment="1">
      <alignment horizontal="center"/>
    </xf>
    <xf numFmtId="1" fontId="20" fillId="2" borderId="1" xfId="0" applyNumberFormat="1" applyFont="1" applyFill="1" applyBorder="1" applyAlignment="1">
      <alignment horizontal="center" vertical="center"/>
    </xf>
    <xf numFmtId="4" fontId="21" fillId="2" borderId="4" xfId="0" applyNumberFormat="1" applyFont="1" applyFill="1" applyBorder="1" applyAlignment="1">
      <alignment horizontal="center" vertical="center"/>
    </xf>
    <xf numFmtId="3" fontId="21" fillId="2" borderId="1" xfId="0" applyNumberFormat="1" applyFont="1" applyFill="1" applyBorder="1" applyAlignment="1">
      <alignment horizontal="center" vertical="center"/>
    </xf>
    <xf numFmtId="4" fontId="21" fillId="2" borderId="1" xfId="0" applyNumberFormat="1" applyFont="1" applyFill="1" applyBorder="1" applyAlignment="1">
      <alignment horizontal="center" vertical="center"/>
    </xf>
    <xf numFmtId="0" fontId="18" fillId="3" borderId="0" xfId="0" applyFont="1" applyFill="1" applyBorder="1" applyAlignment="1">
      <alignment horizontal="center" vertical="center"/>
    </xf>
    <xf numFmtId="1" fontId="21" fillId="2" borderId="1" xfId="0" applyNumberFormat="1" applyFont="1" applyFill="1" applyBorder="1" applyAlignment="1">
      <alignment horizontal="center" vertical="center"/>
    </xf>
    <xf numFmtId="0" fontId="2" fillId="3" borderId="0" xfId="0" applyFont="1" applyFill="1" applyAlignment="1">
      <alignment horizontal="center" wrapText="1"/>
    </xf>
    <xf numFmtId="0" fontId="3" fillId="3" borderId="0" xfId="0" applyFont="1" applyFill="1" applyAlignment="1">
      <alignment horizontal="center" vertical="center" wrapText="1"/>
    </xf>
    <xf numFmtId="0" fontId="7" fillId="3" borderId="2"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0" fontId="8" fillId="2" borderId="24"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11" fillId="3" borderId="20" xfId="0" applyNumberFormat="1" applyFont="1" applyFill="1" applyBorder="1" applyAlignment="1">
      <alignment horizontal="center" vertical="center" wrapText="1"/>
    </xf>
    <xf numFmtId="4" fontId="11" fillId="3" borderId="21" xfId="0" applyNumberFormat="1" applyFont="1" applyFill="1" applyBorder="1" applyAlignment="1">
      <alignment horizontal="center" vertical="center" wrapText="1"/>
    </xf>
    <xf numFmtId="4" fontId="11" fillId="3" borderId="6" xfId="0" applyNumberFormat="1" applyFont="1" applyFill="1" applyBorder="1" applyAlignment="1">
      <alignment horizontal="center" vertical="center" wrapText="1"/>
    </xf>
    <xf numFmtId="4" fontId="11" fillId="3" borderId="23" xfId="0" applyNumberFormat="1" applyFont="1" applyFill="1" applyBorder="1" applyAlignment="1">
      <alignment horizontal="center" vertical="center" wrapText="1"/>
    </xf>
    <xf numFmtId="2" fontId="3" fillId="3" borderId="2"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0" fontId="15" fillId="3" borderId="13"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6" fillId="3" borderId="10" xfId="0" applyFont="1" applyFill="1" applyBorder="1" applyAlignment="1">
      <alignment horizontal="left" vertical="center" wrapText="1"/>
    </xf>
    <xf numFmtId="0" fontId="16" fillId="3" borderId="11" xfId="0" applyFont="1" applyFill="1" applyBorder="1" applyAlignment="1">
      <alignment horizontal="left" vertical="center" wrapText="1"/>
    </xf>
    <xf numFmtId="0" fontId="18" fillId="3" borderId="0" xfId="0" applyFont="1" applyFill="1" applyBorder="1" applyAlignment="1">
      <alignment horizontal="center" vertical="center"/>
    </xf>
    <xf numFmtId="3" fontId="6" fillId="3" borderId="0" xfId="0" applyNumberFormat="1" applyFont="1" applyFill="1" applyAlignment="1">
      <alignment horizontal="center"/>
    </xf>
    <xf numFmtId="4" fontId="3" fillId="3" borderId="0" xfId="0" applyNumberFormat="1" applyFont="1" applyFill="1" applyBorder="1" applyAlignment="1">
      <alignment horizontal="center"/>
    </xf>
    <xf numFmtId="0" fontId="16" fillId="3" borderId="13"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8" xfId="0" applyFont="1" applyFill="1" applyBorder="1" applyAlignment="1">
      <alignment horizontal="left" vertical="center" wrapText="1"/>
    </xf>
    <xf numFmtId="0" fontId="16" fillId="3" borderId="28"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19" fillId="2" borderId="30" xfId="0" applyFont="1" applyFill="1" applyBorder="1" applyAlignment="1">
      <alignment horizontal="center" vertical="center" wrapText="1"/>
    </xf>
    <xf numFmtId="0" fontId="19" fillId="2"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2D050"/>
  </sheetPr>
  <dimension ref="A2:V2444"/>
  <sheetViews>
    <sheetView tabSelected="1" view="pageBreakPreview" topLeftCell="A2422" zoomScale="40" zoomScaleNormal="40" zoomScaleSheetLayoutView="40" zoomScalePageLayoutView="40" workbookViewId="0">
      <selection activeCell="D627" sqref="D627:E627"/>
    </sheetView>
  </sheetViews>
  <sheetFormatPr defaultRowHeight="15.5"/>
  <cols>
    <col min="1" max="1" width="8.81640625" style="1"/>
    <col min="2" max="2" width="37.26953125" style="1" customWidth="1"/>
    <col min="3" max="3" width="64.54296875" style="1" customWidth="1"/>
    <col min="4" max="4" width="27.81640625" style="1" customWidth="1"/>
    <col min="5" max="5" width="19.7265625" style="1" customWidth="1"/>
    <col min="6" max="6" width="8.81640625" style="1"/>
    <col min="7" max="7" width="16" style="1" customWidth="1"/>
    <col min="8" max="9" width="8.81640625" style="53"/>
  </cols>
  <sheetData>
    <row r="2" spans="2:7" ht="60.75" customHeight="1">
      <c r="B2" s="67" t="s">
        <v>48</v>
      </c>
      <c r="C2" s="67"/>
      <c r="D2" s="67"/>
      <c r="E2" s="67"/>
      <c r="F2" s="67"/>
      <c r="G2" s="67"/>
    </row>
    <row r="3" spans="2:7" ht="64.150000000000006" customHeight="1">
      <c r="B3" s="68" t="s">
        <v>7</v>
      </c>
      <c r="C3" s="68"/>
      <c r="D3" s="68"/>
      <c r="E3" s="68"/>
      <c r="F3" s="68"/>
      <c r="G3" s="68"/>
    </row>
    <row r="4" spans="2:7" ht="25">
      <c r="B4" s="3"/>
      <c r="C4" s="13" t="s">
        <v>8</v>
      </c>
      <c r="D4" s="14"/>
      <c r="E4" s="3"/>
      <c r="F4" s="3"/>
      <c r="G4" s="2"/>
    </row>
    <row r="5" spans="2:7" ht="40" customHeight="1">
      <c r="B5" s="4"/>
      <c r="C5" s="69" t="s">
        <v>9</v>
      </c>
      <c r="D5" s="72" t="s">
        <v>78</v>
      </c>
      <c r="E5" s="73"/>
      <c r="F5" s="73"/>
      <c r="G5" s="74"/>
    </row>
    <row r="6" spans="2:7" ht="19.899999999999999" customHeight="1">
      <c r="B6" s="4"/>
      <c r="C6" s="70"/>
      <c r="D6" s="98" t="s">
        <v>79</v>
      </c>
      <c r="E6" s="98"/>
      <c r="F6" s="98"/>
      <c r="G6" s="98"/>
    </row>
    <row r="7" spans="2:7" ht="19.899999999999999" customHeight="1">
      <c r="B7" s="4"/>
      <c r="C7" s="71"/>
      <c r="D7" s="99" t="s">
        <v>80</v>
      </c>
      <c r="E7" s="100"/>
      <c r="F7" s="100"/>
      <c r="G7" s="101"/>
    </row>
    <row r="8" spans="2:7" ht="23">
      <c r="B8" s="3"/>
      <c r="C8" s="15" t="s">
        <v>10</v>
      </c>
      <c r="D8" s="5">
        <v>2.5</v>
      </c>
      <c r="E8" s="16"/>
      <c r="F8" s="4"/>
      <c r="G8" s="2"/>
    </row>
    <row r="9" spans="2:7" ht="21.5">
      <c r="B9" s="3"/>
      <c r="C9" s="17" t="s">
        <v>11</v>
      </c>
      <c r="D9" s="57">
        <v>363</v>
      </c>
      <c r="E9" s="75" t="s">
        <v>12</v>
      </c>
      <c r="F9" s="76"/>
      <c r="G9" s="79">
        <f>D10/D9</f>
        <v>55.479090909090907</v>
      </c>
    </row>
    <row r="10" spans="2:7" ht="21.5">
      <c r="B10" s="3"/>
      <c r="C10" s="17" t="s">
        <v>13</v>
      </c>
      <c r="D10" s="6">
        <v>20138.91</v>
      </c>
      <c r="E10" s="77"/>
      <c r="F10" s="78"/>
      <c r="G10" s="80"/>
    </row>
    <row r="11" spans="2:7" ht="23">
      <c r="B11" s="3"/>
      <c r="C11" s="18"/>
      <c r="D11" s="7"/>
      <c r="E11" s="19"/>
      <c r="F11" s="3"/>
      <c r="G11" s="2"/>
    </row>
    <row r="12" spans="2:7" ht="23">
      <c r="B12" s="3"/>
      <c r="C12" s="48" t="s">
        <v>14</v>
      </c>
      <c r="D12" s="61" t="s">
        <v>81</v>
      </c>
      <c r="E12" s="3"/>
      <c r="F12" s="3"/>
      <c r="G12" s="2"/>
    </row>
    <row r="13" spans="2:7" ht="23">
      <c r="B13" s="3"/>
      <c r="C13" s="48" t="s">
        <v>15</v>
      </c>
      <c r="D13" s="61">
        <v>70</v>
      </c>
      <c r="E13" s="3"/>
      <c r="F13" s="3"/>
      <c r="G13" s="2"/>
    </row>
    <row r="14" spans="2:7" ht="23">
      <c r="B14" s="3"/>
      <c r="C14" s="48" t="s">
        <v>16</v>
      </c>
      <c r="D14" s="49" t="s">
        <v>17</v>
      </c>
      <c r="E14" s="3"/>
      <c r="F14" s="3"/>
      <c r="G14" s="2"/>
    </row>
    <row r="15" spans="2:7" ht="23.5" thickBot="1">
      <c r="B15" s="3"/>
      <c r="C15" s="3"/>
      <c r="D15" s="3"/>
      <c r="E15" s="3"/>
      <c r="F15" s="3"/>
      <c r="G15" s="2"/>
    </row>
    <row r="16" spans="2:7" ht="67.900000000000006" customHeight="1" thickBot="1">
      <c r="B16" s="81" t="s">
        <v>1</v>
      </c>
      <c r="C16" s="82"/>
      <c r="D16" s="8" t="s">
        <v>18</v>
      </c>
      <c r="E16" s="83" t="s">
        <v>19</v>
      </c>
      <c r="F16" s="84"/>
      <c r="G16" s="9" t="s">
        <v>20</v>
      </c>
    </row>
    <row r="17" spans="2:7" ht="30" customHeight="1" thickBot="1">
      <c r="B17" s="90" t="s">
        <v>21</v>
      </c>
      <c r="C17" s="91"/>
      <c r="D17" s="31">
        <v>197.93</v>
      </c>
      <c r="E17" s="51">
        <v>2.5</v>
      </c>
      <c r="F17" s="32" t="s">
        <v>0</v>
      </c>
      <c r="G17" s="33">
        <f t="shared" ref="G17:G24" si="0">D17*E17</f>
        <v>494.82500000000005</v>
      </c>
    </row>
    <row r="18" spans="2:7" ht="45.65" customHeight="1">
      <c r="B18" s="92" t="s">
        <v>22</v>
      </c>
      <c r="C18" s="93"/>
      <c r="D18" s="34">
        <v>70.41</v>
      </c>
      <c r="E18" s="55">
        <v>0.79</v>
      </c>
      <c r="F18" s="35" t="s">
        <v>2</v>
      </c>
      <c r="G18" s="36">
        <f t="shared" si="0"/>
        <v>55.623899999999999</v>
      </c>
    </row>
    <row r="19" spans="2:7" ht="30" customHeight="1" thickBot="1">
      <c r="B19" s="85" t="s">
        <v>23</v>
      </c>
      <c r="C19" s="86"/>
      <c r="D19" s="37">
        <v>222.31</v>
      </c>
      <c r="E19" s="56">
        <v>0.79</v>
      </c>
      <c r="F19" s="38" t="s">
        <v>2</v>
      </c>
      <c r="G19" s="39">
        <f t="shared" si="0"/>
        <v>175.6249</v>
      </c>
    </row>
    <row r="20" spans="2:7" ht="30" customHeight="1" thickBot="1">
      <c r="B20" s="94" t="s">
        <v>3</v>
      </c>
      <c r="C20" s="95"/>
      <c r="D20" s="40"/>
      <c r="E20" s="40"/>
      <c r="F20" s="41" t="s">
        <v>0</v>
      </c>
      <c r="G20" s="42">
        <f t="shared" si="0"/>
        <v>0</v>
      </c>
    </row>
    <row r="21" spans="2:7" ht="45" customHeight="1">
      <c r="B21" s="92" t="s">
        <v>24</v>
      </c>
      <c r="C21" s="93"/>
      <c r="D21" s="34">
        <v>665.33</v>
      </c>
      <c r="E21" s="34">
        <v>5</v>
      </c>
      <c r="F21" s="35" t="s">
        <v>0</v>
      </c>
      <c r="G21" s="36">
        <f t="shared" si="0"/>
        <v>3326.65</v>
      </c>
    </row>
    <row r="22" spans="2:7" ht="30" customHeight="1">
      <c r="B22" s="96" t="s">
        <v>25</v>
      </c>
      <c r="C22" s="97"/>
      <c r="D22" s="43">
        <v>1300.21</v>
      </c>
      <c r="E22" s="43">
        <v>2.5</v>
      </c>
      <c r="F22" s="44" t="s">
        <v>0</v>
      </c>
      <c r="G22" s="45">
        <f t="shared" si="0"/>
        <v>3250.5250000000001</v>
      </c>
    </row>
    <row r="23" spans="2:7" ht="30" customHeight="1">
      <c r="B23" s="96" t="s">
        <v>4</v>
      </c>
      <c r="C23" s="97"/>
      <c r="D23" s="46"/>
      <c r="E23" s="52"/>
      <c r="F23" s="44" t="s">
        <v>0</v>
      </c>
      <c r="G23" s="45">
        <f t="shared" si="0"/>
        <v>0</v>
      </c>
    </row>
    <row r="24" spans="2:7" ht="30" customHeight="1">
      <c r="B24" s="96" t="s">
        <v>26</v>
      </c>
      <c r="C24" s="97"/>
      <c r="D24" s="46"/>
      <c r="E24" s="52"/>
      <c r="F24" s="44" t="s">
        <v>0</v>
      </c>
      <c r="G24" s="45">
        <f t="shared" si="0"/>
        <v>0</v>
      </c>
    </row>
    <row r="25" spans="2:7" ht="30" customHeight="1">
      <c r="B25" s="96" t="s">
        <v>6</v>
      </c>
      <c r="C25" s="97"/>
      <c r="D25" s="46"/>
      <c r="E25" s="52"/>
      <c r="F25" s="44" t="s">
        <v>0</v>
      </c>
      <c r="G25" s="45">
        <f>D25*E25</f>
        <v>0</v>
      </c>
    </row>
    <row r="26" spans="2:7" ht="30" customHeight="1" thickBot="1">
      <c r="B26" s="85" t="s">
        <v>5</v>
      </c>
      <c r="C26" s="86"/>
      <c r="D26" s="37"/>
      <c r="E26" s="37"/>
      <c r="F26" s="38" t="s">
        <v>0</v>
      </c>
      <c r="G26" s="47">
        <f>D26*E26</f>
        <v>0</v>
      </c>
    </row>
    <row r="27" spans="2:7" ht="23">
      <c r="B27" s="3"/>
      <c r="C27" s="20"/>
      <c r="D27" s="20"/>
      <c r="E27" s="10"/>
      <c r="F27" s="10"/>
      <c r="G27" s="2"/>
    </row>
    <row r="28" spans="2:7" ht="25">
      <c r="B28" s="3"/>
      <c r="C28" s="13" t="s">
        <v>27</v>
      </c>
      <c r="D28" s="14"/>
      <c r="E28" s="3"/>
      <c r="F28" s="3"/>
      <c r="G28" s="2"/>
    </row>
    <row r="29" spans="2:7" ht="18">
      <c r="B29" s="3"/>
      <c r="C29" s="87" t="s">
        <v>28</v>
      </c>
      <c r="D29" s="21" t="s">
        <v>29</v>
      </c>
      <c r="E29" s="22">
        <f>ROUND((G17+D10)/D10,2)</f>
        <v>1.02</v>
      </c>
      <c r="F29" s="22"/>
      <c r="G29" s="4"/>
    </row>
    <row r="30" spans="2:7" ht="23">
      <c r="B30" s="3"/>
      <c r="C30" s="87"/>
      <c r="D30" s="21" t="s">
        <v>30</v>
      </c>
      <c r="E30" s="22">
        <f>ROUND((G18+G19+D10)/D10,2)</f>
        <v>1.01</v>
      </c>
      <c r="F30" s="22"/>
      <c r="G30" s="11"/>
    </row>
    <row r="31" spans="2:7" ht="23">
      <c r="B31" s="3"/>
      <c r="C31" s="87"/>
      <c r="D31" s="21" t="s">
        <v>31</v>
      </c>
      <c r="E31" s="22">
        <f>ROUND((G20+D10)/D10,2)</f>
        <v>1</v>
      </c>
      <c r="F31" s="4"/>
      <c r="G31" s="11"/>
    </row>
    <row r="32" spans="2:7" ht="23">
      <c r="B32" s="3"/>
      <c r="C32" s="87"/>
      <c r="D32" s="23" t="s">
        <v>32</v>
      </c>
      <c r="E32" s="24">
        <f>ROUND((SUM(G21:G26)+D10)/D10,2)</f>
        <v>1.33</v>
      </c>
      <c r="F32" s="4"/>
      <c r="G32" s="11"/>
    </row>
    <row r="33" spans="2:7" ht="25">
      <c r="B33" s="3"/>
      <c r="C33" s="3"/>
      <c r="D33" s="25" t="s">
        <v>33</v>
      </c>
      <c r="E33" s="26">
        <f>SUM(E29:E32)-IF(D14="сплошная",3,2)</f>
        <v>1.3600000000000003</v>
      </c>
      <c r="F33" s="27"/>
      <c r="G33" s="2"/>
    </row>
    <row r="34" spans="2:7" ht="23">
      <c r="B34" s="3"/>
      <c r="C34" s="3"/>
      <c r="D34" s="3"/>
      <c r="E34" s="28"/>
      <c r="F34" s="3"/>
      <c r="G34" s="2"/>
    </row>
    <row r="35" spans="2:7" ht="25">
      <c r="B35" s="12"/>
      <c r="C35" s="29" t="s">
        <v>34</v>
      </c>
      <c r="D35" s="88">
        <f>E33*D10</f>
        <v>27388.917600000008</v>
      </c>
      <c r="E35" s="88"/>
      <c r="F35" s="3"/>
      <c r="G35" s="2"/>
    </row>
    <row r="36" spans="2:7" ht="18">
      <c r="B36" s="3"/>
      <c r="C36" s="30" t="s">
        <v>35</v>
      </c>
      <c r="D36" s="89">
        <f>D35/D9</f>
        <v>75.451563636363659</v>
      </c>
      <c r="E36" s="89"/>
      <c r="F36" s="3"/>
      <c r="G36" s="3"/>
    </row>
    <row r="39" spans="2:7" ht="60">
      <c r="B39" s="67" t="s">
        <v>47</v>
      </c>
      <c r="C39" s="67"/>
      <c r="D39" s="67"/>
      <c r="E39" s="67"/>
      <c r="F39" s="67"/>
      <c r="G39" s="67"/>
    </row>
    <row r="40" spans="2:7" ht="18">
      <c r="B40" s="68" t="s">
        <v>7</v>
      </c>
      <c r="C40" s="68"/>
      <c r="D40" s="68"/>
      <c r="E40" s="68"/>
      <c r="F40" s="68"/>
      <c r="G40" s="68"/>
    </row>
    <row r="41" spans="2:7" ht="25">
      <c r="B41" s="3"/>
      <c r="C41" s="13" t="s">
        <v>8</v>
      </c>
      <c r="D41" s="14"/>
      <c r="E41" s="3"/>
      <c r="F41" s="3"/>
      <c r="G41" s="2"/>
    </row>
    <row r="42" spans="2:7" ht="40" customHeight="1">
      <c r="B42" s="4"/>
      <c r="C42" s="69" t="s">
        <v>9</v>
      </c>
      <c r="D42" s="72" t="s">
        <v>78</v>
      </c>
      <c r="E42" s="73"/>
      <c r="F42" s="73"/>
      <c r="G42" s="74"/>
    </row>
    <row r="43" spans="2:7" ht="19.5" customHeight="1">
      <c r="B43" s="4"/>
      <c r="C43" s="70"/>
      <c r="D43" s="72" t="s">
        <v>82</v>
      </c>
      <c r="E43" s="73"/>
      <c r="F43" s="73"/>
      <c r="G43" s="74"/>
    </row>
    <row r="44" spans="2:7" ht="19.5" customHeight="1">
      <c r="B44" s="4"/>
      <c r="C44" s="71"/>
      <c r="D44" s="72" t="s">
        <v>83</v>
      </c>
      <c r="E44" s="73"/>
      <c r="F44" s="73"/>
      <c r="G44" s="74"/>
    </row>
    <row r="45" spans="2:7" ht="23">
      <c r="B45" s="3"/>
      <c r="C45" s="15" t="s">
        <v>10</v>
      </c>
      <c r="D45" s="62">
        <v>4.5999999999999996</v>
      </c>
      <c r="E45" s="16"/>
      <c r="F45" s="4"/>
      <c r="G45" s="2"/>
    </row>
    <row r="46" spans="2:7" ht="21.5">
      <c r="B46" s="3"/>
      <c r="C46" s="17" t="s">
        <v>11</v>
      </c>
      <c r="D46" s="63">
        <v>871</v>
      </c>
      <c r="E46" s="75" t="s">
        <v>12</v>
      </c>
      <c r="F46" s="76"/>
      <c r="G46" s="79">
        <f>D47/D46</f>
        <v>6.1809873708381176</v>
      </c>
    </row>
    <row r="47" spans="2:7" ht="21.5">
      <c r="B47" s="3"/>
      <c r="C47" s="17" t="s">
        <v>13</v>
      </c>
      <c r="D47" s="64">
        <v>5383.64</v>
      </c>
      <c r="E47" s="77"/>
      <c r="F47" s="78"/>
      <c r="G47" s="80"/>
    </row>
    <row r="48" spans="2:7" ht="23">
      <c r="B48" s="3"/>
      <c r="C48" s="18"/>
      <c r="D48" s="7"/>
      <c r="E48" s="19"/>
      <c r="F48" s="3"/>
      <c r="G48" s="2"/>
    </row>
    <row r="49" spans="2:7" ht="23">
      <c r="B49" s="3"/>
      <c r="C49" s="48" t="s">
        <v>14</v>
      </c>
      <c r="D49" s="61" t="s">
        <v>229</v>
      </c>
      <c r="E49" s="3"/>
      <c r="F49" s="3"/>
      <c r="G49" s="2"/>
    </row>
    <row r="50" spans="2:7" ht="23">
      <c r="B50" s="3"/>
      <c r="C50" s="48" t="s">
        <v>15</v>
      </c>
      <c r="D50" s="61">
        <v>55</v>
      </c>
      <c r="E50" s="3"/>
      <c r="F50" s="3"/>
      <c r="G50" s="2"/>
    </row>
    <row r="51" spans="2:7" ht="23">
      <c r="B51" s="3"/>
      <c r="C51" s="48" t="s">
        <v>16</v>
      </c>
      <c r="D51" s="49" t="s">
        <v>17</v>
      </c>
      <c r="E51" s="3"/>
      <c r="F51" s="3"/>
      <c r="G51" s="2"/>
    </row>
    <row r="52" spans="2:7" ht="23.5" thickBot="1">
      <c r="B52" s="3"/>
      <c r="C52" s="3"/>
      <c r="D52" s="3"/>
      <c r="E52" s="3"/>
      <c r="F52" s="3"/>
      <c r="G52" s="2"/>
    </row>
    <row r="53" spans="2:7" ht="47" thickBot="1">
      <c r="B53" s="81" t="s">
        <v>1</v>
      </c>
      <c r="C53" s="82"/>
      <c r="D53" s="8" t="s">
        <v>18</v>
      </c>
      <c r="E53" s="83" t="s">
        <v>19</v>
      </c>
      <c r="F53" s="84"/>
      <c r="G53" s="9" t="s">
        <v>20</v>
      </c>
    </row>
    <row r="54" spans="2:7" ht="23.5" thickBot="1">
      <c r="B54" s="90" t="s">
        <v>21</v>
      </c>
      <c r="C54" s="91"/>
      <c r="D54" s="31">
        <v>197.93</v>
      </c>
      <c r="E54" s="51">
        <v>4.5999999999999996</v>
      </c>
      <c r="F54" s="32" t="s">
        <v>0</v>
      </c>
      <c r="G54" s="33">
        <f t="shared" ref="G54:G61" si="1">D54*E54</f>
        <v>910.47799999999995</v>
      </c>
    </row>
    <row r="55" spans="2:7" ht="51.65" customHeight="1">
      <c r="B55" s="92" t="s">
        <v>22</v>
      </c>
      <c r="C55" s="93"/>
      <c r="D55" s="34">
        <v>70.41</v>
      </c>
      <c r="E55" s="55">
        <v>1.1000000000000001</v>
      </c>
      <c r="F55" s="35" t="s">
        <v>2</v>
      </c>
      <c r="G55" s="36">
        <f t="shared" si="1"/>
        <v>77.451000000000008</v>
      </c>
    </row>
    <row r="56" spans="2:7" ht="23.5" thickBot="1">
      <c r="B56" s="85" t="s">
        <v>23</v>
      </c>
      <c r="C56" s="86"/>
      <c r="D56" s="37">
        <v>222.31</v>
      </c>
      <c r="E56" s="56">
        <v>1.1000000000000001</v>
      </c>
      <c r="F56" s="38" t="s">
        <v>2</v>
      </c>
      <c r="G56" s="39">
        <f t="shared" si="1"/>
        <v>244.54100000000003</v>
      </c>
    </row>
    <row r="57" spans="2:7" ht="23.5" thickBot="1">
      <c r="B57" s="94" t="s">
        <v>3</v>
      </c>
      <c r="C57" s="95"/>
      <c r="D57" s="40"/>
      <c r="E57" s="40"/>
      <c r="F57" s="41" t="s">
        <v>0</v>
      </c>
      <c r="G57" s="42">
        <f t="shared" si="1"/>
        <v>0</v>
      </c>
    </row>
    <row r="58" spans="2:7" ht="43.15" customHeight="1">
      <c r="B58" s="92" t="s">
        <v>24</v>
      </c>
      <c r="C58" s="93"/>
      <c r="D58" s="34">
        <v>665.33</v>
      </c>
      <c r="E58" s="34">
        <v>9.1999999999999993</v>
      </c>
      <c r="F58" s="35" t="s">
        <v>0</v>
      </c>
      <c r="G58" s="36">
        <f t="shared" si="1"/>
        <v>6121.0360000000001</v>
      </c>
    </row>
    <row r="59" spans="2:7" ht="23">
      <c r="B59" s="96" t="s">
        <v>25</v>
      </c>
      <c r="C59" s="97"/>
      <c r="D59" s="43">
        <v>1300.21</v>
      </c>
      <c r="E59" s="43">
        <v>4.5999999999999996</v>
      </c>
      <c r="F59" s="44" t="s">
        <v>0</v>
      </c>
      <c r="G59" s="45">
        <f t="shared" si="1"/>
        <v>5980.9659999999994</v>
      </c>
    </row>
    <row r="60" spans="2:7" ht="23">
      <c r="B60" s="96" t="s">
        <v>4</v>
      </c>
      <c r="C60" s="97"/>
      <c r="D60" s="46"/>
      <c r="E60" s="52"/>
      <c r="F60" s="44" t="s">
        <v>0</v>
      </c>
      <c r="G60" s="45">
        <f t="shared" si="1"/>
        <v>0</v>
      </c>
    </row>
    <row r="61" spans="2:7" ht="23">
      <c r="B61" s="96" t="s">
        <v>26</v>
      </c>
      <c r="C61" s="97"/>
      <c r="D61" s="46"/>
      <c r="E61" s="52"/>
      <c r="F61" s="44" t="s">
        <v>0</v>
      </c>
      <c r="G61" s="45">
        <f t="shared" si="1"/>
        <v>0</v>
      </c>
    </row>
    <row r="62" spans="2:7" ht="23">
      <c r="B62" s="96" t="s">
        <v>6</v>
      </c>
      <c r="C62" s="97"/>
      <c r="D62" s="46"/>
      <c r="E62" s="52"/>
      <c r="F62" s="44" t="s">
        <v>0</v>
      </c>
      <c r="G62" s="45">
        <f>D62*E62</f>
        <v>0</v>
      </c>
    </row>
    <row r="63" spans="2:7" ht="23.5" thickBot="1">
      <c r="B63" s="85" t="s">
        <v>5</v>
      </c>
      <c r="C63" s="86"/>
      <c r="D63" s="37"/>
      <c r="E63" s="37"/>
      <c r="F63" s="38" t="s">
        <v>0</v>
      </c>
      <c r="G63" s="47">
        <f>D63*E63</f>
        <v>0</v>
      </c>
    </row>
    <row r="64" spans="2:7" ht="23">
      <c r="B64" s="3"/>
      <c r="C64" s="20"/>
      <c r="D64" s="20"/>
      <c r="E64" s="10"/>
      <c r="F64" s="10"/>
      <c r="G64" s="2"/>
    </row>
    <row r="65" spans="2:7" ht="25">
      <c r="B65" s="3"/>
      <c r="C65" s="13" t="s">
        <v>27</v>
      </c>
      <c r="D65" s="14"/>
      <c r="E65" s="3"/>
      <c r="F65" s="3"/>
      <c r="G65" s="2"/>
    </row>
    <row r="66" spans="2:7" ht="18">
      <c r="B66" s="3"/>
      <c r="C66" s="87" t="s">
        <v>28</v>
      </c>
      <c r="D66" s="21" t="s">
        <v>29</v>
      </c>
      <c r="E66" s="22">
        <f>ROUND((G54+D47)/D47,2)</f>
        <v>1.17</v>
      </c>
      <c r="F66" s="22"/>
      <c r="G66" s="4"/>
    </row>
    <row r="67" spans="2:7" ht="23">
      <c r="B67" s="3"/>
      <c r="C67" s="87"/>
      <c r="D67" s="21" t="s">
        <v>30</v>
      </c>
      <c r="E67" s="22">
        <f>ROUND((G55+G56+D47)/D47,2)</f>
        <v>1.06</v>
      </c>
      <c r="F67" s="22"/>
      <c r="G67" s="11"/>
    </row>
    <row r="68" spans="2:7" ht="23">
      <c r="B68" s="3"/>
      <c r="C68" s="87"/>
      <c r="D68" s="21" t="s">
        <v>31</v>
      </c>
      <c r="E68" s="22">
        <f>ROUND((G57+D47)/D47,2)</f>
        <v>1</v>
      </c>
      <c r="F68" s="4"/>
      <c r="G68" s="11"/>
    </row>
    <row r="69" spans="2:7" ht="23">
      <c r="B69" s="3"/>
      <c r="C69" s="87"/>
      <c r="D69" s="23" t="s">
        <v>32</v>
      </c>
      <c r="E69" s="24">
        <f>ROUND((SUM(G58:G63)+D47)/D47,2)</f>
        <v>3.25</v>
      </c>
      <c r="F69" s="4"/>
      <c r="G69" s="11"/>
    </row>
    <row r="70" spans="2:7" ht="25">
      <c r="B70" s="3"/>
      <c r="C70" s="3"/>
      <c r="D70" s="25" t="s">
        <v>33</v>
      </c>
      <c r="E70" s="26">
        <f>SUM(E66:E69)-IF(D51="сплошная",3,2)</f>
        <v>3.4800000000000004</v>
      </c>
      <c r="F70" s="27"/>
      <c r="G70" s="2"/>
    </row>
    <row r="71" spans="2:7" ht="23">
      <c r="B71" s="3"/>
      <c r="C71" s="3"/>
      <c r="D71" s="3"/>
      <c r="E71" s="28"/>
      <c r="F71" s="3"/>
      <c r="G71" s="2"/>
    </row>
    <row r="72" spans="2:7" ht="25">
      <c r="B72" s="12"/>
      <c r="C72" s="29" t="s">
        <v>34</v>
      </c>
      <c r="D72" s="88">
        <f>E70*D47</f>
        <v>18735.067200000005</v>
      </c>
      <c r="E72" s="88"/>
      <c r="F72" s="3"/>
      <c r="G72" s="2"/>
    </row>
    <row r="73" spans="2:7" ht="18">
      <c r="B73" s="3"/>
      <c r="C73" s="30" t="s">
        <v>35</v>
      </c>
      <c r="D73" s="89">
        <f>D72/D46</f>
        <v>21.509836050516654</v>
      </c>
      <c r="E73" s="89"/>
      <c r="F73" s="3"/>
      <c r="G73" s="3"/>
    </row>
    <row r="76" spans="2:7" ht="60">
      <c r="B76" s="67" t="s">
        <v>46</v>
      </c>
      <c r="C76" s="67"/>
      <c r="D76" s="67"/>
      <c r="E76" s="67"/>
      <c r="F76" s="67"/>
      <c r="G76" s="67"/>
    </row>
    <row r="77" spans="2:7" ht="18">
      <c r="B77" s="68" t="s">
        <v>7</v>
      </c>
      <c r="C77" s="68"/>
      <c r="D77" s="68"/>
      <c r="E77" s="68"/>
      <c r="F77" s="68"/>
      <c r="G77" s="68"/>
    </row>
    <row r="78" spans="2:7" ht="25">
      <c r="B78" s="3"/>
      <c r="C78" s="13" t="s">
        <v>8</v>
      </c>
      <c r="D78" s="14"/>
      <c r="E78" s="3"/>
      <c r="F78" s="3"/>
      <c r="G78" s="2"/>
    </row>
    <row r="79" spans="2:7" ht="40" customHeight="1">
      <c r="B79" s="4"/>
      <c r="C79" s="69" t="s">
        <v>9</v>
      </c>
      <c r="D79" s="72" t="s">
        <v>78</v>
      </c>
      <c r="E79" s="73"/>
      <c r="F79" s="73"/>
      <c r="G79" s="74"/>
    </row>
    <row r="80" spans="2:7" ht="19.5" customHeight="1">
      <c r="B80" s="4"/>
      <c r="C80" s="70"/>
      <c r="D80" s="72" t="s">
        <v>82</v>
      </c>
      <c r="E80" s="73"/>
      <c r="F80" s="73"/>
      <c r="G80" s="74"/>
    </row>
    <row r="81" spans="2:7" ht="19.5" customHeight="1">
      <c r="B81" s="4"/>
      <c r="C81" s="71"/>
      <c r="D81" s="72" t="s">
        <v>230</v>
      </c>
      <c r="E81" s="73"/>
      <c r="F81" s="73"/>
      <c r="G81" s="74"/>
    </row>
    <row r="82" spans="2:7" ht="23">
      <c r="B82" s="3"/>
      <c r="C82" s="15" t="s">
        <v>10</v>
      </c>
      <c r="D82" s="62">
        <v>3.4</v>
      </c>
      <c r="E82" s="16"/>
      <c r="F82" s="4"/>
      <c r="G82" s="2"/>
    </row>
    <row r="83" spans="2:7" ht="21.5">
      <c r="B83" s="3"/>
      <c r="C83" s="17" t="s">
        <v>11</v>
      </c>
      <c r="D83" s="63">
        <v>640</v>
      </c>
      <c r="E83" s="75" t="s">
        <v>12</v>
      </c>
      <c r="F83" s="76"/>
      <c r="G83" s="79">
        <f>D84/D83</f>
        <v>4.9520468749999997</v>
      </c>
    </row>
    <row r="84" spans="2:7" ht="21.5">
      <c r="B84" s="3"/>
      <c r="C84" s="17" t="s">
        <v>13</v>
      </c>
      <c r="D84" s="64">
        <v>3169.31</v>
      </c>
      <c r="E84" s="77"/>
      <c r="F84" s="78"/>
      <c r="G84" s="80"/>
    </row>
    <row r="85" spans="2:7" ht="23">
      <c r="B85" s="3"/>
      <c r="C85" s="18"/>
      <c r="D85" s="7"/>
      <c r="E85" s="19"/>
      <c r="F85" s="3"/>
      <c r="G85" s="2"/>
    </row>
    <row r="86" spans="2:7" ht="23">
      <c r="B86" s="3"/>
      <c r="C86" s="48" t="s">
        <v>14</v>
      </c>
      <c r="D86" s="54" t="s">
        <v>229</v>
      </c>
      <c r="E86" s="3"/>
      <c r="F86" s="3"/>
      <c r="G86" s="2"/>
    </row>
    <row r="87" spans="2:7" ht="23">
      <c r="B87" s="3"/>
      <c r="C87" s="48" t="s">
        <v>15</v>
      </c>
      <c r="D87" s="54">
        <v>55</v>
      </c>
      <c r="E87" s="3"/>
      <c r="F87" s="3"/>
      <c r="G87" s="2"/>
    </row>
    <row r="88" spans="2:7" ht="23">
      <c r="B88" s="3"/>
      <c r="C88" s="48" t="s">
        <v>16</v>
      </c>
      <c r="D88" s="49" t="s">
        <v>17</v>
      </c>
      <c r="E88" s="3"/>
      <c r="F88" s="3"/>
      <c r="G88" s="2"/>
    </row>
    <row r="89" spans="2:7" ht="23.5" thickBot="1">
      <c r="B89" s="3"/>
      <c r="C89" s="3"/>
      <c r="D89" s="3"/>
      <c r="E89" s="3"/>
      <c r="F89" s="3"/>
      <c r="G89" s="2"/>
    </row>
    <row r="90" spans="2:7" ht="47" thickBot="1">
      <c r="B90" s="81" t="s">
        <v>1</v>
      </c>
      <c r="C90" s="82"/>
      <c r="D90" s="8" t="s">
        <v>18</v>
      </c>
      <c r="E90" s="83" t="s">
        <v>19</v>
      </c>
      <c r="F90" s="84"/>
      <c r="G90" s="9" t="s">
        <v>20</v>
      </c>
    </row>
    <row r="91" spans="2:7" ht="23.5" thickBot="1">
      <c r="B91" s="90" t="s">
        <v>21</v>
      </c>
      <c r="C91" s="91"/>
      <c r="D91" s="31">
        <v>197.93</v>
      </c>
      <c r="E91" s="51">
        <v>3.4</v>
      </c>
      <c r="F91" s="32" t="s">
        <v>0</v>
      </c>
      <c r="G91" s="33">
        <f t="shared" ref="G91:G98" si="2">D91*E91</f>
        <v>672.96199999999999</v>
      </c>
    </row>
    <row r="92" spans="2:7" ht="49.9" customHeight="1">
      <c r="B92" s="92" t="s">
        <v>22</v>
      </c>
      <c r="C92" s="93"/>
      <c r="D92" s="34">
        <v>70.41</v>
      </c>
      <c r="E92" s="55">
        <v>1</v>
      </c>
      <c r="F92" s="35" t="s">
        <v>2</v>
      </c>
      <c r="G92" s="36">
        <f t="shared" si="2"/>
        <v>70.41</v>
      </c>
    </row>
    <row r="93" spans="2:7" ht="23.5" thickBot="1">
      <c r="B93" s="85" t="s">
        <v>23</v>
      </c>
      <c r="C93" s="86"/>
      <c r="D93" s="37">
        <v>222.31</v>
      </c>
      <c r="E93" s="56">
        <v>1</v>
      </c>
      <c r="F93" s="38" t="s">
        <v>2</v>
      </c>
      <c r="G93" s="39">
        <f t="shared" si="2"/>
        <v>222.31</v>
      </c>
    </row>
    <row r="94" spans="2:7" ht="23.5" thickBot="1">
      <c r="B94" s="94" t="s">
        <v>3</v>
      </c>
      <c r="C94" s="95"/>
      <c r="D94" s="40"/>
      <c r="E94" s="40"/>
      <c r="F94" s="41" t="s">
        <v>0</v>
      </c>
      <c r="G94" s="42">
        <f t="shared" si="2"/>
        <v>0</v>
      </c>
    </row>
    <row r="95" spans="2:7" ht="45.65" customHeight="1">
      <c r="B95" s="92" t="s">
        <v>24</v>
      </c>
      <c r="C95" s="93"/>
      <c r="D95" s="34">
        <v>665.33</v>
      </c>
      <c r="E95" s="34">
        <v>6.8</v>
      </c>
      <c r="F95" s="35" t="s">
        <v>0</v>
      </c>
      <c r="G95" s="36">
        <f t="shared" si="2"/>
        <v>4524.2440000000006</v>
      </c>
    </row>
    <row r="96" spans="2:7" ht="23">
      <c r="B96" s="96" t="s">
        <v>25</v>
      </c>
      <c r="C96" s="97"/>
      <c r="D96" s="43">
        <v>1300.21</v>
      </c>
      <c r="E96" s="43">
        <v>3.4</v>
      </c>
      <c r="F96" s="44" t="s">
        <v>0</v>
      </c>
      <c r="G96" s="45">
        <f t="shared" si="2"/>
        <v>4420.7139999999999</v>
      </c>
    </row>
    <row r="97" spans="2:7" ht="23">
      <c r="B97" s="96" t="s">
        <v>4</v>
      </c>
      <c r="C97" s="97"/>
      <c r="D97" s="46"/>
      <c r="E97" s="52"/>
      <c r="F97" s="44" t="s">
        <v>0</v>
      </c>
      <c r="G97" s="45">
        <f t="shared" si="2"/>
        <v>0</v>
      </c>
    </row>
    <row r="98" spans="2:7" ht="23">
      <c r="B98" s="96" t="s">
        <v>26</v>
      </c>
      <c r="C98" s="97"/>
      <c r="D98" s="46"/>
      <c r="E98" s="52"/>
      <c r="F98" s="44" t="s">
        <v>0</v>
      </c>
      <c r="G98" s="45">
        <f t="shared" si="2"/>
        <v>0</v>
      </c>
    </row>
    <row r="99" spans="2:7" ht="23">
      <c r="B99" s="96" t="s">
        <v>6</v>
      </c>
      <c r="C99" s="97"/>
      <c r="D99" s="46"/>
      <c r="E99" s="52"/>
      <c r="F99" s="44" t="s">
        <v>0</v>
      </c>
      <c r="G99" s="45">
        <f>D99*E99</f>
        <v>0</v>
      </c>
    </row>
    <row r="100" spans="2:7" ht="23.5" thickBot="1">
      <c r="B100" s="85" t="s">
        <v>5</v>
      </c>
      <c r="C100" s="86"/>
      <c r="D100" s="37"/>
      <c r="E100" s="37"/>
      <c r="F100" s="38" t="s">
        <v>0</v>
      </c>
      <c r="G100" s="47">
        <f>D100*E100</f>
        <v>0</v>
      </c>
    </row>
    <row r="101" spans="2:7" ht="23">
      <c r="B101" s="3"/>
      <c r="C101" s="20"/>
      <c r="D101" s="20"/>
      <c r="E101" s="10"/>
      <c r="F101" s="10"/>
      <c r="G101" s="2"/>
    </row>
    <row r="102" spans="2:7" ht="25">
      <c r="B102" s="3"/>
      <c r="C102" s="13" t="s">
        <v>27</v>
      </c>
      <c r="D102" s="14"/>
      <c r="E102" s="3"/>
      <c r="F102" s="3"/>
      <c r="G102" s="2"/>
    </row>
    <row r="103" spans="2:7" ht="18">
      <c r="B103" s="3"/>
      <c r="C103" s="87" t="s">
        <v>28</v>
      </c>
      <c r="D103" s="21" t="s">
        <v>29</v>
      </c>
      <c r="E103" s="22">
        <f>ROUND((G91+D84)/D84,2)</f>
        <v>1.21</v>
      </c>
      <c r="F103" s="22"/>
      <c r="G103" s="4"/>
    </row>
    <row r="104" spans="2:7" ht="23">
      <c r="B104" s="3"/>
      <c r="C104" s="87"/>
      <c r="D104" s="21" t="s">
        <v>30</v>
      </c>
      <c r="E104" s="22">
        <f>ROUND((G92+G93+D84)/D84,2)</f>
        <v>1.0900000000000001</v>
      </c>
      <c r="F104" s="22"/>
      <c r="G104" s="11"/>
    </row>
    <row r="105" spans="2:7" ht="23">
      <c r="B105" s="3"/>
      <c r="C105" s="87"/>
      <c r="D105" s="21" t="s">
        <v>31</v>
      </c>
      <c r="E105" s="22">
        <f>ROUND((G94+D84)/D84,2)</f>
        <v>1</v>
      </c>
      <c r="F105" s="4"/>
      <c r="G105" s="11"/>
    </row>
    <row r="106" spans="2:7" ht="23">
      <c r="B106" s="3"/>
      <c r="C106" s="87"/>
      <c r="D106" s="23" t="s">
        <v>32</v>
      </c>
      <c r="E106" s="24">
        <f>ROUND((SUM(G95:G100)+D84)/D84,2)</f>
        <v>3.82</v>
      </c>
      <c r="F106" s="4"/>
      <c r="G106" s="11"/>
    </row>
    <row r="107" spans="2:7" ht="25">
      <c r="B107" s="3"/>
      <c r="C107" s="3"/>
      <c r="D107" s="25" t="s">
        <v>33</v>
      </c>
      <c r="E107" s="26">
        <f>SUM(E103:E106)-IF(D88="сплошная",3,2)</f>
        <v>4.1199999999999992</v>
      </c>
      <c r="F107" s="27"/>
      <c r="G107" s="2"/>
    </row>
    <row r="108" spans="2:7" ht="23">
      <c r="B108" s="3"/>
      <c r="C108" s="3"/>
      <c r="D108" s="3"/>
      <c r="E108" s="28"/>
      <c r="F108" s="3"/>
      <c r="G108" s="2"/>
    </row>
    <row r="109" spans="2:7" ht="25">
      <c r="B109" s="12"/>
      <c r="C109" s="29" t="s">
        <v>34</v>
      </c>
      <c r="D109" s="88">
        <f>E107*D84</f>
        <v>13057.557199999997</v>
      </c>
      <c r="E109" s="88"/>
      <c r="F109" s="3"/>
      <c r="G109" s="2"/>
    </row>
    <row r="110" spans="2:7" ht="18">
      <c r="B110" s="3"/>
      <c r="C110" s="30" t="s">
        <v>35</v>
      </c>
      <c r="D110" s="89">
        <f>D109/D83</f>
        <v>20.402433124999995</v>
      </c>
      <c r="E110" s="89"/>
      <c r="F110" s="3"/>
      <c r="G110" s="3"/>
    </row>
    <row r="113" spans="2:22" ht="60">
      <c r="B113" s="67" t="s">
        <v>45</v>
      </c>
      <c r="C113" s="67"/>
      <c r="D113" s="67"/>
      <c r="E113" s="67"/>
      <c r="F113" s="67"/>
      <c r="G113" s="67"/>
      <c r="K113" s="59"/>
      <c r="L113" s="59"/>
      <c r="M113" s="59"/>
      <c r="N113" s="59"/>
      <c r="O113" s="59"/>
      <c r="P113" s="59"/>
      <c r="Q113" s="59"/>
      <c r="R113" s="59"/>
      <c r="S113" s="59"/>
      <c r="T113" s="59"/>
      <c r="U113" s="59"/>
      <c r="V113" s="59"/>
    </row>
    <row r="114" spans="2:22" ht="18">
      <c r="B114" s="68" t="s">
        <v>7</v>
      </c>
      <c r="C114" s="68"/>
      <c r="D114" s="68"/>
      <c r="E114" s="68"/>
      <c r="F114" s="68"/>
      <c r="G114" s="68"/>
      <c r="K114" s="59"/>
      <c r="L114" s="59"/>
      <c r="M114" s="59"/>
      <c r="N114" s="59"/>
      <c r="O114" s="59"/>
      <c r="P114" s="59"/>
      <c r="Q114" s="59"/>
      <c r="R114" s="59"/>
      <c r="S114" s="59"/>
      <c r="T114" s="59"/>
      <c r="U114" s="59"/>
      <c r="V114" s="59"/>
    </row>
    <row r="115" spans="2:22" ht="25">
      <c r="B115" s="3"/>
      <c r="C115" s="13" t="s">
        <v>8</v>
      </c>
      <c r="D115" s="14"/>
      <c r="E115" s="3"/>
      <c r="F115" s="3"/>
      <c r="G115" s="2"/>
      <c r="K115" s="59"/>
      <c r="L115" s="59"/>
      <c r="M115" s="59"/>
      <c r="N115" s="59"/>
      <c r="O115" s="59"/>
      <c r="P115" s="59"/>
      <c r="Q115" s="59"/>
      <c r="R115" s="59"/>
      <c r="S115" s="59"/>
      <c r="T115" s="59"/>
      <c r="U115" s="59"/>
      <c r="V115" s="59"/>
    </row>
    <row r="116" spans="2:22" ht="40" customHeight="1">
      <c r="B116" s="4"/>
      <c r="C116" s="69" t="s">
        <v>9</v>
      </c>
      <c r="D116" s="72" t="s">
        <v>78</v>
      </c>
      <c r="E116" s="73"/>
      <c r="F116" s="73"/>
      <c r="G116" s="74"/>
      <c r="K116" s="59"/>
      <c r="L116" s="59"/>
      <c r="M116" s="59"/>
      <c r="N116" s="59"/>
      <c r="O116" s="59"/>
      <c r="P116" s="59"/>
      <c r="Q116" s="59"/>
      <c r="R116" s="59"/>
      <c r="S116" s="59"/>
      <c r="T116" s="59"/>
      <c r="U116" s="59"/>
      <c r="V116" s="59"/>
    </row>
    <row r="117" spans="2:22" ht="19.5" customHeight="1">
      <c r="B117" s="4"/>
      <c r="C117" s="70"/>
      <c r="D117" s="72" t="s">
        <v>84</v>
      </c>
      <c r="E117" s="73"/>
      <c r="F117" s="73"/>
      <c r="G117" s="74"/>
      <c r="K117" s="59"/>
      <c r="L117" s="59"/>
      <c r="M117" s="59"/>
      <c r="N117" s="59"/>
      <c r="O117" s="59"/>
      <c r="P117" s="59"/>
      <c r="Q117" s="59"/>
      <c r="R117" s="59"/>
      <c r="S117" s="59"/>
      <c r="T117" s="59"/>
      <c r="U117" s="59"/>
      <c r="V117" s="59"/>
    </row>
    <row r="118" spans="2:22" ht="19.5" customHeight="1">
      <c r="B118" s="4"/>
      <c r="C118" s="71"/>
      <c r="D118" s="72" t="s">
        <v>85</v>
      </c>
      <c r="E118" s="73"/>
      <c r="F118" s="73"/>
      <c r="G118" s="74"/>
      <c r="K118" s="59"/>
      <c r="L118" s="59"/>
      <c r="M118" s="59"/>
      <c r="N118" s="59"/>
      <c r="O118" s="59"/>
      <c r="P118" s="59"/>
      <c r="Q118" s="59"/>
      <c r="R118" s="59"/>
      <c r="S118" s="59"/>
      <c r="T118" s="59"/>
      <c r="U118" s="59"/>
      <c r="V118" s="59"/>
    </row>
    <row r="119" spans="2:22" ht="23">
      <c r="B119" s="3"/>
      <c r="C119" s="15" t="s">
        <v>10</v>
      </c>
      <c r="D119" s="62">
        <v>3.3</v>
      </c>
      <c r="E119" s="16"/>
      <c r="F119" s="4"/>
      <c r="G119" s="2"/>
      <c r="K119" s="59"/>
      <c r="L119" s="59"/>
      <c r="M119" s="59"/>
      <c r="N119" s="59"/>
      <c r="O119" s="59"/>
      <c r="P119" s="59"/>
      <c r="Q119" s="59"/>
      <c r="R119" s="59"/>
      <c r="S119" s="59"/>
      <c r="T119" s="59"/>
      <c r="U119" s="59"/>
      <c r="V119" s="59"/>
    </row>
    <row r="120" spans="2:22" ht="21.5">
      <c r="B120" s="3"/>
      <c r="C120" s="17" t="s">
        <v>11</v>
      </c>
      <c r="D120" s="63">
        <v>580</v>
      </c>
      <c r="E120" s="75" t="s">
        <v>12</v>
      </c>
      <c r="F120" s="76"/>
      <c r="G120" s="79">
        <f>D121/D120</f>
        <v>39.187431034482756</v>
      </c>
      <c r="K120" s="59"/>
      <c r="L120" s="59"/>
      <c r="M120" s="59"/>
      <c r="N120" s="59"/>
      <c r="O120" s="59"/>
      <c r="P120" s="59"/>
      <c r="Q120" s="59"/>
      <c r="R120" s="59"/>
      <c r="S120" s="59"/>
      <c r="T120" s="59"/>
      <c r="U120" s="59"/>
      <c r="V120" s="59"/>
    </row>
    <row r="121" spans="2:22" ht="21.5">
      <c r="B121" s="3"/>
      <c r="C121" s="17" t="s">
        <v>13</v>
      </c>
      <c r="D121" s="64">
        <v>22728.71</v>
      </c>
      <c r="E121" s="77"/>
      <c r="F121" s="78"/>
      <c r="G121" s="80"/>
      <c r="K121" s="59"/>
      <c r="L121" s="59"/>
      <c r="M121" s="59"/>
      <c r="N121" s="59"/>
      <c r="O121" s="59"/>
      <c r="P121" s="59"/>
      <c r="Q121" s="59"/>
      <c r="R121" s="59"/>
      <c r="S121" s="59"/>
      <c r="T121" s="59"/>
      <c r="U121" s="59"/>
      <c r="V121" s="59"/>
    </row>
    <row r="122" spans="2:22" ht="23">
      <c r="B122" s="3"/>
      <c r="C122" s="18"/>
      <c r="D122" s="7"/>
      <c r="E122" s="19"/>
      <c r="F122" s="3"/>
      <c r="G122" s="2"/>
      <c r="K122" s="59"/>
      <c r="L122" s="59"/>
      <c r="M122" s="59"/>
      <c r="N122" s="59"/>
      <c r="O122" s="59"/>
      <c r="P122" s="59"/>
      <c r="Q122" s="59"/>
      <c r="R122" s="59"/>
      <c r="S122" s="59"/>
      <c r="T122" s="59"/>
      <c r="U122" s="59"/>
      <c r="V122" s="59"/>
    </row>
    <row r="123" spans="2:22" ht="23">
      <c r="B123" s="3"/>
      <c r="C123" s="48" t="s">
        <v>14</v>
      </c>
      <c r="D123" s="61" t="s">
        <v>86</v>
      </c>
      <c r="E123" s="3"/>
      <c r="F123" s="3"/>
      <c r="G123" s="2"/>
      <c r="K123" s="59"/>
      <c r="L123" s="59"/>
      <c r="M123" s="59"/>
      <c r="N123" s="59"/>
      <c r="O123" s="59"/>
      <c r="P123" s="59"/>
      <c r="Q123" s="59"/>
      <c r="R123" s="59"/>
      <c r="S123" s="59"/>
      <c r="T123" s="59"/>
      <c r="U123" s="59"/>
      <c r="V123" s="59"/>
    </row>
    <row r="124" spans="2:22" ht="23">
      <c r="B124" s="3"/>
      <c r="C124" s="48" t="s">
        <v>15</v>
      </c>
      <c r="D124" s="61">
        <v>80</v>
      </c>
      <c r="E124" s="3"/>
      <c r="F124" s="3"/>
      <c r="G124" s="2"/>
      <c r="K124" s="59"/>
      <c r="L124" s="59"/>
      <c r="M124" s="59"/>
      <c r="N124" s="59"/>
      <c r="O124" s="59"/>
      <c r="P124" s="59"/>
      <c r="Q124" s="59"/>
      <c r="R124" s="59"/>
      <c r="S124" s="59"/>
      <c r="T124" s="59"/>
      <c r="U124" s="59"/>
      <c r="V124" s="59"/>
    </row>
    <row r="125" spans="2:22" ht="23">
      <c r="B125" s="3"/>
      <c r="C125" s="48" t="s">
        <v>16</v>
      </c>
      <c r="D125" s="49" t="s">
        <v>17</v>
      </c>
      <c r="E125" s="3"/>
      <c r="F125" s="3"/>
      <c r="G125" s="2"/>
      <c r="K125" s="59"/>
      <c r="L125" s="59"/>
      <c r="M125" s="59"/>
      <c r="N125" s="59"/>
      <c r="O125" s="59"/>
      <c r="P125" s="59"/>
      <c r="Q125" s="59"/>
      <c r="R125" s="59"/>
      <c r="S125" s="59"/>
      <c r="T125" s="59"/>
      <c r="U125" s="59"/>
      <c r="V125" s="59"/>
    </row>
    <row r="126" spans="2:22" ht="23.5" thickBot="1">
      <c r="B126" s="3"/>
      <c r="C126" s="3"/>
      <c r="D126" s="3"/>
      <c r="E126" s="3"/>
      <c r="F126" s="3"/>
      <c r="G126" s="2"/>
      <c r="K126" s="59"/>
      <c r="L126" s="59"/>
      <c r="M126" s="59"/>
      <c r="N126" s="59"/>
      <c r="O126" s="59"/>
      <c r="P126" s="59"/>
      <c r="Q126" s="59"/>
      <c r="R126" s="59"/>
      <c r="S126" s="59"/>
      <c r="T126" s="59"/>
      <c r="U126" s="59"/>
      <c r="V126" s="59"/>
    </row>
    <row r="127" spans="2:22" ht="47" thickBot="1">
      <c r="B127" s="81" t="s">
        <v>1</v>
      </c>
      <c r="C127" s="82"/>
      <c r="D127" s="8" t="s">
        <v>18</v>
      </c>
      <c r="E127" s="83" t="s">
        <v>19</v>
      </c>
      <c r="F127" s="84"/>
      <c r="G127" s="9" t="s">
        <v>20</v>
      </c>
      <c r="K127" s="59"/>
      <c r="L127" s="59"/>
      <c r="M127" s="59"/>
      <c r="N127" s="59"/>
      <c r="O127" s="59"/>
      <c r="P127" s="59"/>
      <c r="Q127" s="59"/>
      <c r="R127" s="59"/>
      <c r="S127" s="59"/>
      <c r="T127" s="59"/>
      <c r="U127" s="59"/>
      <c r="V127" s="59"/>
    </row>
    <row r="128" spans="2:22" ht="23.5" thickBot="1">
      <c r="B128" s="90" t="s">
        <v>21</v>
      </c>
      <c r="C128" s="91"/>
      <c r="D128" s="31">
        <v>197.93</v>
      </c>
      <c r="E128" s="51">
        <v>3.3</v>
      </c>
      <c r="F128" s="32" t="s">
        <v>0</v>
      </c>
      <c r="G128" s="33">
        <f t="shared" ref="G128:G135" si="3">D128*E128</f>
        <v>653.16899999999998</v>
      </c>
      <c r="K128" s="59"/>
      <c r="L128" s="59"/>
      <c r="M128" s="59"/>
      <c r="N128" s="59"/>
      <c r="O128" s="59"/>
      <c r="P128" s="59"/>
      <c r="Q128" s="59"/>
      <c r="R128" s="59"/>
      <c r="S128" s="59"/>
      <c r="T128" s="59"/>
      <c r="U128" s="59"/>
      <c r="V128" s="59"/>
    </row>
    <row r="129" spans="2:22" ht="23">
      <c r="B129" s="92" t="s">
        <v>22</v>
      </c>
      <c r="C129" s="93"/>
      <c r="D129" s="34">
        <v>70.41</v>
      </c>
      <c r="E129" s="55">
        <v>1.2</v>
      </c>
      <c r="F129" s="35" t="s">
        <v>2</v>
      </c>
      <c r="G129" s="36">
        <f t="shared" si="3"/>
        <v>84.49199999999999</v>
      </c>
      <c r="K129" s="59"/>
      <c r="L129" s="59"/>
      <c r="M129" s="59"/>
      <c r="N129" s="59"/>
      <c r="O129" s="59"/>
      <c r="P129" s="59"/>
      <c r="Q129" s="59"/>
      <c r="R129" s="59"/>
      <c r="S129" s="59"/>
      <c r="T129" s="59"/>
      <c r="U129" s="59"/>
      <c r="V129" s="59"/>
    </row>
    <row r="130" spans="2:22" ht="23.5" thickBot="1">
      <c r="B130" s="85" t="s">
        <v>23</v>
      </c>
      <c r="C130" s="86"/>
      <c r="D130" s="37">
        <v>222.31</v>
      </c>
      <c r="E130" s="56">
        <v>1.2</v>
      </c>
      <c r="F130" s="38" t="s">
        <v>2</v>
      </c>
      <c r="G130" s="39">
        <f t="shared" si="3"/>
        <v>266.77199999999999</v>
      </c>
      <c r="K130" s="59"/>
      <c r="L130" s="59"/>
      <c r="M130" s="59"/>
      <c r="N130" s="59"/>
      <c r="O130" s="59"/>
      <c r="P130" s="59"/>
      <c r="Q130" s="59"/>
      <c r="R130" s="59"/>
      <c r="S130" s="59"/>
      <c r="T130" s="59"/>
      <c r="U130" s="59"/>
      <c r="V130" s="59"/>
    </row>
    <row r="131" spans="2:22" ht="23.5" thickBot="1">
      <c r="B131" s="94" t="s">
        <v>3</v>
      </c>
      <c r="C131" s="95"/>
      <c r="D131" s="40"/>
      <c r="E131" s="40"/>
      <c r="F131" s="41" t="s">
        <v>0</v>
      </c>
      <c r="G131" s="42">
        <f t="shared" si="3"/>
        <v>0</v>
      </c>
      <c r="K131" s="59"/>
      <c r="L131" s="59"/>
      <c r="M131" s="59"/>
      <c r="N131" s="59"/>
      <c r="O131" s="59"/>
      <c r="P131" s="59"/>
      <c r="Q131" s="59"/>
      <c r="R131" s="59"/>
      <c r="S131" s="59"/>
      <c r="T131" s="59"/>
      <c r="U131" s="59"/>
      <c r="V131" s="59"/>
    </row>
    <row r="132" spans="2:22" ht="23">
      <c r="B132" s="92" t="s">
        <v>24</v>
      </c>
      <c r="C132" s="93"/>
      <c r="D132" s="34">
        <v>665.33</v>
      </c>
      <c r="E132" s="34">
        <v>6.6</v>
      </c>
      <c r="F132" s="35" t="s">
        <v>0</v>
      </c>
      <c r="G132" s="36">
        <f t="shared" si="3"/>
        <v>4391.1779999999999</v>
      </c>
      <c r="K132" s="59"/>
      <c r="L132" s="59"/>
      <c r="M132" s="59"/>
      <c r="N132" s="59"/>
      <c r="O132" s="59"/>
      <c r="P132" s="59"/>
      <c r="Q132" s="59"/>
      <c r="R132" s="59"/>
      <c r="S132" s="59"/>
      <c r="T132" s="59"/>
      <c r="U132" s="59"/>
      <c r="V132" s="59"/>
    </row>
    <row r="133" spans="2:22" ht="23">
      <c r="B133" s="96" t="s">
        <v>25</v>
      </c>
      <c r="C133" s="97"/>
      <c r="D133" s="43">
        <v>1300.21</v>
      </c>
      <c r="E133" s="43">
        <v>3.3</v>
      </c>
      <c r="F133" s="44" t="s">
        <v>0</v>
      </c>
      <c r="G133" s="45">
        <f t="shared" si="3"/>
        <v>4290.6930000000002</v>
      </c>
    </row>
    <row r="134" spans="2:22" ht="23">
      <c r="B134" s="96" t="s">
        <v>4</v>
      </c>
      <c r="C134" s="97"/>
      <c r="D134" s="46"/>
      <c r="E134" s="52"/>
      <c r="F134" s="44" t="s">
        <v>0</v>
      </c>
      <c r="G134" s="45">
        <f t="shared" si="3"/>
        <v>0</v>
      </c>
    </row>
    <row r="135" spans="2:22" ht="23">
      <c r="B135" s="96" t="s">
        <v>26</v>
      </c>
      <c r="C135" s="97"/>
      <c r="D135" s="46"/>
      <c r="E135" s="52"/>
      <c r="F135" s="44" t="s">
        <v>0</v>
      </c>
      <c r="G135" s="45">
        <f t="shared" si="3"/>
        <v>0</v>
      </c>
    </row>
    <row r="136" spans="2:22" ht="23">
      <c r="B136" s="96" t="s">
        <v>6</v>
      </c>
      <c r="C136" s="97"/>
      <c r="D136" s="46"/>
      <c r="E136" s="52"/>
      <c r="F136" s="44" t="s">
        <v>0</v>
      </c>
      <c r="G136" s="45">
        <f>D136*E136</f>
        <v>0</v>
      </c>
    </row>
    <row r="137" spans="2:22" ht="23.5" thickBot="1">
      <c r="B137" s="85" t="s">
        <v>5</v>
      </c>
      <c r="C137" s="86"/>
      <c r="D137" s="37"/>
      <c r="E137" s="37"/>
      <c r="F137" s="38" t="s">
        <v>0</v>
      </c>
      <c r="G137" s="47">
        <f>D137*E137</f>
        <v>0</v>
      </c>
    </row>
    <row r="138" spans="2:22" ht="23">
      <c r="B138" s="3"/>
      <c r="C138" s="20"/>
      <c r="D138" s="20"/>
      <c r="E138" s="10"/>
      <c r="F138" s="10"/>
      <c r="G138" s="2"/>
    </row>
    <row r="139" spans="2:22" ht="25">
      <c r="B139" s="3"/>
      <c r="C139" s="13" t="s">
        <v>27</v>
      </c>
      <c r="D139" s="14"/>
      <c r="E139" s="3"/>
      <c r="F139" s="3"/>
      <c r="G139" s="2"/>
    </row>
    <row r="140" spans="2:22" ht="18">
      <c r="B140" s="3"/>
      <c r="C140" s="87" t="s">
        <v>28</v>
      </c>
      <c r="D140" s="50" t="s">
        <v>29</v>
      </c>
      <c r="E140" s="22">
        <f>ROUND((G128+D121)/D121,2)</f>
        <v>1.03</v>
      </c>
      <c r="F140" s="22"/>
      <c r="G140" s="4"/>
    </row>
    <row r="141" spans="2:22" ht="23">
      <c r="B141" s="3"/>
      <c r="C141" s="87"/>
      <c r="D141" s="50" t="s">
        <v>30</v>
      </c>
      <c r="E141" s="22">
        <f>ROUND((G129+G130+D121)/D121,2)</f>
        <v>1.02</v>
      </c>
      <c r="F141" s="22"/>
      <c r="G141" s="11"/>
    </row>
    <row r="142" spans="2:22" ht="23">
      <c r="B142" s="3"/>
      <c r="C142" s="87"/>
      <c r="D142" s="50" t="s">
        <v>31</v>
      </c>
      <c r="E142" s="22">
        <f>ROUND((G131+D121)/D121,2)</f>
        <v>1</v>
      </c>
      <c r="F142" s="4"/>
      <c r="G142" s="11"/>
    </row>
    <row r="143" spans="2:22" ht="23">
      <c r="B143" s="3"/>
      <c r="C143" s="87"/>
      <c r="D143" s="23" t="s">
        <v>32</v>
      </c>
      <c r="E143" s="24">
        <f>ROUND((SUM(G132:G137)+D121)/D121,2)</f>
        <v>1.38</v>
      </c>
      <c r="F143" s="4"/>
      <c r="G143" s="11"/>
    </row>
    <row r="144" spans="2:22" ht="25">
      <c r="B144" s="3"/>
      <c r="C144" s="3"/>
      <c r="D144" s="25" t="s">
        <v>33</v>
      </c>
      <c r="E144" s="26">
        <f>SUM(E140:E143)-IF(D125="сплошная",3,2)</f>
        <v>1.4299999999999997</v>
      </c>
      <c r="F144" s="27"/>
      <c r="G144" s="2"/>
    </row>
    <row r="145" spans="2:7" ht="23">
      <c r="B145" s="3"/>
      <c r="C145" s="3"/>
      <c r="D145" s="3"/>
      <c r="E145" s="28"/>
      <c r="F145" s="3"/>
      <c r="G145" s="2"/>
    </row>
    <row r="146" spans="2:7" ht="25">
      <c r="B146" s="12"/>
      <c r="C146" s="29" t="s">
        <v>34</v>
      </c>
      <c r="D146" s="88">
        <f>E144*D121</f>
        <v>32502.055299999993</v>
      </c>
      <c r="E146" s="88"/>
      <c r="F146" s="3"/>
      <c r="G146" s="2"/>
    </row>
    <row r="147" spans="2:7" ht="18">
      <c r="B147" s="3"/>
      <c r="C147" s="30" t="s">
        <v>35</v>
      </c>
      <c r="D147" s="89">
        <f>D146/D120</f>
        <v>56.038026379310331</v>
      </c>
      <c r="E147" s="89"/>
      <c r="F147" s="3"/>
      <c r="G147" s="3"/>
    </row>
    <row r="150" spans="2:7" ht="60">
      <c r="B150" s="67" t="s">
        <v>44</v>
      </c>
      <c r="C150" s="67"/>
      <c r="D150" s="67"/>
      <c r="E150" s="67"/>
      <c r="F150" s="67"/>
      <c r="G150" s="67"/>
    </row>
    <row r="151" spans="2:7" ht="18">
      <c r="B151" s="68" t="s">
        <v>7</v>
      </c>
      <c r="C151" s="68"/>
      <c r="D151" s="68"/>
      <c r="E151" s="68"/>
      <c r="F151" s="68"/>
      <c r="G151" s="68"/>
    </row>
    <row r="152" spans="2:7" ht="25">
      <c r="B152" s="3"/>
      <c r="C152" s="13" t="s">
        <v>8</v>
      </c>
      <c r="D152" s="14"/>
      <c r="E152" s="3"/>
      <c r="F152" s="3"/>
      <c r="G152" s="2"/>
    </row>
    <row r="153" spans="2:7" ht="40" customHeight="1">
      <c r="B153" s="4"/>
      <c r="C153" s="69" t="s">
        <v>9</v>
      </c>
      <c r="D153" s="72" t="s">
        <v>78</v>
      </c>
      <c r="E153" s="73"/>
      <c r="F153" s="73"/>
      <c r="G153" s="74"/>
    </row>
    <row r="154" spans="2:7" ht="19.5" customHeight="1">
      <c r="B154" s="4"/>
      <c r="C154" s="70"/>
      <c r="D154" s="72" t="s">
        <v>84</v>
      </c>
      <c r="E154" s="73"/>
      <c r="F154" s="73"/>
      <c r="G154" s="74"/>
    </row>
    <row r="155" spans="2:7" ht="19.5" customHeight="1">
      <c r="B155" s="4"/>
      <c r="C155" s="71"/>
      <c r="D155" s="72" t="s">
        <v>87</v>
      </c>
      <c r="E155" s="73"/>
      <c r="F155" s="73"/>
      <c r="G155" s="74"/>
    </row>
    <row r="156" spans="2:7" ht="23">
      <c r="B156" s="3"/>
      <c r="C156" s="15" t="s">
        <v>10</v>
      </c>
      <c r="D156" s="62">
        <v>7.1</v>
      </c>
      <c r="E156" s="16"/>
      <c r="F156" s="4"/>
      <c r="G156" s="2"/>
    </row>
    <row r="157" spans="2:7" ht="21.5">
      <c r="B157" s="3"/>
      <c r="C157" s="17" t="s">
        <v>11</v>
      </c>
      <c r="D157" s="63">
        <v>1282</v>
      </c>
      <c r="E157" s="75" t="s">
        <v>12</v>
      </c>
      <c r="F157" s="76"/>
      <c r="G157" s="79">
        <f>D158/D157</f>
        <v>11.717792511700468</v>
      </c>
    </row>
    <row r="158" spans="2:7" ht="21.5">
      <c r="B158" s="3"/>
      <c r="C158" s="17" t="s">
        <v>13</v>
      </c>
      <c r="D158" s="64">
        <v>15022.21</v>
      </c>
      <c r="E158" s="77"/>
      <c r="F158" s="78"/>
      <c r="G158" s="80"/>
    </row>
    <row r="159" spans="2:7" ht="23">
      <c r="B159" s="3"/>
      <c r="C159" s="18"/>
      <c r="D159" s="7"/>
      <c r="E159" s="19"/>
      <c r="F159" s="3"/>
      <c r="G159" s="2"/>
    </row>
    <row r="160" spans="2:7" ht="23">
      <c r="B160" s="3"/>
      <c r="C160" s="48" t="s">
        <v>14</v>
      </c>
      <c r="D160" s="61" t="s">
        <v>88</v>
      </c>
      <c r="E160" s="3"/>
      <c r="F160" s="3"/>
      <c r="G160" s="2"/>
    </row>
    <row r="161" spans="2:7" ht="23">
      <c r="B161" s="3"/>
      <c r="C161" s="48" t="s">
        <v>15</v>
      </c>
      <c r="D161" s="61">
        <v>45</v>
      </c>
      <c r="E161" s="3"/>
      <c r="F161" s="3"/>
      <c r="G161" s="2"/>
    </row>
    <row r="162" spans="2:7" ht="23">
      <c r="B162" s="3"/>
      <c r="C162" s="48" t="s">
        <v>16</v>
      </c>
      <c r="D162" s="49" t="s">
        <v>17</v>
      </c>
      <c r="E162" s="3"/>
      <c r="F162" s="3"/>
      <c r="G162" s="2"/>
    </row>
    <row r="163" spans="2:7" ht="23.5" thickBot="1">
      <c r="B163" s="3"/>
      <c r="C163" s="3"/>
      <c r="D163" s="3"/>
      <c r="E163" s="3"/>
      <c r="F163" s="3"/>
      <c r="G163" s="2"/>
    </row>
    <row r="164" spans="2:7" ht="47" thickBot="1">
      <c r="B164" s="81" t="s">
        <v>1</v>
      </c>
      <c r="C164" s="82"/>
      <c r="D164" s="8" t="s">
        <v>18</v>
      </c>
      <c r="E164" s="83" t="s">
        <v>19</v>
      </c>
      <c r="F164" s="84"/>
      <c r="G164" s="9" t="s">
        <v>20</v>
      </c>
    </row>
    <row r="165" spans="2:7" ht="23.5" thickBot="1">
      <c r="B165" s="90" t="s">
        <v>21</v>
      </c>
      <c r="C165" s="91"/>
      <c r="D165" s="31">
        <v>197.93</v>
      </c>
      <c r="E165" s="51">
        <v>7.1</v>
      </c>
      <c r="F165" s="32" t="s">
        <v>0</v>
      </c>
      <c r="G165" s="33">
        <f t="shared" ref="G165:G172" si="4">D165*E165</f>
        <v>1405.3029999999999</v>
      </c>
    </row>
    <row r="166" spans="2:7" ht="23">
      <c r="B166" s="92" t="s">
        <v>22</v>
      </c>
      <c r="C166" s="93"/>
      <c r="D166" s="34">
        <v>70.41</v>
      </c>
      <c r="E166" s="55">
        <v>1.85</v>
      </c>
      <c r="F166" s="35" t="s">
        <v>2</v>
      </c>
      <c r="G166" s="36">
        <f t="shared" si="4"/>
        <v>130.2585</v>
      </c>
    </row>
    <row r="167" spans="2:7" ht="23.5" thickBot="1">
      <c r="B167" s="85" t="s">
        <v>23</v>
      </c>
      <c r="C167" s="86"/>
      <c r="D167" s="37">
        <v>222.31</v>
      </c>
      <c r="E167" s="56">
        <v>1.85</v>
      </c>
      <c r="F167" s="38" t="s">
        <v>2</v>
      </c>
      <c r="G167" s="39">
        <f t="shared" si="4"/>
        <v>411.27350000000001</v>
      </c>
    </row>
    <row r="168" spans="2:7" ht="23.5" thickBot="1">
      <c r="B168" s="94" t="s">
        <v>3</v>
      </c>
      <c r="C168" s="95"/>
      <c r="D168" s="40"/>
      <c r="E168" s="40"/>
      <c r="F168" s="41" t="s">
        <v>0</v>
      </c>
      <c r="G168" s="42">
        <f t="shared" si="4"/>
        <v>0</v>
      </c>
    </row>
    <row r="169" spans="2:7" ht="23">
      <c r="B169" s="92" t="s">
        <v>24</v>
      </c>
      <c r="C169" s="93"/>
      <c r="D169" s="34">
        <v>665.33</v>
      </c>
      <c r="E169" s="34">
        <v>14.2</v>
      </c>
      <c r="F169" s="35" t="s">
        <v>0</v>
      </c>
      <c r="G169" s="36">
        <f t="shared" si="4"/>
        <v>9447.6859999999997</v>
      </c>
    </row>
    <row r="170" spans="2:7" ht="23">
      <c r="B170" s="96" t="s">
        <v>25</v>
      </c>
      <c r="C170" s="97"/>
      <c r="D170" s="43">
        <v>1300.21</v>
      </c>
      <c r="E170" s="43">
        <v>7.1</v>
      </c>
      <c r="F170" s="44" t="s">
        <v>0</v>
      </c>
      <c r="G170" s="45">
        <f t="shared" si="4"/>
        <v>9231.491</v>
      </c>
    </row>
    <row r="171" spans="2:7" ht="23">
      <c r="B171" s="96" t="s">
        <v>4</v>
      </c>
      <c r="C171" s="97"/>
      <c r="D171" s="46"/>
      <c r="E171" s="52"/>
      <c r="F171" s="44" t="s">
        <v>0</v>
      </c>
      <c r="G171" s="45">
        <f t="shared" si="4"/>
        <v>0</v>
      </c>
    </row>
    <row r="172" spans="2:7" ht="23">
      <c r="B172" s="96" t="s">
        <v>26</v>
      </c>
      <c r="C172" s="97"/>
      <c r="D172" s="46"/>
      <c r="E172" s="52"/>
      <c r="F172" s="44" t="s">
        <v>0</v>
      </c>
      <c r="G172" s="45">
        <f t="shared" si="4"/>
        <v>0</v>
      </c>
    </row>
    <row r="173" spans="2:7" ht="23">
      <c r="B173" s="96" t="s">
        <v>6</v>
      </c>
      <c r="C173" s="97"/>
      <c r="D173" s="46"/>
      <c r="E173" s="52"/>
      <c r="F173" s="44" t="s">
        <v>0</v>
      </c>
      <c r="G173" s="45">
        <f>D173*E173</f>
        <v>0</v>
      </c>
    </row>
    <row r="174" spans="2:7" ht="23.5" thickBot="1">
      <c r="B174" s="85" t="s">
        <v>5</v>
      </c>
      <c r="C174" s="86"/>
      <c r="D174" s="37"/>
      <c r="E174" s="37"/>
      <c r="F174" s="38" t="s">
        <v>0</v>
      </c>
      <c r="G174" s="47">
        <f>D174*E174</f>
        <v>0</v>
      </c>
    </row>
    <row r="175" spans="2:7" ht="23">
      <c r="B175" s="3"/>
      <c r="C175" s="20"/>
      <c r="D175" s="20"/>
      <c r="E175" s="10"/>
      <c r="F175" s="10"/>
      <c r="G175" s="2"/>
    </row>
    <row r="176" spans="2:7" ht="25">
      <c r="B176" s="3"/>
      <c r="C176" s="13" t="s">
        <v>27</v>
      </c>
      <c r="D176" s="14"/>
      <c r="E176" s="3"/>
      <c r="F176" s="3"/>
      <c r="G176" s="2"/>
    </row>
    <row r="177" spans="2:7" ht="18">
      <c r="B177" s="3"/>
      <c r="C177" s="87" t="s">
        <v>28</v>
      </c>
      <c r="D177" s="50" t="s">
        <v>29</v>
      </c>
      <c r="E177" s="22">
        <f>ROUND((G165+D158)/D158,2)</f>
        <v>1.0900000000000001</v>
      </c>
      <c r="F177" s="22"/>
      <c r="G177" s="4"/>
    </row>
    <row r="178" spans="2:7" ht="23">
      <c r="B178" s="3"/>
      <c r="C178" s="87"/>
      <c r="D178" s="50" t="s">
        <v>30</v>
      </c>
      <c r="E178" s="22">
        <f>ROUND((G166+G167+D158)/D158,2)</f>
        <v>1.04</v>
      </c>
      <c r="F178" s="22"/>
      <c r="G178" s="11"/>
    </row>
    <row r="179" spans="2:7" ht="23">
      <c r="B179" s="3"/>
      <c r="C179" s="87"/>
      <c r="D179" s="50" t="s">
        <v>31</v>
      </c>
      <c r="E179" s="22">
        <f>ROUND((G168+D158)/D158,2)</f>
        <v>1</v>
      </c>
      <c r="F179" s="4"/>
      <c r="G179" s="11"/>
    </row>
    <row r="180" spans="2:7" ht="23">
      <c r="B180" s="3"/>
      <c r="C180" s="87"/>
      <c r="D180" s="23" t="s">
        <v>32</v>
      </c>
      <c r="E180" s="24">
        <f>ROUND((SUM(G169:G174)+D158)/D158,2)</f>
        <v>2.2400000000000002</v>
      </c>
      <c r="F180" s="4"/>
      <c r="G180" s="11"/>
    </row>
    <row r="181" spans="2:7" ht="25">
      <c r="B181" s="3"/>
      <c r="C181" s="3"/>
      <c r="D181" s="25" t="s">
        <v>33</v>
      </c>
      <c r="E181" s="26">
        <f>SUM(E177:E180)-IF(D162="сплошная",3,2)</f>
        <v>2.37</v>
      </c>
      <c r="F181" s="27"/>
      <c r="G181" s="2"/>
    </row>
    <row r="182" spans="2:7" ht="23">
      <c r="B182" s="3"/>
      <c r="C182" s="3"/>
      <c r="D182" s="3"/>
      <c r="E182" s="28"/>
      <c r="F182" s="3"/>
      <c r="G182" s="2"/>
    </row>
    <row r="183" spans="2:7" ht="25">
      <c r="B183" s="12"/>
      <c r="C183" s="29" t="s">
        <v>34</v>
      </c>
      <c r="D183" s="88">
        <f>E181*D158</f>
        <v>35602.637699999999</v>
      </c>
      <c r="E183" s="88"/>
      <c r="F183" s="3"/>
      <c r="G183" s="2"/>
    </row>
    <row r="184" spans="2:7" ht="18">
      <c r="B184" s="3"/>
      <c r="C184" s="30" t="s">
        <v>35</v>
      </c>
      <c r="D184" s="89">
        <f>D183/D157</f>
        <v>27.77116825273011</v>
      </c>
      <c r="E184" s="89"/>
      <c r="F184" s="3"/>
      <c r="G184" s="3"/>
    </row>
    <row r="187" spans="2:7" ht="60">
      <c r="B187" s="67" t="s">
        <v>43</v>
      </c>
      <c r="C187" s="67"/>
      <c r="D187" s="67"/>
      <c r="E187" s="67"/>
      <c r="F187" s="67"/>
      <c r="G187" s="67"/>
    </row>
    <row r="188" spans="2:7" ht="18">
      <c r="B188" s="68" t="s">
        <v>7</v>
      </c>
      <c r="C188" s="68"/>
      <c r="D188" s="68"/>
      <c r="E188" s="68"/>
      <c r="F188" s="68"/>
      <c r="G188" s="68"/>
    </row>
    <row r="189" spans="2:7" ht="25">
      <c r="B189" s="3"/>
      <c r="C189" s="13" t="s">
        <v>8</v>
      </c>
      <c r="D189" s="14"/>
      <c r="E189" s="3"/>
      <c r="F189" s="3"/>
      <c r="G189" s="2"/>
    </row>
    <row r="190" spans="2:7" ht="40" customHeight="1">
      <c r="B190" s="4"/>
      <c r="C190" s="69" t="s">
        <v>9</v>
      </c>
      <c r="D190" s="72" t="s">
        <v>78</v>
      </c>
      <c r="E190" s="73"/>
      <c r="F190" s="73"/>
      <c r="G190" s="74"/>
    </row>
    <row r="191" spans="2:7" ht="19.5" customHeight="1">
      <c r="B191" s="4"/>
      <c r="C191" s="70"/>
      <c r="D191" s="72" t="s">
        <v>84</v>
      </c>
      <c r="E191" s="73"/>
      <c r="F191" s="73"/>
      <c r="G191" s="74"/>
    </row>
    <row r="192" spans="2:7" ht="19.5" customHeight="1">
      <c r="B192" s="4"/>
      <c r="C192" s="71"/>
      <c r="D192" s="72" t="s">
        <v>89</v>
      </c>
      <c r="E192" s="73"/>
      <c r="F192" s="73"/>
      <c r="G192" s="74"/>
    </row>
    <row r="193" spans="2:7" ht="23">
      <c r="B193" s="3"/>
      <c r="C193" s="15" t="s">
        <v>10</v>
      </c>
      <c r="D193" s="62">
        <v>1.4</v>
      </c>
      <c r="E193" s="16"/>
      <c r="F193" s="4"/>
      <c r="G193" s="2"/>
    </row>
    <row r="194" spans="2:7" ht="21.5">
      <c r="B194" s="3"/>
      <c r="C194" s="17" t="s">
        <v>11</v>
      </c>
      <c r="D194" s="63">
        <v>209</v>
      </c>
      <c r="E194" s="75" t="s">
        <v>12</v>
      </c>
      <c r="F194" s="76"/>
      <c r="G194" s="79">
        <f>D195/D194</f>
        <v>18.18976076555024</v>
      </c>
    </row>
    <row r="195" spans="2:7" ht="21.5">
      <c r="B195" s="3"/>
      <c r="C195" s="17" t="s">
        <v>13</v>
      </c>
      <c r="D195" s="64">
        <v>3801.66</v>
      </c>
      <c r="E195" s="77"/>
      <c r="F195" s="78"/>
      <c r="G195" s="80"/>
    </row>
    <row r="196" spans="2:7" ht="23">
      <c r="B196" s="3"/>
      <c r="C196" s="18"/>
      <c r="D196" s="7"/>
      <c r="E196" s="19"/>
      <c r="F196" s="3"/>
      <c r="G196" s="2"/>
    </row>
    <row r="197" spans="2:7" ht="23">
      <c r="B197" s="3"/>
      <c r="C197" s="48" t="s">
        <v>14</v>
      </c>
      <c r="D197" s="61" t="s">
        <v>90</v>
      </c>
      <c r="E197" s="3"/>
      <c r="F197" s="3"/>
      <c r="G197" s="2"/>
    </row>
    <row r="198" spans="2:7" ht="23">
      <c r="B198" s="3"/>
      <c r="C198" s="48" t="s">
        <v>15</v>
      </c>
      <c r="D198" s="61">
        <v>70</v>
      </c>
      <c r="E198" s="3"/>
      <c r="F198" s="3"/>
      <c r="G198" s="2"/>
    </row>
    <row r="199" spans="2:7" ht="23">
      <c r="B199" s="3"/>
      <c r="C199" s="48" t="s">
        <v>16</v>
      </c>
      <c r="D199" s="49" t="s">
        <v>17</v>
      </c>
      <c r="E199" s="3"/>
      <c r="F199" s="3"/>
      <c r="G199" s="2"/>
    </row>
    <row r="200" spans="2:7" ht="23.5" thickBot="1">
      <c r="B200" s="3"/>
      <c r="C200" s="3"/>
      <c r="D200" s="3"/>
      <c r="E200" s="3"/>
      <c r="F200" s="3"/>
      <c r="G200" s="2"/>
    </row>
    <row r="201" spans="2:7" ht="47" thickBot="1">
      <c r="B201" s="81" t="s">
        <v>1</v>
      </c>
      <c r="C201" s="82"/>
      <c r="D201" s="8" t="s">
        <v>18</v>
      </c>
      <c r="E201" s="83" t="s">
        <v>19</v>
      </c>
      <c r="F201" s="84"/>
      <c r="G201" s="9" t="s">
        <v>20</v>
      </c>
    </row>
    <row r="202" spans="2:7" ht="23.5" thickBot="1">
      <c r="B202" s="90" t="s">
        <v>21</v>
      </c>
      <c r="C202" s="91"/>
      <c r="D202" s="31">
        <v>197.93</v>
      </c>
      <c r="E202" s="51">
        <v>1.4</v>
      </c>
      <c r="F202" s="32" t="s">
        <v>0</v>
      </c>
      <c r="G202" s="33">
        <f t="shared" ref="G202:G209" si="5">D202*E202</f>
        <v>277.10199999999998</v>
      </c>
    </row>
    <row r="203" spans="2:7" ht="23">
      <c r="B203" s="92" t="s">
        <v>22</v>
      </c>
      <c r="C203" s="93"/>
      <c r="D203" s="34">
        <v>70.41</v>
      </c>
      <c r="E203" s="55">
        <v>0.6</v>
      </c>
      <c r="F203" s="35" t="s">
        <v>2</v>
      </c>
      <c r="G203" s="36">
        <f t="shared" si="5"/>
        <v>42.245999999999995</v>
      </c>
    </row>
    <row r="204" spans="2:7" ht="23.5" thickBot="1">
      <c r="B204" s="85" t="s">
        <v>23</v>
      </c>
      <c r="C204" s="86"/>
      <c r="D204" s="37">
        <v>222.31</v>
      </c>
      <c r="E204" s="56">
        <v>0.6</v>
      </c>
      <c r="F204" s="38" t="s">
        <v>2</v>
      </c>
      <c r="G204" s="39">
        <f t="shared" si="5"/>
        <v>133.386</v>
      </c>
    </row>
    <row r="205" spans="2:7" ht="23.5" thickBot="1">
      <c r="B205" s="94" t="s">
        <v>3</v>
      </c>
      <c r="C205" s="95"/>
      <c r="D205" s="40"/>
      <c r="E205" s="40"/>
      <c r="F205" s="41" t="s">
        <v>0</v>
      </c>
      <c r="G205" s="42">
        <f t="shared" si="5"/>
        <v>0</v>
      </c>
    </row>
    <row r="206" spans="2:7" ht="23">
      <c r="B206" s="92" t="s">
        <v>24</v>
      </c>
      <c r="C206" s="93"/>
      <c r="D206" s="34">
        <v>665.33</v>
      </c>
      <c r="E206" s="34">
        <v>2.8</v>
      </c>
      <c r="F206" s="35" t="s">
        <v>0</v>
      </c>
      <c r="G206" s="36">
        <f t="shared" si="5"/>
        <v>1862.924</v>
      </c>
    </row>
    <row r="207" spans="2:7" ht="23">
      <c r="B207" s="96" t="s">
        <v>25</v>
      </c>
      <c r="C207" s="97"/>
      <c r="D207" s="43">
        <v>1300.21</v>
      </c>
      <c r="E207" s="43">
        <v>1.4</v>
      </c>
      <c r="F207" s="44" t="s">
        <v>0</v>
      </c>
      <c r="G207" s="45">
        <f t="shared" si="5"/>
        <v>1820.2939999999999</v>
      </c>
    </row>
    <row r="208" spans="2:7" ht="23">
      <c r="B208" s="96" t="s">
        <v>4</v>
      </c>
      <c r="C208" s="97"/>
      <c r="D208" s="46"/>
      <c r="E208" s="52"/>
      <c r="F208" s="44" t="s">
        <v>0</v>
      </c>
      <c r="G208" s="45">
        <f t="shared" si="5"/>
        <v>0</v>
      </c>
    </row>
    <row r="209" spans="2:7" ht="23">
      <c r="B209" s="96" t="s">
        <v>26</v>
      </c>
      <c r="C209" s="97"/>
      <c r="D209" s="46"/>
      <c r="E209" s="52"/>
      <c r="F209" s="44" t="s">
        <v>0</v>
      </c>
      <c r="G209" s="45">
        <f t="shared" si="5"/>
        <v>0</v>
      </c>
    </row>
    <row r="210" spans="2:7" ht="23">
      <c r="B210" s="96" t="s">
        <v>6</v>
      </c>
      <c r="C210" s="97"/>
      <c r="D210" s="46"/>
      <c r="E210" s="52"/>
      <c r="F210" s="44" t="s">
        <v>0</v>
      </c>
      <c r="G210" s="45">
        <f>D210*E210</f>
        <v>0</v>
      </c>
    </row>
    <row r="211" spans="2:7" ht="23.5" thickBot="1">
      <c r="B211" s="85" t="s">
        <v>5</v>
      </c>
      <c r="C211" s="86"/>
      <c r="D211" s="37"/>
      <c r="E211" s="37"/>
      <c r="F211" s="38" t="s">
        <v>0</v>
      </c>
      <c r="G211" s="47">
        <f>D211*E211</f>
        <v>0</v>
      </c>
    </row>
    <row r="212" spans="2:7" ht="23">
      <c r="B212" s="3"/>
      <c r="C212" s="20"/>
      <c r="D212" s="20"/>
      <c r="E212" s="10"/>
      <c r="F212" s="10"/>
      <c r="G212" s="2"/>
    </row>
    <row r="213" spans="2:7" ht="25">
      <c r="B213" s="3"/>
      <c r="C213" s="13" t="s">
        <v>27</v>
      </c>
      <c r="D213" s="14"/>
      <c r="E213" s="3"/>
      <c r="F213" s="3"/>
      <c r="G213" s="2"/>
    </row>
    <row r="214" spans="2:7" ht="18">
      <c r="B214" s="3"/>
      <c r="C214" s="87" t="s">
        <v>28</v>
      </c>
      <c r="D214" s="50" t="s">
        <v>29</v>
      </c>
      <c r="E214" s="22">
        <f>ROUND((G202+D195)/D195,2)</f>
        <v>1.07</v>
      </c>
      <c r="F214" s="22"/>
      <c r="G214" s="4"/>
    </row>
    <row r="215" spans="2:7" ht="23">
      <c r="B215" s="3"/>
      <c r="C215" s="87"/>
      <c r="D215" s="50" t="s">
        <v>30</v>
      </c>
      <c r="E215" s="22">
        <f>ROUND((G203+G204+D195)/D195,2)</f>
        <v>1.05</v>
      </c>
      <c r="F215" s="22"/>
      <c r="G215" s="11"/>
    </row>
    <row r="216" spans="2:7" ht="23">
      <c r="B216" s="3"/>
      <c r="C216" s="87"/>
      <c r="D216" s="50" t="s">
        <v>31</v>
      </c>
      <c r="E216" s="22">
        <f>ROUND((G205+D195)/D195,2)</f>
        <v>1</v>
      </c>
      <c r="F216" s="4"/>
      <c r="G216" s="11"/>
    </row>
    <row r="217" spans="2:7" ht="23">
      <c r="B217" s="3"/>
      <c r="C217" s="87"/>
      <c r="D217" s="23" t="s">
        <v>32</v>
      </c>
      <c r="E217" s="24">
        <f>ROUND((SUM(G206:G211)+D195)/D195,2)</f>
        <v>1.97</v>
      </c>
      <c r="F217" s="4"/>
      <c r="G217" s="11"/>
    </row>
    <row r="218" spans="2:7" ht="25">
      <c r="B218" s="3"/>
      <c r="C218" s="3"/>
      <c r="D218" s="25" t="s">
        <v>33</v>
      </c>
      <c r="E218" s="26">
        <f>SUM(E214:E217)-IF(D199="сплошная",3,2)</f>
        <v>2.09</v>
      </c>
      <c r="F218" s="27"/>
      <c r="G218" s="2"/>
    </row>
    <row r="219" spans="2:7" ht="23">
      <c r="B219" s="3"/>
      <c r="C219" s="3"/>
      <c r="D219" s="3"/>
      <c r="E219" s="28"/>
      <c r="F219" s="3"/>
      <c r="G219" s="2"/>
    </row>
    <row r="220" spans="2:7" ht="25">
      <c r="B220" s="12"/>
      <c r="C220" s="29" t="s">
        <v>34</v>
      </c>
      <c r="D220" s="88">
        <f>E218*D195</f>
        <v>7945.469399999999</v>
      </c>
      <c r="E220" s="88"/>
      <c r="F220" s="3"/>
      <c r="G220" s="2"/>
    </row>
    <row r="221" spans="2:7" ht="18">
      <c r="B221" s="3"/>
      <c r="C221" s="30" t="s">
        <v>35</v>
      </c>
      <c r="D221" s="89">
        <f>D220/D194</f>
        <v>38.016599999999997</v>
      </c>
      <c r="E221" s="89"/>
      <c r="F221" s="3"/>
      <c r="G221" s="3"/>
    </row>
    <row r="224" spans="2:7" ht="60">
      <c r="B224" s="67" t="s">
        <v>42</v>
      </c>
      <c r="C224" s="67"/>
      <c r="D224" s="67"/>
      <c r="E224" s="67"/>
      <c r="F224" s="67"/>
      <c r="G224" s="67"/>
    </row>
    <row r="225" spans="2:7" ht="18">
      <c r="B225" s="68" t="s">
        <v>7</v>
      </c>
      <c r="C225" s="68"/>
      <c r="D225" s="68"/>
      <c r="E225" s="68"/>
      <c r="F225" s="68"/>
      <c r="G225" s="68"/>
    </row>
    <row r="226" spans="2:7" ht="25">
      <c r="B226" s="3"/>
      <c r="C226" s="13" t="s">
        <v>8</v>
      </c>
      <c r="D226" s="14"/>
      <c r="E226" s="3"/>
      <c r="F226" s="3"/>
      <c r="G226" s="2"/>
    </row>
    <row r="227" spans="2:7" ht="40" customHeight="1">
      <c r="B227" s="4"/>
      <c r="C227" s="69" t="s">
        <v>9</v>
      </c>
      <c r="D227" s="72" t="s">
        <v>78</v>
      </c>
      <c r="E227" s="73"/>
      <c r="F227" s="73"/>
      <c r="G227" s="74"/>
    </row>
    <row r="228" spans="2:7" ht="19.5" customHeight="1">
      <c r="B228" s="4"/>
      <c r="C228" s="70"/>
      <c r="D228" s="72" t="s">
        <v>84</v>
      </c>
      <c r="E228" s="73"/>
      <c r="F228" s="73"/>
      <c r="G228" s="74"/>
    </row>
    <row r="229" spans="2:7" ht="19.5" customHeight="1">
      <c r="B229" s="4"/>
      <c r="C229" s="71"/>
      <c r="D229" s="72" t="s">
        <v>91</v>
      </c>
      <c r="E229" s="73"/>
      <c r="F229" s="73"/>
      <c r="G229" s="74"/>
    </row>
    <row r="230" spans="2:7" ht="23">
      <c r="B230" s="3"/>
      <c r="C230" s="15" t="s">
        <v>10</v>
      </c>
      <c r="D230" s="62">
        <v>1.7</v>
      </c>
      <c r="E230" s="16"/>
      <c r="F230" s="4"/>
      <c r="G230" s="2"/>
    </row>
    <row r="231" spans="2:7" ht="21.5">
      <c r="B231" s="3"/>
      <c r="C231" s="17" t="s">
        <v>11</v>
      </c>
      <c r="D231" s="63">
        <v>372</v>
      </c>
      <c r="E231" s="75" t="s">
        <v>12</v>
      </c>
      <c r="F231" s="76"/>
      <c r="G231" s="79">
        <f>D232/D231</f>
        <v>22.847338709677416</v>
      </c>
    </row>
    <row r="232" spans="2:7" ht="21.5">
      <c r="B232" s="3"/>
      <c r="C232" s="17" t="s">
        <v>13</v>
      </c>
      <c r="D232" s="64">
        <v>8499.2099999999991</v>
      </c>
      <c r="E232" s="77"/>
      <c r="F232" s="78"/>
      <c r="G232" s="80"/>
    </row>
    <row r="233" spans="2:7" ht="23">
      <c r="B233" s="3"/>
      <c r="C233" s="18"/>
      <c r="D233" s="7"/>
      <c r="E233" s="19"/>
      <c r="F233" s="3"/>
      <c r="G233" s="2"/>
    </row>
    <row r="234" spans="2:7" ht="23">
      <c r="B234" s="3"/>
      <c r="C234" s="48" t="s">
        <v>14</v>
      </c>
      <c r="D234" s="61" t="s">
        <v>92</v>
      </c>
      <c r="E234" s="3"/>
      <c r="F234" s="3"/>
      <c r="G234" s="2"/>
    </row>
    <row r="235" spans="2:7" ht="23">
      <c r="B235" s="3"/>
      <c r="C235" s="48" t="s">
        <v>15</v>
      </c>
      <c r="D235" s="61">
        <v>95</v>
      </c>
      <c r="E235" s="3"/>
      <c r="F235" s="3"/>
      <c r="G235" s="2"/>
    </row>
    <row r="236" spans="2:7" ht="23">
      <c r="B236" s="3"/>
      <c r="C236" s="48" t="s">
        <v>16</v>
      </c>
      <c r="D236" s="49" t="s">
        <v>17</v>
      </c>
      <c r="E236" s="3"/>
      <c r="F236" s="3"/>
      <c r="G236" s="2"/>
    </row>
    <row r="237" spans="2:7" ht="23.5" thickBot="1">
      <c r="B237" s="3"/>
      <c r="C237" s="3"/>
      <c r="D237" s="3"/>
      <c r="E237" s="3"/>
      <c r="F237" s="3"/>
      <c r="G237" s="2"/>
    </row>
    <row r="238" spans="2:7" ht="47" thickBot="1">
      <c r="B238" s="81" t="s">
        <v>1</v>
      </c>
      <c r="C238" s="82"/>
      <c r="D238" s="8" t="s">
        <v>18</v>
      </c>
      <c r="E238" s="83" t="s">
        <v>19</v>
      </c>
      <c r="F238" s="84"/>
      <c r="G238" s="9" t="s">
        <v>20</v>
      </c>
    </row>
    <row r="239" spans="2:7" ht="23.5" thickBot="1">
      <c r="B239" s="90" t="s">
        <v>21</v>
      </c>
      <c r="C239" s="91"/>
      <c r="D239" s="31">
        <v>197.93</v>
      </c>
      <c r="E239" s="51">
        <v>1.7</v>
      </c>
      <c r="F239" s="32" t="s">
        <v>0</v>
      </c>
      <c r="G239" s="33">
        <f t="shared" ref="G239:G246" si="6">D239*E239</f>
        <v>336.48099999999999</v>
      </c>
    </row>
    <row r="240" spans="2:7" ht="23">
      <c r="B240" s="92" t="s">
        <v>22</v>
      </c>
      <c r="C240" s="93"/>
      <c r="D240" s="34">
        <v>70.41</v>
      </c>
      <c r="E240" s="55">
        <v>0.77</v>
      </c>
      <c r="F240" s="35" t="s">
        <v>2</v>
      </c>
      <c r="G240" s="36">
        <f t="shared" si="6"/>
        <v>54.215699999999998</v>
      </c>
    </row>
    <row r="241" spans="2:7" ht="23.5" thickBot="1">
      <c r="B241" s="85" t="s">
        <v>23</v>
      </c>
      <c r="C241" s="86"/>
      <c r="D241" s="37">
        <v>222.31</v>
      </c>
      <c r="E241" s="56">
        <v>0.77</v>
      </c>
      <c r="F241" s="38" t="s">
        <v>2</v>
      </c>
      <c r="G241" s="39">
        <f t="shared" si="6"/>
        <v>171.17869999999999</v>
      </c>
    </row>
    <row r="242" spans="2:7" ht="23.5" thickBot="1">
      <c r="B242" s="94"/>
      <c r="C242" s="95"/>
      <c r="D242" s="40"/>
      <c r="E242" s="40"/>
      <c r="F242" s="41" t="s">
        <v>0</v>
      </c>
      <c r="G242" s="42">
        <f t="shared" si="6"/>
        <v>0</v>
      </c>
    </row>
    <row r="243" spans="2:7" ht="23">
      <c r="B243" s="92" t="s">
        <v>24</v>
      </c>
      <c r="C243" s="93"/>
      <c r="D243" s="34">
        <v>665.33</v>
      </c>
      <c r="E243" s="34">
        <v>3.4</v>
      </c>
      <c r="F243" s="35" t="s">
        <v>0</v>
      </c>
      <c r="G243" s="36">
        <f t="shared" si="6"/>
        <v>2262.1220000000003</v>
      </c>
    </row>
    <row r="244" spans="2:7" ht="23">
      <c r="B244" s="96" t="s">
        <v>25</v>
      </c>
      <c r="C244" s="97"/>
      <c r="D244" s="43">
        <v>1300.21</v>
      </c>
      <c r="E244" s="43">
        <v>1.7</v>
      </c>
      <c r="F244" s="44" t="s">
        <v>0</v>
      </c>
      <c r="G244" s="45">
        <f t="shared" si="6"/>
        <v>2210.357</v>
      </c>
    </row>
    <row r="245" spans="2:7" ht="23">
      <c r="B245" s="96" t="s">
        <v>4</v>
      </c>
      <c r="C245" s="97"/>
      <c r="D245" s="46"/>
      <c r="E245" s="52"/>
      <c r="F245" s="44" t="s">
        <v>0</v>
      </c>
      <c r="G245" s="45">
        <f t="shared" si="6"/>
        <v>0</v>
      </c>
    </row>
    <row r="246" spans="2:7" ht="23">
      <c r="B246" s="96" t="s">
        <v>26</v>
      </c>
      <c r="C246" s="97"/>
      <c r="D246" s="46"/>
      <c r="E246" s="52"/>
      <c r="F246" s="44" t="s">
        <v>0</v>
      </c>
      <c r="G246" s="45">
        <f t="shared" si="6"/>
        <v>0</v>
      </c>
    </row>
    <row r="247" spans="2:7" ht="23">
      <c r="B247" s="96" t="s">
        <v>6</v>
      </c>
      <c r="C247" s="97"/>
      <c r="D247" s="46"/>
      <c r="E247" s="52"/>
      <c r="F247" s="44" t="s">
        <v>0</v>
      </c>
      <c r="G247" s="45">
        <f>D247*E247</f>
        <v>0</v>
      </c>
    </row>
    <row r="248" spans="2:7" ht="23.5" thickBot="1">
      <c r="B248" s="85" t="s">
        <v>5</v>
      </c>
      <c r="C248" s="86"/>
      <c r="D248" s="37"/>
      <c r="E248" s="37"/>
      <c r="F248" s="38" t="s">
        <v>0</v>
      </c>
      <c r="G248" s="47">
        <f>D248*E248</f>
        <v>0</v>
      </c>
    </row>
    <row r="249" spans="2:7" ht="23">
      <c r="B249" s="3"/>
      <c r="C249" s="20"/>
      <c r="D249" s="20"/>
      <c r="E249" s="10"/>
      <c r="F249" s="10"/>
      <c r="G249" s="2"/>
    </row>
    <row r="250" spans="2:7" ht="25">
      <c r="B250" s="3"/>
      <c r="C250" s="13" t="s">
        <v>27</v>
      </c>
      <c r="D250" s="14"/>
      <c r="E250" s="3"/>
      <c r="F250" s="3"/>
      <c r="G250" s="2"/>
    </row>
    <row r="251" spans="2:7" ht="18">
      <c r="B251" s="3"/>
      <c r="C251" s="87" t="s">
        <v>28</v>
      </c>
      <c r="D251" s="50" t="s">
        <v>29</v>
      </c>
      <c r="E251" s="22">
        <f>ROUND((G239+D232)/D232,2)</f>
        <v>1.04</v>
      </c>
      <c r="F251" s="22"/>
      <c r="G251" s="4"/>
    </row>
    <row r="252" spans="2:7" ht="23">
      <c r="B252" s="3"/>
      <c r="C252" s="87"/>
      <c r="D252" s="50" t="s">
        <v>30</v>
      </c>
      <c r="E252" s="22">
        <f>ROUND((G240+G241+D232)/D232,2)</f>
        <v>1.03</v>
      </c>
      <c r="F252" s="22"/>
      <c r="G252" s="11"/>
    </row>
    <row r="253" spans="2:7" ht="23">
      <c r="B253" s="3"/>
      <c r="C253" s="87"/>
      <c r="D253" s="50" t="s">
        <v>31</v>
      </c>
      <c r="E253" s="22">
        <f>ROUND((G242+D232)/D232,2)</f>
        <v>1</v>
      </c>
      <c r="F253" s="4"/>
      <c r="G253" s="11"/>
    </row>
    <row r="254" spans="2:7" ht="23">
      <c r="B254" s="3"/>
      <c r="C254" s="87"/>
      <c r="D254" s="23" t="s">
        <v>32</v>
      </c>
      <c r="E254" s="24">
        <f>ROUND((SUM(G243:G248)+D232)/D232,2)</f>
        <v>1.53</v>
      </c>
      <c r="F254" s="4"/>
      <c r="G254" s="11"/>
    </row>
    <row r="255" spans="2:7" ht="25">
      <c r="B255" s="3"/>
      <c r="C255" s="3"/>
      <c r="D255" s="25" t="s">
        <v>33</v>
      </c>
      <c r="E255" s="26">
        <f>SUM(E251:E254)-IF(D236="сплошная",3,2)</f>
        <v>1.6000000000000005</v>
      </c>
      <c r="F255" s="27"/>
      <c r="G255" s="2"/>
    </row>
    <row r="256" spans="2:7" ht="23">
      <c r="B256" s="3"/>
      <c r="C256" s="3"/>
      <c r="D256" s="3"/>
      <c r="E256" s="28"/>
      <c r="F256" s="3"/>
      <c r="G256" s="2"/>
    </row>
    <row r="257" spans="2:7" ht="25">
      <c r="B257" s="12"/>
      <c r="C257" s="29" t="s">
        <v>34</v>
      </c>
      <c r="D257" s="88">
        <f>E255*D232</f>
        <v>13598.736000000003</v>
      </c>
      <c r="E257" s="88"/>
      <c r="F257" s="3"/>
      <c r="G257" s="2"/>
    </row>
    <row r="258" spans="2:7" ht="18">
      <c r="B258" s="3"/>
      <c r="C258" s="30" t="s">
        <v>35</v>
      </c>
      <c r="D258" s="89">
        <f>D257/D231</f>
        <v>36.55574193548388</v>
      </c>
      <c r="E258" s="89"/>
      <c r="F258" s="3"/>
      <c r="G258" s="3"/>
    </row>
    <row r="261" spans="2:7" ht="60">
      <c r="B261" s="67" t="s">
        <v>41</v>
      </c>
      <c r="C261" s="67"/>
      <c r="D261" s="67"/>
      <c r="E261" s="67"/>
      <c r="F261" s="67"/>
      <c r="G261" s="67"/>
    </row>
    <row r="262" spans="2:7" ht="18">
      <c r="B262" s="68" t="s">
        <v>7</v>
      </c>
      <c r="C262" s="68"/>
      <c r="D262" s="68"/>
      <c r="E262" s="68"/>
      <c r="F262" s="68"/>
      <c r="G262" s="68"/>
    </row>
    <row r="263" spans="2:7" ht="25">
      <c r="B263" s="3"/>
      <c r="C263" s="13" t="s">
        <v>8</v>
      </c>
      <c r="D263" s="14"/>
      <c r="E263" s="3"/>
      <c r="F263" s="3"/>
      <c r="G263" s="2"/>
    </row>
    <row r="264" spans="2:7" ht="40" customHeight="1">
      <c r="B264" s="4"/>
      <c r="C264" s="69" t="s">
        <v>9</v>
      </c>
      <c r="D264" s="72" t="s">
        <v>78</v>
      </c>
      <c r="E264" s="73"/>
      <c r="F264" s="73"/>
      <c r="G264" s="74"/>
    </row>
    <row r="265" spans="2:7" ht="19.5" customHeight="1">
      <c r="B265" s="4"/>
      <c r="C265" s="70"/>
      <c r="D265" s="72" t="s">
        <v>84</v>
      </c>
      <c r="E265" s="73"/>
      <c r="F265" s="73"/>
      <c r="G265" s="74"/>
    </row>
    <row r="266" spans="2:7" ht="19.5" customHeight="1">
      <c r="B266" s="4"/>
      <c r="C266" s="71"/>
      <c r="D266" s="72" t="s">
        <v>93</v>
      </c>
      <c r="E266" s="73"/>
      <c r="F266" s="73"/>
      <c r="G266" s="74"/>
    </row>
    <row r="267" spans="2:7" ht="23">
      <c r="B267" s="3"/>
      <c r="C267" s="15" t="s">
        <v>10</v>
      </c>
      <c r="D267" s="62">
        <v>4.4000000000000004</v>
      </c>
      <c r="E267" s="16"/>
      <c r="F267" s="4"/>
      <c r="G267" s="2"/>
    </row>
    <row r="268" spans="2:7" ht="21.5">
      <c r="B268" s="3"/>
      <c r="C268" s="17" t="s">
        <v>11</v>
      </c>
      <c r="D268" s="63">
        <v>964</v>
      </c>
      <c r="E268" s="75" t="s">
        <v>12</v>
      </c>
      <c r="F268" s="76"/>
      <c r="G268" s="79">
        <f>D269/D268</f>
        <v>13.055912863070539</v>
      </c>
    </row>
    <row r="269" spans="2:7" ht="21.5">
      <c r="B269" s="3"/>
      <c r="C269" s="17" t="s">
        <v>13</v>
      </c>
      <c r="D269" s="64">
        <v>12585.9</v>
      </c>
      <c r="E269" s="77"/>
      <c r="F269" s="78"/>
      <c r="G269" s="80"/>
    </row>
    <row r="270" spans="2:7" ht="23">
      <c r="B270" s="3"/>
      <c r="C270" s="18"/>
      <c r="D270" s="7"/>
      <c r="E270" s="19"/>
      <c r="F270" s="3"/>
      <c r="G270" s="2"/>
    </row>
    <row r="271" spans="2:7" ht="23">
      <c r="B271" s="3"/>
      <c r="C271" s="48" t="s">
        <v>14</v>
      </c>
      <c r="D271" s="61" t="s">
        <v>94</v>
      </c>
      <c r="E271" s="3"/>
      <c r="F271" s="3"/>
      <c r="G271" s="2"/>
    </row>
    <row r="272" spans="2:7" ht="23">
      <c r="B272" s="3"/>
      <c r="C272" s="48" t="s">
        <v>15</v>
      </c>
      <c r="D272" s="61">
        <v>55</v>
      </c>
      <c r="E272" s="3"/>
      <c r="F272" s="3"/>
      <c r="G272" s="2"/>
    </row>
    <row r="273" spans="2:7" ht="23">
      <c r="B273" s="3"/>
      <c r="C273" s="48" t="s">
        <v>16</v>
      </c>
      <c r="D273" s="49" t="s">
        <v>17</v>
      </c>
      <c r="E273" s="3"/>
      <c r="F273" s="3"/>
      <c r="G273" s="2"/>
    </row>
    <row r="274" spans="2:7" ht="23.5" thickBot="1">
      <c r="B274" s="3"/>
      <c r="C274" s="3"/>
      <c r="D274" s="3"/>
      <c r="E274" s="3"/>
      <c r="F274" s="3"/>
      <c r="G274" s="2"/>
    </row>
    <row r="275" spans="2:7" ht="47" thickBot="1">
      <c r="B275" s="81" t="s">
        <v>1</v>
      </c>
      <c r="C275" s="82"/>
      <c r="D275" s="8" t="s">
        <v>18</v>
      </c>
      <c r="E275" s="83" t="s">
        <v>19</v>
      </c>
      <c r="F275" s="84"/>
      <c r="G275" s="9" t="s">
        <v>20</v>
      </c>
    </row>
    <row r="276" spans="2:7" ht="23.5" thickBot="1">
      <c r="B276" s="90" t="s">
        <v>21</v>
      </c>
      <c r="C276" s="91"/>
      <c r="D276" s="31">
        <v>197.93</v>
      </c>
      <c r="E276" s="51">
        <v>4.4000000000000004</v>
      </c>
      <c r="F276" s="32" t="s">
        <v>0</v>
      </c>
      <c r="G276" s="33">
        <f t="shared" ref="G276:G283" si="7">D276*E276</f>
        <v>870.89200000000005</v>
      </c>
    </row>
    <row r="277" spans="2:7" ht="23">
      <c r="B277" s="92" t="s">
        <v>22</v>
      </c>
      <c r="C277" s="93"/>
      <c r="D277" s="34">
        <v>70.41</v>
      </c>
      <c r="E277" s="55">
        <v>0.95</v>
      </c>
      <c r="F277" s="35" t="s">
        <v>2</v>
      </c>
      <c r="G277" s="36">
        <f t="shared" si="7"/>
        <v>66.889499999999998</v>
      </c>
    </row>
    <row r="278" spans="2:7" ht="23.5" thickBot="1">
      <c r="B278" s="85" t="s">
        <v>23</v>
      </c>
      <c r="C278" s="86"/>
      <c r="D278" s="37">
        <v>222.31</v>
      </c>
      <c r="E278" s="56">
        <v>0.95</v>
      </c>
      <c r="F278" s="38" t="s">
        <v>2</v>
      </c>
      <c r="G278" s="39">
        <f t="shared" si="7"/>
        <v>211.19450000000001</v>
      </c>
    </row>
    <row r="279" spans="2:7" ht="23.5" thickBot="1">
      <c r="B279" s="94" t="s">
        <v>3</v>
      </c>
      <c r="C279" s="95"/>
      <c r="D279" s="40"/>
      <c r="E279" s="40"/>
      <c r="F279" s="41" t="s">
        <v>0</v>
      </c>
      <c r="G279" s="42">
        <f t="shared" si="7"/>
        <v>0</v>
      </c>
    </row>
    <row r="280" spans="2:7" ht="23">
      <c r="B280" s="92" t="s">
        <v>24</v>
      </c>
      <c r="C280" s="93"/>
      <c r="D280" s="34">
        <v>665.33</v>
      </c>
      <c r="E280" s="34">
        <v>8.8000000000000007</v>
      </c>
      <c r="F280" s="35" t="s">
        <v>0</v>
      </c>
      <c r="G280" s="36">
        <f t="shared" si="7"/>
        <v>5854.9040000000005</v>
      </c>
    </row>
    <row r="281" spans="2:7" ht="23">
      <c r="B281" s="96" t="s">
        <v>25</v>
      </c>
      <c r="C281" s="97"/>
      <c r="D281" s="43">
        <v>1300.21</v>
      </c>
      <c r="E281" s="43">
        <v>4.4000000000000004</v>
      </c>
      <c r="F281" s="44" t="s">
        <v>0</v>
      </c>
      <c r="G281" s="45">
        <f t="shared" si="7"/>
        <v>5720.9240000000009</v>
      </c>
    </row>
    <row r="282" spans="2:7" ht="23">
      <c r="B282" s="96" t="s">
        <v>4</v>
      </c>
      <c r="C282" s="97"/>
      <c r="D282" s="46"/>
      <c r="E282" s="52"/>
      <c r="F282" s="44" t="s">
        <v>0</v>
      </c>
      <c r="G282" s="45">
        <f t="shared" si="7"/>
        <v>0</v>
      </c>
    </row>
    <row r="283" spans="2:7" ht="23">
      <c r="B283" s="96" t="s">
        <v>26</v>
      </c>
      <c r="C283" s="97"/>
      <c r="D283" s="46"/>
      <c r="E283" s="52"/>
      <c r="F283" s="44" t="s">
        <v>0</v>
      </c>
      <c r="G283" s="45">
        <f t="shared" si="7"/>
        <v>0</v>
      </c>
    </row>
    <row r="284" spans="2:7" ht="23">
      <c r="B284" s="96" t="s">
        <v>6</v>
      </c>
      <c r="C284" s="97"/>
      <c r="D284" s="46"/>
      <c r="E284" s="52"/>
      <c r="F284" s="44" t="s">
        <v>0</v>
      </c>
      <c r="G284" s="45">
        <f>D284*E284</f>
        <v>0</v>
      </c>
    </row>
    <row r="285" spans="2:7" ht="23.5" thickBot="1">
      <c r="B285" s="85" t="s">
        <v>5</v>
      </c>
      <c r="C285" s="86"/>
      <c r="D285" s="37"/>
      <c r="E285" s="37"/>
      <c r="F285" s="38" t="s">
        <v>0</v>
      </c>
      <c r="G285" s="47">
        <f>D285*E285</f>
        <v>0</v>
      </c>
    </row>
    <row r="286" spans="2:7" ht="23">
      <c r="B286" s="3"/>
      <c r="C286" s="20"/>
      <c r="D286" s="20"/>
      <c r="E286" s="10"/>
      <c r="F286" s="10"/>
      <c r="G286" s="2"/>
    </row>
    <row r="287" spans="2:7" ht="25">
      <c r="B287" s="3"/>
      <c r="C287" s="13" t="s">
        <v>27</v>
      </c>
      <c r="D287" s="14"/>
      <c r="E287" s="3"/>
      <c r="F287" s="3"/>
      <c r="G287" s="2"/>
    </row>
    <row r="288" spans="2:7" ht="18">
      <c r="B288" s="3"/>
      <c r="C288" s="87" t="s">
        <v>28</v>
      </c>
      <c r="D288" s="50" t="s">
        <v>29</v>
      </c>
      <c r="E288" s="22">
        <f>ROUND((G276+D269)/D269,2)</f>
        <v>1.07</v>
      </c>
      <c r="F288" s="22"/>
      <c r="G288" s="4"/>
    </row>
    <row r="289" spans="2:7" ht="23">
      <c r="B289" s="3"/>
      <c r="C289" s="87"/>
      <c r="D289" s="50" t="s">
        <v>30</v>
      </c>
      <c r="E289" s="22">
        <f>ROUND((G277+G278+D269)/D269,2)</f>
        <v>1.02</v>
      </c>
      <c r="F289" s="22"/>
      <c r="G289" s="11"/>
    </row>
    <row r="290" spans="2:7" ht="23">
      <c r="B290" s="3"/>
      <c r="C290" s="87"/>
      <c r="D290" s="50" t="s">
        <v>31</v>
      </c>
      <c r="E290" s="22">
        <f>ROUND((G279+D269)/D269,2)</f>
        <v>1</v>
      </c>
      <c r="F290" s="4"/>
      <c r="G290" s="11"/>
    </row>
    <row r="291" spans="2:7" ht="23">
      <c r="B291" s="3"/>
      <c r="C291" s="87"/>
      <c r="D291" s="23" t="s">
        <v>32</v>
      </c>
      <c r="E291" s="24">
        <f>ROUND((SUM(G280:G285)+D269)/D269,2)</f>
        <v>1.92</v>
      </c>
      <c r="F291" s="4"/>
      <c r="G291" s="11"/>
    </row>
    <row r="292" spans="2:7" ht="25">
      <c r="B292" s="3"/>
      <c r="C292" s="3"/>
      <c r="D292" s="25" t="s">
        <v>33</v>
      </c>
      <c r="E292" s="26">
        <f>SUM(E288:E291)-IF(D273="сплошная",3,2)</f>
        <v>2.0099999999999998</v>
      </c>
      <c r="F292" s="27"/>
      <c r="G292" s="2"/>
    </row>
    <row r="293" spans="2:7" ht="23">
      <c r="B293" s="3"/>
      <c r="C293" s="3"/>
      <c r="D293" s="3"/>
      <c r="E293" s="28"/>
      <c r="F293" s="3"/>
      <c r="G293" s="2"/>
    </row>
    <row r="294" spans="2:7" ht="25">
      <c r="B294" s="12"/>
      <c r="C294" s="29" t="s">
        <v>34</v>
      </c>
      <c r="D294" s="88">
        <f>E292*D269</f>
        <v>25297.658999999996</v>
      </c>
      <c r="E294" s="88"/>
      <c r="F294" s="3"/>
      <c r="G294" s="2"/>
    </row>
    <row r="295" spans="2:7" ht="18">
      <c r="B295" s="3"/>
      <c r="C295" s="30" t="s">
        <v>35</v>
      </c>
      <c r="D295" s="89">
        <f>D294/D268</f>
        <v>26.242384854771782</v>
      </c>
      <c r="E295" s="89"/>
      <c r="F295" s="3"/>
      <c r="G295" s="3"/>
    </row>
    <row r="296" spans="2:7">
      <c r="B296" s="60"/>
      <c r="C296" s="60"/>
      <c r="D296" s="60"/>
      <c r="E296" s="60"/>
      <c r="F296" s="60"/>
      <c r="G296" s="60"/>
    </row>
    <row r="297" spans="2:7">
      <c r="B297" s="60"/>
      <c r="C297" s="60"/>
      <c r="D297" s="60"/>
      <c r="E297" s="60"/>
      <c r="F297" s="60"/>
      <c r="G297" s="60"/>
    </row>
    <row r="298" spans="2:7" ht="60">
      <c r="B298" s="67" t="s">
        <v>40</v>
      </c>
      <c r="C298" s="67"/>
      <c r="D298" s="67"/>
      <c r="E298" s="67"/>
      <c r="F298" s="67"/>
      <c r="G298" s="67"/>
    </row>
    <row r="299" spans="2:7" ht="18">
      <c r="B299" s="68" t="s">
        <v>7</v>
      </c>
      <c r="C299" s="68"/>
      <c r="D299" s="68"/>
      <c r="E299" s="68"/>
      <c r="F299" s="68"/>
      <c r="G299" s="68"/>
    </row>
    <row r="300" spans="2:7" ht="25">
      <c r="B300" s="3"/>
      <c r="C300" s="13" t="s">
        <v>8</v>
      </c>
      <c r="D300" s="14"/>
      <c r="E300" s="3"/>
      <c r="F300" s="3"/>
      <c r="G300" s="2"/>
    </row>
    <row r="301" spans="2:7" ht="19.5" customHeight="1">
      <c r="B301" s="4"/>
      <c r="C301" s="69" t="s">
        <v>9</v>
      </c>
      <c r="D301" s="72" t="s">
        <v>78</v>
      </c>
      <c r="E301" s="73"/>
      <c r="F301" s="73"/>
      <c r="G301" s="74"/>
    </row>
    <row r="302" spans="2:7" ht="19.5" customHeight="1">
      <c r="B302" s="4"/>
      <c r="C302" s="70"/>
      <c r="D302" s="72" t="s">
        <v>84</v>
      </c>
      <c r="E302" s="73"/>
      <c r="F302" s="73"/>
      <c r="G302" s="74"/>
    </row>
    <row r="303" spans="2:7" ht="19.5" customHeight="1">
      <c r="B303" s="4"/>
      <c r="C303" s="71"/>
      <c r="D303" s="72" t="s">
        <v>95</v>
      </c>
      <c r="E303" s="73"/>
      <c r="F303" s="73"/>
      <c r="G303" s="74"/>
    </row>
    <row r="304" spans="2:7" ht="23">
      <c r="B304" s="3"/>
      <c r="C304" s="15" t="s">
        <v>10</v>
      </c>
      <c r="D304" s="62">
        <v>1.3</v>
      </c>
      <c r="E304" s="16"/>
      <c r="F304" s="4"/>
      <c r="G304" s="2"/>
    </row>
    <row r="305" spans="2:7" ht="21.5">
      <c r="B305" s="3"/>
      <c r="C305" s="17" t="s">
        <v>11</v>
      </c>
      <c r="D305" s="63">
        <v>238</v>
      </c>
      <c r="E305" s="75" t="s">
        <v>12</v>
      </c>
      <c r="F305" s="76"/>
      <c r="G305" s="79">
        <f>D306/D305</f>
        <v>23.748613445378151</v>
      </c>
    </row>
    <row r="306" spans="2:7" ht="21.5">
      <c r="B306" s="3"/>
      <c r="C306" s="17" t="s">
        <v>13</v>
      </c>
      <c r="D306" s="64">
        <v>5652.17</v>
      </c>
      <c r="E306" s="77"/>
      <c r="F306" s="78"/>
      <c r="G306" s="80"/>
    </row>
    <row r="307" spans="2:7" ht="23">
      <c r="B307" s="3"/>
      <c r="C307" s="18"/>
      <c r="D307" s="7"/>
      <c r="E307" s="19"/>
      <c r="F307" s="3"/>
      <c r="G307" s="2"/>
    </row>
    <row r="308" spans="2:7" ht="23">
      <c r="B308" s="3"/>
      <c r="C308" s="48" t="s">
        <v>14</v>
      </c>
      <c r="D308" s="61" t="s">
        <v>96</v>
      </c>
      <c r="E308" s="3"/>
      <c r="F308" s="3"/>
      <c r="G308" s="2"/>
    </row>
    <row r="309" spans="2:7" ht="23">
      <c r="B309" s="3"/>
      <c r="C309" s="48" t="s">
        <v>15</v>
      </c>
      <c r="D309" s="61">
        <v>85</v>
      </c>
      <c r="E309" s="3"/>
      <c r="F309" s="3"/>
      <c r="G309" s="2"/>
    </row>
    <row r="310" spans="2:7" ht="23">
      <c r="B310" s="3"/>
      <c r="C310" s="48" t="s">
        <v>16</v>
      </c>
      <c r="D310" s="49" t="s">
        <v>17</v>
      </c>
      <c r="E310" s="3"/>
      <c r="F310" s="3"/>
      <c r="G310" s="2"/>
    </row>
    <row r="311" spans="2:7" ht="23.5" thickBot="1">
      <c r="B311" s="3"/>
      <c r="C311" s="3"/>
      <c r="D311" s="3"/>
      <c r="E311" s="3"/>
      <c r="F311" s="3"/>
      <c r="G311" s="2"/>
    </row>
    <row r="312" spans="2:7" ht="47" thickBot="1">
      <c r="B312" s="81" t="s">
        <v>1</v>
      </c>
      <c r="C312" s="82"/>
      <c r="D312" s="8" t="s">
        <v>18</v>
      </c>
      <c r="E312" s="83" t="s">
        <v>19</v>
      </c>
      <c r="F312" s="84"/>
      <c r="G312" s="9" t="s">
        <v>20</v>
      </c>
    </row>
    <row r="313" spans="2:7" ht="23.5" thickBot="1">
      <c r="B313" s="90" t="s">
        <v>21</v>
      </c>
      <c r="C313" s="91"/>
      <c r="D313" s="31">
        <v>197.93</v>
      </c>
      <c r="E313" s="51">
        <v>1.3</v>
      </c>
      <c r="F313" s="32" t="s">
        <v>0</v>
      </c>
      <c r="G313" s="33">
        <f t="shared" ref="G313:G320" si="8">D313*E313</f>
        <v>257.30900000000003</v>
      </c>
    </row>
    <row r="314" spans="2:7" ht="23">
      <c r="B314" s="92" t="s">
        <v>22</v>
      </c>
      <c r="C314" s="93"/>
      <c r="D314" s="34">
        <v>70.41</v>
      </c>
      <c r="E314" s="55">
        <v>0.55000000000000004</v>
      </c>
      <c r="F314" s="35" t="s">
        <v>2</v>
      </c>
      <c r="G314" s="36">
        <f t="shared" si="8"/>
        <v>38.725500000000004</v>
      </c>
    </row>
    <row r="315" spans="2:7" ht="23.5" thickBot="1">
      <c r="B315" s="85" t="s">
        <v>23</v>
      </c>
      <c r="C315" s="86"/>
      <c r="D315" s="37">
        <v>222.31</v>
      </c>
      <c r="E315" s="56">
        <v>0.55000000000000004</v>
      </c>
      <c r="F315" s="38" t="s">
        <v>2</v>
      </c>
      <c r="G315" s="39">
        <f t="shared" si="8"/>
        <v>122.27050000000001</v>
      </c>
    </row>
    <row r="316" spans="2:7" ht="23.5" thickBot="1">
      <c r="B316" s="94" t="s">
        <v>3</v>
      </c>
      <c r="C316" s="95"/>
      <c r="D316" s="40"/>
      <c r="E316" s="40"/>
      <c r="F316" s="41" t="s">
        <v>0</v>
      </c>
      <c r="G316" s="42">
        <f t="shared" si="8"/>
        <v>0</v>
      </c>
    </row>
    <row r="317" spans="2:7" ht="23">
      <c r="B317" s="92" t="s">
        <v>24</v>
      </c>
      <c r="C317" s="93"/>
      <c r="D317" s="34">
        <v>665.33</v>
      </c>
      <c r="E317" s="34">
        <v>2.6</v>
      </c>
      <c r="F317" s="35" t="s">
        <v>0</v>
      </c>
      <c r="G317" s="36">
        <f t="shared" si="8"/>
        <v>1729.8580000000002</v>
      </c>
    </row>
    <row r="318" spans="2:7" ht="23">
      <c r="B318" s="96" t="s">
        <v>25</v>
      </c>
      <c r="C318" s="97"/>
      <c r="D318" s="43">
        <v>1300.21</v>
      </c>
      <c r="E318" s="43">
        <v>1.3</v>
      </c>
      <c r="F318" s="44" t="s">
        <v>0</v>
      </c>
      <c r="G318" s="45">
        <f t="shared" si="8"/>
        <v>1690.2730000000001</v>
      </c>
    </row>
    <row r="319" spans="2:7" ht="23">
      <c r="B319" s="96" t="s">
        <v>4</v>
      </c>
      <c r="C319" s="97"/>
      <c r="D319" s="46"/>
      <c r="E319" s="52"/>
      <c r="F319" s="44" t="s">
        <v>0</v>
      </c>
      <c r="G319" s="45">
        <f t="shared" si="8"/>
        <v>0</v>
      </c>
    </row>
    <row r="320" spans="2:7" ht="23">
      <c r="B320" s="96" t="s">
        <v>26</v>
      </c>
      <c r="C320" s="97"/>
      <c r="D320" s="46"/>
      <c r="E320" s="52"/>
      <c r="F320" s="44" t="s">
        <v>0</v>
      </c>
      <c r="G320" s="45">
        <f t="shared" si="8"/>
        <v>0</v>
      </c>
    </row>
    <row r="321" spans="2:7" ht="23">
      <c r="B321" s="96" t="s">
        <v>6</v>
      </c>
      <c r="C321" s="97"/>
      <c r="D321" s="46"/>
      <c r="E321" s="52"/>
      <c r="F321" s="44" t="s">
        <v>0</v>
      </c>
      <c r="G321" s="45">
        <f>D321*E321</f>
        <v>0</v>
      </c>
    </row>
    <row r="322" spans="2:7" ht="23.5" thickBot="1">
      <c r="B322" s="85" t="s">
        <v>5</v>
      </c>
      <c r="C322" s="86"/>
      <c r="D322" s="37"/>
      <c r="E322" s="37"/>
      <c r="F322" s="38" t="s">
        <v>0</v>
      </c>
      <c r="G322" s="47">
        <f>D322*E322</f>
        <v>0</v>
      </c>
    </row>
    <row r="323" spans="2:7" ht="23">
      <c r="B323" s="3"/>
      <c r="C323" s="20"/>
      <c r="D323" s="20"/>
      <c r="E323" s="10"/>
      <c r="F323" s="10"/>
      <c r="G323" s="2"/>
    </row>
    <row r="324" spans="2:7" ht="25">
      <c r="B324" s="3"/>
      <c r="C324" s="13" t="s">
        <v>27</v>
      </c>
      <c r="D324" s="14"/>
      <c r="E324" s="3"/>
      <c r="F324" s="3"/>
      <c r="G324" s="2"/>
    </row>
    <row r="325" spans="2:7" ht="18">
      <c r="B325" s="3"/>
      <c r="C325" s="87" t="s">
        <v>28</v>
      </c>
      <c r="D325" s="58" t="s">
        <v>29</v>
      </c>
      <c r="E325" s="22">
        <f>ROUND((G313+D306)/D306,2)</f>
        <v>1.05</v>
      </c>
      <c r="F325" s="22"/>
      <c r="G325" s="4"/>
    </row>
    <row r="326" spans="2:7" ht="23">
      <c r="B326" s="3"/>
      <c r="C326" s="87"/>
      <c r="D326" s="58" t="s">
        <v>30</v>
      </c>
      <c r="E326" s="22">
        <f>ROUND((G314+G315+D306)/D306,2)</f>
        <v>1.03</v>
      </c>
      <c r="F326" s="22"/>
      <c r="G326" s="11"/>
    </row>
    <row r="327" spans="2:7" ht="23">
      <c r="B327" s="3"/>
      <c r="C327" s="87"/>
      <c r="D327" s="58" t="s">
        <v>31</v>
      </c>
      <c r="E327" s="22">
        <f>ROUND((G316+D306)/D306,2)</f>
        <v>1</v>
      </c>
      <c r="F327" s="4"/>
      <c r="G327" s="11"/>
    </row>
    <row r="328" spans="2:7" ht="23">
      <c r="B328" s="3"/>
      <c r="C328" s="87"/>
      <c r="D328" s="23" t="s">
        <v>32</v>
      </c>
      <c r="E328" s="24">
        <f>ROUND((SUM(G317:G322)+D306)/D306,2)</f>
        <v>1.61</v>
      </c>
      <c r="F328" s="4"/>
      <c r="G328" s="11"/>
    </row>
    <row r="329" spans="2:7" ht="25">
      <c r="B329" s="3"/>
      <c r="C329" s="3"/>
      <c r="D329" s="25" t="s">
        <v>33</v>
      </c>
      <c r="E329" s="26">
        <f>SUM(E325:E328)-IF(D310="сплошная",3,2)</f>
        <v>1.6900000000000004</v>
      </c>
      <c r="F329" s="27"/>
      <c r="G329" s="2"/>
    </row>
    <row r="330" spans="2:7" ht="23">
      <c r="B330" s="3"/>
      <c r="C330" s="3"/>
      <c r="D330" s="3"/>
      <c r="E330" s="28"/>
      <c r="F330" s="3"/>
      <c r="G330" s="2"/>
    </row>
    <row r="331" spans="2:7" ht="25">
      <c r="B331" s="12"/>
      <c r="C331" s="29" t="s">
        <v>34</v>
      </c>
      <c r="D331" s="88">
        <f>E329*D306</f>
        <v>9552.1673000000028</v>
      </c>
      <c r="E331" s="88"/>
      <c r="F331" s="3"/>
      <c r="G331" s="2"/>
    </row>
    <row r="332" spans="2:7" ht="18">
      <c r="B332" s="3"/>
      <c r="C332" s="30" t="s">
        <v>35</v>
      </c>
      <c r="D332" s="89">
        <f>D331/D305</f>
        <v>40.135156722689089</v>
      </c>
      <c r="E332" s="89"/>
      <c r="F332" s="3"/>
      <c r="G332" s="3"/>
    </row>
    <row r="333" spans="2:7">
      <c r="B333" s="60"/>
      <c r="C333" s="60"/>
      <c r="D333" s="60"/>
      <c r="E333" s="60"/>
      <c r="F333" s="60"/>
      <c r="G333" s="60"/>
    </row>
    <row r="334" spans="2:7">
      <c r="B334" s="60"/>
      <c r="C334" s="60"/>
      <c r="D334" s="60"/>
      <c r="E334" s="60"/>
      <c r="F334" s="60"/>
      <c r="G334" s="60"/>
    </row>
    <row r="335" spans="2:7" ht="60">
      <c r="B335" s="67" t="s">
        <v>39</v>
      </c>
      <c r="C335" s="67"/>
      <c r="D335" s="67"/>
      <c r="E335" s="67"/>
      <c r="F335" s="67"/>
      <c r="G335" s="67"/>
    </row>
    <row r="336" spans="2:7" ht="18">
      <c r="B336" s="68" t="s">
        <v>7</v>
      </c>
      <c r="C336" s="68"/>
      <c r="D336" s="68"/>
      <c r="E336" s="68"/>
      <c r="F336" s="68"/>
      <c r="G336" s="68"/>
    </row>
    <row r="337" spans="2:7" ht="25">
      <c r="B337" s="3"/>
      <c r="C337" s="13" t="s">
        <v>8</v>
      </c>
      <c r="D337" s="14"/>
      <c r="E337" s="3"/>
      <c r="F337" s="3"/>
      <c r="G337" s="2"/>
    </row>
    <row r="338" spans="2:7" ht="19.5" customHeight="1">
      <c r="B338" s="4"/>
      <c r="C338" s="69" t="s">
        <v>9</v>
      </c>
      <c r="D338" s="72" t="s">
        <v>78</v>
      </c>
      <c r="E338" s="73"/>
      <c r="F338" s="73"/>
      <c r="G338" s="74"/>
    </row>
    <row r="339" spans="2:7" ht="19.5" customHeight="1">
      <c r="B339" s="4"/>
      <c r="C339" s="70"/>
      <c r="D339" s="72" t="s">
        <v>84</v>
      </c>
      <c r="E339" s="73"/>
      <c r="F339" s="73"/>
      <c r="G339" s="74"/>
    </row>
    <row r="340" spans="2:7" ht="19.5" customHeight="1">
      <c r="B340" s="4"/>
      <c r="C340" s="71"/>
      <c r="D340" s="72" t="s">
        <v>97</v>
      </c>
      <c r="E340" s="73"/>
      <c r="F340" s="73"/>
      <c r="G340" s="74"/>
    </row>
    <row r="341" spans="2:7" ht="23">
      <c r="B341" s="3"/>
      <c r="C341" s="15" t="s">
        <v>10</v>
      </c>
      <c r="D341" s="62">
        <v>1.4</v>
      </c>
      <c r="E341" s="16"/>
      <c r="F341" s="4"/>
      <c r="G341" s="2"/>
    </row>
    <row r="342" spans="2:7" ht="21.5">
      <c r="B342" s="3"/>
      <c r="C342" s="17" t="s">
        <v>11</v>
      </c>
      <c r="D342" s="63">
        <v>236</v>
      </c>
      <c r="E342" s="75" t="s">
        <v>12</v>
      </c>
      <c r="F342" s="76"/>
      <c r="G342" s="79">
        <f>D343/D342</f>
        <v>23.567711864406778</v>
      </c>
    </row>
    <row r="343" spans="2:7" ht="21.5">
      <c r="B343" s="3"/>
      <c r="C343" s="17" t="s">
        <v>13</v>
      </c>
      <c r="D343" s="64">
        <v>5561.98</v>
      </c>
      <c r="E343" s="77"/>
      <c r="F343" s="78"/>
      <c r="G343" s="80"/>
    </row>
    <row r="344" spans="2:7" ht="23">
      <c r="B344" s="3"/>
      <c r="C344" s="18"/>
      <c r="D344" s="7"/>
      <c r="E344" s="19"/>
      <c r="F344" s="3"/>
      <c r="G344" s="2"/>
    </row>
    <row r="345" spans="2:7" ht="23">
      <c r="B345" s="3"/>
      <c r="C345" s="48" t="s">
        <v>14</v>
      </c>
      <c r="D345" s="61" t="s">
        <v>98</v>
      </c>
      <c r="E345" s="3"/>
      <c r="F345" s="3"/>
      <c r="G345" s="2"/>
    </row>
    <row r="346" spans="2:7" ht="23">
      <c r="B346" s="3"/>
      <c r="C346" s="48" t="s">
        <v>15</v>
      </c>
      <c r="D346" s="61">
        <v>85</v>
      </c>
      <c r="E346" s="3"/>
      <c r="F346" s="3"/>
      <c r="G346" s="2"/>
    </row>
    <row r="347" spans="2:7" ht="23">
      <c r="B347" s="3"/>
      <c r="C347" s="48" t="s">
        <v>16</v>
      </c>
      <c r="D347" s="49" t="s">
        <v>17</v>
      </c>
      <c r="E347" s="3"/>
      <c r="F347" s="3"/>
      <c r="G347" s="2"/>
    </row>
    <row r="348" spans="2:7" ht="23.5" thickBot="1">
      <c r="B348" s="3"/>
      <c r="C348" s="3"/>
      <c r="D348" s="3"/>
      <c r="E348" s="3"/>
      <c r="F348" s="3"/>
      <c r="G348" s="2"/>
    </row>
    <row r="349" spans="2:7" ht="47" thickBot="1">
      <c r="B349" s="81" t="s">
        <v>1</v>
      </c>
      <c r="C349" s="82"/>
      <c r="D349" s="8" t="s">
        <v>18</v>
      </c>
      <c r="E349" s="83" t="s">
        <v>19</v>
      </c>
      <c r="F349" s="84"/>
      <c r="G349" s="9" t="s">
        <v>20</v>
      </c>
    </row>
    <row r="350" spans="2:7" ht="23.5" thickBot="1">
      <c r="B350" s="90" t="s">
        <v>21</v>
      </c>
      <c r="C350" s="91"/>
      <c r="D350" s="31">
        <v>197.93</v>
      </c>
      <c r="E350" s="51">
        <v>1.4</v>
      </c>
      <c r="F350" s="32" t="s">
        <v>0</v>
      </c>
      <c r="G350" s="33">
        <f t="shared" ref="G350:G357" si="9">D350*E350</f>
        <v>277.10199999999998</v>
      </c>
    </row>
    <row r="351" spans="2:7" ht="23">
      <c r="B351" s="92" t="s">
        <v>22</v>
      </c>
      <c r="C351" s="93"/>
      <c r="D351" s="34">
        <v>70.41</v>
      </c>
      <c r="E351" s="55">
        <v>0.55000000000000004</v>
      </c>
      <c r="F351" s="35" t="s">
        <v>2</v>
      </c>
      <c r="G351" s="36">
        <f t="shared" si="9"/>
        <v>38.725500000000004</v>
      </c>
    </row>
    <row r="352" spans="2:7" ht="23.5" thickBot="1">
      <c r="B352" s="85" t="s">
        <v>23</v>
      </c>
      <c r="C352" s="86"/>
      <c r="D352" s="37">
        <v>222.31</v>
      </c>
      <c r="E352" s="56">
        <v>0.55000000000000004</v>
      </c>
      <c r="F352" s="38" t="s">
        <v>2</v>
      </c>
      <c r="G352" s="39">
        <f t="shared" si="9"/>
        <v>122.27050000000001</v>
      </c>
    </row>
    <row r="353" spans="2:7" ht="23.5" thickBot="1">
      <c r="B353" s="94" t="s">
        <v>3</v>
      </c>
      <c r="C353" s="95"/>
      <c r="D353" s="40"/>
      <c r="E353" s="40"/>
      <c r="F353" s="41" t="s">
        <v>0</v>
      </c>
      <c r="G353" s="42">
        <f t="shared" si="9"/>
        <v>0</v>
      </c>
    </row>
    <row r="354" spans="2:7" ht="23">
      <c r="B354" s="92" t="s">
        <v>24</v>
      </c>
      <c r="C354" s="93"/>
      <c r="D354" s="34">
        <v>665.33</v>
      </c>
      <c r="E354" s="34">
        <v>2.8</v>
      </c>
      <c r="F354" s="35" t="s">
        <v>0</v>
      </c>
      <c r="G354" s="36">
        <f t="shared" si="9"/>
        <v>1862.924</v>
      </c>
    </row>
    <row r="355" spans="2:7" ht="23">
      <c r="B355" s="96" t="s">
        <v>25</v>
      </c>
      <c r="C355" s="97"/>
      <c r="D355" s="43">
        <v>1300.21</v>
      </c>
      <c r="E355" s="43">
        <v>1.4</v>
      </c>
      <c r="F355" s="44" t="s">
        <v>0</v>
      </c>
      <c r="G355" s="45">
        <f t="shared" si="9"/>
        <v>1820.2939999999999</v>
      </c>
    </row>
    <row r="356" spans="2:7" ht="23">
      <c r="B356" s="96" t="s">
        <v>4</v>
      </c>
      <c r="C356" s="97"/>
      <c r="D356" s="46"/>
      <c r="E356" s="52"/>
      <c r="F356" s="44" t="s">
        <v>0</v>
      </c>
      <c r="G356" s="45">
        <f t="shared" si="9"/>
        <v>0</v>
      </c>
    </row>
    <row r="357" spans="2:7" ht="23">
      <c r="B357" s="96" t="s">
        <v>26</v>
      </c>
      <c r="C357" s="97"/>
      <c r="D357" s="46"/>
      <c r="E357" s="52"/>
      <c r="F357" s="44" t="s">
        <v>0</v>
      </c>
      <c r="G357" s="45">
        <f t="shared" si="9"/>
        <v>0</v>
      </c>
    </row>
    <row r="358" spans="2:7" ht="23">
      <c r="B358" s="96" t="s">
        <v>6</v>
      </c>
      <c r="C358" s="97"/>
      <c r="D358" s="46"/>
      <c r="E358" s="52"/>
      <c r="F358" s="44" t="s">
        <v>0</v>
      </c>
      <c r="G358" s="45">
        <f>D358*E358</f>
        <v>0</v>
      </c>
    </row>
    <row r="359" spans="2:7" ht="23.5" thickBot="1">
      <c r="B359" s="85" t="s">
        <v>5</v>
      </c>
      <c r="C359" s="86"/>
      <c r="D359" s="37"/>
      <c r="E359" s="37"/>
      <c r="F359" s="38" t="s">
        <v>0</v>
      </c>
      <c r="G359" s="47">
        <f>D359*E359</f>
        <v>0</v>
      </c>
    </row>
    <row r="360" spans="2:7" ht="23">
      <c r="B360" s="3"/>
      <c r="C360" s="20"/>
      <c r="D360" s="20"/>
      <c r="E360" s="10"/>
      <c r="F360" s="10"/>
      <c r="G360" s="2"/>
    </row>
    <row r="361" spans="2:7" ht="25">
      <c r="B361" s="3"/>
      <c r="C361" s="13" t="s">
        <v>27</v>
      </c>
      <c r="D361" s="14"/>
      <c r="E361" s="3"/>
      <c r="F361" s="3"/>
      <c r="G361" s="2"/>
    </row>
    <row r="362" spans="2:7" ht="18">
      <c r="B362" s="3"/>
      <c r="C362" s="87" t="s">
        <v>28</v>
      </c>
      <c r="D362" s="58" t="s">
        <v>29</v>
      </c>
      <c r="E362" s="22">
        <f>ROUND((G350+D343)/D343,2)</f>
        <v>1.05</v>
      </c>
      <c r="F362" s="22"/>
      <c r="G362" s="4"/>
    </row>
    <row r="363" spans="2:7" ht="23">
      <c r="B363" s="3"/>
      <c r="C363" s="87"/>
      <c r="D363" s="58" t="s">
        <v>30</v>
      </c>
      <c r="E363" s="22">
        <f>ROUND((G351+G352+D343)/D343,2)</f>
        <v>1.03</v>
      </c>
      <c r="F363" s="22"/>
      <c r="G363" s="11"/>
    </row>
    <row r="364" spans="2:7" ht="23">
      <c r="B364" s="3"/>
      <c r="C364" s="87"/>
      <c r="D364" s="58" t="s">
        <v>31</v>
      </c>
      <c r="E364" s="22">
        <f>ROUND((G353+D343)/D343,2)</f>
        <v>1</v>
      </c>
      <c r="F364" s="4"/>
      <c r="G364" s="11"/>
    </row>
    <row r="365" spans="2:7" ht="23">
      <c r="B365" s="3"/>
      <c r="C365" s="87"/>
      <c r="D365" s="23" t="s">
        <v>32</v>
      </c>
      <c r="E365" s="24">
        <f>ROUND((SUM(G354:G359)+D343)/D343,2)</f>
        <v>1.66</v>
      </c>
      <c r="F365" s="4"/>
      <c r="G365" s="11"/>
    </row>
    <row r="366" spans="2:7" ht="25">
      <c r="B366" s="3"/>
      <c r="C366" s="3"/>
      <c r="D366" s="25" t="s">
        <v>33</v>
      </c>
      <c r="E366" s="26">
        <f>SUM(E362:E365)-IF(D347="сплошная",3,2)</f>
        <v>1.7400000000000002</v>
      </c>
      <c r="F366" s="27"/>
      <c r="G366" s="2"/>
    </row>
    <row r="367" spans="2:7" ht="23">
      <c r="B367" s="3"/>
      <c r="C367" s="3"/>
      <c r="D367" s="3"/>
      <c r="E367" s="28"/>
      <c r="F367" s="3"/>
      <c r="G367" s="2"/>
    </row>
    <row r="368" spans="2:7" ht="25">
      <c r="B368" s="12"/>
      <c r="C368" s="29" t="s">
        <v>34</v>
      </c>
      <c r="D368" s="88">
        <f>E366*D343</f>
        <v>9677.8451999999997</v>
      </c>
      <c r="E368" s="88"/>
      <c r="F368" s="3"/>
      <c r="G368" s="2"/>
    </row>
    <row r="369" spans="2:7" ht="18">
      <c r="B369" s="3"/>
      <c r="C369" s="30" t="s">
        <v>35</v>
      </c>
      <c r="D369" s="89">
        <f>D368/D342</f>
        <v>41.007818644067797</v>
      </c>
      <c r="E369" s="89"/>
      <c r="F369" s="3"/>
      <c r="G369" s="3"/>
    </row>
    <row r="370" spans="2:7">
      <c r="B370" s="60"/>
      <c r="C370" s="60"/>
      <c r="D370" s="60"/>
      <c r="E370" s="60"/>
      <c r="F370" s="60"/>
      <c r="G370" s="60"/>
    </row>
    <row r="371" spans="2:7">
      <c r="B371" s="60"/>
      <c r="C371" s="60"/>
      <c r="D371" s="60"/>
      <c r="E371" s="60"/>
      <c r="F371" s="60"/>
      <c r="G371" s="60"/>
    </row>
    <row r="372" spans="2:7" ht="60">
      <c r="B372" s="67" t="s">
        <v>38</v>
      </c>
      <c r="C372" s="67"/>
      <c r="D372" s="67"/>
      <c r="E372" s="67"/>
      <c r="F372" s="67"/>
      <c r="G372" s="67"/>
    </row>
    <row r="373" spans="2:7" ht="18">
      <c r="B373" s="68" t="s">
        <v>7</v>
      </c>
      <c r="C373" s="68"/>
      <c r="D373" s="68"/>
      <c r="E373" s="68"/>
      <c r="F373" s="68"/>
      <c r="G373" s="68"/>
    </row>
    <row r="374" spans="2:7" ht="25">
      <c r="B374" s="3"/>
      <c r="C374" s="13" t="s">
        <v>8</v>
      </c>
      <c r="D374" s="14"/>
      <c r="E374" s="3"/>
      <c r="F374" s="3"/>
      <c r="G374" s="2"/>
    </row>
    <row r="375" spans="2:7" ht="19.5" customHeight="1">
      <c r="B375" s="4"/>
      <c r="C375" s="69" t="s">
        <v>9</v>
      </c>
      <c r="D375" s="72" t="s">
        <v>78</v>
      </c>
      <c r="E375" s="73"/>
      <c r="F375" s="73"/>
      <c r="G375" s="74"/>
    </row>
    <row r="376" spans="2:7" ht="19.5" customHeight="1">
      <c r="B376" s="4"/>
      <c r="C376" s="70"/>
      <c r="D376" s="72" t="s">
        <v>84</v>
      </c>
      <c r="E376" s="73"/>
      <c r="F376" s="73"/>
      <c r="G376" s="74"/>
    </row>
    <row r="377" spans="2:7" ht="19.5" customHeight="1">
      <c r="B377" s="4"/>
      <c r="C377" s="71"/>
      <c r="D377" s="72" t="s">
        <v>99</v>
      </c>
      <c r="E377" s="73"/>
      <c r="F377" s="73"/>
      <c r="G377" s="74"/>
    </row>
    <row r="378" spans="2:7" ht="23">
      <c r="B378" s="3"/>
      <c r="C378" s="15" t="s">
        <v>10</v>
      </c>
      <c r="D378" s="62">
        <v>1.4</v>
      </c>
      <c r="E378" s="16"/>
      <c r="F378" s="4"/>
      <c r="G378" s="2"/>
    </row>
    <row r="379" spans="2:7" ht="21.5">
      <c r="B379" s="3"/>
      <c r="C379" s="17" t="s">
        <v>11</v>
      </c>
      <c r="D379" s="63">
        <v>256</v>
      </c>
      <c r="E379" s="75" t="s">
        <v>12</v>
      </c>
      <c r="F379" s="76"/>
      <c r="G379" s="79">
        <f>D380/D379</f>
        <v>26.725195312499999</v>
      </c>
    </row>
    <row r="380" spans="2:7" ht="21.5">
      <c r="B380" s="3"/>
      <c r="C380" s="17" t="s">
        <v>13</v>
      </c>
      <c r="D380" s="64">
        <v>6841.65</v>
      </c>
      <c r="E380" s="77"/>
      <c r="F380" s="78"/>
      <c r="G380" s="80"/>
    </row>
    <row r="381" spans="2:7" ht="23">
      <c r="B381" s="3"/>
      <c r="C381" s="18"/>
      <c r="D381" s="7"/>
      <c r="E381" s="19"/>
      <c r="F381" s="3"/>
      <c r="G381" s="2"/>
    </row>
    <row r="382" spans="2:7" ht="23">
      <c r="B382" s="3"/>
      <c r="C382" s="48" t="s">
        <v>14</v>
      </c>
      <c r="D382" s="61" t="s">
        <v>100</v>
      </c>
      <c r="E382" s="3"/>
      <c r="F382" s="3"/>
      <c r="G382" s="2"/>
    </row>
    <row r="383" spans="2:7" ht="23">
      <c r="B383" s="3"/>
      <c r="C383" s="48" t="s">
        <v>15</v>
      </c>
      <c r="D383" s="61">
        <v>90</v>
      </c>
      <c r="E383" s="3"/>
      <c r="F383" s="3"/>
      <c r="G383" s="2"/>
    </row>
    <row r="384" spans="2:7" ht="23">
      <c r="B384" s="3"/>
      <c r="C384" s="48" t="s">
        <v>16</v>
      </c>
      <c r="D384" s="49" t="s">
        <v>17</v>
      </c>
      <c r="E384" s="3"/>
      <c r="F384" s="3"/>
      <c r="G384" s="2"/>
    </row>
    <row r="385" spans="2:7" ht="23.5" thickBot="1">
      <c r="B385" s="3"/>
      <c r="C385" s="3"/>
      <c r="D385" s="3"/>
      <c r="E385" s="3"/>
      <c r="F385" s="3"/>
      <c r="G385" s="2"/>
    </row>
    <row r="386" spans="2:7" ht="47" thickBot="1">
      <c r="B386" s="81" t="s">
        <v>1</v>
      </c>
      <c r="C386" s="82"/>
      <c r="D386" s="8" t="s">
        <v>18</v>
      </c>
      <c r="E386" s="83" t="s">
        <v>19</v>
      </c>
      <c r="F386" s="84"/>
      <c r="G386" s="9" t="s">
        <v>20</v>
      </c>
    </row>
    <row r="387" spans="2:7" ht="23.5" thickBot="1">
      <c r="B387" s="90" t="s">
        <v>21</v>
      </c>
      <c r="C387" s="91"/>
      <c r="D387" s="31">
        <v>197.93</v>
      </c>
      <c r="E387" s="51">
        <v>1.4</v>
      </c>
      <c r="F387" s="32" t="s">
        <v>0</v>
      </c>
      <c r="G387" s="33">
        <f t="shared" ref="G387:G394" si="10">D387*E387</f>
        <v>277.10199999999998</v>
      </c>
    </row>
    <row r="388" spans="2:7" ht="23">
      <c r="B388" s="92" t="s">
        <v>22</v>
      </c>
      <c r="C388" s="93"/>
      <c r="D388" s="34">
        <v>70.41</v>
      </c>
      <c r="E388" s="55">
        <v>1.1000000000000001</v>
      </c>
      <c r="F388" s="35" t="s">
        <v>2</v>
      </c>
      <c r="G388" s="36">
        <f t="shared" si="10"/>
        <v>77.451000000000008</v>
      </c>
    </row>
    <row r="389" spans="2:7" ht="23.5" thickBot="1">
      <c r="B389" s="85" t="s">
        <v>23</v>
      </c>
      <c r="C389" s="86"/>
      <c r="D389" s="37">
        <v>222.31</v>
      </c>
      <c r="E389" s="56">
        <v>1.1000000000000001</v>
      </c>
      <c r="F389" s="38" t="s">
        <v>2</v>
      </c>
      <c r="G389" s="39">
        <f t="shared" si="10"/>
        <v>244.54100000000003</v>
      </c>
    </row>
    <row r="390" spans="2:7" ht="23.5" thickBot="1">
      <c r="B390" s="94" t="s">
        <v>3</v>
      </c>
      <c r="C390" s="95"/>
      <c r="D390" s="40"/>
      <c r="E390" s="40"/>
      <c r="F390" s="41" t="s">
        <v>0</v>
      </c>
      <c r="G390" s="42">
        <f t="shared" si="10"/>
        <v>0</v>
      </c>
    </row>
    <row r="391" spans="2:7" ht="23">
      <c r="B391" s="92" t="s">
        <v>24</v>
      </c>
      <c r="C391" s="93"/>
      <c r="D391" s="34">
        <v>665.33</v>
      </c>
      <c r="E391" s="34">
        <v>2.8</v>
      </c>
      <c r="F391" s="35" t="s">
        <v>0</v>
      </c>
      <c r="G391" s="36">
        <f t="shared" si="10"/>
        <v>1862.924</v>
      </c>
    </row>
    <row r="392" spans="2:7" ht="23">
      <c r="B392" s="96" t="s">
        <v>25</v>
      </c>
      <c r="C392" s="97"/>
      <c r="D392" s="43">
        <v>1300.21</v>
      </c>
      <c r="E392" s="43">
        <v>1.4</v>
      </c>
      <c r="F392" s="44" t="s">
        <v>0</v>
      </c>
      <c r="G392" s="45">
        <f t="shared" si="10"/>
        <v>1820.2939999999999</v>
      </c>
    </row>
    <row r="393" spans="2:7" ht="23">
      <c r="B393" s="96" t="s">
        <v>4</v>
      </c>
      <c r="C393" s="97"/>
      <c r="D393" s="46"/>
      <c r="E393" s="52"/>
      <c r="F393" s="44" t="s">
        <v>0</v>
      </c>
      <c r="G393" s="45">
        <f t="shared" si="10"/>
        <v>0</v>
      </c>
    </row>
    <row r="394" spans="2:7" ht="23">
      <c r="B394" s="96" t="s">
        <v>26</v>
      </c>
      <c r="C394" s="97"/>
      <c r="D394" s="46"/>
      <c r="E394" s="52"/>
      <c r="F394" s="44" t="s">
        <v>0</v>
      </c>
      <c r="G394" s="45">
        <f t="shared" si="10"/>
        <v>0</v>
      </c>
    </row>
    <row r="395" spans="2:7" ht="23">
      <c r="B395" s="96" t="s">
        <v>6</v>
      </c>
      <c r="C395" s="97"/>
      <c r="D395" s="46"/>
      <c r="E395" s="52"/>
      <c r="F395" s="44" t="s">
        <v>0</v>
      </c>
      <c r="G395" s="45">
        <f>D395*E395</f>
        <v>0</v>
      </c>
    </row>
    <row r="396" spans="2:7" ht="23.5" thickBot="1">
      <c r="B396" s="85" t="s">
        <v>5</v>
      </c>
      <c r="C396" s="86"/>
      <c r="D396" s="37"/>
      <c r="E396" s="37"/>
      <c r="F396" s="38" t="s">
        <v>0</v>
      </c>
      <c r="G396" s="47">
        <f>D396*E396</f>
        <v>0</v>
      </c>
    </row>
    <row r="397" spans="2:7" ht="23">
      <c r="B397" s="3"/>
      <c r="C397" s="20"/>
      <c r="D397" s="20"/>
      <c r="E397" s="10"/>
      <c r="F397" s="10"/>
      <c r="G397" s="2"/>
    </row>
    <row r="398" spans="2:7" ht="25">
      <c r="B398" s="3"/>
      <c r="C398" s="13" t="s">
        <v>27</v>
      </c>
      <c r="D398" s="14"/>
      <c r="E398" s="3"/>
      <c r="F398" s="3"/>
      <c r="G398" s="2"/>
    </row>
    <row r="399" spans="2:7" ht="18">
      <c r="B399" s="3"/>
      <c r="C399" s="87" t="s">
        <v>28</v>
      </c>
      <c r="D399" s="58" t="s">
        <v>29</v>
      </c>
      <c r="E399" s="22">
        <f>ROUND((G387+D380)/D380,2)</f>
        <v>1.04</v>
      </c>
      <c r="F399" s="22"/>
      <c r="G399" s="4"/>
    </row>
    <row r="400" spans="2:7" ht="23">
      <c r="B400" s="3"/>
      <c r="C400" s="87"/>
      <c r="D400" s="58" t="s">
        <v>30</v>
      </c>
      <c r="E400" s="22">
        <f>ROUND((G388+G389+D380)/D380,2)</f>
        <v>1.05</v>
      </c>
      <c r="F400" s="22"/>
      <c r="G400" s="11"/>
    </row>
    <row r="401" spans="2:7" ht="23">
      <c r="B401" s="3"/>
      <c r="C401" s="87"/>
      <c r="D401" s="58" t="s">
        <v>31</v>
      </c>
      <c r="E401" s="22">
        <f>ROUND((G390+D380)/D380,2)</f>
        <v>1</v>
      </c>
      <c r="F401" s="4"/>
      <c r="G401" s="11"/>
    </row>
    <row r="402" spans="2:7" ht="23">
      <c r="B402" s="3"/>
      <c r="C402" s="87"/>
      <c r="D402" s="23" t="s">
        <v>32</v>
      </c>
      <c r="E402" s="24">
        <f>ROUND((SUM(G391:G396)+D380)/D380,2)</f>
        <v>1.54</v>
      </c>
      <c r="F402" s="4"/>
      <c r="G402" s="11"/>
    </row>
    <row r="403" spans="2:7" ht="25">
      <c r="B403" s="3"/>
      <c r="C403" s="3"/>
      <c r="D403" s="25" t="s">
        <v>33</v>
      </c>
      <c r="E403" s="26">
        <f>SUM(E399:E402)-IF(D384="сплошная",3,2)</f>
        <v>1.63</v>
      </c>
      <c r="F403" s="27"/>
      <c r="G403" s="2"/>
    </row>
    <row r="404" spans="2:7" ht="23">
      <c r="B404" s="3"/>
      <c r="C404" s="3"/>
      <c r="D404" s="3"/>
      <c r="E404" s="28"/>
      <c r="F404" s="3"/>
      <c r="G404" s="2"/>
    </row>
    <row r="405" spans="2:7" ht="25">
      <c r="B405" s="12"/>
      <c r="C405" s="29" t="s">
        <v>34</v>
      </c>
      <c r="D405" s="88">
        <f>E403*D380</f>
        <v>11151.889499999999</v>
      </c>
      <c r="E405" s="88"/>
      <c r="F405" s="3"/>
      <c r="G405" s="2"/>
    </row>
    <row r="406" spans="2:7" ht="18">
      <c r="B406" s="3"/>
      <c r="C406" s="30" t="s">
        <v>35</v>
      </c>
      <c r="D406" s="89">
        <f>D405/D379</f>
        <v>43.562068359374997</v>
      </c>
      <c r="E406" s="89"/>
      <c r="F406" s="3"/>
      <c r="G406" s="3"/>
    </row>
    <row r="407" spans="2:7">
      <c r="B407" s="60"/>
      <c r="C407" s="60"/>
      <c r="D407" s="60"/>
      <c r="E407" s="60"/>
      <c r="F407" s="60"/>
      <c r="G407" s="60"/>
    </row>
    <row r="408" spans="2:7">
      <c r="B408" s="60"/>
      <c r="C408" s="60"/>
      <c r="D408" s="60"/>
      <c r="E408" s="60"/>
      <c r="F408" s="60"/>
      <c r="G408" s="60"/>
    </row>
    <row r="409" spans="2:7" ht="60">
      <c r="B409" s="67" t="s">
        <v>37</v>
      </c>
      <c r="C409" s="67"/>
      <c r="D409" s="67"/>
      <c r="E409" s="67"/>
      <c r="F409" s="67"/>
      <c r="G409" s="67"/>
    </row>
    <row r="410" spans="2:7" ht="18">
      <c r="B410" s="68" t="s">
        <v>7</v>
      </c>
      <c r="C410" s="68"/>
      <c r="D410" s="68"/>
      <c r="E410" s="68"/>
      <c r="F410" s="68"/>
      <c r="G410" s="68"/>
    </row>
    <row r="411" spans="2:7" ht="25">
      <c r="B411" s="3"/>
      <c r="C411" s="13" t="s">
        <v>8</v>
      </c>
      <c r="D411" s="14"/>
      <c r="E411" s="3"/>
      <c r="F411" s="3"/>
      <c r="G411" s="2"/>
    </row>
    <row r="412" spans="2:7" ht="19.5" customHeight="1">
      <c r="B412" s="4"/>
      <c r="C412" s="69" t="s">
        <v>9</v>
      </c>
      <c r="D412" s="72" t="s">
        <v>78</v>
      </c>
      <c r="E412" s="73"/>
      <c r="F412" s="73"/>
      <c r="G412" s="74"/>
    </row>
    <row r="413" spans="2:7" ht="19.5" customHeight="1">
      <c r="B413" s="4"/>
      <c r="C413" s="70"/>
      <c r="D413" s="72" t="s">
        <v>84</v>
      </c>
      <c r="E413" s="73"/>
      <c r="F413" s="73"/>
      <c r="G413" s="74"/>
    </row>
    <row r="414" spans="2:7" ht="19.5" customHeight="1">
      <c r="B414" s="4"/>
      <c r="C414" s="71"/>
      <c r="D414" s="72" t="s">
        <v>101</v>
      </c>
      <c r="E414" s="73"/>
      <c r="F414" s="73"/>
      <c r="G414" s="74"/>
    </row>
    <row r="415" spans="2:7" ht="23">
      <c r="B415" s="3"/>
      <c r="C415" s="15" t="s">
        <v>10</v>
      </c>
      <c r="D415" s="62">
        <v>3.6</v>
      </c>
      <c r="E415" s="16"/>
      <c r="F415" s="4"/>
      <c r="G415" s="2"/>
    </row>
    <row r="416" spans="2:7" ht="21.5">
      <c r="B416" s="3"/>
      <c r="C416" s="17" t="s">
        <v>11</v>
      </c>
      <c r="D416" s="63">
        <v>683</v>
      </c>
      <c r="E416" s="75" t="s">
        <v>12</v>
      </c>
      <c r="F416" s="76"/>
      <c r="G416" s="79">
        <f>D417/D416</f>
        <v>23.90644216691069</v>
      </c>
    </row>
    <row r="417" spans="2:7" ht="21.5">
      <c r="B417" s="3"/>
      <c r="C417" s="17" t="s">
        <v>13</v>
      </c>
      <c r="D417" s="64">
        <v>16328.1</v>
      </c>
      <c r="E417" s="77"/>
      <c r="F417" s="78"/>
      <c r="G417" s="80"/>
    </row>
    <row r="418" spans="2:7" ht="23">
      <c r="B418" s="3"/>
      <c r="C418" s="18"/>
      <c r="D418" s="7"/>
      <c r="E418" s="19"/>
      <c r="F418" s="3"/>
      <c r="G418" s="2"/>
    </row>
    <row r="419" spans="2:7" ht="23">
      <c r="B419" s="3"/>
      <c r="C419" s="48" t="s">
        <v>14</v>
      </c>
      <c r="D419" s="61" t="s">
        <v>102</v>
      </c>
      <c r="E419" s="3"/>
      <c r="F419" s="3"/>
      <c r="G419" s="2"/>
    </row>
    <row r="420" spans="2:7" ht="23">
      <c r="B420" s="3"/>
      <c r="C420" s="48" t="s">
        <v>15</v>
      </c>
      <c r="D420" s="61">
        <v>80</v>
      </c>
      <c r="E420" s="3"/>
      <c r="F420" s="3"/>
      <c r="G420" s="2"/>
    </row>
    <row r="421" spans="2:7" ht="23">
      <c r="B421" s="3"/>
      <c r="C421" s="48" t="s">
        <v>16</v>
      </c>
      <c r="D421" s="49" t="s">
        <v>17</v>
      </c>
      <c r="E421" s="3"/>
      <c r="F421" s="3"/>
      <c r="G421" s="2"/>
    </row>
    <row r="422" spans="2:7" ht="23.5" thickBot="1">
      <c r="B422" s="3"/>
      <c r="C422" s="3"/>
      <c r="D422" s="3"/>
      <c r="E422" s="3"/>
      <c r="F422" s="3"/>
      <c r="G422" s="2"/>
    </row>
    <row r="423" spans="2:7" ht="47" thickBot="1">
      <c r="B423" s="81" t="s">
        <v>1</v>
      </c>
      <c r="C423" s="82"/>
      <c r="D423" s="8" t="s">
        <v>18</v>
      </c>
      <c r="E423" s="83" t="s">
        <v>19</v>
      </c>
      <c r="F423" s="84"/>
      <c r="G423" s="9" t="s">
        <v>20</v>
      </c>
    </row>
    <row r="424" spans="2:7" ht="23.5" thickBot="1">
      <c r="B424" s="90" t="s">
        <v>21</v>
      </c>
      <c r="C424" s="91"/>
      <c r="D424" s="31">
        <v>197.93</v>
      </c>
      <c r="E424" s="51">
        <v>3.6</v>
      </c>
      <c r="F424" s="32" t="s">
        <v>0</v>
      </c>
      <c r="G424" s="33">
        <f t="shared" ref="G424:G431" si="11">D424*E424</f>
        <v>712.548</v>
      </c>
    </row>
    <row r="425" spans="2:7" ht="23">
      <c r="B425" s="92" t="s">
        <v>22</v>
      </c>
      <c r="C425" s="93"/>
      <c r="D425" s="34">
        <v>70.41</v>
      </c>
      <c r="E425" s="55">
        <v>0.95</v>
      </c>
      <c r="F425" s="35" t="s">
        <v>2</v>
      </c>
      <c r="G425" s="36">
        <f t="shared" si="11"/>
        <v>66.889499999999998</v>
      </c>
    </row>
    <row r="426" spans="2:7" ht="23.5" thickBot="1">
      <c r="B426" s="85" t="s">
        <v>23</v>
      </c>
      <c r="C426" s="86"/>
      <c r="D426" s="37">
        <v>222.31</v>
      </c>
      <c r="E426" s="56">
        <v>0.95</v>
      </c>
      <c r="F426" s="38" t="s">
        <v>2</v>
      </c>
      <c r="G426" s="39">
        <f t="shared" si="11"/>
        <v>211.19450000000001</v>
      </c>
    </row>
    <row r="427" spans="2:7" ht="23.5" thickBot="1">
      <c r="B427" s="94" t="s">
        <v>3</v>
      </c>
      <c r="C427" s="95"/>
      <c r="D427" s="40"/>
      <c r="E427" s="40"/>
      <c r="F427" s="41" t="s">
        <v>0</v>
      </c>
      <c r="G427" s="42">
        <f t="shared" si="11"/>
        <v>0</v>
      </c>
    </row>
    <row r="428" spans="2:7" ht="23">
      <c r="B428" s="92" t="s">
        <v>24</v>
      </c>
      <c r="C428" s="93"/>
      <c r="D428" s="34">
        <v>665.33</v>
      </c>
      <c r="E428" s="34">
        <v>7.2</v>
      </c>
      <c r="F428" s="35" t="s">
        <v>0</v>
      </c>
      <c r="G428" s="36">
        <f t="shared" si="11"/>
        <v>4790.3760000000002</v>
      </c>
    </row>
    <row r="429" spans="2:7" ht="23">
      <c r="B429" s="96" t="s">
        <v>25</v>
      </c>
      <c r="C429" s="97"/>
      <c r="D429" s="43">
        <v>1300.21</v>
      </c>
      <c r="E429" s="43">
        <v>3.6</v>
      </c>
      <c r="F429" s="44" t="s">
        <v>0</v>
      </c>
      <c r="G429" s="45">
        <f t="shared" si="11"/>
        <v>4680.7560000000003</v>
      </c>
    </row>
    <row r="430" spans="2:7" ht="23">
      <c r="B430" s="96" t="s">
        <v>4</v>
      </c>
      <c r="C430" s="97"/>
      <c r="D430" s="46"/>
      <c r="E430" s="52"/>
      <c r="F430" s="44" t="s">
        <v>0</v>
      </c>
      <c r="G430" s="45">
        <f t="shared" si="11"/>
        <v>0</v>
      </c>
    </row>
    <row r="431" spans="2:7" ht="23">
      <c r="B431" s="96" t="s">
        <v>26</v>
      </c>
      <c r="C431" s="97"/>
      <c r="D431" s="46"/>
      <c r="E431" s="52"/>
      <c r="F431" s="44" t="s">
        <v>0</v>
      </c>
      <c r="G431" s="45">
        <f t="shared" si="11"/>
        <v>0</v>
      </c>
    </row>
    <row r="432" spans="2:7" ht="23">
      <c r="B432" s="96" t="s">
        <v>6</v>
      </c>
      <c r="C432" s="97"/>
      <c r="D432" s="46"/>
      <c r="E432" s="52"/>
      <c r="F432" s="44" t="s">
        <v>0</v>
      </c>
      <c r="G432" s="45">
        <f>D432*E432</f>
        <v>0</v>
      </c>
    </row>
    <row r="433" spans="2:7" ht="23.5" thickBot="1">
      <c r="B433" s="85" t="s">
        <v>5</v>
      </c>
      <c r="C433" s="86"/>
      <c r="D433" s="37"/>
      <c r="E433" s="37"/>
      <c r="F433" s="38" t="s">
        <v>0</v>
      </c>
      <c r="G433" s="47">
        <f>D433*E433</f>
        <v>0</v>
      </c>
    </row>
    <row r="434" spans="2:7" ht="23">
      <c r="B434" s="3"/>
      <c r="C434" s="20"/>
      <c r="D434" s="20"/>
      <c r="E434" s="10"/>
      <c r="F434" s="10"/>
      <c r="G434" s="2"/>
    </row>
    <row r="435" spans="2:7" ht="25">
      <c r="B435" s="3"/>
      <c r="C435" s="13" t="s">
        <v>27</v>
      </c>
      <c r="D435" s="14"/>
      <c r="E435" s="3"/>
      <c r="F435" s="3"/>
      <c r="G435" s="2"/>
    </row>
    <row r="436" spans="2:7" ht="18">
      <c r="B436" s="3"/>
      <c r="C436" s="87" t="s">
        <v>28</v>
      </c>
      <c r="D436" s="58" t="s">
        <v>29</v>
      </c>
      <c r="E436" s="22">
        <f>ROUND((G424+D417)/D417,2)</f>
        <v>1.04</v>
      </c>
      <c r="F436" s="22"/>
      <c r="G436" s="4"/>
    </row>
    <row r="437" spans="2:7" ht="23">
      <c r="B437" s="3"/>
      <c r="C437" s="87"/>
      <c r="D437" s="58" t="s">
        <v>30</v>
      </c>
      <c r="E437" s="22">
        <f>ROUND((G425+G426+D417)/D417,2)</f>
        <v>1.02</v>
      </c>
      <c r="F437" s="22"/>
      <c r="G437" s="11"/>
    </row>
    <row r="438" spans="2:7" ht="23">
      <c r="B438" s="3"/>
      <c r="C438" s="87"/>
      <c r="D438" s="58" t="s">
        <v>31</v>
      </c>
      <c r="E438" s="22">
        <f>ROUND((G427+D417)/D417,2)</f>
        <v>1</v>
      </c>
      <c r="F438" s="4"/>
      <c r="G438" s="11"/>
    </row>
    <row r="439" spans="2:7" ht="23">
      <c r="B439" s="3"/>
      <c r="C439" s="87"/>
      <c r="D439" s="23" t="s">
        <v>32</v>
      </c>
      <c r="E439" s="24">
        <f>ROUND((SUM(G428:G433)+D417)/D417,2)</f>
        <v>1.58</v>
      </c>
      <c r="F439" s="4"/>
      <c r="G439" s="11"/>
    </row>
    <row r="440" spans="2:7" ht="25">
      <c r="B440" s="3"/>
      <c r="C440" s="3"/>
      <c r="D440" s="25" t="s">
        <v>33</v>
      </c>
      <c r="E440" s="26">
        <f>SUM(E436:E439)-IF(D421="сплошная",3,2)</f>
        <v>1.6400000000000006</v>
      </c>
      <c r="F440" s="27"/>
      <c r="G440" s="2"/>
    </row>
    <row r="441" spans="2:7" ht="23">
      <c r="B441" s="3"/>
      <c r="C441" s="3"/>
      <c r="D441" s="3"/>
      <c r="E441" s="28"/>
      <c r="F441" s="3"/>
      <c r="G441" s="2"/>
    </row>
    <row r="442" spans="2:7" ht="25">
      <c r="B442" s="12"/>
      <c r="C442" s="29" t="s">
        <v>34</v>
      </c>
      <c r="D442" s="88">
        <f>E440*D417</f>
        <v>26778.08400000001</v>
      </c>
      <c r="E442" s="88"/>
      <c r="F442" s="3"/>
      <c r="G442" s="2"/>
    </row>
    <row r="443" spans="2:7" ht="18">
      <c r="B443" s="3"/>
      <c r="C443" s="30" t="s">
        <v>35</v>
      </c>
      <c r="D443" s="89">
        <f>D442/D416</f>
        <v>39.206565153733543</v>
      </c>
      <c r="E443" s="89"/>
      <c r="F443" s="3"/>
      <c r="G443" s="3"/>
    </row>
    <row r="444" spans="2:7">
      <c r="B444" s="60"/>
      <c r="C444" s="60"/>
      <c r="D444" s="60"/>
      <c r="E444" s="60"/>
      <c r="F444" s="60"/>
      <c r="G444" s="60"/>
    </row>
    <row r="445" spans="2:7">
      <c r="B445" s="60"/>
      <c r="C445" s="60"/>
      <c r="D445" s="60"/>
      <c r="E445" s="60"/>
      <c r="F445" s="60"/>
      <c r="G445" s="60"/>
    </row>
    <row r="446" spans="2:7" ht="60">
      <c r="B446" s="67" t="s">
        <v>36</v>
      </c>
      <c r="C446" s="67"/>
      <c r="D446" s="67"/>
      <c r="E446" s="67"/>
      <c r="F446" s="67"/>
      <c r="G446" s="67"/>
    </row>
    <row r="447" spans="2:7" ht="18">
      <c r="B447" s="68" t="s">
        <v>7</v>
      </c>
      <c r="C447" s="68"/>
      <c r="D447" s="68"/>
      <c r="E447" s="68"/>
      <c r="F447" s="68"/>
      <c r="G447" s="68"/>
    </row>
    <row r="448" spans="2:7" ht="25">
      <c r="B448" s="3"/>
      <c r="C448" s="13" t="s">
        <v>8</v>
      </c>
      <c r="D448" s="14"/>
      <c r="E448" s="3"/>
      <c r="F448" s="3"/>
      <c r="G448" s="2"/>
    </row>
    <row r="449" spans="2:7" ht="19.5" customHeight="1">
      <c r="B449" s="4"/>
      <c r="C449" s="69" t="s">
        <v>9</v>
      </c>
      <c r="D449" s="72" t="s">
        <v>78</v>
      </c>
      <c r="E449" s="73"/>
      <c r="F449" s="73"/>
      <c r="G449" s="74"/>
    </row>
    <row r="450" spans="2:7" ht="19.5" customHeight="1">
      <c r="B450" s="4"/>
      <c r="C450" s="70"/>
      <c r="D450" s="72" t="s">
        <v>84</v>
      </c>
      <c r="E450" s="73"/>
      <c r="F450" s="73"/>
      <c r="G450" s="74"/>
    </row>
    <row r="451" spans="2:7" ht="19.5" customHeight="1">
      <c r="B451" s="4"/>
      <c r="C451" s="71"/>
      <c r="D451" s="72" t="s">
        <v>103</v>
      </c>
      <c r="E451" s="73"/>
      <c r="F451" s="73"/>
      <c r="G451" s="74"/>
    </row>
    <row r="452" spans="2:7" ht="23">
      <c r="B452" s="3"/>
      <c r="C452" s="15" t="s">
        <v>10</v>
      </c>
      <c r="D452" s="62">
        <v>1.8</v>
      </c>
      <c r="E452" s="16"/>
      <c r="F452" s="4"/>
      <c r="G452" s="2"/>
    </row>
    <row r="453" spans="2:7" ht="21.5">
      <c r="B453" s="3"/>
      <c r="C453" s="17" t="s">
        <v>11</v>
      </c>
      <c r="D453" s="63">
        <v>301</v>
      </c>
      <c r="E453" s="75" t="s">
        <v>12</v>
      </c>
      <c r="F453" s="76"/>
      <c r="G453" s="79">
        <f>D454/D453</f>
        <v>24.049235880398669</v>
      </c>
    </row>
    <row r="454" spans="2:7" ht="21.5">
      <c r="B454" s="3"/>
      <c r="C454" s="17" t="s">
        <v>13</v>
      </c>
      <c r="D454" s="64">
        <v>7238.82</v>
      </c>
      <c r="E454" s="77"/>
      <c r="F454" s="78"/>
      <c r="G454" s="80"/>
    </row>
    <row r="455" spans="2:7" ht="23">
      <c r="B455" s="3"/>
      <c r="C455" s="18"/>
      <c r="D455" s="7"/>
      <c r="E455" s="19"/>
      <c r="F455" s="3"/>
      <c r="G455" s="2"/>
    </row>
    <row r="456" spans="2:7" ht="23">
      <c r="B456" s="3"/>
      <c r="C456" s="48" t="s">
        <v>14</v>
      </c>
      <c r="D456" s="61" t="s">
        <v>102</v>
      </c>
      <c r="E456" s="3"/>
      <c r="F456" s="3"/>
      <c r="G456" s="2"/>
    </row>
    <row r="457" spans="2:7" ht="23">
      <c r="B457" s="3"/>
      <c r="C457" s="48" t="s">
        <v>15</v>
      </c>
      <c r="D457" s="61">
        <v>80</v>
      </c>
      <c r="E457" s="3"/>
      <c r="F457" s="3"/>
      <c r="G457" s="2"/>
    </row>
    <row r="458" spans="2:7" ht="23">
      <c r="B458" s="3"/>
      <c r="C458" s="48" t="s">
        <v>16</v>
      </c>
      <c r="D458" s="49" t="s">
        <v>17</v>
      </c>
      <c r="E458" s="3"/>
      <c r="F458" s="3"/>
      <c r="G458" s="2"/>
    </row>
    <row r="459" spans="2:7" ht="23.5" thickBot="1">
      <c r="B459" s="3"/>
      <c r="C459" s="3"/>
      <c r="D459" s="3"/>
      <c r="E459" s="3"/>
      <c r="F459" s="3"/>
      <c r="G459" s="2"/>
    </row>
    <row r="460" spans="2:7" ht="47" thickBot="1">
      <c r="B460" s="81" t="s">
        <v>1</v>
      </c>
      <c r="C460" s="82"/>
      <c r="D460" s="8" t="s">
        <v>18</v>
      </c>
      <c r="E460" s="83" t="s">
        <v>19</v>
      </c>
      <c r="F460" s="84"/>
      <c r="G460" s="9" t="s">
        <v>20</v>
      </c>
    </row>
    <row r="461" spans="2:7" ht="23.5" thickBot="1">
      <c r="B461" s="90" t="s">
        <v>21</v>
      </c>
      <c r="C461" s="91"/>
      <c r="D461" s="31">
        <v>197.93</v>
      </c>
      <c r="E461" s="51">
        <v>1.8</v>
      </c>
      <c r="F461" s="32" t="s">
        <v>0</v>
      </c>
      <c r="G461" s="33">
        <f t="shared" ref="G461:G468" si="12">D461*E461</f>
        <v>356.274</v>
      </c>
    </row>
    <row r="462" spans="2:7" ht="23">
      <c r="B462" s="92" t="s">
        <v>22</v>
      </c>
      <c r="C462" s="93"/>
      <c r="D462" s="34">
        <v>70.41</v>
      </c>
      <c r="E462" s="55">
        <v>0.65</v>
      </c>
      <c r="F462" s="35" t="s">
        <v>2</v>
      </c>
      <c r="G462" s="36">
        <f t="shared" si="12"/>
        <v>45.766500000000001</v>
      </c>
    </row>
    <row r="463" spans="2:7" ht="23.5" thickBot="1">
      <c r="B463" s="85" t="s">
        <v>23</v>
      </c>
      <c r="C463" s="86"/>
      <c r="D463" s="37">
        <v>222.31</v>
      </c>
      <c r="E463" s="56">
        <v>0.65</v>
      </c>
      <c r="F463" s="38" t="s">
        <v>2</v>
      </c>
      <c r="G463" s="39">
        <f t="shared" si="12"/>
        <v>144.50149999999999</v>
      </c>
    </row>
    <row r="464" spans="2:7" ht="23.5" thickBot="1">
      <c r="B464" s="94" t="s">
        <v>3</v>
      </c>
      <c r="C464" s="95"/>
      <c r="D464" s="40"/>
      <c r="E464" s="40"/>
      <c r="F464" s="41" t="s">
        <v>0</v>
      </c>
      <c r="G464" s="42">
        <f t="shared" si="12"/>
        <v>0</v>
      </c>
    </row>
    <row r="465" spans="2:7" ht="23">
      <c r="B465" s="92" t="s">
        <v>24</v>
      </c>
      <c r="C465" s="93"/>
      <c r="D465" s="34">
        <v>665.33</v>
      </c>
      <c r="E465" s="34">
        <v>3.6</v>
      </c>
      <c r="F465" s="35" t="s">
        <v>0</v>
      </c>
      <c r="G465" s="36">
        <f t="shared" si="12"/>
        <v>2395.1880000000001</v>
      </c>
    </row>
    <row r="466" spans="2:7" ht="23">
      <c r="B466" s="96" t="s">
        <v>25</v>
      </c>
      <c r="C466" s="97"/>
      <c r="D466" s="43">
        <v>1300.21</v>
      </c>
      <c r="E466" s="43">
        <v>1.8</v>
      </c>
      <c r="F466" s="44" t="s">
        <v>0</v>
      </c>
      <c r="G466" s="45">
        <f t="shared" si="12"/>
        <v>2340.3780000000002</v>
      </c>
    </row>
    <row r="467" spans="2:7" ht="23">
      <c r="B467" s="96" t="s">
        <v>4</v>
      </c>
      <c r="C467" s="97"/>
      <c r="D467" s="46"/>
      <c r="E467" s="52"/>
      <c r="F467" s="44" t="s">
        <v>0</v>
      </c>
      <c r="G467" s="45">
        <f t="shared" si="12"/>
        <v>0</v>
      </c>
    </row>
    <row r="468" spans="2:7" ht="23">
      <c r="B468" s="96" t="s">
        <v>26</v>
      </c>
      <c r="C468" s="97"/>
      <c r="D468" s="46"/>
      <c r="E468" s="52"/>
      <c r="F468" s="44" t="s">
        <v>0</v>
      </c>
      <c r="G468" s="45">
        <f t="shared" si="12"/>
        <v>0</v>
      </c>
    </row>
    <row r="469" spans="2:7" ht="23">
      <c r="B469" s="96" t="s">
        <v>6</v>
      </c>
      <c r="C469" s="97"/>
      <c r="D469" s="46"/>
      <c r="E469" s="52"/>
      <c r="F469" s="44" t="s">
        <v>0</v>
      </c>
      <c r="G469" s="45">
        <f>D469*E469</f>
        <v>0</v>
      </c>
    </row>
    <row r="470" spans="2:7" ht="23.5" thickBot="1">
      <c r="B470" s="85" t="s">
        <v>5</v>
      </c>
      <c r="C470" s="86"/>
      <c r="D470" s="37"/>
      <c r="E470" s="37"/>
      <c r="F470" s="38" t="s">
        <v>0</v>
      </c>
      <c r="G470" s="47">
        <f>D470*E470</f>
        <v>0</v>
      </c>
    </row>
    <row r="471" spans="2:7" ht="23">
      <c r="B471" s="3"/>
      <c r="C471" s="20"/>
      <c r="D471" s="20"/>
      <c r="E471" s="10"/>
      <c r="F471" s="10"/>
      <c r="G471" s="2"/>
    </row>
    <row r="472" spans="2:7" ht="25">
      <c r="B472" s="3"/>
      <c r="C472" s="13" t="s">
        <v>27</v>
      </c>
      <c r="D472" s="14"/>
      <c r="E472" s="3"/>
      <c r="F472" s="3"/>
      <c r="G472" s="2"/>
    </row>
    <row r="473" spans="2:7" ht="18">
      <c r="B473" s="3"/>
      <c r="C473" s="87" t="s">
        <v>28</v>
      </c>
      <c r="D473" s="58" t="s">
        <v>29</v>
      </c>
      <c r="E473" s="22">
        <f>ROUND((G461+D454)/D454,2)</f>
        <v>1.05</v>
      </c>
      <c r="F473" s="22"/>
      <c r="G473" s="4"/>
    </row>
    <row r="474" spans="2:7" ht="23">
      <c r="B474" s="3"/>
      <c r="C474" s="87"/>
      <c r="D474" s="58" t="s">
        <v>30</v>
      </c>
      <c r="E474" s="22">
        <f>ROUND((G462+G463+D454)/D454,2)</f>
        <v>1.03</v>
      </c>
      <c r="F474" s="22"/>
      <c r="G474" s="11"/>
    </row>
    <row r="475" spans="2:7" ht="23">
      <c r="B475" s="3"/>
      <c r="C475" s="87"/>
      <c r="D475" s="58" t="s">
        <v>31</v>
      </c>
      <c r="E475" s="22">
        <f>ROUND((G464+D454)/D454,2)</f>
        <v>1</v>
      </c>
      <c r="F475" s="4"/>
      <c r="G475" s="11"/>
    </row>
    <row r="476" spans="2:7" ht="23">
      <c r="B476" s="3"/>
      <c r="C476" s="87"/>
      <c r="D476" s="23" t="s">
        <v>32</v>
      </c>
      <c r="E476" s="24">
        <f>ROUND((SUM(G465:G470)+D454)/D454,2)</f>
        <v>1.65</v>
      </c>
      <c r="F476" s="4"/>
      <c r="G476" s="11"/>
    </row>
    <row r="477" spans="2:7" ht="25">
      <c r="B477" s="3"/>
      <c r="C477" s="3"/>
      <c r="D477" s="25" t="s">
        <v>33</v>
      </c>
      <c r="E477" s="26">
        <f>SUM(E473:E476)-IF(D458="сплошная",3,2)</f>
        <v>1.7300000000000004</v>
      </c>
      <c r="F477" s="27"/>
      <c r="G477" s="2"/>
    </row>
    <row r="478" spans="2:7" ht="23">
      <c r="B478" s="3"/>
      <c r="C478" s="3"/>
      <c r="D478" s="3"/>
      <c r="E478" s="28"/>
      <c r="F478" s="3"/>
      <c r="G478" s="2"/>
    </row>
    <row r="479" spans="2:7" ht="25">
      <c r="B479" s="12"/>
      <c r="C479" s="29" t="s">
        <v>34</v>
      </c>
      <c r="D479" s="88">
        <f>E477*D454</f>
        <v>12523.158600000002</v>
      </c>
      <c r="E479" s="88"/>
      <c r="F479" s="3"/>
      <c r="G479" s="2"/>
    </row>
    <row r="480" spans="2:7" ht="18">
      <c r="B480" s="3"/>
      <c r="C480" s="30" t="s">
        <v>35</v>
      </c>
      <c r="D480" s="89">
        <f>D479/D453</f>
        <v>41.605178073089711</v>
      </c>
      <c r="E480" s="89"/>
      <c r="F480" s="3"/>
      <c r="G480" s="3"/>
    </row>
    <row r="481" spans="2:7">
      <c r="B481" s="60"/>
      <c r="C481" s="60"/>
      <c r="D481" s="60"/>
      <c r="E481" s="60"/>
      <c r="F481" s="60"/>
      <c r="G481" s="60"/>
    </row>
    <row r="482" spans="2:7">
      <c r="B482" s="60"/>
      <c r="C482" s="60"/>
      <c r="D482" s="60"/>
      <c r="E482" s="60"/>
      <c r="F482" s="60"/>
      <c r="G482" s="60"/>
    </row>
    <row r="483" spans="2:7" ht="60">
      <c r="B483" s="67" t="s">
        <v>49</v>
      </c>
      <c r="C483" s="67"/>
      <c r="D483" s="67"/>
      <c r="E483" s="67"/>
      <c r="F483" s="67"/>
      <c r="G483" s="67"/>
    </row>
    <row r="484" spans="2:7" ht="18">
      <c r="B484" s="68" t="s">
        <v>7</v>
      </c>
      <c r="C484" s="68"/>
      <c r="D484" s="68"/>
      <c r="E484" s="68"/>
      <c r="F484" s="68"/>
      <c r="G484" s="68"/>
    </row>
    <row r="485" spans="2:7" ht="25">
      <c r="B485" s="3"/>
      <c r="C485" s="13" t="s">
        <v>8</v>
      </c>
      <c r="D485" s="14"/>
      <c r="E485" s="3"/>
      <c r="F485" s="3"/>
      <c r="G485" s="2"/>
    </row>
    <row r="486" spans="2:7" ht="19.5" customHeight="1">
      <c r="B486" s="4"/>
      <c r="C486" s="69" t="s">
        <v>9</v>
      </c>
      <c r="D486" s="72" t="s">
        <v>78</v>
      </c>
      <c r="E486" s="73"/>
      <c r="F486" s="73"/>
      <c r="G486" s="74"/>
    </row>
    <row r="487" spans="2:7" ht="19.5" customHeight="1">
      <c r="B487" s="4"/>
      <c r="C487" s="70"/>
      <c r="D487" s="72" t="s">
        <v>84</v>
      </c>
      <c r="E487" s="73"/>
      <c r="F487" s="73"/>
      <c r="G487" s="74"/>
    </row>
    <row r="488" spans="2:7" ht="19.5" customHeight="1">
      <c r="B488" s="4"/>
      <c r="C488" s="71"/>
      <c r="D488" s="72" t="s">
        <v>104</v>
      </c>
      <c r="E488" s="73"/>
      <c r="F488" s="73"/>
      <c r="G488" s="74"/>
    </row>
    <row r="489" spans="2:7" ht="23">
      <c r="B489" s="3"/>
      <c r="C489" s="15" t="s">
        <v>10</v>
      </c>
      <c r="D489" s="62">
        <v>7</v>
      </c>
      <c r="E489" s="16"/>
      <c r="F489" s="4"/>
      <c r="G489" s="2"/>
    </row>
    <row r="490" spans="2:7" ht="21.5">
      <c r="B490" s="3"/>
      <c r="C490" s="17" t="s">
        <v>11</v>
      </c>
      <c r="D490" s="63">
        <v>1141</v>
      </c>
      <c r="E490" s="75" t="s">
        <v>12</v>
      </c>
      <c r="F490" s="76"/>
      <c r="G490" s="79">
        <f>D491/D490</f>
        <v>198.66858019281332</v>
      </c>
    </row>
    <row r="491" spans="2:7" ht="21.5">
      <c r="B491" s="3"/>
      <c r="C491" s="17" t="s">
        <v>13</v>
      </c>
      <c r="D491" s="64">
        <v>226680.85</v>
      </c>
      <c r="E491" s="77"/>
      <c r="F491" s="78"/>
      <c r="G491" s="80"/>
    </row>
    <row r="492" spans="2:7" ht="23">
      <c r="B492" s="3"/>
      <c r="C492" s="18"/>
      <c r="D492" s="7"/>
      <c r="E492" s="19"/>
      <c r="F492" s="3"/>
      <c r="G492" s="2"/>
    </row>
    <row r="493" spans="2:7" ht="23">
      <c r="B493" s="3"/>
      <c r="C493" s="48" t="s">
        <v>14</v>
      </c>
      <c r="D493" s="61" t="s">
        <v>105</v>
      </c>
      <c r="E493" s="3"/>
      <c r="F493" s="3"/>
      <c r="G493" s="2"/>
    </row>
    <row r="494" spans="2:7" ht="23">
      <c r="B494" s="3"/>
      <c r="C494" s="48" t="s">
        <v>15</v>
      </c>
      <c r="D494" s="61">
        <v>85</v>
      </c>
      <c r="E494" s="3"/>
      <c r="F494" s="3"/>
      <c r="G494" s="2"/>
    </row>
    <row r="495" spans="2:7" ht="23">
      <c r="B495" s="3"/>
      <c r="C495" s="48" t="s">
        <v>16</v>
      </c>
      <c r="D495" s="49" t="s">
        <v>17</v>
      </c>
      <c r="E495" s="3"/>
      <c r="F495" s="3"/>
      <c r="G495" s="2"/>
    </row>
    <row r="496" spans="2:7" ht="23.5" thickBot="1">
      <c r="B496" s="3"/>
      <c r="C496" s="3"/>
      <c r="D496" s="3"/>
      <c r="E496" s="3"/>
      <c r="F496" s="3"/>
      <c r="G496" s="2"/>
    </row>
    <row r="497" spans="2:7" ht="47" thickBot="1">
      <c r="B497" s="81" t="s">
        <v>1</v>
      </c>
      <c r="C497" s="82"/>
      <c r="D497" s="8" t="s">
        <v>18</v>
      </c>
      <c r="E497" s="83" t="s">
        <v>19</v>
      </c>
      <c r="F497" s="84"/>
      <c r="G497" s="9" t="s">
        <v>20</v>
      </c>
    </row>
    <row r="498" spans="2:7" ht="23.5" thickBot="1">
      <c r="B498" s="90" t="s">
        <v>21</v>
      </c>
      <c r="C498" s="91"/>
      <c r="D498" s="31">
        <v>197.93</v>
      </c>
      <c r="E498" s="51">
        <v>7</v>
      </c>
      <c r="F498" s="32" t="s">
        <v>0</v>
      </c>
      <c r="G498" s="33">
        <f t="shared" ref="G498:G505" si="13">D498*E498</f>
        <v>1385.51</v>
      </c>
    </row>
    <row r="499" spans="2:7" ht="23">
      <c r="B499" s="92" t="s">
        <v>22</v>
      </c>
      <c r="C499" s="93"/>
      <c r="D499" s="34">
        <v>70.41</v>
      </c>
      <c r="E499" s="55">
        <v>1.97</v>
      </c>
      <c r="F499" s="35" t="s">
        <v>2</v>
      </c>
      <c r="G499" s="36">
        <f t="shared" si="13"/>
        <v>138.70769999999999</v>
      </c>
    </row>
    <row r="500" spans="2:7" ht="23.5" thickBot="1">
      <c r="B500" s="85" t="s">
        <v>23</v>
      </c>
      <c r="C500" s="86"/>
      <c r="D500" s="37">
        <v>222.31</v>
      </c>
      <c r="E500" s="56">
        <v>1.97</v>
      </c>
      <c r="F500" s="38" t="s">
        <v>2</v>
      </c>
      <c r="G500" s="39">
        <f t="shared" si="13"/>
        <v>437.95069999999998</v>
      </c>
    </row>
    <row r="501" spans="2:7" ht="23.5" thickBot="1">
      <c r="B501" s="94" t="s">
        <v>3</v>
      </c>
      <c r="C501" s="95"/>
      <c r="D501" s="40"/>
      <c r="E501" s="40"/>
      <c r="F501" s="41" t="s">
        <v>0</v>
      </c>
      <c r="G501" s="42">
        <f t="shared" si="13"/>
        <v>0</v>
      </c>
    </row>
    <row r="502" spans="2:7" ht="23">
      <c r="B502" s="92" t="s">
        <v>24</v>
      </c>
      <c r="C502" s="93"/>
      <c r="D502" s="34">
        <v>665.33</v>
      </c>
      <c r="E502" s="34">
        <v>14</v>
      </c>
      <c r="F502" s="35" t="s">
        <v>0</v>
      </c>
      <c r="G502" s="36">
        <f t="shared" si="13"/>
        <v>9314.6200000000008</v>
      </c>
    </row>
    <row r="503" spans="2:7" ht="23">
      <c r="B503" s="96" t="s">
        <v>25</v>
      </c>
      <c r="C503" s="97"/>
      <c r="D503" s="43"/>
      <c r="E503" s="43"/>
      <c r="F503" s="44" t="s">
        <v>0</v>
      </c>
      <c r="G503" s="45">
        <f t="shared" si="13"/>
        <v>0</v>
      </c>
    </row>
    <row r="504" spans="2:7" ht="23">
      <c r="B504" s="96" t="s">
        <v>4</v>
      </c>
      <c r="C504" s="97"/>
      <c r="D504" s="46">
        <v>2425.1</v>
      </c>
      <c r="E504" s="52">
        <v>7</v>
      </c>
      <c r="F504" s="44" t="s">
        <v>0</v>
      </c>
      <c r="G504" s="45">
        <f t="shared" si="13"/>
        <v>16975.7</v>
      </c>
    </row>
    <row r="505" spans="2:7" ht="23">
      <c r="B505" s="96" t="s">
        <v>26</v>
      </c>
      <c r="C505" s="97"/>
      <c r="D505" s="46">
        <v>1718.79</v>
      </c>
      <c r="E505" s="52">
        <v>7</v>
      </c>
      <c r="F505" s="44" t="s">
        <v>0</v>
      </c>
      <c r="G505" s="45">
        <f t="shared" si="13"/>
        <v>12031.529999999999</v>
      </c>
    </row>
    <row r="506" spans="2:7" ht="23">
      <c r="B506" s="96" t="s">
        <v>6</v>
      </c>
      <c r="C506" s="97"/>
      <c r="D506" s="46">
        <v>473.91</v>
      </c>
      <c r="E506" s="52">
        <v>7</v>
      </c>
      <c r="F506" s="44" t="s">
        <v>0</v>
      </c>
      <c r="G506" s="45">
        <f>D506*E506</f>
        <v>3317.3700000000003</v>
      </c>
    </row>
    <row r="507" spans="2:7" ht="23.5" thickBot="1">
      <c r="B507" s="85" t="s">
        <v>5</v>
      </c>
      <c r="C507" s="86"/>
      <c r="D507" s="37">
        <v>320.5</v>
      </c>
      <c r="E507" s="37">
        <v>70</v>
      </c>
      <c r="F507" s="38" t="s">
        <v>0</v>
      </c>
      <c r="G507" s="47">
        <f>D507*E507</f>
        <v>22435</v>
      </c>
    </row>
    <row r="508" spans="2:7" ht="23">
      <c r="B508" s="3"/>
      <c r="C508" s="20"/>
      <c r="D508" s="20"/>
      <c r="E508" s="10"/>
      <c r="F508" s="10"/>
      <c r="G508" s="2"/>
    </row>
    <row r="509" spans="2:7" ht="25">
      <c r="B509" s="3"/>
      <c r="C509" s="13" t="s">
        <v>27</v>
      </c>
      <c r="D509" s="14"/>
      <c r="E509" s="3"/>
      <c r="F509" s="3"/>
      <c r="G509" s="2"/>
    </row>
    <row r="510" spans="2:7" ht="18">
      <c r="B510" s="3"/>
      <c r="C510" s="87" t="s">
        <v>28</v>
      </c>
      <c r="D510" s="58" t="s">
        <v>29</v>
      </c>
      <c r="E510" s="22">
        <f>ROUND((G498+D491)/D491,2)</f>
        <v>1.01</v>
      </c>
      <c r="F510" s="22"/>
      <c r="G510" s="4"/>
    </row>
    <row r="511" spans="2:7" ht="23">
      <c r="B511" s="3"/>
      <c r="C511" s="87"/>
      <c r="D511" s="58" t="s">
        <v>30</v>
      </c>
      <c r="E511" s="22">
        <f>ROUND((G499+G500+D491)/D491,2)</f>
        <v>1</v>
      </c>
      <c r="F511" s="22"/>
      <c r="G511" s="11"/>
    </row>
    <row r="512" spans="2:7" ht="23">
      <c r="B512" s="3"/>
      <c r="C512" s="87"/>
      <c r="D512" s="58" t="s">
        <v>31</v>
      </c>
      <c r="E512" s="22">
        <f>ROUND((G501+D491)/D491,2)</f>
        <v>1</v>
      </c>
      <c r="F512" s="4"/>
      <c r="G512" s="11"/>
    </row>
    <row r="513" spans="2:7" ht="23">
      <c r="B513" s="3"/>
      <c r="C513" s="87"/>
      <c r="D513" s="23" t="s">
        <v>32</v>
      </c>
      <c r="E513" s="24">
        <f>ROUND((SUM(G502:G507)+D491)/D491,2)</f>
        <v>1.28</v>
      </c>
      <c r="F513" s="4"/>
      <c r="G513" s="11"/>
    </row>
    <row r="514" spans="2:7" ht="25">
      <c r="B514" s="3"/>
      <c r="C514" s="3"/>
      <c r="D514" s="25" t="s">
        <v>33</v>
      </c>
      <c r="E514" s="26">
        <f>SUM(E510:E513)-IF(D495="сплошная",3,2)</f>
        <v>1.29</v>
      </c>
      <c r="F514" s="27"/>
      <c r="G514" s="2"/>
    </row>
    <row r="515" spans="2:7" ht="23">
      <c r="B515" s="3"/>
      <c r="C515" s="3"/>
      <c r="D515" s="3"/>
      <c r="E515" s="28"/>
      <c r="F515" s="3"/>
      <c r="G515" s="2"/>
    </row>
    <row r="516" spans="2:7" ht="25">
      <c r="B516" s="12"/>
      <c r="C516" s="29" t="s">
        <v>34</v>
      </c>
      <c r="D516" s="88">
        <f>E514*D491</f>
        <v>292418.2965</v>
      </c>
      <c r="E516" s="88"/>
      <c r="F516" s="3"/>
      <c r="G516" s="2"/>
    </row>
    <row r="517" spans="2:7" ht="18">
      <c r="B517" s="3"/>
      <c r="C517" s="30" t="s">
        <v>35</v>
      </c>
      <c r="D517" s="89">
        <f>D516/D490</f>
        <v>256.28246844872916</v>
      </c>
      <c r="E517" s="89"/>
      <c r="F517" s="3"/>
      <c r="G517" s="3"/>
    </row>
    <row r="518" spans="2:7">
      <c r="B518" s="60"/>
      <c r="C518" s="60"/>
      <c r="D518" s="60"/>
      <c r="E518" s="60"/>
      <c r="F518" s="60"/>
      <c r="G518" s="60"/>
    </row>
    <row r="519" spans="2:7">
      <c r="B519" s="60"/>
      <c r="C519" s="60"/>
      <c r="D519" s="60"/>
      <c r="E519" s="60"/>
      <c r="F519" s="60"/>
      <c r="G519" s="60"/>
    </row>
    <row r="520" spans="2:7" ht="60">
      <c r="B520" s="67" t="s">
        <v>50</v>
      </c>
      <c r="C520" s="67"/>
      <c r="D520" s="67"/>
      <c r="E520" s="67"/>
      <c r="F520" s="67"/>
      <c r="G520" s="67"/>
    </row>
    <row r="521" spans="2:7" ht="18">
      <c r="B521" s="68" t="s">
        <v>7</v>
      </c>
      <c r="C521" s="68"/>
      <c r="D521" s="68"/>
      <c r="E521" s="68"/>
      <c r="F521" s="68"/>
      <c r="G521" s="68"/>
    </row>
    <row r="522" spans="2:7" ht="25">
      <c r="B522" s="3"/>
      <c r="C522" s="13" t="s">
        <v>8</v>
      </c>
      <c r="D522" s="14"/>
      <c r="E522" s="3"/>
      <c r="F522" s="3"/>
      <c r="G522" s="2"/>
    </row>
    <row r="523" spans="2:7" ht="19.5" customHeight="1">
      <c r="B523" s="4"/>
      <c r="C523" s="69" t="s">
        <v>9</v>
      </c>
      <c r="D523" s="72" t="s">
        <v>78</v>
      </c>
      <c r="E523" s="73"/>
      <c r="F523" s="73"/>
      <c r="G523" s="74"/>
    </row>
    <row r="524" spans="2:7" ht="19.5" customHeight="1">
      <c r="B524" s="4"/>
      <c r="C524" s="70"/>
      <c r="D524" s="72" t="s">
        <v>84</v>
      </c>
      <c r="E524" s="73"/>
      <c r="F524" s="73"/>
      <c r="G524" s="74"/>
    </row>
    <row r="525" spans="2:7" ht="19.5" customHeight="1">
      <c r="B525" s="4"/>
      <c r="C525" s="71"/>
      <c r="D525" s="72" t="s">
        <v>106</v>
      </c>
      <c r="E525" s="73"/>
      <c r="F525" s="73"/>
      <c r="G525" s="74"/>
    </row>
    <row r="526" spans="2:7" ht="23">
      <c r="B526" s="3"/>
      <c r="C526" s="15" t="s">
        <v>10</v>
      </c>
      <c r="D526" s="62">
        <v>2.5</v>
      </c>
      <c r="E526" s="16"/>
      <c r="F526" s="4"/>
      <c r="G526" s="2"/>
    </row>
    <row r="527" spans="2:7" ht="21.5">
      <c r="B527" s="3"/>
      <c r="C527" s="17" t="s">
        <v>11</v>
      </c>
      <c r="D527" s="63">
        <v>504</v>
      </c>
      <c r="E527" s="75" t="s">
        <v>12</v>
      </c>
      <c r="F527" s="76"/>
      <c r="G527" s="79">
        <f>D528/D527</f>
        <v>16.359265873015872</v>
      </c>
    </row>
    <row r="528" spans="2:7" ht="21.5">
      <c r="B528" s="3"/>
      <c r="C528" s="17" t="s">
        <v>13</v>
      </c>
      <c r="D528" s="64">
        <v>8245.07</v>
      </c>
      <c r="E528" s="77"/>
      <c r="F528" s="78"/>
      <c r="G528" s="80"/>
    </row>
    <row r="529" spans="2:7" ht="23">
      <c r="B529" s="3"/>
      <c r="C529" s="18"/>
      <c r="D529" s="7"/>
      <c r="E529" s="19"/>
      <c r="F529" s="3"/>
      <c r="G529" s="2"/>
    </row>
    <row r="530" spans="2:7" ht="23">
      <c r="B530" s="3"/>
      <c r="C530" s="48" t="s">
        <v>14</v>
      </c>
      <c r="D530" s="61" t="s">
        <v>98</v>
      </c>
      <c r="E530" s="3"/>
      <c r="F530" s="3"/>
      <c r="G530" s="2"/>
    </row>
    <row r="531" spans="2:7" ht="23">
      <c r="B531" s="3"/>
      <c r="C531" s="48" t="s">
        <v>15</v>
      </c>
      <c r="D531" s="61">
        <v>80</v>
      </c>
      <c r="E531" s="3"/>
      <c r="F531" s="3"/>
      <c r="G531" s="2"/>
    </row>
    <row r="532" spans="2:7" ht="23">
      <c r="B532" s="3"/>
      <c r="C532" s="48" t="s">
        <v>16</v>
      </c>
      <c r="D532" s="49" t="s">
        <v>17</v>
      </c>
      <c r="E532" s="3"/>
      <c r="F532" s="3"/>
      <c r="G532" s="2"/>
    </row>
    <row r="533" spans="2:7" ht="23.5" thickBot="1">
      <c r="B533" s="3"/>
      <c r="C533" s="3"/>
      <c r="D533" s="3"/>
      <c r="E533" s="3"/>
      <c r="F533" s="3"/>
      <c r="G533" s="2"/>
    </row>
    <row r="534" spans="2:7" ht="47" thickBot="1">
      <c r="B534" s="81" t="s">
        <v>1</v>
      </c>
      <c r="C534" s="82"/>
      <c r="D534" s="8" t="s">
        <v>18</v>
      </c>
      <c r="E534" s="83" t="s">
        <v>19</v>
      </c>
      <c r="F534" s="84"/>
      <c r="G534" s="9" t="s">
        <v>20</v>
      </c>
    </row>
    <row r="535" spans="2:7" ht="23.5" thickBot="1">
      <c r="B535" s="90" t="s">
        <v>21</v>
      </c>
      <c r="C535" s="91"/>
      <c r="D535" s="31">
        <v>197.93</v>
      </c>
      <c r="E535" s="51">
        <v>2.5</v>
      </c>
      <c r="F535" s="32" t="s">
        <v>0</v>
      </c>
      <c r="G535" s="33">
        <f t="shared" ref="G535:G542" si="14">D535*E535</f>
        <v>494.82500000000005</v>
      </c>
    </row>
    <row r="536" spans="2:7" ht="23">
      <c r="B536" s="92" t="s">
        <v>22</v>
      </c>
      <c r="C536" s="93"/>
      <c r="D536" s="34">
        <v>70.41</v>
      </c>
      <c r="E536" s="55">
        <v>0.52</v>
      </c>
      <c r="F536" s="35" t="s">
        <v>2</v>
      </c>
      <c r="G536" s="36">
        <f t="shared" si="14"/>
        <v>36.613199999999999</v>
      </c>
    </row>
    <row r="537" spans="2:7" ht="23.5" thickBot="1">
      <c r="B537" s="85" t="s">
        <v>23</v>
      </c>
      <c r="C537" s="86"/>
      <c r="D537" s="37">
        <v>222.31</v>
      </c>
      <c r="E537" s="56">
        <v>0.52</v>
      </c>
      <c r="F537" s="38" t="s">
        <v>2</v>
      </c>
      <c r="G537" s="39">
        <f t="shared" si="14"/>
        <v>115.60120000000001</v>
      </c>
    </row>
    <row r="538" spans="2:7" ht="23.5" thickBot="1">
      <c r="B538" s="94" t="s">
        <v>3</v>
      </c>
      <c r="C538" s="95"/>
      <c r="D538" s="40"/>
      <c r="E538" s="40"/>
      <c r="F538" s="41" t="s">
        <v>0</v>
      </c>
      <c r="G538" s="42">
        <f t="shared" si="14"/>
        <v>0</v>
      </c>
    </row>
    <row r="539" spans="2:7" ht="23">
      <c r="B539" s="92" t="s">
        <v>24</v>
      </c>
      <c r="C539" s="93"/>
      <c r="D539" s="34">
        <v>665.33</v>
      </c>
      <c r="E539" s="34">
        <v>5</v>
      </c>
      <c r="F539" s="35" t="s">
        <v>0</v>
      </c>
      <c r="G539" s="36">
        <f t="shared" si="14"/>
        <v>3326.65</v>
      </c>
    </row>
    <row r="540" spans="2:7" ht="23">
      <c r="B540" s="96" t="s">
        <v>25</v>
      </c>
      <c r="C540" s="97"/>
      <c r="D540" s="43">
        <v>1300.21</v>
      </c>
      <c r="E540" s="43">
        <v>2.5</v>
      </c>
      <c r="F540" s="44" t="s">
        <v>0</v>
      </c>
      <c r="G540" s="45">
        <f t="shared" si="14"/>
        <v>3250.5250000000001</v>
      </c>
    </row>
    <row r="541" spans="2:7" ht="23">
      <c r="B541" s="96" t="s">
        <v>4</v>
      </c>
      <c r="C541" s="97"/>
      <c r="D541" s="46"/>
      <c r="E541" s="52"/>
      <c r="F541" s="44" t="s">
        <v>0</v>
      </c>
      <c r="G541" s="45">
        <f t="shared" si="14"/>
        <v>0</v>
      </c>
    </row>
    <row r="542" spans="2:7" ht="23">
      <c r="B542" s="96" t="s">
        <v>26</v>
      </c>
      <c r="C542" s="97"/>
      <c r="D542" s="46"/>
      <c r="E542" s="52"/>
      <c r="F542" s="44" t="s">
        <v>0</v>
      </c>
      <c r="G542" s="45">
        <f t="shared" si="14"/>
        <v>0</v>
      </c>
    </row>
    <row r="543" spans="2:7" ht="23">
      <c r="B543" s="96" t="s">
        <v>6</v>
      </c>
      <c r="C543" s="97"/>
      <c r="D543" s="46"/>
      <c r="E543" s="52"/>
      <c r="F543" s="44" t="s">
        <v>0</v>
      </c>
      <c r="G543" s="45">
        <f>D543*E543</f>
        <v>0</v>
      </c>
    </row>
    <row r="544" spans="2:7" ht="23.5" thickBot="1">
      <c r="B544" s="85" t="s">
        <v>5</v>
      </c>
      <c r="C544" s="86"/>
      <c r="D544" s="37"/>
      <c r="E544" s="37"/>
      <c r="F544" s="38" t="s">
        <v>0</v>
      </c>
      <c r="G544" s="47">
        <f>D544*E544</f>
        <v>0</v>
      </c>
    </row>
    <row r="545" spans="2:7" ht="23">
      <c r="B545" s="3"/>
      <c r="C545" s="20"/>
      <c r="D545" s="20"/>
      <c r="E545" s="10"/>
      <c r="F545" s="10"/>
      <c r="G545" s="2"/>
    </row>
    <row r="546" spans="2:7" ht="25">
      <c r="B546" s="3"/>
      <c r="C546" s="13" t="s">
        <v>27</v>
      </c>
      <c r="D546" s="14"/>
      <c r="E546" s="3"/>
      <c r="F546" s="3"/>
      <c r="G546" s="2"/>
    </row>
    <row r="547" spans="2:7" ht="18">
      <c r="B547" s="3"/>
      <c r="C547" s="87" t="s">
        <v>28</v>
      </c>
      <c r="D547" s="58" t="s">
        <v>29</v>
      </c>
      <c r="E547" s="22">
        <f>ROUND((G535+D528)/D528,2)</f>
        <v>1.06</v>
      </c>
      <c r="F547" s="22"/>
      <c r="G547" s="4"/>
    </row>
    <row r="548" spans="2:7" ht="23">
      <c r="B548" s="3"/>
      <c r="C548" s="87"/>
      <c r="D548" s="58" t="s">
        <v>30</v>
      </c>
      <c r="E548" s="22">
        <f>ROUND((G536+G537+D528)/D528,2)</f>
        <v>1.02</v>
      </c>
      <c r="F548" s="22"/>
      <c r="G548" s="11"/>
    </row>
    <row r="549" spans="2:7" ht="23">
      <c r="B549" s="3"/>
      <c r="C549" s="87"/>
      <c r="D549" s="58" t="s">
        <v>31</v>
      </c>
      <c r="E549" s="22">
        <f>ROUND((G538+D528)/D528,2)</f>
        <v>1</v>
      </c>
      <c r="F549" s="4"/>
      <c r="G549" s="11"/>
    </row>
    <row r="550" spans="2:7" ht="23">
      <c r="B550" s="3"/>
      <c r="C550" s="87"/>
      <c r="D550" s="23" t="s">
        <v>32</v>
      </c>
      <c r="E550" s="24">
        <f>ROUND((SUM(G539:G544)+D528)/D528,2)</f>
        <v>1.8</v>
      </c>
      <c r="F550" s="4"/>
      <c r="G550" s="11"/>
    </row>
    <row r="551" spans="2:7" ht="25">
      <c r="B551" s="3"/>
      <c r="C551" s="3"/>
      <c r="D551" s="25" t="s">
        <v>33</v>
      </c>
      <c r="E551" s="26">
        <f>SUM(E547:E550)-IF(D532="сплошная",3,2)</f>
        <v>1.88</v>
      </c>
      <c r="F551" s="27"/>
      <c r="G551" s="2"/>
    </row>
    <row r="552" spans="2:7" ht="23">
      <c r="B552" s="3"/>
      <c r="C552" s="3"/>
      <c r="D552" s="3"/>
      <c r="E552" s="28"/>
      <c r="F552" s="3"/>
      <c r="G552" s="2"/>
    </row>
    <row r="553" spans="2:7" ht="25">
      <c r="B553" s="12"/>
      <c r="C553" s="29" t="s">
        <v>34</v>
      </c>
      <c r="D553" s="88">
        <f>E551*D528</f>
        <v>15500.731599999999</v>
      </c>
      <c r="E553" s="88"/>
      <c r="F553" s="3"/>
      <c r="G553" s="2"/>
    </row>
    <row r="554" spans="2:7" ht="18">
      <c r="B554" s="3"/>
      <c r="C554" s="30" t="s">
        <v>35</v>
      </c>
      <c r="D554" s="89">
        <f>D553/D527</f>
        <v>30.755419841269841</v>
      </c>
      <c r="E554" s="89"/>
      <c r="F554" s="3"/>
      <c r="G554" s="3"/>
    </row>
    <row r="555" spans="2:7">
      <c r="B555" s="60"/>
      <c r="C555" s="60"/>
      <c r="D555" s="60"/>
      <c r="E555" s="60"/>
      <c r="F555" s="60"/>
      <c r="G555" s="60"/>
    </row>
    <row r="556" spans="2:7">
      <c r="B556" s="60"/>
      <c r="C556" s="60"/>
      <c r="D556" s="60"/>
      <c r="E556" s="60"/>
      <c r="F556" s="60"/>
      <c r="G556" s="60"/>
    </row>
    <row r="557" spans="2:7" ht="60">
      <c r="B557" s="67" t="s">
        <v>51</v>
      </c>
      <c r="C557" s="67"/>
      <c r="D557" s="67"/>
      <c r="E557" s="67"/>
      <c r="F557" s="67"/>
      <c r="G557" s="67"/>
    </row>
    <row r="558" spans="2:7" ht="18">
      <c r="B558" s="68" t="s">
        <v>7</v>
      </c>
      <c r="C558" s="68"/>
      <c r="D558" s="68"/>
      <c r="E558" s="68"/>
      <c r="F558" s="68"/>
      <c r="G558" s="68"/>
    </row>
    <row r="559" spans="2:7" ht="25">
      <c r="B559" s="3"/>
      <c r="C559" s="13" t="s">
        <v>8</v>
      </c>
      <c r="D559" s="14"/>
      <c r="E559" s="3"/>
      <c r="F559" s="3"/>
      <c r="G559" s="2"/>
    </row>
    <row r="560" spans="2:7" ht="19.5" customHeight="1">
      <c r="B560" s="4"/>
      <c r="C560" s="69" t="s">
        <v>9</v>
      </c>
      <c r="D560" s="72" t="s">
        <v>78</v>
      </c>
      <c r="E560" s="73"/>
      <c r="F560" s="73"/>
      <c r="G560" s="74"/>
    </row>
    <row r="561" spans="2:7" ht="19.5" customHeight="1">
      <c r="B561" s="4"/>
      <c r="C561" s="70"/>
      <c r="D561" s="72" t="s">
        <v>84</v>
      </c>
      <c r="E561" s="73"/>
      <c r="F561" s="73"/>
      <c r="G561" s="74"/>
    </row>
    <row r="562" spans="2:7" ht="19.5" customHeight="1">
      <c r="B562" s="4"/>
      <c r="C562" s="71"/>
      <c r="D562" s="72" t="s">
        <v>107</v>
      </c>
      <c r="E562" s="73"/>
      <c r="F562" s="73"/>
      <c r="G562" s="74"/>
    </row>
    <row r="563" spans="2:7" ht="23">
      <c r="B563" s="3"/>
      <c r="C563" s="15" t="s">
        <v>10</v>
      </c>
      <c r="D563" s="62">
        <v>1.3</v>
      </c>
      <c r="E563" s="16"/>
      <c r="F563" s="4"/>
      <c r="G563" s="2"/>
    </row>
    <row r="564" spans="2:7" ht="21.5">
      <c r="B564" s="3"/>
      <c r="C564" s="17" t="s">
        <v>11</v>
      </c>
      <c r="D564" s="63">
        <v>203</v>
      </c>
      <c r="E564" s="75" t="s">
        <v>12</v>
      </c>
      <c r="F564" s="76"/>
      <c r="G564" s="79">
        <f>D565/D564</f>
        <v>18.94206896551724</v>
      </c>
    </row>
    <row r="565" spans="2:7" ht="21.5">
      <c r="B565" s="3"/>
      <c r="C565" s="17" t="s">
        <v>13</v>
      </c>
      <c r="D565" s="64">
        <v>3845.24</v>
      </c>
      <c r="E565" s="77"/>
      <c r="F565" s="78"/>
      <c r="G565" s="80"/>
    </row>
    <row r="566" spans="2:7" ht="23">
      <c r="B566" s="3"/>
      <c r="C566" s="18"/>
      <c r="D566" s="7"/>
      <c r="E566" s="19"/>
      <c r="F566" s="3"/>
      <c r="G566" s="2"/>
    </row>
    <row r="567" spans="2:7" ht="23">
      <c r="B567" s="3"/>
      <c r="C567" s="48" t="s">
        <v>14</v>
      </c>
      <c r="D567" s="61" t="s">
        <v>108</v>
      </c>
      <c r="E567" s="3"/>
      <c r="F567" s="3"/>
      <c r="G567" s="2"/>
    </row>
    <row r="568" spans="2:7" ht="23">
      <c r="B568" s="3"/>
      <c r="C568" s="48" t="s">
        <v>15</v>
      </c>
      <c r="D568" s="61">
        <v>75</v>
      </c>
      <c r="E568" s="3"/>
      <c r="F568" s="3"/>
      <c r="G568" s="2"/>
    </row>
    <row r="569" spans="2:7" ht="23">
      <c r="B569" s="3"/>
      <c r="C569" s="48" t="s">
        <v>16</v>
      </c>
      <c r="D569" s="49" t="s">
        <v>17</v>
      </c>
      <c r="E569" s="3"/>
      <c r="F569" s="3"/>
      <c r="G569" s="2"/>
    </row>
    <row r="570" spans="2:7" ht="23.5" thickBot="1">
      <c r="B570" s="3"/>
      <c r="C570" s="3"/>
      <c r="D570" s="3"/>
      <c r="E570" s="3"/>
      <c r="F570" s="3"/>
      <c r="G570" s="2"/>
    </row>
    <row r="571" spans="2:7" ht="47" thickBot="1">
      <c r="B571" s="81" t="s">
        <v>1</v>
      </c>
      <c r="C571" s="82"/>
      <c r="D571" s="8" t="s">
        <v>18</v>
      </c>
      <c r="E571" s="83" t="s">
        <v>19</v>
      </c>
      <c r="F571" s="84"/>
      <c r="G571" s="9" t="s">
        <v>20</v>
      </c>
    </row>
    <row r="572" spans="2:7" ht="23.5" thickBot="1">
      <c r="B572" s="90" t="s">
        <v>21</v>
      </c>
      <c r="C572" s="91"/>
      <c r="D572" s="31">
        <v>197.93</v>
      </c>
      <c r="E572" s="51">
        <v>1.3</v>
      </c>
      <c r="F572" s="32" t="s">
        <v>0</v>
      </c>
      <c r="G572" s="33">
        <f t="shared" ref="G572:G579" si="15">D572*E572</f>
        <v>257.30900000000003</v>
      </c>
    </row>
    <row r="573" spans="2:7" ht="23">
      <c r="B573" s="92" t="s">
        <v>22</v>
      </c>
      <c r="C573" s="93"/>
      <c r="D573" s="34">
        <v>70.41</v>
      </c>
      <c r="E573" s="55">
        <v>0.56000000000000005</v>
      </c>
      <c r="F573" s="35" t="s">
        <v>2</v>
      </c>
      <c r="G573" s="36">
        <f t="shared" si="15"/>
        <v>39.429600000000001</v>
      </c>
    </row>
    <row r="574" spans="2:7" ht="23.5" thickBot="1">
      <c r="B574" s="85" t="s">
        <v>23</v>
      </c>
      <c r="C574" s="86"/>
      <c r="D574" s="37">
        <v>222.31</v>
      </c>
      <c r="E574" s="56">
        <v>0.56000000000000005</v>
      </c>
      <c r="F574" s="38"/>
      <c r="G574" s="39">
        <f t="shared" si="15"/>
        <v>124.49360000000001</v>
      </c>
    </row>
    <row r="575" spans="2:7" ht="23.5" thickBot="1">
      <c r="B575" s="94" t="s">
        <v>3</v>
      </c>
      <c r="C575" s="95"/>
      <c r="D575" s="40"/>
      <c r="E575" s="40"/>
      <c r="F575" s="41" t="s">
        <v>0</v>
      </c>
      <c r="G575" s="42">
        <f t="shared" si="15"/>
        <v>0</v>
      </c>
    </row>
    <row r="576" spans="2:7" ht="23">
      <c r="B576" s="92" t="s">
        <v>24</v>
      </c>
      <c r="C576" s="93"/>
      <c r="D576" s="34">
        <v>665.33</v>
      </c>
      <c r="E576" s="34">
        <v>2.6</v>
      </c>
      <c r="F576" s="35" t="s">
        <v>0</v>
      </c>
      <c r="G576" s="36">
        <f t="shared" si="15"/>
        <v>1729.8580000000002</v>
      </c>
    </row>
    <row r="577" spans="2:7" ht="23">
      <c r="B577" s="96" t="s">
        <v>25</v>
      </c>
      <c r="C577" s="97"/>
      <c r="D577" s="43"/>
      <c r="E577" s="43"/>
      <c r="F577" s="44" t="s">
        <v>0</v>
      </c>
      <c r="G577" s="45">
        <f t="shared" si="15"/>
        <v>0</v>
      </c>
    </row>
    <row r="578" spans="2:7" ht="23">
      <c r="B578" s="96" t="s">
        <v>4</v>
      </c>
      <c r="C578" s="97"/>
      <c r="D578" s="46">
        <v>2425.1</v>
      </c>
      <c r="E578" s="52">
        <v>1.3</v>
      </c>
      <c r="F578" s="44" t="s">
        <v>0</v>
      </c>
      <c r="G578" s="45">
        <f t="shared" si="15"/>
        <v>3152.63</v>
      </c>
    </row>
    <row r="579" spans="2:7" ht="23">
      <c r="B579" s="96" t="s">
        <v>26</v>
      </c>
      <c r="C579" s="97"/>
      <c r="D579" s="46">
        <v>1718.79</v>
      </c>
      <c r="E579" s="52">
        <v>1.3</v>
      </c>
      <c r="F579" s="44" t="s">
        <v>0</v>
      </c>
      <c r="G579" s="45">
        <f t="shared" si="15"/>
        <v>2234.4270000000001</v>
      </c>
    </row>
    <row r="580" spans="2:7" ht="23">
      <c r="B580" s="96" t="s">
        <v>6</v>
      </c>
      <c r="C580" s="97"/>
      <c r="D580" s="46">
        <v>473.91</v>
      </c>
      <c r="E580" s="52">
        <v>1.3</v>
      </c>
      <c r="F580" s="44" t="s">
        <v>0</v>
      </c>
      <c r="G580" s="45">
        <f>D580*E580</f>
        <v>616.08300000000008</v>
      </c>
    </row>
    <row r="581" spans="2:7" ht="23.5" thickBot="1">
      <c r="B581" s="85" t="s">
        <v>5</v>
      </c>
      <c r="C581" s="86"/>
      <c r="D581" s="37">
        <v>320.5</v>
      </c>
      <c r="E581" s="37">
        <v>13</v>
      </c>
      <c r="F581" s="38" t="s">
        <v>0</v>
      </c>
      <c r="G581" s="47">
        <f>D581*E581</f>
        <v>4166.5</v>
      </c>
    </row>
    <row r="582" spans="2:7" ht="23">
      <c r="B582" s="3"/>
      <c r="C582" s="20"/>
      <c r="D582" s="20"/>
      <c r="E582" s="10"/>
      <c r="F582" s="10"/>
      <c r="G582" s="2"/>
    </row>
    <row r="583" spans="2:7" ht="25">
      <c r="B583" s="3"/>
      <c r="C583" s="13" t="s">
        <v>27</v>
      </c>
      <c r="D583" s="14"/>
      <c r="E583" s="3"/>
      <c r="F583" s="3"/>
      <c r="G583" s="2"/>
    </row>
    <row r="584" spans="2:7" ht="18">
      <c r="B584" s="3"/>
      <c r="C584" s="87" t="s">
        <v>28</v>
      </c>
      <c r="D584" s="58" t="s">
        <v>29</v>
      </c>
      <c r="E584" s="22">
        <f>ROUND((G572+D565)/D565,2)</f>
        <v>1.07</v>
      </c>
      <c r="F584" s="22"/>
      <c r="G584" s="4"/>
    </row>
    <row r="585" spans="2:7" ht="23">
      <c r="B585" s="3"/>
      <c r="C585" s="87"/>
      <c r="D585" s="58" t="s">
        <v>30</v>
      </c>
      <c r="E585" s="22">
        <f>ROUND((G573+G574+D565)/D565,2)</f>
        <v>1.04</v>
      </c>
      <c r="F585" s="22"/>
      <c r="G585" s="11"/>
    </row>
    <row r="586" spans="2:7" ht="23">
      <c r="B586" s="3"/>
      <c r="C586" s="87"/>
      <c r="D586" s="58" t="s">
        <v>31</v>
      </c>
      <c r="E586" s="22">
        <f>ROUND((G575+D565)/D565,2)</f>
        <v>1</v>
      </c>
      <c r="F586" s="4"/>
      <c r="G586" s="11"/>
    </row>
    <row r="587" spans="2:7" ht="23">
      <c r="B587" s="3"/>
      <c r="C587" s="87"/>
      <c r="D587" s="23" t="s">
        <v>32</v>
      </c>
      <c r="E587" s="24">
        <f>ROUND((SUM(G576:G581)+D565)/D565,2)</f>
        <v>4.09</v>
      </c>
      <c r="F587" s="4"/>
      <c r="G587" s="11"/>
    </row>
    <row r="588" spans="2:7" ht="25">
      <c r="B588" s="3"/>
      <c r="C588" s="3"/>
      <c r="D588" s="25" t="s">
        <v>33</v>
      </c>
      <c r="E588" s="26">
        <f>SUM(E584:E587)-IF(D569="сплошная",3,2)</f>
        <v>4.2</v>
      </c>
      <c r="F588" s="27"/>
      <c r="G588" s="2"/>
    </row>
    <row r="589" spans="2:7" ht="23">
      <c r="B589" s="3"/>
      <c r="C589" s="3"/>
      <c r="D589" s="3"/>
      <c r="E589" s="28"/>
      <c r="F589" s="3"/>
      <c r="G589" s="2"/>
    </row>
    <row r="590" spans="2:7" ht="25">
      <c r="B590" s="12"/>
      <c r="C590" s="29" t="s">
        <v>34</v>
      </c>
      <c r="D590" s="88">
        <f>E588*D565</f>
        <v>16150.008</v>
      </c>
      <c r="E590" s="88"/>
      <c r="F590" s="3"/>
      <c r="G590" s="2"/>
    </row>
    <row r="591" spans="2:7" ht="18">
      <c r="B591" s="3"/>
      <c r="C591" s="30" t="s">
        <v>35</v>
      </c>
      <c r="D591" s="89">
        <f>D590/D564</f>
        <v>79.55668965517242</v>
      </c>
      <c r="E591" s="89"/>
      <c r="F591" s="3"/>
      <c r="G591" s="3"/>
    </row>
    <row r="592" spans="2:7">
      <c r="B592" s="60"/>
      <c r="C592" s="60"/>
      <c r="D592" s="60"/>
      <c r="E592" s="60"/>
      <c r="F592" s="60"/>
      <c r="G592" s="60"/>
    </row>
    <row r="593" spans="2:7">
      <c r="B593" s="60"/>
      <c r="C593" s="60"/>
      <c r="D593" s="60"/>
      <c r="E593" s="60"/>
      <c r="F593" s="60"/>
      <c r="G593" s="60"/>
    </row>
    <row r="594" spans="2:7" ht="60">
      <c r="B594" s="67" t="s">
        <v>52</v>
      </c>
      <c r="C594" s="67"/>
      <c r="D594" s="67"/>
      <c r="E594" s="67"/>
      <c r="F594" s="67"/>
      <c r="G594" s="67"/>
    </row>
    <row r="595" spans="2:7" ht="18">
      <c r="B595" s="68" t="s">
        <v>7</v>
      </c>
      <c r="C595" s="68"/>
      <c r="D595" s="68"/>
      <c r="E595" s="68"/>
      <c r="F595" s="68"/>
      <c r="G595" s="68"/>
    </row>
    <row r="596" spans="2:7" ht="25">
      <c r="B596" s="3"/>
      <c r="C596" s="13" t="s">
        <v>8</v>
      </c>
      <c r="D596" s="14"/>
      <c r="E596" s="3"/>
      <c r="F596" s="3"/>
      <c r="G596" s="2"/>
    </row>
    <row r="597" spans="2:7" ht="19.5" customHeight="1">
      <c r="B597" s="4"/>
      <c r="C597" s="69" t="s">
        <v>9</v>
      </c>
      <c r="D597" s="72" t="s">
        <v>78</v>
      </c>
      <c r="E597" s="73"/>
      <c r="F597" s="73"/>
      <c r="G597" s="74"/>
    </row>
    <row r="598" spans="2:7" ht="19.5" customHeight="1">
      <c r="B598" s="4"/>
      <c r="C598" s="70"/>
      <c r="D598" s="72" t="s">
        <v>84</v>
      </c>
      <c r="E598" s="73"/>
      <c r="F598" s="73"/>
      <c r="G598" s="74"/>
    </row>
    <row r="599" spans="2:7" ht="19.5" customHeight="1">
      <c r="B599" s="4"/>
      <c r="C599" s="71"/>
      <c r="D599" s="72" t="s">
        <v>109</v>
      </c>
      <c r="E599" s="73"/>
      <c r="F599" s="73"/>
      <c r="G599" s="74"/>
    </row>
    <row r="600" spans="2:7" ht="23">
      <c r="B600" s="3"/>
      <c r="C600" s="15" t="s">
        <v>10</v>
      </c>
      <c r="D600" s="62">
        <v>4.0999999999999996</v>
      </c>
      <c r="E600" s="16"/>
      <c r="F600" s="4"/>
      <c r="G600" s="2"/>
    </row>
    <row r="601" spans="2:7" ht="21.5">
      <c r="B601" s="3"/>
      <c r="C601" s="17" t="s">
        <v>11</v>
      </c>
      <c r="D601" s="63">
        <v>548</v>
      </c>
      <c r="E601" s="75" t="s">
        <v>12</v>
      </c>
      <c r="F601" s="76"/>
      <c r="G601" s="79">
        <f>D602/D601</f>
        <v>16.321003649635035</v>
      </c>
    </row>
    <row r="602" spans="2:7" ht="21.5">
      <c r="B602" s="3"/>
      <c r="C602" s="17" t="s">
        <v>13</v>
      </c>
      <c r="D602" s="64">
        <v>8943.91</v>
      </c>
      <c r="E602" s="77"/>
      <c r="F602" s="78"/>
      <c r="G602" s="80"/>
    </row>
    <row r="603" spans="2:7" ht="23">
      <c r="B603" s="3"/>
      <c r="C603" s="18"/>
      <c r="D603" s="7"/>
      <c r="E603" s="19"/>
      <c r="F603" s="3"/>
      <c r="G603" s="2"/>
    </row>
    <row r="604" spans="2:7" ht="23">
      <c r="B604" s="3"/>
      <c r="C604" s="48" t="s">
        <v>14</v>
      </c>
      <c r="D604" s="61" t="s">
        <v>108</v>
      </c>
      <c r="E604" s="3"/>
      <c r="F604" s="3"/>
      <c r="G604" s="2"/>
    </row>
    <row r="605" spans="2:7" ht="23">
      <c r="B605" s="3"/>
      <c r="C605" s="48" t="s">
        <v>15</v>
      </c>
      <c r="D605" s="61">
        <v>75</v>
      </c>
      <c r="E605" s="3"/>
      <c r="F605" s="3"/>
      <c r="G605" s="2"/>
    </row>
    <row r="606" spans="2:7" ht="23">
      <c r="B606" s="3"/>
      <c r="C606" s="48" t="s">
        <v>16</v>
      </c>
      <c r="D606" s="49" t="s">
        <v>17</v>
      </c>
      <c r="E606" s="3"/>
      <c r="F606" s="3"/>
      <c r="G606" s="2"/>
    </row>
    <row r="607" spans="2:7" ht="23.5" thickBot="1">
      <c r="B607" s="3"/>
      <c r="C607" s="3"/>
      <c r="D607" s="3"/>
      <c r="E607" s="3"/>
      <c r="F607" s="3"/>
      <c r="G607" s="2"/>
    </row>
    <row r="608" spans="2:7" ht="47" thickBot="1">
      <c r="B608" s="81" t="s">
        <v>1</v>
      </c>
      <c r="C608" s="82"/>
      <c r="D608" s="8" t="s">
        <v>18</v>
      </c>
      <c r="E608" s="83" t="s">
        <v>19</v>
      </c>
      <c r="F608" s="84"/>
      <c r="G608" s="9" t="s">
        <v>20</v>
      </c>
    </row>
    <row r="609" spans="2:7" ht="23.5" thickBot="1">
      <c r="B609" s="90" t="s">
        <v>21</v>
      </c>
      <c r="C609" s="91"/>
      <c r="D609" s="31">
        <v>197.93</v>
      </c>
      <c r="E609" s="51">
        <v>4.0999999999999996</v>
      </c>
      <c r="F609" s="32" t="s">
        <v>0</v>
      </c>
      <c r="G609" s="33">
        <f t="shared" ref="G609:G616" si="16">D609*E609</f>
        <v>811.51299999999992</v>
      </c>
    </row>
    <row r="610" spans="2:7" ht="23">
      <c r="B610" s="92" t="s">
        <v>22</v>
      </c>
      <c r="C610" s="93"/>
      <c r="D610" s="34">
        <v>70.41</v>
      </c>
      <c r="E610" s="55">
        <v>1.1100000000000001</v>
      </c>
      <c r="F610" s="35" t="s">
        <v>2</v>
      </c>
      <c r="G610" s="36">
        <f t="shared" si="16"/>
        <v>78.155100000000004</v>
      </c>
    </row>
    <row r="611" spans="2:7" ht="23.5" thickBot="1">
      <c r="B611" s="85" t="s">
        <v>23</v>
      </c>
      <c r="C611" s="86"/>
      <c r="D611" s="37">
        <v>222.31</v>
      </c>
      <c r="E611" s="56">
        <v>1.1100000000000001</v>
      </c>
      <c r="F611" s="38" t="s">
        <v>2</v>
      </c>
      <c r="G611" s="39">
        <f t="shared" si="16"/>
        <v>246.76410000000001</v>
      </c>
    </row>
    <row r="612" spans="2:7" ht="23.5" thickBot="1">
      <c r="B612" s="94" t="s">
        <v>3</v>
      </c>
      <c r="C612" s="95"/>
      <c r="D612" s="40"/>
      <c r="E612" s="40"/>
      <c r="F612" s="41" t="s">
        <v>0</v>
      </c>
      <c r="G612" s="42">
        <f t="shared" si="16"/>
        <v>0</v>
      </c>
    </row>
    <row r="613" spans="2:7" ht="23">
      <c r="B613" s="92" t="s">
        <v>24</v>
      </c>
      <c r="C613" s="93"/>
      <c r="D613" s="34">
        <v>665.33</v>
      </c>
      <c r="E613" s="34">
        <v>8.1999999999999993</v>
      </c>
      <c r="F613" s="35" t="s">
        <v>0</v>
      </c>
      <c r="G613" s="36">
        <f t="shared" si="16"/>
        <v>5455.7060000000001</v>
      </c>
    </row>
    <row r="614" spans="2:7" ht="23">
      <c r="B614" s="96" t="s">
        <v>25</v>
      </c>
      <c r="C614" s="97"/>
      <c r="D614" s="43"/>
      <c r="E614" s="43"/>
      <c r="F614" s="44" t="s">
        <v>0</v>
      </c>
      <c r="G614" s="45">
        <f t="shared" si="16"/>
        <v>0</v>
      </c>
    </row>
    <row r="615" spans="2:7" ht="23">
      <c r="B615" s="96" t="s">
        <v>4</v>
      </c>
      <c r="C615" s="97"/>
      <c r="D615" s="46">
        <v>2425.1</v>
      </c>
      <c r="E615" s="52">
        <v>4.0999999999999996</v>
      </c>
      <c r="F615" s="44" t="s">
        <v>0</v>
      </c>
      <c r="G615" s="45">
        <f t="shared" si="16"/>
        <v>9942.909999999998</v>
      </c>
    </row>
    <row r="616" spans="2:7" ht="23">
      <c r="B616" s="96" t="s">
        <v>26</v>
      </c>
      <c r="C616" s="97"/>
      <c r="D616" s="46">
        <v>1718.79</v>
      </c>
      <c r="E616" s="52">
        <v>4.0999999999999996</v>
      </c>
      <c r="F616" s="44" t="s">
        <v>0</v>
      </c>
      <c r="G616" s="45">
        <f t="shared" si="16"/>
        <v>7047.0389999999989</v>
      </c>
    </row>
    <row r="617" spans="2:7" ht="23">
      <c r="B617" s="96" t="s">
        <v>6</v>
      </c>
      <c r="C617" s="97"/>
      <c r="D617" s="46">
        <v>473.91</v>
      </c>
      <c r="E617" s="52">
        <v>4.0999999999999996</v>
      </c>
      <c r="F617" s="44" t="s">
        <v>0</v>
      </c>
      <c r="G617" s="45">
        <f>D617*E617</f>
        <v>1943.0309999999999</v>
      </c>
    </row>
    <row r="618" spans="2:7" ht="23.5" thickBot="1">
      <c r="B618" s="85" t="s">
        <v>5</v>
      </c>
      <c r="C618" s="86"/>
      <c r="D618" s="37">
        <v>320.5</v>
      </c>
      <c r="E618" s="37">
        <v>41</v>
      </c>
      <c r="F618" s="38" t="s">
        <v>0</v>
      </c>
      <c r="G618" s="47">
        <f>D618*E618</f>
        <v>13140.5</v>
      </c>
    </row>
    <row r="619" spans="2:7" ht="23">
      <c r="B619" s="3"/>
      <c r="C619" s="20"/>
      <c r="D619" s="20"/>
      <c r="E619" s="10"/>
      <c r="F619" s="10"/>
      <c r="G619" s="2"/>
    </row>
    <row r="620" spans="2:7" ht="25">
      <c r="B620" s="3"/>
      <c r="C620" s="13" t="s">
        <v>27</v>
      </c>
      <c r="D620" s="14"/>
      <c r="E620" s="3"/>
      <c r="F620" s="3"/>
      <c r="G620" s="2"/>
    </row>
    <row r="621" spans="2:7" ht="18">
      <c r="B621" s="3"/>
      <c r="C621" s="87" t="s">
        <v>28</v>
      </c>
      <c r="D621" s="58" t="s">
        <v>29</v>
      </c>
      <c r="E621" s="22">
        <f>ROUND((G609+D602)/D602,2)</f>
        <v>1.0900000000000001</v>
      </c>
      <c r="F621" s="22"/>
      <c r="G621" s="4"/>
    </row>
    <row r="622" spans="2:7" ht="23">
      <c r="B622" s="3"/>
      <c r="C622" s="87"/>
      <c r="D622" s="58" t="s">
        <v>30</v>
      </c>
      <c r="E622" s="22">
        <f>ROUND((G610+G611+D602)/D602,2)</f>
        <v>1.04</v>
      </c>
      <c r="F622" s="22"/>
      <c r="G622" s="11"/>
    </row>
    <row r="623" spans="2:7" ht="23">
      <c r="B623" s="3"/>
      <c r="C623" s="87"/>
      <c r="D623" s="58" t="s">
        <v>31</v>
      </c>
      <c r="E623" s="22">
        <f>ROUND((G612+D602)/D602,2)</f>
        <v>1</v>
      </c>
      <c r="F623" s="4"/>
      <c r="G623" s="11"/>
    </row>
    <row r="624" spans="2:7" ht="23">
      <c r="B624" s="3"/>
      <c r="C624" s="87"/>
      <c r="D624" s="23" t="s">
        <v>32</v>
      </c>
      <c r="E624" s="24">
        <f>ROUND((SUM(G613:G618)+D602)/D602,2)</f>
        <v>5.2</v>
      </c>
      <c r="F624" s="4"/>
      <c r="G624" s="11"/>
    </row>
    <row r="625" spans="2:7" ht="25">
      <c r="B625" s="3"/>
      <c r="C625" s="3"/>
      <c r="D625" s="25" t="s">
        <v>33</v>
      </c>
      <c r="E625" s="26">
        <f>SUM(E621:E624)-IF(D606="сплошная",3,2)</f>
        <v>5.33</v>
      </c>
      <c r="F625" s="27"/>
      <c r="G625" s="2"/>
    </row>
    <row r="626" spans="2:7" ht="23">
      <c r="B626" s="3"/>
      <c r="C626" s="3"/>
      <c r="D626" s="3"/>
      <c r="E626" s="28"/>
      <c r="F626" s="3"/>
      <c r="G626" s="2"/>
    </row>
    <row r="627" spans="2:7" ht="25">
      <c r="B627" s="12"/>
      <c r="C627" s="29" t="s">
        <v>34</v>
      </c>
      <c r="D627" s="88">
        <f>E625*D602</f>
        <v>47671.040300000001</v>
      </c>
      <c r="E627" s="88"/>
      <c r="F627" s="3"/>
      <c r="G627" s="2"/>
    </row>
    <row r="628" spans="2:7" ht="18">
      <c r="B628" s="3"/>
      <c r="C628" s="30" t="s">
        <v>35</v>
      </c>
      <c r="D628" s="89">
        <f>D627/D601</f>
        <v>86.990949452554744</v>
      </c>
      <c r="E628" s="89"/>
      <c r="F628" s="3"/>
      <c r="G628" s="3"/>
    </row>
    <row r="629" spans="2:7">
      <c r="B629" s="60"/>
      <c r="C629" s="60"/>
      <c r="D629" s="60"/>
      <c r="E629" s="60"/>
      <c r="F629" s="60"/>
      <c r="G629" s="60"/>
    </row>
    <row r="630" spans="2:7">
      <c r="B630" s="60"/>
      <c r="C630" s="60"/>
      <c r="D630" s="60"/>
      <c r="E630" s="60"/>
      <c r="F630" s="60"/>
      <c r="G630" s="60"/>
    </row>
    <row r="631" spans="2:7" ht="60">
      <c r="B631" s="67" t="s">
        <v>53</v>
      </c>
      <c r="C631" s="67"/>
      <c r="D631" s="67"/>
      <c r="E631" s="67"/>
      <c r="F631" s="67"/>
      <c r="G631" s="67"/>
    </row>
    <row r="632" spans="2:7" ht="18">
      <c r="B632" s="68" t="s">
        <v>7</v>
      </c>
      <c r="C632" s="68"/>
      <c r="D632" s="68"/>
      <c r="E632" s="68"/>
      <c r="F632" s="68"/>
      <c r="G632" s="68"/>
    </row>
    <row r="633" spans="2:7" ht="25">
      <c r="B633" s="3"/>
      <c r="C633" s="13" t="s">
        <v>8</v>
      </c>
      <c r="D633" s="14"/>
      <c r="E633" s="3"/>
      <c r="F633" s="3"/>
      <c r="G633" s="2"/>
    </row>
    <row r="634" spans="2:7" ht="19.5" customHeight="1">
      <c r="B634" s="4"/>
      <c r="C634" s="69" t="s">
        <v>9</v>
      </c>
      <c r="D634" s="72" t="s">
        <v>78</v>
      </c>
      <c r="E634" s="73"/>
      <c r="F634" s="73"/>
      <c r="G634" s="74"/>
    </row>
    <row r="635" spans="2:7" ht="19.5" customHeight="1">
      <c r="B635" s="4"/>
      <c r="C635" s="70"/>
      <c r="D635" s="72" t="s">
        <v>110</v>
      </c>
      <c r="E635" s="73"/>
      <c r="F635" s="73"/>
      <c r="G635" s="74"/>
    </row>
    <row r="636" spans="2:7" ht="19.5" customHeight="1">
      <c r="B636" s="4"/>
      <c r="C636" s="71"/>
      <c r="D636" s="72" t="s">
        <v>111</v>
      </c>
      <c r="E636" s="73"/>
      <c r="F636" s="73"/>
      <c r="G636" s="74"/>
    </row>
    <row r="637" spans="2:7" ht="23">
      <c r="B637" s="3"/>
      <c r="C637" s="15" t="s">
        <v>10</v>
      </c>
      <c r="D637" s="62">
        <v>3</v>
      </c>
      <c r="E637" s="16"/>
      <c r="F637" s="4"/>
      <c r="G637" s="2"/>
    </row>
    <row r="638" spans="2:7" ht="21.5">
      <c r="B638" s="3"/>
      <c r="C638" s="17" t="s">
        <v>11</v>
      </c>
      <c r="D638" s="63">
        <v>490</v>
      </c>
      <c r="E638" s="75" t="s">
        <v>12</v>
      </c>
      <c r="F638" s="76"/>
      <c r="G638" s="79">
        <f>D639/D638</f>
        <v>118.27483673469388</v>
      </c>
    </row>
    <row r="639" spans="2:7" ht="21.5">
      <c r="B639" s="3"/>
      <c r="C639" s="17" t="s">
        <v>13</v>
      </c>
      <c r="D639" s="64">
        <v>57954.67</v>
      </c>
      <c r="E639" s="77"/>
      <c r="F639" s="78"/>
      <c r="G639" s="80"/>
    </row>
    <row r="640" spans="2:7" ht="23">
      <c r="B640" s="3"/>
      <c r="C640" s="18"/>
      <c r="D640" s="7"/>
      <c r="E640" s="19"/>
      <c r="F640" s="3"/>
      <c r="G640" s="2"/>
    </row>
    <row r="641" spans="2:7" ht="23">
      <c r="B641" s="3"/>
      <c r="C641" s="48" t="s">
        <v>14</v>
      </c>
      <c r="D641" s="61" t="s">
        <v>112</v>
      </c>
      <c r="E641" s="3"/>
      <c r="F641" s="3"/>
      <c r="G641" s="2"/>
    </row>
    <row r="642" spans="2:7" ht="23">
      <c r="B642" s="3"/>
      <c r="C642" s="48" t="s">
        <v>15</v>
      </c>
      <c r="D642" s="61">
        <v>80</v>
      </c>
      <c r="E642" s="3"/>
      <c r="F642" s="3"/>
      <c r="G642" s="2"/>
    </row>
    <row r="643" spans="2:7" ht="23">
      <c r="B643" s="3"/>
      <c r="C643" s="48" t="s">
        <v>16</v>
      </c>
      <c r="D643" s="49" t="s">
        <v>17</v>
      </c>
      <c r="E643" s="3"/>
      <c r="F643" s="3"/>
      <c r="G643" s="2"/>
    </row>
    <row r="644" spans="2:7" ht="23.5" thickBot="1">
      <c r="B644" s="3"/>
      <c r="C644" s="3"/>
      <c r="D644" s="3"/>
      <c r="E644" s="3"/>
      <c r="F644" s="3"/>
      <c r="G644" s="2"/>
    </row>
    <row r="645" spans="2:7" ht="47" thickBot="1">
      <c r="B645" s="81" t="s">
        <v>1</v>
      </c>
      <c r="C645" s="82"/>
      <c r="D645" s="8" t="s">
        <v>18</v>
      </c>
      <c r="E645" s="83" t="s">
        <v>19</v>
      </c>
      <c r="F645" s="84"/>
      <c r="G645" s="9" t="s">
        <v>20</v>
      </c>
    </row>
    <row r="646" spans="2:7" ht="23.5" thickBot="1">
      <c r="B646" s="90" t="s">
        <v>21</v>
      </c>
      <c r="C646" s="91"/>
      <c r="D646" s="31">
        <v>197.93</v>
      </c>
      <c r="E646" s="51">
        <v>3</v>
      </c>
      <c r="F646" s="32" t="s">
        <v>0</v>
      </c>
      <c r="G646" s="33">
        <f t="shared" ref="G646:G653" si="17">D646*E646</f>
        <v>593.79</v>
      </c>
    </row>
    <row r="647" spans="2:7" ht="23">
      <c r="B647" s="92" t="s">
        <v>22</v>
      </c>
      <c r="C647" s="93"/>
      <c r="D647" s="34">
        <v>70.41</v>
      </c>
      <c r="E647" s="55">
        <v>0.88</v>
      </c>
      <c r="F647" s="35" t="s">
        <v>2</v>
      </c>
      <c r="G647" s="36">
        <f t="shared" si="17"/>
        <v>61.960799999999999</v>
      </c>
    </row>
    <row r="648" spans="2:7" ht="23.5" thickBot="1">
      <c r="B648" s="85" t="s">
        <v>23</v>
      </c>
      <c r="C648" s="86"/>
      <c r="D648" s="37">
        <v>222.31</v>
      </c>
      <c r="E648" s="56">
        <v>0.88</v>
      </c>
      <c r="F648" s="38" t="s">
        <v>2</v>
      </c>
      <c r="G648" s="39">
        <f t="shared" si="17"/>
        <v>195.6328</v>
      </c>
    </row>
    <row r="649" spans="2:7" ht="23.5" thickBot="1">
      <c r="B649" s="94" t="s">
        <v>3</v>
      </c>
      <c r="C649" s="95"/>
      <c r="D649" s="40"/>
      <c r="E649" s="40"/>
      <c r="F649" s="41" t="s">
        <v>0</v>
      </c>
      <c r="G649" s="42">
        <f t="shared" si="17"/>
        <v>0</v>
      </c>
    </row>
    <row r="650" spans="2:7" ht="23">
      <c r="B650" s="92" t="s">
        <v>24</v>
      </c>
      <c r="C650" s="93"/>
      <c r="D650" s="34">
        <v>665.3</v>
      </c>
      <c r="E650" s="34">
        <v>6</v>
      </c>
      <c r="F650" s="35" t="s">
        <v>0</v>
      </c>
      <c r="G650" s="36">
        <f t="shared" si="17"/>
        <v>3991.7999999999997</v>
      </c>
    </row>
    <row r="651" spans="2:7" ht="23">
      <c r="B651" s="96" t="s">
        <v>25</v>
      </c>
      <c r="C651" s="97"/>
      <c r="D651" s="43"/>
      <c r="E651" s="43"/>
      <c r="F651" s="44" t="s">
        <v>0</v>
      </c>
      <c r="G651" s="45">
        <f t="shared" si="17"/>
        <v>0</v>
      </c>
    </row>
    <row r="652" spans="2:7" ht="23">
      <c r="B652" s="96" t="s">
        <v>4</v>
      </c>
      <c r="C652" s="97"/>
      <c r="D652" s="46">
        <v>2425.1</v>
      </c>
      <c r="E652" s="52">
        <v>3</v>
      </c>
      <c r="F652" s="44" t="s">
        <v>0</v>
      </c>
      <c r="G652" s="45">
        <f t="shared" si="17"/>
        <v>7275.2999999999993</v>
      </c>
    </row>
    <row r="653" spans="2:7" ht="23">
      <c r="B653" s="96" t="s">
        <v>26</v>
      </c>
      <c r="C653" s="97"/>
      <c r="D653" s="46">
        <v>1718.79</v>
      </c>
      <c r="E653" s="52">
        <v>3</v>
      </c>
      <c r="F653" s="44" t="s">
        <v>0</v>
      </c>
      <c r="G653" s="45">
        <f t="shared" si="17"/>
        <v>5156.37</v>
      </c>
    </row>
    <row r="654" spans="2:7" ht="23">
      <c r="B654" s="96" t="s">
        <v>6</v>
      </c>
      <c r="C654" s="97"/>
      <c r="D654" s="46">
        <v>473.91</v>
      </c>
      <c r="E654" s="52">
        <v>3</v>
      </c>
      <c r="F654" s="44" t="s">
        <v>0</v>
      </c>
      <c r="G654" s="45">
        <f>D654*E654</f>
        <v>1421.73</v>
      </c>
    </row>
    <row r="655" spans="2:7" ht="23.5" thickBot="1">
      <c r="B655" s="85" t="s">
        <v>5</v>
      </c>
      <c r="C655" s="86"/>
      <c r="D655" s="37">
        <v>320.5</v>
      </c>
      <c r="E655" s="37">
        <v>30</v>
      </c>
      <c r="F655" s="38" t="s">
        <v>0</v>
      </c>
      <c r="G655" s="47">
        <f>D655*E655</f>
        <v>9615</v>
      </c>
    </row>
    <row r="656" spans="2:7" ht="23">
      <c r="B656" s="3"/>
      <c r="C656" s="20"/>
      <c r="D656" s="20"/>
      <c r="E656" s="10"/>
      <c r="F656" s="10"/>
      <c r="G656" s="2"/>
    </row>
    <row r="657" spans="2:7" ht="25">
      <c r="B657" s="3"/>
      <c r="C657" s="13" t="s">
        <v>27</v>
      </c>
      <c r="D657" s="14"/>
      <c r="E657" s="3"/>
      <c r="F657" s="3"/>
      <c r="G657" s="2"/>
    </row>
    <row r="658" spans="2:7" ht="18">
      <c r="B658" s="3"/>
      <c r="C658" s="87" t="s">
        <v>28</v>
      </c>
      <c r="D658" s="58" t="s">
        <v>29</v>
      </c>
      <c r="E658" s="22">
        <f>ROUND((G646+D639)/D639,2)</f>
        <v>1.01</v>
      </c>
      <c r="F658" s="22"/>
      <c r="G658" s="4"/>
    </row>
    <row r="659" spans="2:7" ht="23">
      <c r="B659" s="3"/>
      <c r="C659" s="87"/>
      <c r="D659" s="58" t="s">
        <v>30</v>
      </c>
      <c r="E659" s="22">
        <f>ROUND((G647+G648+D639)/D639,2)</f>
        <v>1</v>
      </c>
      <c r="F659" s="22"/>
      <c r="G659" s="11"/>
    </row>
    <row r="660" spans="2:7" ht="23">
      <c r="B660" s="3"/>
      <c r="C660" s="87"/>
      <c r="D660" s="58" t="s">
        <v>31</v>
      </c>
      <c r="E660" s="22">
        <f>ROUND((G649+D639)/D639,2)</f>
        <v>1</v>
      </c>
      <c r="F660" s="4"/>
      <c r="G660" s="11"/>
    </row>
    <row r="661" spans="2:7" ht="23">
      <c r="B661" s="3"/>
      <c r="C661" s="87"/>
      <c r="D661" s="23" t="s">
        <v>32</v>
      </c>
      <c r="E661" s="24">
        <f>ROUND((SUM(G650:G655)+D639)/D639,2)</f>
        <v>1.47</v>
      </c>
      <c r="F661" s="4"/>
      <c r="G661" s="11"/>
    </row>
    <row r="662" spans="2:7" ht="25">
      <c r="B662" s="3"/>
      <c r="C662" s="3"/>
      <c r="D662" s="25" t="s">
        <v>33</v>
      </c>
      <c r="E662" s="26">
        <f>SUM(E658:E661)-IF(D643="сплошная",3,2)</f>
        <v>1.4799999999999995</v>
      </c>
      <c r="F662" s="27"/>
      <c r="G662" s="2"/>
    </row>
    <row r="663" spans="2:7" ht="23">
      <c r="B663" s="3"/>
      <c r="C663" s="3"/>
      <c r="D663" s="3"/>
      <c r="E663" s="28"/>
      <c r="F663" s="3"/>
      <c r="G663" s="2"/>
    </row>
    <row r="664" spans="2:7" ht="25">
      <c r="B664" s="12"/>
      <c r="C664" s="29" t="s">
        <v>34</v>
      </c>
      <c r="D664" s="88">
        <f>E662*D639</f>
        <v>85772.911599999978</v>
      </c>
      <c r="E664" s="88"/>
      <c r="F664" s="3"/>
      <c r="G664" s="2"/>
    </row>
    <row r="665" spans="2:7" ht="18">
      <c r="B665" s="3"/>
      <c r="C665" s="30" t="s">
        <v>35</v>
      </c>
      <c r="D665" s="89">
        <f>D664/D638</f>
        <v>175.04675836734688</v>
      </c>
      <c r="E665" s="89"/>
      <c r="F665" s="3"/>
      <c r="G665" s="3"/>
    </row>
    <row r="666" spans="2:7">
      <c r="B666" s="60"/>
      <c r="C666" s="60"/>
      <c r="D666" s="60"/>
      <c r="E666" s="60"/>
      <c r="F666" s="60"/>
      <c r="G666" s="60"/>
    </row>
    <row r="667" spans="2:7">
      <c r="B667" s="60"/>
      <c r="C667" s="60"/>
      <c r="D667" s="60"/>
      <c r="E667" s="60"/>
      <c r="F667" s="60"/>
      <c r="G667" s="60"/>
    </row>
    <row r="668" spans="2:7" ht="60">
      <c r="B668" s="67" t="s">
        <v>54</v>
      </c>
      <c r="C668" s="67"/>
      <c r="D668" s="67"/>
      <c r="E668" s="67"/>
      <c r="F668" s="67"/>
      <c r="G668" s="67"/>
    </row>
    <row r="669" spans="2:7" ht="18">
      <c r="B669" s="68" t="s">
        <v>7</v>
      </c>
      <c r="C669" s="68"/>
      <c r="D669" s="68"/>
      <c r="E669" s="68"/>
      <c r="F669" s="68"/>
      <c r="G669" s="68"/>
    </row>
    <row r="670" spans="2:7" ht="25">
      <c r="B670" s="3"/>
      <c r="C670" s="13" t="s">
        <v>8</v>
      </c>
      <c r="D670" s="14"/>
      <c r="E670" s="3"/>
      <c r="F670" s="3"/>
      <c r="G670" s="2"/>
    </row>
    <row r="671" spans="2:7" ht="19.5" customHeight="1">
      <c r="B671" s="4"/>
      <c r="C671" s="69" t="s">
        <v>9</v>
      </c>
      <c r="D671" s="72" t="s">
        <v>78</v>
      </c>
      <c r="E671" s="73"/>
      <c r="F671" s="73"/>
      <c r="G671" s="74"/>
    </row>
    <row r="672" spans="2:7" ht="19.5" customHeight="1">
      <c r="B672" s="4"/>
      <c r="C672" s="70"/>
      <c r="D672" s="72" t="s">
        <v>110</v>
      </c>
      <c r="E672" s="73"/>
      <c r="F672" s="73"/>
      <c r="G672" s="74"/>
    </row>
    <row r="673" spans="2:7" ht="19.5" customHeight="1">
      <c r="B673" s="4"/>
      <c r="C673" s="71"/>
      <c r="D673" s="72" t="s">
        <v>113</v>
      </c>
      <c r="E673" s="73"/>
      <c r="F673" s="73"/>
      <c r="G673" s="74"/>
    </row>
    <row r="674" spans="2:7" ht="23">
      <c r="B674" s="3"/>
      <c r="C674" s="15" t="s">
        <v>10</v>
      </c>
      <c r="D674" s="62">
        <v>5.2</v>
      </c>
      <c r="E674" s="16"/>
      <c r="F674" s="4"/>
      <c r="G674" s="2"/>
    </row>
    <row r="675" spans="2:7" ht="21.5">
      <c r="B675" s="3"/>
      <c r="C675" s="17" t="s">
        <v>11</v>
      </c>
      <c r="D675" s="63">
        <v>1302</v>
      </c>
      <c r="E675" s="75" t="s">
        <v>12</v>
      </c>
      <c r="F675" s="76"/>
      <c r="G675" s="79">
        <f>D676/D675</f>
        <v>27.975153609831029</v>
      </c>
    </row>
    <row r="676" spans="2:7" ht="21.5">
      <c r="B676" s="3"/>
      <c r="C676" s="17" t="s">
        <v>13</v>
      </c>
      <c r="D676" s="64">
        <v>36423.65</v>
      </c>
      <c r="E676" s="77"/>
      <c r="F676" s="78"/>
      <c r="G676" s="80"/>
    </row>
    <row r="677" spans="2:7" ht="23">
      <c r="B677" s="3"/>
      <c r="C677" s="18"/>
      <c r="D677" s="7"/>
      <c r="E677" s="19"/>
      <c r="F677" s="3"/>
      <c r="G677" s="2"/>
    </row>
    <row r="678" spans="2:7" ht="23">
      <c r="B678" s="3"/>
      <c r="C678" s="48" t="s">
        <v>14</v>
      </c>
      <c r="D678" s="61" t="s">
        <v>114</v>
      </c>
      <c r="E678" s="3"/>
      <c r="F678" s="3"/>
      <c r="G678" s="2"/>
    </row>
    <row r="679" spans="2:7" ht="23">
      <c r="B679" s="3"/>
      <c r="C679" s="48" t="s">
        <v>15</v>
      </c>
      <c r="D679" s="61">
        <v>75</v>
      </c>
      <c r="E679" s="3"/>
      <c r="F679" s="3"/>
      <c r="G679" s="2"/>
    </row>
    <row r="680" spans="2:7" ht="23">
      <c r="B680" s="3"/>
      <c r="C680" s="48" t="s">
        <v>16</v>
      </c>
      <c r="D680" s="49" t="s">
        <v>17</v>
      </c>
      <c r="E680" s="3"/>
      <c r="F680" s="3"/>
      <c r="G680" s="2"/>
    </row>
    <row r="681" spans="2:7" ht="23.5" thickBot="1">
      <c r="B681" s="3"/>
      <c r="C681" s="3"/>
      <c r="D681" s="3"/>
      <c r="E681" s="3"/>
      <c r="F681" s="3"/>
      <c r="G681" s="2"/>
    </row>
    <row r="682" spans="2:7" ht="47" thickBot="1">
      <c r="B682" s="81" t="s">
        <v>1</v>
      </c>
      <c r="C682" s="82"/>
      <c r="D682" s="8" t="s">
        <v>18</v>
      </c>
      <c r="E682" s="83" t="s">
        <v>19</v>
      </c>
      <c r="F682" s="84"/>
      <c r="G682" s="9" t="s">
        <v>20</v>
      </c>
    </row>
    <row r="683" spans="2:7" ht="23.5" thickBot="1">
      <c r="B683" s="90" t="s">
        <v>21</v>
      </c>
      <c r="C683" s="91"/>
      <c r="D683" s="31">
        <v>197.93</v>
      </c>
      <c r="E683" s="51">
        <v>5.2</v>
      </c>
      <c r="F683" s="32" t="s">
        <v>0</v>
      </c>
      <c r="G683" s="33">
        <f t="shared" ref="G683:G690" si="18">D683*E683</f>
        <v>1029.2360000000001</v>
      </c>
    </row>
    <row r="684" spans="2:7" ht="23">
      <c r="B684" s="92" t="s">
        <v>22</v>
      </c>
      <c r="C684" s="93"/>
      <c r="D684" s="34">
        <v>70.41</v>
      </c>
      <c r="E684" s="55">
        <v>1.25</v>
      </c>
      <c r="F684" s="35" t="s">
        <v>2</v>
      </c>
      <c r="G684" s="36">
        <f t="shared" si="18"/>
        <v>88.012499999999989</v>
      </c>
    </row>
    <row r="685" spans="2:7" ht="23.5" thickBot="1">
      <c r="B685" s="85" t="s">
        <v>23</v>
      </c>
      <c r="C685" s="86"/>
      <c r="D685" s="37">
        <v>222.31</v>
      </c>
      <c r="E685" s="56">
        <v>1.25</v>
      </c>
      <c r="F685" s="38" t="s">
        <v>2</v>
      </c>
      <c r="G685" s="39">
        <f t="shared" si="18"/>
        <v>277.88749999999999</v>
      </c>
    </row>
    <row r="686" spans="2:7" ht="23.5" thickBot="1">
      <c r="B686" s="94" t="s">
        <v>3</v>
      </c>
      <c r="C686" s="95"/>
      <c r="D686" s="40"/>
      <c r="E686" s="40"/>
      <c r="F686" s="41" t="s">
        <v>0</v>
      </c>
      <c r="G686" s="42">
        <f t="shared" si="18"/>
        <v>0</v>
      </c>
    </row>
    <row r="687" spans="2:7" ht="23">
      <c r="B687" s="92" t="s">
        <v>24</v>
      </c>
      <c r="C687" s="93"/>
      <c r="D687" s="34">
        <v>665.3</v>
      </c>
      <c r="E687" s="34">
        <v>10.4</v>
      </c>
      <c r="F687" s="35" t="s">
        <v>0</v>
      </c>
      <c r="G687" s="36">
        <f t="shared" si="18"/>
        <v>6919.12</v>
      </c>
    </row>
    <row r="688" spans="2:7" ht="23">
      <c r="B688" s="96" t="s">
        <v>25</v>
      </c>
      <c r="C688" s="97"/>
      <c r="D688" s="43">
        <v>1300.21</v>
      </c>
      <c r="E688" s="43">
        <v>5.2</v>
      </c>
      <c r="F688" s="44" t="s">
        <v>0</v>
      </c>
      <c r="G688" s="45">
        <f t="shared" si="18"/>
        <v>6761.0920000000006</v>
      </c>
    </row>
    <row r="689" spans="2:7" ht="23">
      <c r="B689" s="96" t="s">
        <v>4</v>
      </c>
      <c r="C689" s="97"/>
      <c r="D689" s="46"/>
      <c r="E689" s="52"/>
      <c r="F689" s="44" t="s">
        <v>0</v>
      </c>
      <c r="G689" s="45">
        <f t="shared" si="18"/>
        <v>0</v>
      </c>
    </row>
    <row r="690" spans="2:7" ht="23">
      <c r="B690" s="96" t="s">
        <v>26</v>
      </c>
      <c r="C690" s="97"/>
      <c r="D690" s="46"/>
      <c r="E690" s="52"/>
      <c r="F690" s="44" t="s">
        <v>0</v>
      </c>
      <c r="G690" s="45">
        <f t="shared" si="18"/>
        <v>0</v>
      </c>
    </row>
    <row r="691" spans="2:7" ht="23">
      <c r="B691" s="96" t="s">
        <v>6</v>
      </c>
      <c r="C691" s="97"/>
      <c r="D691" s="46"/>
      <c r="E691" s="52"/>
      <c r="F691" s="44" t="s">
        <v>0</v>
      </c>
      <c r="G691" s="45">
        <f>D691*E691</f>
        <v>0</v>
      </c>
    </row>
    <row r="692" spans="2:7" ht="23.5" thickBot="1">
      <c r="B692" s="85" t="s">
        <v>5</v>
      </c>
      <c r="C692" s="86"/>
      <c r="D692" s="37"/>
      <c r="E692" s="37"/>
      <c r="F692" s="38" t="s">
        <v>0</v>
      </c>
      <c r="G692" s="47">
        <f>D692*E692</f>
        <v>0</v>
      </c>
    </row>
    <row r="693" spans="2:7" ht="23">
      <c r="B693" s="3"/>
      <c r="C693" s="20"/>
      <c r="D693" s="20"/>
      <c r="E693" s="10"/>
      <c r="F693" s="10"/>
      <c r="G693" s="2"/>
    </row>
    <row r="694" spans="2:7" ht="25">
      <c r="B694" s="3"/>
      <c r="C694" s="13" t="s">
        <v>27</v>
      </c>
      <c r="D694" s="14"/>
      <c r="E694" s="3"/>
      <c r="F694" s="3"/>
      <c r="G694" s="2"/>
    </row>
    <row r="695" spans="2:7" ht="18">
      <c r="B695" s="3"/>
      <c r="C695" s="87" t="s">
        <v>28</v>
      </c>
      <c r="D695" s="58" t="s">
        <v>29</v>
      </c>
      <c r="E695" s="22">
        <f>ROUND((G683+D676)/D676,2)</f>
        <v>1.03</v>
      </c>
      <c r="F695" s="22"/>
      <c r="G695" s="4"/>
    </row>
    <row r="696" spans="2:7" ht="23">
      <c r="B696" s="3"/>
      <c r="C696" s="87"/>
      <c r="D696" s="58" t="s">
        <v>30</v>
      </c>
      <c r="E696" s="22">
        <f>ROUND((G684+G685+D676)/D676,2)</f>
        <v>1.01</v>
      </c>
      <c r="F696" s="22"/>
      <c r="G696" s="11"/>
    </row>
    <row r="697" spans="2:7" ht="23">
      <c r="B697" s="3"/>
      <c r="C697" s="87"/>
      <c r="D697" s="58" t="s">
        <v>31</v>
      </c>
      <c r="E697" s="22">
        <f>ROUND((G686+D676)/D676,2)</f>
        <v>1</v>
      </c>
      <c r="F697" s="4"/>
      <c r="G697" s="11"/>
    </row>
    <row r="698" spans="2:7" ht="23">
      <c r="B698" s="3"/>
      <c r="C698" s="87"/>
      <c r="D698" s="23" t="s">
        <v>32</v>
      </c>
      <c r="E698" s="24">
        <f>ROUND((SUM(G687:G692)+D676)/D676,2)</f>
        <v>1.38</v>
      </c>
      <c r="F698" s="4"/>
      <c r="G698" s="11"/>
    </row>
    <row r="699" spans="2:7" ht="25">
      <c r="B699" s="3"/>
      <c r="C699" s="3"/>
      <c r="D699" s="25" t="s">
        <v>33</v>
      </c>
      <c r="E699" s="26">
        <f>SUM(E695:E698)-IF(D680="сплошная",3,2)</f>
        <v>1.42</v>
      </c>
      <c r="F699" s="27"/>
      <c r="G699" s="2"/>
    </row>
    <row r="700" spans="2:7" ht="23">
      <c r="B700" s="3"/>
      <c r="C700" s="3"/>
      <c r="D700" s="3"/>
      <c r="E700" s="28"/>
      <c r="F700" s="3"/>
      <c r="G700" s="2"/>
    </row>
    <row r="701" spans="2:7" ht="25">
      <c r="B701" s="12"/>
      <c r="C701" s="29" t="s">
        <v>34</v>
      </c>
      <c r="D701" s="88">
        <f>E699*D676</f>
        <v>51721.582999999999</v>
      </c>
      <c r="E701" s="88"/>
      <c r="F701" s="3"/>
      <c r="G701" s="2"/>
    </row>
    <row r="702" spans="2:7" ht="18">
      <c r="B702" s="3"/>
      <c r="C702" s="30" t="s">
        <v>35</v>
      </c>
      <c r="D702" s="89">
        <f>D701/D675</f>
        <v>39.724718125960059</v>
      </c>
      <c r="E702" s="89"/>
      <c r="F702" s="3"/>
      <c r="G702" s="3"/>
    </row>
    <row r="703" spans="2:7">
      <c r="B703" s="60"/>
      <c r="C703" s="60"/>
      <c r="D703" s="60"/>
      <c r="E703" s="60"/>
      <c r="F703" s="60"/>
      <c r="G703" s="60"/>
    </row>
    <row r="704" spans="2:7">
      <c r="B704" s="60"/>
      <c r="C704" s="60"/>
      <c r="D704" s="60"/>
      <c r="E704" s="60"/>
      <c r="F704" s="60"/>
      <c r="G704" s="60"/>
    </row>
    <row r="705" spans="2:7" ht="60">
      <c r="B705" s="67" t="s">
        <v>55</v>
      </c>
      <c r="C705" s="67"/>
      <c r="D705" s="67"/>
      <c r="E705" s="67"/>
      <c r="F705" s="67"/>
      <c r="G705" s="67"/>
    </row>
    <row r="706" spans="2:7" ht="18">
      <c r="B706" s="68" t="s">
        <v>7</v>
      </c>
      <c r="C706" s="68"/>
      <c r="D706" s="68"/>
      <c r="E706" s="68"/>
      <c r="F706" s="68"/>
      <c r="G706" s="68"/>
    </row>
    <row r="707" spans="2:7" ht="25">
      <c r="B707" s="3"/>
      <c r="C707" s="13" t="s">
        <v>8</v>
      </c>
      <c r="D707" s="14"/>
      <c r="E707" s="3"/>
      <c r="F707" s="3"/>
      <c r="G707" s="2"/>
    </row>
    <row r="708" spans="2:7" ht="19" customHeight="1">
      <c r="B708" s="4"/>
      <c r="C708" s="69" t="s">
        <v>9</v>
      </c>
      <c r="D708" s="72" t="s">
        <v>78</v>
      </c>
      <c r="E708" s="73"/>
      <c r="F708" s="73"/>
      <c r="G708" s="74"/>
    </row>
    <row r="709" spans="2:7" ht="19" customHeight="1">
      <c r="B709" s="4"/>
      <c r="C709" s="70"/>
      <c r="D709" s="72" t="s">
        <v>110</v>
      </c>
      <c r="E709" s="73"/>
      <c r="F709" s="73"/>
      <c r="G709" s="74"/>
    </row>
    <row r="710" spans="2:7" ht="19" customHeight="1">
      <c r="B710" s="4"/>
      <c r="C710" s="71"/>
      <c r="D710" s="72" t="s">
        <v>115</v>
      </c>
      <c r="E710" s="73"/>
      <c r="F710" s="73"/>
      <c r="G710" s="74"/>
    </row>
    <row r="711" spans="2:7" ht="23">
      <c r="B711" s="3"/>
      <c r="C711" s="15" t="s">
        <v>10</v>
      </c>
      <c r="D711" s="62">
        <v>5.3</v>
      </c>
      <c r="E711" s="16"/>
      <c r="F711" s="4"/>
      <c r="G711" s="2"/>
    </row>
    <row r="712" spans="2:7" ht="21.5">
      <c r="B712" s="3"/>
      <c r="C712" s="17" t="s">
        <v>11</v>
      </c>
      <c r="D712" s="63">
        <v>1173</v>
      </c>
      <c r="E712" s="75" t="s">
        <v>12</v>
      </c>
      <c r="F712" s="76"/>
      <c r="G712" s="79">
        <f>D713/D712</f>
        <v>7.4679283887468024</v>
      </c>
    </row>
    <row r="713" spans="2:7" ht="21.5">
      <c r="B713" s="3"/>
      <c r="C713" s="17" t="s">
        <v>13</v>
      </c>
      <c r="D713" s="64">
        <v>8759.8799999999992</v>
      </c>
      <c r="E713" s="77"/>
      <c r="F713" s="78"/>
      <c r="G713" s="80"/>
    </row>
    <row r="714" spans="2:7" ht="23">
      <c r="B714" s="3"/>
      <c r="C714" s="18"/>
      <c r="D714" s="7"/>
      <c r="E714" s="19"/>
      <c r="F714" s="3"/>
      <c r="G714" s="2"/>
    </row>
    <row r="715" spans="2:7" ht="23">
      <c r="B715" s="3"/>
      <c r="C715" s="48" t="s">
        <v>14</v>
      </c>
      <c r="D715" s="61" t="s">
        <v>116</v>
      </c>
      <c r="E715" s="3"/>
      <c r="F715" s="3"/>
      <c r="G715" s="2"/>
    </row>
    <row r="716" spans="2:7" ht="23">
      <c r="B716" s="3"/>
      <c r="C716" s="48" t="s">
        <v>15</v>
      </c>
      <c r="D716" s="61">
        <v>45</v>
      </c>
      <c r="E716" s="3"/>
      <c r="F716" s="3"/>
      <c r="G716" s="2"/>
    </row>
    <row r="717" spans="2:7" ht="23">
      <c r="B717" s="3"/>
      <c r="C717" s="48" t="s">
        <v>16</v>
      </c>
      <c r="D717" s="49" t="s">
        <v>17</v>
      </c>
      <c r="E717" s="3"/>
      <c r="F717" s="3"/>
      <c r="G717" s="2"/>
    </row>
    <row r="718" spans="2:7" ht="23.5" thickBot="1">
      <c r="B718" s="3"/>
      <c r="C718" s="3"/>
      <c r="D718" s="3"/>
      <c r="E718" s="3"/>
      <c r="F718" s="3"/>
      <c r="G718" s="2"/>
    </row>
    <row r="719" spans="2:7" ht="47" thickBot="1">
      <c r="B719" s="81" t="s">
        <v>1</v>
      </c>
      <c r="C719" s="82"/>
      <c r="D719" s="8" t="s">
        <v>18</v>
      </c>
      <c r="E719" s="83" t="s">
        <v>19</v>
      </c>
      <c r="F719" s="84"/>
      <c r="G719" s="9" t="s">
        <v>20</v>
      </c>
    </row>
    <row r="720" spans="2:7" ht="23.5" thickBot="1">
      <c r="B720" s="90" t="s">
        <v>21</v>
      </c>
      <c r="C720" s="91"/>
      <c r="D720" s="31">
        <v>197.93</v>
      </c>
      <c r="E720" s="51">
        <v>5.3</v>
      </c>
      <c r="F720" s="32" t="s">
        <v>0</v>
      </c>
      <c r="G720" s="33">
        <f t="shared" ref="G720:G727" si="19">D720*E720</f>
        <v>1049.029</v>
      </c>
    </row>
    <row r="721" spans="2:7" ht="23">
      <c r="B721" s="92" t="s">
        <v>22</v>
      </c>
      <c r="C721" s="93"/>
      <c r="D721" s="34">
        <v>70.41</v>
      </c>
      <c r="E721" s="55">
        <v>1.18</v>
      </c>
      <c r="F721" s="35" t="s">
        <v>2</v>
      </c>
      <c r="G721" s="36">
        <f t="shared" si="19"/>
        <v>83.083799999999997</v>
      </c>
    </row>
    <row r="722" spans="2:7" ht="23.5" thickBot="1">
      <c r="B722" s="85" t="s">
        <v>23</v>
      </c>
      <c r="C722" s="86"/>
      <c r="D722" s="37">
        <v>222.31</v>
      </c>
      <c r="E722" s="56">
        <v>1.18</v>
      </c>
      <c r="F722" s="38" t="s">
        <v>2</v>
      </c>
      <c r="G722" s="39">
        <f t="shared" si="19"/>
        <v>262.32580000000002</v>
      </c>
    </row>
    <row r="723" spans="2:7" ht="23.5" thickBot="1">
      <c r="B723" s="94" t="s">
        <v>3</v>
      </c>
      <c r="C723" s="95"/>
      <c r="D723" s="40"/>
      <c r="E723" s="40"/>
      <c r="F723" s="41" t="s">
        <v>0</v>
      </c>
      <c r="G723" s="42">
        <f t="shared" si="19"/>
        <v>0</v>
      </c>
    </row>
    <row r="724" spans="2:7" ht="23">
      <c r="B724" s="92" t="s">
        <v>24</v>
      </c>
      <c r="C724" s="93"/>
      <c r="D724" s="34">
        <v>665.33</v>
      </c>
      <c r="E724" s="34">
        <v>10.6</v>
      </c>
      <c r="F724" s="35" t="s">
        <v>0</v>
      </c>
      <c r="G724" s="36">
        <f t="shared" si="19"/>
        <v>7052.4980000000005</v>
      </c>
    </row>
    <row r="725" spans="2:7" ht="23">
      <c r="B725" s="96" t="s">
        <v>25</v>
      </c>
      <c r="C725" s="97"/>
      <c r="D725" s="43">
        <v>1300.21</v>
      </c>
      <c r="E725" s="43">
        <v>5.3</v>
      </c>
      <c r="F725" s="44" t="s">
        <v>0</v>
      </c>
      <c r="G725" s="45">
        <f t="shared" si="19"/>
        <v>6891.1130000000003</v>
      </c>
    </row>
    <row r="726" spans="2:7" ht="23">
      <c r="B726" s="96" t="s">
        <v>4</v>
      </c>
      <c r="C726" s="97"/>
      <c r="D726" s="46"/>
      <c r="E726" s="52"/>
      <c r="F726" s="44" t="s">
        <v>0</v>
      </c>
      <c r="G726" s="45">
        <f t="shared" si="19"/>
        <v>0</v>
      </c>
    </row>
    <row r="727" spans="2:7" ht="23">
      <c r="B727" s="96" t="s">
        <v>26</v>
      </c>
      <c r="C727" s="97"/>
      <c r="D727" s="46"/>
      <c r="E727" s="52"/>
      <c r="F727" s="44" t="s">
        <v>0</v>
      </c>
      <c r="G727" s="45">
        <f t="shared" si="19"/>
        <v>0</v>
      </c>
    </row>
    <row r="728" spans="2:7" ht="23">
      <c r="B728" s="96" t="s">
        <v>6</v>
      </c>
      <c r="C728" s="97"/>
      <c r="D728" s="46"/>
      <c r="E728" s="52"/>
      <c r="F728" s="44" t="s">
        <v>0</v>
      </c>
      <c r="G728" s="45">
        <f>D728*E728</f>
        <v>0</v>
      </c>
    </row>
    <row r="729" spans="2:7" ht="23.5" thickBot="1">
      <c r="B729" s="85" t="s">
        <v>5</v>
      </c>
      <c r="C729" s="86"/>
      <c r="D729" s="37"/>
      <c r="E729" s="37"/>
      <c r="F729" s="38" t="s">
        <v>0</v>
      </c>
      <c r="G729" s="47">
        <f>D729*E729</f>
        <v>0</v>
      </c>
    </row>
    <row r="730" spans="2:7" ht="23">
      <c r="B730" s="3"/>
      <c r="C730" s="20"/>
      <c r="D730" s="20"/>
      <c r="E730" s="10"/>
      <c r="F730" s="10"/>
      <c r="G730" s="2"/>
    </row>
    <row r="731" spans="2:7" ht="25">
      <c r="B731" s="3"/>
      <c r="C731" s="13" t="s">
        <v>27</v>
      </c>
      <c r="D731" s="14"/>
      <c r="E731" s="3"/>
      <c r="F731" s="3"/>
      <c r="G731" s="2"/>
    </row>
    <row r="732" spans="2:7" ht="18">
      <c r="B732" s="3"/>
      <c r="C732" s="87" t="s">
        <v>28</v>
      </c>
      <c r="D732" s="58" t="s">
        <v>29</v>
      </c>
      <c r="E732" s="22">
        <f>ROUND((G720+D713)/D713,2)</f>
        <v>1.1200000000000001</v>
      </c>
      <c r="F732" s="22"/>
      <c r="G732" s="4"/>
    </row>
    <row r="733" spans="2:7" ht="23">
      <c r="B733" s="3"/>
      <c r="C733" s="87"/>
      <c r="D733" s="58" t="s">
        <v>30</v>
      </c>
      <c r="E733" s="22">
        <f>ROUND((G721+G722+D713)/D713,2)</f>
        <v>1.04</v>
      </c>
      <c r="F733" s="22"/>
      <c r="G733" s="11"/>
    </row>
    <row r="734" spans="2:7" ht="23">
      <c r="B734" s="3"/>
      <c r="C734" s="87"/>
      <c r="D734" s="58" t="s">
        <v>31</v>
      </c>
      <c r="E734" s="22">
        <f>ROUND((G723+D713)/D713,2)</f>
        <v>1</v>
      </c>
      <c r="F734" s="4"/>
      <c r="G734" s="11"/>
    </row>
    <row r="735" spans="2:7" ht="23">
      <c r="B735" s="3"/>
      <c r="C735" s="87"/>
      <c r="D735" s="23" t="s">
        <v>32</v>
      </c>
      <c r="E735" s="24">
        <f>ROUND((SUM(G724:G729)+D713)/D713,2)</f>
        <v>2.59</v>
      </c>
      <c r="F735" s="4"/>
      <c r="G735" s="11"/>
    </row>
    <row r="736" spans="2:7" ht="25">
      <c r="B736" s="3"/>
      <c r="C736" s="3"/>
      <c r="D736" s="25" t="s">
        <v>33</v>
      </c>
      <c r="E736" s="26">
        <f>SUM(E732:E735)-IF(D717="сплошная",3,2)</f>
        <v>2.75</v>
      </c>
      <c r="F736" s="27"/>
      <c r="G736" s="2"/>
    </row>
    <row r="737" spans="2:7" ht="23">
      <c r="B737" s="3"/>
      <c r="C737" s="3"/>
      <c r="D737" s="3"/>
      <c r="E737" s="28"/>
      <c r="F737" s="3"/>
      <c r="G737" s="2"/>
    </row>
    <row r="738" spans="2:7" ht="25">
      <c r="B738" s="12"/>
      <c r="C738" s="29" t="s">
        <v>34</v>
      </c>
      <c r="D738" s="88">
        <f>E736*D713</f>
        <v>24089.67</v>
      </c>
      <c r="E738" s="88"/>
      <c r="F738" s="3"/>
      <c r="G738" s="2"/>
    </row>
    <row r="739" spans="2:7" ht="18">
      <c r="B739" s="3"/>
      <c r="C739" s="30" t="s">
        <v>35</v>
      </c>
      <c r="D739" s="89">
        <f>D738/D712</f>
        <v>20.536803069053708</v>
      </c>
      <c r="E739" s="89"/>
      <c r="F739" s="3"/>
      <c r="G739" s="3"/>
    </row>
    <row r="740" spans="2:7">
      <c r="B740" s="60"/>
      <c r="C740" s="60"/>
      <c r="D740" s="60"/>
      <c r="E740" s="60"/>
      <c r="F740" s="60"/>
      <c r="G740" s="60"/>
    </row>
    <row r="741" spans="2:7">
      <c r="B741" s="60"/>
      <c r="C741" s="60"/>
      <c r="D741" s="60"/>
      <c r="E741" s="60"/>
      <c r="F741" s="60"/>
      <c r="G741" s="60"/>
    </row>
    <row r="742" spans="2:7" ht="60">
      <c r="B742" s="67" t="s">
        <v>56</v>
      </c>
      <c r="C742" s="67"/>
      <c r="D742" s="67"/>
      <c r="E742" s="67"/>
      <c r="F742" s="67"/>
      <c r="G742" s="67"/>
    </row>
    <row r="743" spans="2:7" ht="18">
      <c r="B743" s="68" t="s">
        <v>7</v>
      </c>
      <c r="C743" s="68"/>
      <c r="D743" s="68"/>
      <c r="E743" s="68"/>
      <c r="F743" s="68"/>
      <c r="G743" s="68"/>
    </row>
    <row r="744" spans="2:7" ht="25">
      <c r="B744" s="3"/>
      <c r="C744" s="13" t="s">
        <v>8</v>
      </c>
      <c r="D744" s="14"/>
      <c r="E744" s="3"/>
      <c r="F744" s="3"/>
      <c r="G744" s="2"/>
    </row>
    <row r="745" spans="2:7" ht="19" customHeight="1">
      <c r="B745" s="4"/>
      <c r="C745" s="69" t="s">
        <v>9</v>
      </c>
      <c r="D745" s="72" t="s">
        <v>78</v>
      </c>
      <c r="E745" s="73"/>
      <c r="F745" s="73"/>
      <c r="G745" s="74"/>
    </row>
    <row r="746" spans="2:7" ht="19" customHeight="1">
      <c r="B746" s="4"/>
      <c r="C746" s="70"/>
      <c r="D746" s="72" t="s">
        <v>110</v>
      </c>
      <c r="E746" s="73"/>
      <c r="F746" s="73"/>
      <c r="G746" s="74"/>
    </row>
    <row r="747" spans="2:7" ht="19" customHeight="1">
      <c r="B747" s="4"/>
      <c r="C747" s="71"/>
      <c r="D747" s="72" t="s">
        <v>117</v>
      </c>
      <c r="E747" s="73"/>
      <c r="F747" s="73"/>
      <c r="G747" s="74"/>
    </row>
    <row r="748" spans="2:7" ht="23">
      <c r="B748" s="3"/>
      <c r="C748" s="15" t="s">
        <v>10</v>
      </c>
      <c r="D748" s="62">
        <v>5.3</v>
      </c>
      <c r="E748" s="16"/>
      <c r="F748" s="4"/>
      <c r="G748" s="2"/>
    </row>
    <row r="749" spans="2:7" ht="21.5">
      <c r="B749" s="3"/>
      <c r="C749" s="17" t="s">
        <v>11</v>
      </c>
      <c r="D749" s="63">
        <v>1346</v>
      </c>
      <c r="E749" s="75" t="s">
        <v>12</v>
      </c>
      <c r="F749" s="76"/>
      <c r="G749" s="79">
        <f>D750/D749</f>
        <v>14.482726597325408</v>
      </c>
    </row>
    <row r="750" spans="2:7" ht="21.5">
      <c r="B750" s="3"/>
      <c r="C750" s="17" t="s">
        <v>13</v>
      </c>
      <c r="D750" s="64">
        <v>19493.75</v>
      </c>
      <c r="E750" s="77"/>
      <c r="F750" s="78"/>
      <c r="G750" s="80"/>
    </row>
    <row r="751" spans="2:7" ht="23">
      <c r="B751" s="3"/>
      <c r="C751" s="18"/>
      <c r="D751" s="7"/>
      <c r="E751" s="19"/>
      <c r="F751" s="3"/>
      <c r="G751" s="2"/>
    </row>
    <row r="752" spans="2:7" ht="23">
      <c r="B752" s="3"/>
      <c r="C752" s="48" t="s">
        <v>14</v>
      </c>
      <c r="D752" s="61" t="s">
        <v>118</v>
      </c>
      <c r="E752" s="3"/>
      <c r="F752" s="3"/>
      <c r="G752" s="2"/>
    </row>
    <row r="753" spans="2:7" ht="23">
      <c r="B753" s="3"/>
      <c r="C753" s="48" t="s">
        <v>15</v>
      </c>
      <c r="D753" s="61">
        <v>65</v>
      </c>
      <c r="E753" s="3"/>
      <c r="F753" s="3"/>
      <c r="G753" s="2"/>
    </row>
    <row r="754" spans="2:7" ht="23">
      <c r="B754" s="3"/>
      <c r="C754" s="48" t="s">
        <v>16</v>
      </c>
      <c r="D754" s="49" t="s">
        <v>17</v>
      </c>
      <c r="E754" s="3"/>
      <c r="F754" s="3"/>
      <c r="G754" s="2"/>
    </row>
    <row r="755" spans="2:7" ht="23.5" thickBot="1">
      <c r="B755" s="3"/>
      <c r="C755" s="3"/>
      <c r="D755" s="3"/>
      <c r="E755" s="3"/>
      <c r="F755" s="3"/>
      <c r="G755" s="2"/>
    </row>
    <row r="756" spans="2:7" ht="47" thickBot="1">
      <c r="B756" s="81" t="s">
        <v>1</v>
      </c>
      <c r="C756" s="82"/>
      <c r="D756" s="8" t="s">
        <v>18</v>
      </c>
      <c r="E756" s="83" t="s">
        <v>19</v>
      </c>
      <c r="F756" s="84"/>
      <c r="G756" s="9" t="s">
        <v>20</v>
      </c>
    </row>
    <row r="757" spans="2:7" ht="23.5" thickBot="1">
      <c r="B757" s="90" t="s">
        <v>21</v>
      </c>
      <c r="C757" s="91"/>
      <c r="D757" s="31">
        <v>197.93</v>
      </c>
      <c r="E757" s="51">
        <v>5.3</v>
      </c>
      <c r="F757" s="32" t="s">
        <v>0</v>
      </c>
      <c r="G757" s="33">
        <f t="shared" ref="G757:G764" si="20">D757*E757</f>
        <v>1049.029</v>
      </c>
    </row>
    <row r="758" spans="2:7" ht="23">
      <c r="B758" s="92" t="s">
        <v>22</v>
      </c>
      <c r="C758" s="93"/>
      <c r="D758" s="34">
        <v>70.41</v>
      </c>
      <c r="E758" s="55">
        <v>1.31</v>
      </c>
      <c r="F758" s="35" t="s">
        <v>2</v>
      </c>
      <c r="G758" s="36">
        <f t="shared" si="20"/>
        <v>92.237099999999998</v>
      </c>
    </row>
    <row r="759" spans="2:7" ht="23.5" thickBot="1">
      <c r="B759" s="85" t="s">
        <v>23</v>
      </c>
      <c r="C759" s="86"/>
      <c r="D759" s="37">
        <v>222.31</v>
      </c>
      <c r="E759" s="56">
        <v>1.31</v>
      </c>
      <c r="F759" s="38" t="s">
        <v>2</v>
      </c>
      <c r="G759" s="39">
        <f t="shared" si="20"/>
        <v>291.22610000000003</v>
      </c>
    </row>
    <row r="760" spans="2:7" ht="23.5" thickBot="1">
      <c r="B760" s="94" t="s">
        <v>3</v>
      </c>
      <c r="C760" s="95"/>
      <c r="D760" s="40"/>
      <c r="E760" s="40"/>
      <c r="F760" s="41" t="s">
        <v>0</v>
      </c>
      <c r="G760" s="42">
        <f t="shared" si="20"/>
        <v>0</v>
      </c>
    </row>
    <row r="761" spans="2:7" ht="23">
      <c r="B761" s="92" t="s">
        <v>24</v>
      </c>
      <c r="C761" s="93"/>
      <c r="D761" s="34">
        <v>665.33</v>
      </c>
      <c r="E761" s="34">
        <v>10.6</v>
      </c>
      <c r="F761" s="35" t="s">
        <v>0</v>
      </c>
      <c r="G761" s="36">
        <f t="shared" si="20"/>
        <v>7052.4980000000005</v>
      </c>
    </row>
    <row r="762" spans="2:7" ht="23">
      <c r="B762" s="96" t="s">
        <v>25</v>
      </c>
      <c r="C762" s="97"/>
      <c r="D762" s="43">
        <v>1300.21</v>
      </c>
      <c r="E762" s="43">
        <v>5.3</v>
      </c>
      <c r="F762" s="44" t="s">
        <v>0</v>
      </c>
      <c r="G762" s="45">
        <f t="shared" si="20"/>
        <v>6891.1130000000003</v>
      </c>
    </row>
    <row r="763" spans="2:7" ht="23">
      <c r="B763" s="96" t="s">
        <v>4</v>
      </c>
      <c r="C763" s="97"/>
      <c r="D763" s="46"/>
      <c r="E763" s="52"/>
      <c r="F763" s="44" t="s">
        <v>0</v>
      </c>
      <c r="G763" s="45">
        <f t="shared" si="20"/>
        <v>0</v>
      </c>
    </row>
    <row r="764" spans="2:7" ht="23">
      <c r="B764" s="96" t="s">
        <v>26</v>
      </c>
      <c r="C764" s="97"/>
      <c r="D764" s="46"/>
      <c r="E764" s="52"/>
      <c r="F764" s="44" t="s">
        <v>0</v>
      </c>
      <c r="G764" s="45">
        <f t="shared" si="20"/>
        <v>0</v>
      </c>
    </row>
    <row r="765" spans="2:7" ht="23">
      <c r="B765" s="96" t="s">
        <v>6</v>
      </c>
      <c r="C765" s="97"/>
      <c r="D765" s="46"/>
      <c r="E765" s="52"/>
      <c r="F765" s="44" t="s">
        <v>0</v>
      </c>
      <c r="G765" s="45">
        <f>D765*E765</f>
        <v>0</v>
      </c>
    </row>
    <row r="766" spans="2:7" ht="23.5" thickBot="1">
      <c r="B766" s="85" t="s">
        <v>5</v>
      </c>
      <c r="C766" s="86"/>
      <c r="D766" s="37"/>
      <c r="E766" s="37"/>
      <c r="F766" s="38" t="s">
        <v>0</v>
      </c>
      <c r="G766" s="47">
        <f>D766*E766</f>
        <v>0</v>
      </c>
    </row>
    <row r="767" spans="2:7" ht="23">
      <c r="B767" s="3"/>
      <c r="C767" s="20"/>
      <c r="D767" s="20"/>
      <c r="E767" s="10"/>
      <c r="F767" s="10"/>
      <c r="G767" s="2"/>
    </row>
    <row r="768" spans="2:7" ht="25">
      <c r="B768" s="3"/>
      <c r="C768" s="13" t="s">
        <v>27</v>
      </c>
      <c r="D768" s="14"/>
      <c r="E768" s="3"/>
      <c r="F768" s="3"/>
      <c r="G768" s="2"/>
    </row>
    <row r="769" spans="2:7" ht="18">
      <c r="B769" s="3"/>
      <c r="C769" s="87" t="s">
        <v>28</v>
      </c>
      <c r="D769" s="58" t="s">
        <v>29</v>
      </c>
      <c r="E769" s="22">
        <f>ROUND((G757+D750)/D750,2)</f>
        <v>1.05</v>
      </c>
      <c r="F769" s="22"/>
      <c r="G769" s="4"/>
    </row>
    <row r="770" spans="2:7" ht="23">
      <c r="B770" s="3"/>
      <c r="C770" s="87"/>
      <c r="D770" s="58" t="s">
        <v>30</v>
      </c>
      <c r="E770" s="22">
        <f>ROUND((G758+G759+D750)/D750,2)</f>
        <v>1.02</v>
      </c>
      <c r="F770" s="22"/>
      <c r="G770" s="11"/>
    </row>
    <row r="771" spans="2:7" ht="23">
      <c r="B771" s="3"/>
      <c r="C771" s="87"/>
      <c r="D771" s="58" t="s">
        <v>31</v>
      </c>
      <c r="E771" s="22">
        <f>ROUND((G760+D750)/D750,2)</f>
        <v>1</v>
      </c>
      <c r="F771" s="4"/>
      <c r="G771" s="11"/>
    </row>
    <row r="772" spans="2:7" ht="23">
      <c r="B772" s="3"/>
      <c r="C772" s="87"/>
      <c r="D772" s="23" t="s">
        <v>32</v>
      </c>
      <c r="E772" s="24">
        <f>ROUND((SUM(G761:G766)+D750)/D750,2)</f>
        <v>1.72</v>
      </c>
      <c r="F772" s="4"/>
      <c r="G772" s="11"/>
    </row>
    <row r="773" spans="2:7" ht="25">
      <c r="B773" s="3"/>
      <c r="C773" s="3"/>
      <c r="D773" s="25" t="s">
        <v>33</v>
      </c>
      <c r="E773" s="26">
        <f>SUM(E769:E772)-IF(D754="сплошная",3,2)</f>
        <v>1.79</v>
      </c>
      <c r="F773" s="27"/>
      <c r="G773" s="2"/>
    </row>
    <row r="774" spans="2:7" ht="23">
      <c r="B774" s="3"/>
      <c r="C774" s="3"/>
      <c r="D774" s="3"/>
      <c r="E774" s="28"/>
      <c r="F774" s="3"/>
      <c r="G774" s="2"/>
    </row>
    <row r="775" spans="2:7" ht="25">
      <c r="B775" s="12"/>
      <c r="C775" s="29" t="s">
        <v>34</v>
      </c>
      <c r="D775" s="88">
        <f>E773*D750</f>
        <v>34893.8125</v>
      </c>
      <c r="E775" s="88"/>
      <c r="F775" s="3"/>
      <c r="G775" s="2"/>
    </row>
    <row r="776" spans="2:7" ht="18">
      <c r="B776" s="3"/>
      <c r="C776" s="30" t="s">
        <v>35</v>
      </c>
      <c r="D776" s="89">
        <f>D775/D749</f>
        <v>25.924080609212481</v>
      </c>
      <c r="E776" s="89"/>
      <c r="F776" s="3"/>
      <c r="G776" s="3"/>
    </row>
    <row r="777" spans="2:7">
      <c r="B777" s="60"/>
      <c r="C777" s="60"/>
      <c r="D777" s="60"/>
      <c r="E777" s="60"/>
      <c r="F777" s="60"/>
      <c r="G777" s="60"/>
    </row>
    <row r="778" spans="2:7">
      <c r="B778" s="60"/>
      <c r="C778" s="60"/>
      <c r="D778" s="60"/>
      <c r="E778" s="60"/>
      <c r="F778" s="60"/>
      <c r="G778" s="60"/>
    </row>
    <row r="779" spans="2:7" ht="60">
      <c r="B779" s="67" t="s">
        <v>57</v>
      </c>
      <c r="C779" s="67"/>
      <c r="D779" s="67"/>
      <c r="E779" s="67"/>
      <c r="F779" s="67"/>
      <c r="G779" s="67"/>
    </row>
    <row r="780" spans="2:7" ht="18">
      <c r="B780" s="68" t="s">
        <v>7</v>
      </c>
      <c r="C780" s="68"/>
      <c r="D780" s="68"/>
      <c r="E780" s="68"/>
      <c r="F780" s="68"/>
      <c r="G780" s="68"/>
    </row>
    <row r="781" spans="2:7" ht="25">
      <c r="B781" s="3"/>
      <c r="C781" s="13" t="s">
        <v>8</v>
      </c>
      <c r="D781" s="14"/>
      <c r="E781" s="3"/>
      <c r="F781" s="3"/>
      <c r="G781" s="2"/>
    </row>
    <row r="782" spans="2:7" ht="19" customHeight="1">
      <c r="B782" s="4"/>
      <c r="C782" s="69" t="s">
        <v>9</v>
      </c>
      <c r="D782" s="72" t="s">
        <v>78</v>
      </c>
      <c r="E782" s="73"/>
      <c r="F782" s="73"/>
      <c r="G782" s="74"/>
    </row>
    <row r="783" spans="2:7" ht="19" customHeight="1">
      <c r="B783" s="4"/>
      <c r="C783" s="70"/>
      <c r="D783" s="72" t="s">
        <v>110</v>
      </c>
      <c r="E783" s="73"/>
      <c r="F783" s="73"/>
      <c r="G783" s="74"/>
    </row>
    <row r="784" spans="2:7" ht="19" customHeight="1">
      <c r="B784" s="4"/>
      <c r="C784" s="71"/>
      <c r="D784" s="72" t="s">
        <v>119</v>
      </c>
      <c r="E784" s="73"/>
      <c r="F784" s="73"/>
      <c r="G784" s="74"/>
    </row>
    <row r="785" spans="2:7" ht="23">
      <c r="B785" s="3"/>
      <c r="C785" s="15" t="s">
        <v>10</v>
      </c>
      <c r="D785" s="62">
        <v>6.2</v>
      </c>
      <c r="E785" s="16"/>
      <c r="F785" s="4"/>
      <c r="G785" s="2"/>
    </row>
    <row r="786" spans="2:7" ht="21.5">
      <c r="B786" s="3"/>
      <c r="C786" s="17" t="s">
        <v>11</v>
      </c>
      <c r="D786" s="63">
        <v>1547</v>
      </c>
      <c r="E786" s="75" t="s">
        <v>12</v>
      </c>
      <c r="F786" s="76"/>
      <c r="G786" s="79">
        <f>D787/D786</f>
        <v>28.232301228183584</v>
      </c>
    </row>
    <row r="787" spans="2:7" ht="21.5">
      <c r="B787" s="3"/>
      <c r="C787" s="17" t="s">
        <v>13</v>
      </c>
      <c r="D787" s="64">
        <v>43675.37</v>
      </c>
      <c r="E787" s="77"/>
      <c r="F787" s="78"/>
      <c r="G787" s="80"/>
    </row>
    <row r="788" spans="2:7" ht="23">
      <c r="B788" s="3"/>
      <c r="C788" s="18"/>
      <c r="D788" s="7"/>
      <c r="E788" s="19"/>
      <c r="F788" s="3"/>
      <c r="G788" s="2"/>
    </row>
    <row r="789" spans="2:7" ht="23">
      <c r="B789" s="3"/>
      <c r="C789" s="48" t="s">
        <v>14</v>
      </c>
      <c r="D789" s="61" t="s">
        <v>120</v>
      </c>
      <c r="E789" s="3"/>
      <c r="F789" s="3"/>
      <c r="G789" s="2"/>
    </row>
    <row r="790" spans="2:7" ht="23">
      <c r="B790" s="3"/>
      <c r="C790" s="48" t="s">
        <v>15</v>
      </c>
      <c r="D790" s="61">
        <v>70</v>
      </c>
      <c r="E790" s="3"/>
      <c r="F790" s="3"/>
      <c r="G790" s="2"/>
    </row>
    <row r="791" spans="2:7" ht="23">
      <c r="B791" s="3"/>
      <c r="C791" s="48" t="s">
        <v>16</v>
      </c>
      <c r="D791" s="49" t="s">
        <v>17</v>
      </c>
      <c r="E791" s="3"/>
      <c r="F791" s="3"/>
      <c r="G791" s="2"/>
    </row>
    <row r="792" spans="2:7" ht="23.5" thickBot="1">
      <c r="B792" s="3"/>
      <c r="C792" s="3"/>
      <c r="D792" s="3"/>
      <c r="E792" s="3"/>
      <c r="F792" s="3"/>
      <c r="G792" s="2"/>
    </row>
    <row r="793" spans="2:7" ht="47" thickBot="1">
      <c r="B793" s="81" t="s">
        <v>1</v>
      </c>
      <c r="C793" s="82"/>
      <c r="D793" s="8" t="s">
        <v>18</v>
      </c>
      <c r="E793" s="83" t="s">
        <v>19</v>
      </c>
      <c r="F793" s="84"/>
      <c r="G793" s="9" t="s">
        <v>20</v>
      </c>
    </row>
    <row r="794" spans="2:7" ht="23.5" thickBot="1">
      <c r="B794" s="90" t="s">
        <v>21</v>
      </c>
      <c r="C794" s="91"/>
      <c r="D794" s="31">
        <v>197.93</v>
      </c>
      <c r="E794" s="51">
        <v>6.2</v>
      </c>
      <c r="F794" s="32" t="s">
        <v>0</v>
      </c>
      <c r="G794" s="33">
        <f t="shared" ref="G794:G801" si="21">D794*E794</f>
        <v>1227.1660000000002</v>
      </c>
    </row>
    <row r="795" spans="2:7" ht="23">
      <c r="B795" s="92" t="s">
        <v>22</v>
      </c>
      <c r="C795" s="93"/>
      <c r="D795" s="34">
        <v>70.41</v>
      </c>
      <c r="E795" s="55">
        <v>1.41</v>
      </c>
      <c r="F795" s="35" t="s">
        <v>2</v>
      </c>
      <c r="G795" s="36">
        <f t="shared" si="21"/>
        <v>99.278099999999995</v>
      </c>
    </row>
    <row r="796" spans="2:7" ht="23.5" thickBot="1">
      <c r="B796" s="85" t="s">
        <v>23</v>
      </c>
      <c r="C796" s="86"/>
      <c r="D796" s="37">
        <v>222.31</v>
      </c>
      <c r="E796" s="56">
        <v>1.41</v>
      </c>
      <c r="F796" s="38" t="s">
        <v>2</v>
      </c>
      <c r="G796" s="39">
        <f t="shared" si="21"/>
        <v>313.45709999999997</v>
      </c>
    </row>
    <row r="797" spans="2:7" ht="23.5" thickBot="1">
      <c r="B797" s="94" t="s">
        <v>3</v>
      </c>
      <c r="C797" s="95"/>
      <c r="D797" s="40"/>
      <c r="E797" s="40"/>
      <c r="F797" s="41" t="s">
        <v>0</v>
      </c>
      <c r="G797" s="42">
        <f t="shared" si="21"/>
        <v>0</v>
      </c>
    </row>
    <row r="798" spans="2:7" ht="23">
      <c r="B798" s="92" t="s">
        <v>24</v>
      </c>
      <c r="C798" s="93"/>
      <c r="D798" s="34">
        <v>665.33</v>
      </c>
      <c r="E798" s="34">
        <v>12.4</v>
      </c>
      <c r="F798" s="35" t="s">
        <v>0</v>
      </c>
      <c r="G798" s="36">
        <f t="shared" si="21"/>
        <v>8250.0920000000006</v>
      </c>
    </row>
    <row r="799" spans="2:7" ht="23">
      <c r="B799" s="96" t="s">
        <v>25</v>
      </c>
      <c r="C799" s="97"/>
      <c r="D799" s="43">
        <v>1300.21</v>
      </c>
      <c r="E799" s="43">
        <v>6.2</v>
      </c>
      <c r="F799" s="44" t="s">
        <v>0</v>
      </c>
      <c r="G799" s="45">
        <f t="shared" si="21"/>
        <v>8061.3020000000006</v>
      </c>
    </row>
    <row r="800" spans="2:7" ht="23">
      <c r="B800" s="96" t="s">
        <v>4</v>
      </c>
      <c r="C800" s="97"/>
      <c r="D800" s="46"/>
      <c r="E800" s="52"/>
      <c r="F800" s="44" t="s">
        <v>0</v>
      </c>
      <c r="G800" s="45">
        <f t="shared" si="21"/>
        <v>0</v>
      </c>
    </row>
    <row r="801" spans="2:7" ht="23">
      <c r="B801" s="96" t="s">
        <v>26</v>
      </c>
      <c r="C801" s="97"/>
      <c r="D801" s="46"/>
      <c r="E801" s="52"/>
      <c r="F801" s="44" t="s">
        <v>0</v>
      </c>
      <c r="G801" s="45">
        <f t="shared" si="21"/>
        <v>0</v>
      </c>
    </row>
    <row r="802" spans="2:7" ht="23">
      <c r="B802" s="96" t="s">
        <v>6</v>
      </c>
      <c r="C802" s="97"/>
      <c r="D802" s="46"/>
      <c r="E802" s="52"/>
      <c r="F802" s="44" t="s">
        <v>0</v>
      </c>
      <c r="G802" s="45">
        <f>D802*E802</f>
        <v>0</v>
      </c>
    </row>
    <row r="803" spans="2:7" ht="23.5" thickBot="1">
      <c r="B803" s="85" t="s">
        <v>5</v>
      </c>
      <c r="C803" s="86"/>
      <c r="D803" s="37"/>
      <c r="E803" s="37"/>
      <c r="F803" s="38" t="s">
        <v>0</v>
      </c>
      <c r="G803" s="47">
        <f>D803*E803</f>
        <v>0</v>
      </c>
    </row>
    <row r="804" spans="2:7" ht="23">
      <c r="B804" s="3"/>
      <c r="C804" s="20"/>
      <c r="D804" s="20"/>
      <c r="E804" s="10"/>
      <c r="F804" s="10"/>
      <c r="G804" s="2"/>
    </row>
    <row r="805" spans="2:7" ht="25">
      <c r="B805" s="3"/>
      <c r="C805" s="13" t="s">
        <v>27</v>
      </c>
      <c r="D805" s="14"/>
      <c r="E805" s="3"/>
      <c r="F805" s="3"/>
      <c r="G805" s="2"/>
    </row>
    <row r="806" spans="2:7" ht="18">
      <c r="B806" s="3"/>
      <c r="C806" s="87" t="s">
        <v>28</v>
      </c>
      <c r="D806" s="58" t="s">
        <v>29</v>
      </c>
      <c r="E806" s="22">
        <f>ROUND((G794+D787)/D787,2)</f>
        <v>1.03</v>
      </c>
      <c r="F806" s="22"/>
      <c r="G806" s="4"/>
    </row>
    <row r="807" spans="2:7" ht="23">
      <c r="B807" s="3"/>
      <c r="C807" s="87"/>
      <c r="D807" s="58" t="s">
        <v>30</v>
      </c>
      <c r="E807" s="22">
        <f>ROUND((G795+G796+D787)/D787,2)</f>
        <v>1.01</v>
      </c>
      <c r="F807" s="22"/>
      <c r="G807" s="11"/>
    </row>
    <row r="808" spans="2:7" ht="23">
      <c r="B808" s="3"/>
      <c r="C808" s="87"/>
      <c r="D808" s="58" t="s">
        <v>31</v>
      </c>
      <c r="E808" s="22">
        <f>ROUND((G797+D787)/D787,2)</f>
        <v>1</v>
      </c>
      <c r="F808" s="4"/>
      <c r="G808" s="11"/>
    </row>
    <row r="809" spans="2:7" ht="23">
      <c r="B809" s="3"/>
      <c r="C809" s="87"/>
      <c r="D809" s="23" t="s">
        <v>32</v>
      </c>
      <c r="E809" s="24">
        <f>ROUND((SUM(G798:G803)+D787)/D787,2)</f>
        <v>1.37</v>
      </c>
      <c r="F809" s="4"/>
      <c r="G809" s="11"/>
    </row>
    <row r="810" spans="2:7" ht="25">
      <c r="B810" s="3"/>
      <c r="C810" s="3"/>
      <c r="D810" s="25" t="s">
        <v>33</v>
      </c>
      <c r="E810" s="26">
        <f>SUM(E806:E809)-IF(D791="сплошная",3,2)</f>
        <v>1.4100000000000001</v>
      </c>
      <c r="F810" s="27"/>
      <c r="G810" s="2"/>
    </row>
    <row r="811" spans="2:7" ht="23">
      <c r="B811" s="3"/>
      <c r="C811" s="3"/>
      <c r="D811" s="3"/>
      <c r="E811" s="28"/>
      <c r="F811" s="3"/>
      <c r="G811" s="2"/>
    </row>
    <row r="812" spans="2:7" ht="25">
      <c r="B812" s="12"/>
      <c r="C812" s="29" t="s">
        <v>34</v>
      </c>
      <c r="D812" s="88">
        <f>E810*D787</f>
        <v>61582.271700000012</v>
      </c>
      <c r="E812" s="88"/>
      <c r="F812" s="3"/>
      <c r="G812" s="2"/>
    </row>
    <row r="813" spans="2:7" ht="18">
      <c r="B813" s="3"/>
      <c r="C813" s="30" t="s">
        <v>35</v>
      </c>
      <c r="D813" s="89">
        <f>D812/D786</f>
        <v>39.807544731738858</v>
      </c>
      <c r="E813" s="89"/>
      <c r="F813" s="3"/>
      <c r="G813" s="3"/>
    </row>
    <row r="814" spans="2:7">
      <c r="B814" s="60"/>
      <c r="C814" s="60"/>
      <c r="D814" s="60"/>
      <c r="E814" s="60"/>
      <c r="F814" s="60"/>
      <c r="G814" s="60"/>
    </row>
    <row r="815" spans="2:7">
      <c r="B815" s="60"/>
      <c r="C815" s="60"/>
      <c r="D815" s="60"/>
      <c r="E815" s="60"/>
      <c r="F815" s="60"/>
      <c r="G815" s="60"/>
    </row>
    <row r="816" spans="2:7" ht="60">
      <c r="B816" s="67" t="s">
        <v>58</v>
      </c>
      <c r="C816" s="67"/>
      <c r="D816" s="67"/>
      <c r="E816" s="67"/>
      <c r="F816" s="67"/>
      <c r="G816" s="67"/>
    </row>
    <row r="817" spans="2:7" ht="18">
      <c r="B817" s="68" t="s">
        <v>7</v>
      </c>
      <c r="C817" s="68"/>
      <c r="D817" s="68"/>
      <c r="E817" s="68"/>
      <c r="F817" s="68"/>
      <c r="G817" s="68"/>
    </row>
    <row r="818" spans="2:7" ht="25">
      <c r="B818" s="3"/>
      <c r="C818" s="13" t="s">
        <v>8</v>
      </c>
      <c r="D818" s="14"/>
      <c r="E818" s="3"/>
      <c r="F818" s="3"/>
      <c r="G818" s="2"/>
    </row>
    <row r="819" spans="2:7" ht="19" customHeight="1">
      <c r="B819" s="4"/>
      <c r="C819" s="69" t="s">
        <v>9</v>
      </c>
      <c r="D819" s="72" t="s">
        <v>78</v>
      </c>
      <c r="E819" s="73"/>
      <c r="F819" s="73"/>
      <c r="G819" s="74"/>
    </row>
    <row r="820" spans="2:7" ht="19" customHeight="1">
      <c r="B820" s="4"/>
      <c r="C820" s="70"/>
      <c r="D820" s="72" t="s">
        <v>110</v>
      </c>
      <c r="E820" s="73"/>
      <c r="F820" s="73"/>
      <c r="G820" s="74"/>
    </row>
    <row r="821" spans="2:7" ht="19" customHeight="1">
      <c r="B821" s="4"/>
      <c r="C821" s="71"/>
      <c r="D821" s="72" t="s">
        <v>121</v>
      </c>
      <c r="E821" s="73"/>
      <c r="F821" s="73"/>
      <c r="G821" s="74"/>
    </row>
    <row r="822" spans="2:7" ht="23">
      <c r="B822" s="3"/>
      <c r="C822" s="15" t="s">
        <v>10</v>
      </c>
      <c r="D822" s="62">
        <v>3.6</v>
      </c>
      <c r="E822" s="16"/>
      <c r="F822" s="4"/>
      <c r="G822" s="2"/>
    </row>
    <row r="823" spans="2:7" ht="21.5">
      <c r="B823" s="3"/>
      <c r="C823" s="17" t="s">
        <v>11</v>
      </c>
      <c r="D823" s="63">
        <v>783</v>
      </c>
      <c r="E823" s="75" t="s">
        <v>12</v>
      </c>
      <c r="F823" s="76"/>
      <c r="G823" s="79">
        <f>D824/D823</f>
        <v>18.784916985951469</v>
      </c>
    </row>
    <row r="824" spans="2:7" ht="21.5">
      <c r="B824" s="3"/>
      <c r="C824" s="17" t="s">
        <v>13</v>
      </c>
      <c r="D824" s="64">
        <v>14708.59</v>
      </c>
      <c r="E824" s="77"/>
      <c r="F824" s="78"/>
      <c r="G824" s="80"/>
    </row>
    <row r="825" spans="2:7" ht="23">
      <c r="B825" s="3"/>
      <c r="C825" s="18"/>
      <c r="D825" s="7"/>
      <c r="E825" s="19"/>
      <c r="F825" s="3"/>
      <c r="G825" s="2"/>
    </row>
    <row r="826" spans="2:7" ht="23">
      <c r="B826" s="3"/>
      <c r="C826" s="48" t="s">
        <v>14</v>
      </c>
      <c r="D826" s="61" t="s">
        <v>122</v>
      </c>
      <c r="E826" s="3"/>
      <c r="F826" s="3"/>
      <c r="G826" s="2"/>
    </row>
    <row r="827" spans="2:7" ht="23">
      <c r="B827" s="3"/>
      <c r="C827" s="48" t="s">
        <v>15</v>
      </c>
      <c r="D827" s="61">
        <v>60</v>
      </c>
      <c r="E827" s="3"/>
      <c r="F827" s="3"/>
      <c r="G827" s="2"/>
    </row>
    <row r="828" spans="2:7" ht="23">
      <c r="B828" s="3"/>
      <c r="C828" s="48" t="s">
        <v>16</v>
      </c>
      <c r="D828" s="49" t="s">
        <v>17</v>
      </c>
      <c r="E828" s="3"/>
      <c r="F828" s="3"/>
      <c r="G828" s="2"/>
    </row>
    <row r="829" spans="2:7" ht="23.5" thickBot="1">
      <c r="B829" s="3"/>
      <c r="C829" s="3"/>
      <c r="D829" s="3"/>
      <c r="E829" s="3"/>
      <c r="F829" s="3"/>
      <c r="G829" s="2"/>
    </row>
    <row r="830" spans="2:7" ht="47" thickBot="1">
      <c r="B830" s="81" t="s">
        <v>1</v>
      </c>
      <c r="C830" s="82"/>
      <c r="D830" s="8" t="s">
        <v>18</v>
      </c>
      <c r="E830" s="83" t="s">
        <v>19</v>
      </c>
      <c r="F830" s="84"/>
      <c r="G830" s="9" t="s">
        <v>20</v>
      </c>
    </row>
    <row r="831" spans="2:7" ht="23.5" thickBot="1">
      <c r="B831" s="90" t="s">
        <v>21</v>
      </c>
      <c r="C831" s="91"/>
      <c r="D831" s="31">
        <v>197.93</v>
      </c>
      <c r="E831" s="51">
        <v>3.6</v>
      </c>
      <c r="F831" s="32" t="s">
        <v>0</v>
      </c>
      <c r="G831" s="33">
        <f t="shared" ref="G831:G838" si="22">D831*E831</f>
        <v>712.548</v>
      </c>
    </row>
    <row r="832" spans="2:7" ht="23">
      <c r="B832" s="92" t="s">
        <v>22</v>
      </c>
      <c r="C832" s="93"/>
      <c r="D832" s="34">
        <v>70.41</v>
      </c>
      <c r="E832" s="55">
        <v>1.1499999999999999</v>
      </c>
      <c r="F832" s="35" t="s">
        <v>2</v>
      </c>
      <c r="G832" s="36">
        <f t="shared" si="22"/>
        <v>80.971499999999992</v>
      </c>
    </row>
    <row r="833" spans="2:7" ht="23.5" thickBot="1">
      <c r="B833" s="85" t="s">
        <v>23</v>
      </c>
      <c r="C833" s="86"/>
      <c r="D833" s="37">
        <v>222.31</v>
      </c>
      <c r="E833" s="56">
        <v>1.1499999999999999</v>
      </c>
      <c r="F833" s="38" t="s">
        <v>2</v>
      </c>
      <c r="G833" s="39">
        <f t="shared" si="22"/>
        <v>255.65649999999999</v>
      </c>
    </row>
    <row r="834" spans="2:7" ht="23.5" thickBot="1">
      <c r="B834" s="94" t="s">
        <v>3</v>
      </c>
      <c r="C834" s="95"/>
      <c r="D834" s="40"/>
      <c r="E834" s="40"/>
      <c r="F834" s="41" t="s">
        <v>0</v>
      </c>
      <c r="G834" s="42">
        <f t="shared" si="22"/>
        <v>0</v>
      </c>
    </row>
    <row r="835" spans="2:7" ht="23">
      <c r="B835" s="92" t="s">
        <v>24</v>
      </c>
      <c r="C835" s="93"/>
      <c r="D835" s="34">
        <v>665.33</v>
      </c>
      <c r="E835" s="34">
        <v>7.2</v>
      </c>
      <c r="F835" s="35" t="s">
        <v>0</v>
      </c>
      <c r="G835" s="36">
        <f t="shared" si="22"/>
        <v>4790.3760000000002</v>
      </c>
    </row>
    <row r="836" spans="2:7" ht="23">
      <c r="B836" s="96" t="s">
        <v>25</v>
      </c>
      <c r="C836" s="97"/>
      <c r="D836" s="43">
        <v>1300.21</v>
      </c>
      <c r="E836" s="43">
        <v>3.6</v>
      </c>
      <c r="F836" s="44" t="s">
        <v>0</v>
      </c>
      <c r="G836" s="45">
        <f t="shared" si="22"/>
        <v>4680.7560000000003</v>
      </c>
    </row>
    <row r="837" spans="2:7" ht="23">
      <c r="B837" s="96" t="s">
        <v>4</v>
      </c>
      <c r="C837" s="97"/>
      <c r="D837" s="46"/>
      <c r="E837" s="52"/>
      <c r="F837" s="44" t="s">
        <v>0</v>
      </c>
      <c r="G837" s="45">
        <f t="shared" si="22"/>
        <v>0</v>
      </c>
    </row>
    <row r="838" spans="2:7" ht="23">
      <c r="B838" s="96" t="s">
        <v>26</v>
      </c>
      <c r="C838" s="97"/>
      <c r="D838" s="46"/>
      <c r="E838" s="52"/>
      <c r="F838" s="44" t="s">
        <v>0</v>
      </c>
      <c r="G838" s="45">
        <f t="shared" si="22"/>
        <v>0</v>
      </c>
    </row>
    <row r="839" spans="2:7" ht="23">
      <c r="B839" s="96" t="s">
        <v>6</v>
      </c>
      <c r="C839" s="97"/>
      <c r="D839" s="46"/>
      <c r="E839" s="52"/>
      <c r="F839" s="44" t="s">
        <v>0</v>
      </c>
      <c r="G839" s="45">
        <f>D839*E839</f>
        <v>0</v>
      </c>
    </row>
    <row r="840" spans="2:7" ht="23.5" thickBot="1">
      <c r="B840" s="85" t="s">
        <v>5</v>
      </c>
      <c r="C840" s="86"/>
      <c r="D840" s="37"/>
      <c r="E840" s="37"/>
      <c r="F840" s="38" t="s">
        <v>0</v>
      </c>
      <c r="G840" s="47">
        <f>D840*E840</f>
        <v>0</v>
      </c>
    </row>
    <row r="841" spans="2:7" ht="23">
      <c r="B841" s="3"/>
      <c r="C841" s="20"/>
      <c r="D841" s="20"/>
      <c r="E841" s="10"/>
      <c r="F841" s="10"/>
      <c r="G841" s="2"/>
    </row>
    <row r="842" spans="2:7" ht="25">
      <c r="B842" s="3"/>
      <c r="C842" s="13" t="s">
        <v>27</v>
      </c>
      <c r="D842" s="14"/>
      <c r="E842" s="3"/>
      <c r="F842" s="3"/>
      <c r="G842" s="2"/>
    </row>
    <row r="843" spans="2:7" ht="18">
      <c r="B843" s="3"/>
      <c r="C843" s="87" t="s">
        <v>28</v>
      </c>
      <c r="D843" s="58" t="s">
        <v>29</v>
      </c>
      <c r="E843" s="22">
        <f>ROUND((G831+D824)/D824,2)</f>
        <v>1.05</v>
      </c>
      <c r="F843" s="22"/>
      <c r="G843" s="4"/>
    </row>
    <row r="844" spans="2:7" ht="23">
      <c r="B844" s="3"/>
      <c r="C844" s="87"/>
      <c r="D844" s="58" t="s">
        <v>30</v>
      </c>
      <c r="E844" s="22">
        <f>ROUND((G832+G833+D824)/D824,2)</f>
        <v>1.02</v>
      </c>
      <c r="F844" s="22"/>
      <c r="G844" s="11"/>
    </row>
    <row r="845" spans="2:7" ht="23">
      <c r="B845" s="3"/>
      <c r="C845" s="87"/>
      <c r="D845" s="58" t="s">
        <v>31</v>
      </c>
      <c r="E845" s="22">
        <f>ROUND((G834+D824)/D824,2)</f>
        <v>1</v>
      </c>
      <c r="F845" s="4"/>
      <c r="G845" s="11"/>
    </row>
    <row r="846" spans="2:7" ht="23">
      <c r="B846" s="3"/>
      <c r="C846" s="87"/>
      <c r="D846" s="23" t="s">
        <v>32</v>
      </c>
      <c r="E846" s="24">
        <f>ROUND((SUM(G835:G840)+D824)/D824,2)</f>
        <v>1.64</v>
      </c>
      <c r="F846" s="4"/>
      <c r="G846" s="11"/>
    </row>
    <row r="847" spans="2:7" ht="25">
      <c r="B847" s="3"/>
      <c r="C847" s="3"/>
      <c r="D847" s="25" t="s">
        <v>33</v>
      </c>
      <c r="E847" s="26">
        <f>SUM(E843:E846)-IF(D828="сплошная",3,2)</f>
        <v>1.71</v>
      </c>
      <c r="F847" s="27"/>
      <c r="G847" s="2"/>
    </row>
    <row r="848" spans="2:7" ht="23">
      <c r="B848" s="3"/>
      <c r="C848" s="3"/>
      <c r="D848" s="3"/>
      <c r="E848" s="28"/>
      <c r="F848" s="3"/>
      <c r="G848" s="2"/>
    </row>
    <row r="849" spans="2:7" ht="25">
      <c r="B849" s="12"/>
      <c r="C849" s="29" t="s">
        <v>34</v>
      </c>
      <c r="D849" s="88">
        <f>E847*D824</f>
        <v>25151.688900000001</v>
      </c>
      <c r="E849" s="88"/>
      <c r="F849" s="3"/>
      <c r="G849" s="2"/>
    </row>
    <row r="850" spans="2:7" ht="18">
      <c r="B850" s="3"/>
      <c r="C850" s="30" t="s">
        <v>35</v>
      </c>
      <c r="D850" s="89">
        <f>D849/D823</f>
        <v>32.122208045977011</v>
      </c>
      <c r="E850" s="89"/>
      <c r="F850" s="3"/>
      <c r="G850" s="3"/>
    </row>
    <row r="851" spans="2:7">
      <c r="B851" s="60"/>
      <c r="C851" s="60"/>
      <c r="D851" s="60"/>
      <c r="E851" s="60"/>
      <c r="F851" s="60"/>
      <c r="G851" s="60"/>
    </row>
    <row r="852" spans="2:7">
      <c r="B852" s="60"/>
      <c r="C852" s="60"/>
      <c r="D852" s="60"/>
      <c r="E852" s="60"/>
      <c r="F852" s="60"/>
      <c r="G852" s="60"/>
    </row>
    <row r="853" spans="2:7" ht="60">
      <c r="B853" s="67" t="s">
        <v>59</v>
      </c>
      <c r="C853" s="67"/>
      <c r="D853" s="67"/>
      <c r="E853" s="67"/>
      <c r="F853" s="67"/>
      <c r="G853" s="67"/>
    </row>
    <row r="854" spans="2:7" ht="18">
      <c r="B854" s="68" t="s">
        <v>7</v>
      </c>
      <c r="C854" s="68"/>
      <c r="D854" s="68"/>
      <c r="E854" s="68"/>
      <c r="F854" s="68"/>
      <c r="G854" s="68"/>
    </row>
    <row r="855" spans="2:7" ht="25">
      <c r="B855" s="3"/>
      <c r="C855" s="13" t="s">
        <v>8</v>
      </c>
      <c r="D855" s="14"/>
      <c r="E855" s="3"/>
      <c r="F855" s="3"/>
      <c r="G855" s="2"/>
    </row>
    <row r="856" spans="2:7" ht="19" customHeight="1">
      <c r="B856" s="4"/>
      <c r="C856" s="69" t="s">
        <v>9</v>
      </c>
      <c r="D856" s="72" t="s">
        <v>78</v>
      </c>
      <c r="E856" s="73"/>
      <c r="F856" s="73"/>
      <c r="G856" s="74"/>
    </row>
    <row r="857" spans="2:7" ht="19" customHeight="1">
      <c r="B857" s="4"/>
      <c r="C857" s="70"/>
      <c r="D857" s="72" t="s">
        <v>110</v>
      </c>
      <c r="E857" s="73"/>
      <c r="F857" s="73"/>
      <c r="G857" s="74"/>
    </row>
    <row r="858" spans="2:7" ht="19" customHeight="1">
      <c r="B858" s="4"/>
      <c r="C858" s="71"/>
      <c r="D858" s="72" t="s">
        <v>123</v>
      </c>
      <c r="E858" s="73"/>
      <c r="F858" s="73"/>
      <c r="G858" s="74"/>
    </row>
    <row r="859" spans="2:7" ht="23">
      <c r="B859" s="3"/>
      <c r="C859" s="15" t="s">
        <v>10</v>
      </c>
      <c r="D859" s="62">
        <v>2.9</v>
      </c>
      <c r="E859" s="16"/>
      <c r="F859" s="4"/>
      <c r="G859" s="2"/>
    </row>
    <row r="860" spans="2:7" ht="21.5">
      <c r="B860" s="3"/>
      <c r="C860" s="17" t="s">
        <v>11</v>
      </c>
      <c r="D860" s="63">
        <v>455</v>
      </c>
      <c r="E860" s="75" t="s">
        <v>12</v>
      </c>
      <c r="F860" s="76"/>
      <c r="G860" s="79">
        <f>D861/D860</f>
        <v>7.2057582417582413</v>
      </c>
    </row>
    <row r="861" spans="2:7" ht="21.5">
      <c r="B861" s="3"/>
      <c r="C861" s="17" t="s">
        <v>13</v>
      </c>
      <c r="D861" s="64">
        <v>3278.62</v>
      </c>
      <c r="E861" s="77"/>
      <c r="F861" s="78"/>
      <c r="G861" s="80"/>
    </row>
    <row r="862" spans="2:7" ht="23">
      <c r="B862" s="3"/>
      <c r="C862" s="18"/>
      <c r="D862" s="7"/>
      <c r="E862" s="19"/>
      <c r="F862" s="3"/>
      <c r="G862" s="2"/>
    </row>
    <row r="863" spans="2:7" ht="23">
      <c r="B863" s="3"/>
      <c r="C863" s="48" t="s">
        <v>14</v>
      </c>
      <c r="D863" s="66" t="s">
        <v>124</v>
      </c>
      <c r="E863" s="3"/>
      <c r="F863" s="3"/>
      <c r="G863" s="2"/>
    </row>
    <row r="864" spans="2:7" ht="23">
      <c r="B864" s="3"/>
      <c r="C864" s="48" t="s">
        <v>15</v>
      </c>
      <c r="D864" s="66">
        <v>60</v>
      </c>
      <c r="E864" s="3"/>
      <c r="F864" s="3"/>
      <c r="G864" s="2"/>
    </row>
    <row r="865" spans="2:7" ht="23">
      <c r="B865" s="3"/>
      <c r="C865" s="48" t="s">
        <v>16</v>
      </c>
      <c r="D865" s="49" t="s">
        <v>17</v>
      </c>
      <c r="E865" s="3"/>
      <c r="F865" s="3"/>
      <c r="G865" s="2"/>
    </row>
    <row r="866" spans="2:7" ht="23.5" thickBot="1">
      <c r="B866" s="3"/>
      <c r="C866" s="3"/>
      <c r="D866" s="3"/>
      <c r="E866" s="3"/>
      <c r="F866" s="3"/>
      <c r="G866" s="2"/>
    </row>
    <row r="867" spans="2:7" ht="47" thickBot="1">
      <c r="B867" s="81" t="s">
        <v>1</v>
      </c>
      <c r="C867" s="82"/>
      <c r="D867" s="8" t="s">
        <v>18</v>
      </c>
      <c r="E867" s="83" t="s">
        <v>19</v>
      </c>
      <c r="F867" s="84"/>
      <c r="G867" s="9" t="s">
        <v>20</v>
      </c>
    </row>
    <row r="868" spans="2:7" ht="23.5" thickBot="1">
      <c r="B868" s="90" t="s">
        <v>21</v>
      </c>
      <c r="C868" s="91"/>
      <c r="D868" s="31">
        <v>197.93</v>
      </c>
      <c r="E868" s="51">
        <v>2.9</v>
      </c>
      <c r="F868" s="32" t="s">
        <v>0</v>
      </c>
      <c r="G868" s="33">
        <f t="shared" ref="G868:G875" si="23">D868*E868</f>
        <v>573.99699999999996</v>
      </c>
    </row>
    <row r="869" spans="2:7" ht="23">
      <c r="B869" s="92" t="s">
        <v>22</v>
      </c>
      <c r="C869" s="93"/>
      <c r="D869" s="34">
        <v>70.41</v>
      </c>
      <c r="E869" s="55">
        <v>1.02</v>
      </c>
      <c r="F869" s="35" t="s">
        <v>2</v>
      </c>
      <c r="G869" s="36">
        <f t="shared" si="23"/>
        <v>71.818200000000004</v>
      </c>
    </row>
    <row r="870" spans="2:7" ht="23.5" thickBot="1">
      <c r="B870" s="85" t="s">
        <v>23</v>
      </c>
      <c r="C870" s="86"/>
      <c r="D870" s="37">
        <v>222.31</v>
      </c>
      <c r="E870" s="56">
        <v>1.02</v>
      </c>
      <c r="F870" s="38" t="s">
        <v>2</v>
      </c>
      <c r="G870" s="39">
        <f t="shared" si="23"/>
        <v>226.75620000000001</v>
      </c>
    </row>
    <row r="871" spans="2:7" ht="23.5" thickBot="1">
      <c r="B871" s="94" t="s">
        <v>3</v>
      </c>
      <c r="C871" s="95"/>
      <c r="D871" s="40"/>
      <c r="E871" s="40"/>
      <c r="F871" s="41" t="s">
        <v>0</v>
      </c>
      <c r="G871" s="42">
        <f t="shared" si="23"/>
        <v>0</v>
      </c>
    </row>
    <row r="872" spans="2:7" ht="23">
      <c r="B872" s="92" t="s">
        <v>24</v>
      </c>
      <c r="C872" s="93"/>
      <c r="D872" s="34">
        <v>665.33</v>
      </c>
      <c r="E872" s="34">
        <v>5.8</v>
      </c>
      <c r="F872" s="35" t="s">
        <v>0</v>
      </c>
      <c r="G872" s="36">
        <f t="shared" si="23"/>
        <v>3858.9140000000002</v>
      </c>
    </row>
    <row r="873" spans="2:7" ht="23">
      <c r="B873" s="96" t="s">
        <v>25</v>
      </c>
      <c r="C873" s="97"/>
      <c r="D873" s="43">
        <v>1300.21</v>
      </c>
      <c r="E873" s="43">
        <v>2.9</v>
      </c>
      <c r="F873" s="44" t="s">
        <v>0</v>
      </c>
      <c r="G873" s="45">
        <f t="shared" si="23"/>
        <v>3770.6089999999999</v>
      </c>
    </row>
    <row r="874" spans="2:7" ht="23">
      <c r="B874" s="96" t="s">
        <v>4</v>
      </c>
      <c r="C874" s="97"/>
      <c r="D874" s="46"/>
      <c r="E874" s="52"/>
      <c r="F874" s="44" t="s">
        <v>0</v>
      </c>
      <c r="G874" s="45">
        <f t="shared" si="23"/>
        <v>0</v>
      </c>
    </row>
    <row r="875" spans="2:7" ht="23">
      <c r="B875" s="96" t="s">
        <v>26</v>
      </c>
      <c r="C875" s="97"/>
      <c r="D875" s="46"/>
      <c r="E875" s="52"/>
      <c r="F875" s="44" t="s">
        <v>0</v>
      </c>
      <c r="G875" s="45">
        <f t="shared" si="23"/>
        <v>0</v>
      </c>
    </row>
    <row r="876" spans="2:7" ht="23">
      <c r="B876" s="96" t="s">
        <v>6</v>
      </c>
      <c r="C876" s="97"/>
      <c r="D876" s="46"/>
      <c r="E876" s="52"/>
      <c r="F876" s="44" t="s">
        <v>0</v>
      </c>
      <c r="G876" s="45">
        <f>D876*E876</f>
        <v>0</v>
      </c>
    </row>
    <row r="877" spans="2:7" ht="23.5" thickBot="1">
      <c r="B877" s="85" t="s">
        <v>5</v>
      </c>
      <c r="C877" s="86"/>
      <c r="D877" s="37"/>
      <c r="E877" s="37"/>
      <c r="F877" s="38" t="s">
        <v>0</v>
      </c>
      <c r="G877" s="47">
        <f>D877*E877</f>
        <v>0</v>
      </c>
    </row>
    <row r="878" spans="2:7" ht="23">
      <c r="B878" s="3"/>
      <c r="C878" s="20"/>
      <c r="D878" s="20"/>
      <c r="E878" s="10"/>
      <c r="F878" s="10"/>
      <c r="G878" s="2"/>
    </row>
    <row r="879" spans="2:7" ht="25">
      <c r="B879" s="3"/>
      <c r="C879" s="13" t="s">
        <v>27</v>
      </c>
      <c r="D879" s="14"/>
      <c r="E879" s="3"/>
      <c r="F879" s="3"/>
      <c r="G879" s="2"/>
    </row>
    <row r="880" spans="2:7" ht="18">
      <c r="B880" s="3"/>
      <c r="C880" s="87" t="s">
        <v>28</v>
      </c>
      <c r="D880" s="58" t="s">
        <v>29</v>
      </c>
      <c r="E880" s="22">
        <f>ROUND((G868+D861)/D861,2)</f>
        <v>1.18</v>
      </c>
      <c r="F880" s="22"/>
      <c r="G880" s="4"/>
    </row>
    <row r="881" spans="2:7" ht="23">
      <c r="B881" s="3"/>
      <c r="C881" s="87"/>
      <c r="D881" s="58" t="s">
        <v>30</v>
      </c>
      <c r="E881" s="22">
        <f>ROUND((G869+G870+D861)/D861,2)</f>
        <v>1.0900000000000001</v>
      </c>
      <c r="F881" s="22"/>
      <c r="G881" s="11"/>
    </row>
    <row r="882" spans="2:7" ht="23">
      <c r="B882" s="3"/>
      <c r="C882" s="87"/>
      <c r="D882" s="58" t="s">
        <v>31</v>
      </c>
      <c r="E882" s="22">
        <f>ROUND((G871+D861)/D861,2)</f>
        <v>1</v>
      </c>
      <c r="F882" s="4"/>
      <c r="G882" s="11"/>
    </row>
    <row r="883" spans="2:7" ht="23">
      <c r="B883" s="3"/>
      <c r="C883" s="87"/>
      <c r="D883" s="23" t="s">
        <v>32</v>
      </c>
      <c r="E883" s="24">
        <f>ROUND((SUM(G872:G877)+D861)/D861,2)</f>
        <v>3.33</v>
      </c>
      <c r="F883" s="4"/>
      <c r="G883" s="11"/>
    </row>
    <row r="884" spans="2:7" ht="25">
      <c r="B884" s="3"/>
      <c r="C884" s="3"/>
      <c r="D884" s="25" t="s">
        <v>33</v>
      </c>
      <c r="E884" s="26">
        <f>SUM(E880:E883)-IF(D865="сплошная",3,2)</f>
        <v>3.5999999999999996</v>
      </c>
      <c r="F884" s="27"/>
      <c r="G884" s="2"/>
    </row>
    <row r="885" spans="2:7" ht="23">
      <c r="B885" s="3"/>
      <c r="C885" s="3"/>
      <c r="D885" s="3"/>
      <c r="E885" s="28"/>
      <c r="F885" s="3"/>
      <c r="G885" s="2"/>
    </row>
    <row r="886" spans="2:7" ht="25">
      <c r="B886" s="12"/>
      <c r="C886" s="29" t="s">
        <v>34</v>
      </c>
      <c r="D886" s="88">
        <f>E884*D861</f>
        <v>11803.031999999999</v>
      </c>
      <c r="E886" s="88"/>
      <c r="F886" s="3"/>
      <c r="G886" s="2"/>
    </row>
    <row r="887" spans="2:7" ht="18">
      <c r="B887" s="3"/>
      <c r="C887" s="30" t="s">
        <v>35</v>
      </c>
      <c r="D887" s="89">
        <f>D886/D860</f>
        <v>25.94072967032967</v>
      </c>
      <c r="E887" s="89"/>
      <c r="F887" s="3"/>
      <c r="G887" s="3"/>
    </row>
    <row r="888" spans="2:7">
      <c r="B888" s="60"/>
      <c r="C888" s="60"/>
      <c r="D888" s="60"/>
      <c r="E888" s="60"/>
      <c r="F888" s="60"/>
      <c r="G888" s="60"/>
    </row>
    <row r="889" spans="2:7">
      <c r="B889" s="60"/>
      <c r="C889" s="60"/>
      <c r="D889" s="60"/>
      <c r="E889" s="60"/>
      <c r="F889" s="60"/>
      <c r="G889" s="60"/>
    </row>
    <row r="890" spans="2:7" ht="60">
      <c r="B890" s="67" t="s">
        <v>60</v>
      </c>
      <c r="C890" s="67"/>
      <c r="D890" s="67"/>
      <c r="E890" s="67"/>
      <c r="F890" s="67"/>
      <c r="G890" s="67"/>
    </row>
    <row r="891" spans="2:7" ht="18">
      <c r="B891" s="68" t="s">
        <v>7</v>
      </c>
      <c r="C891" s="68"/>
      <c r="D891" s="68"/>
      <c r="E891" s="68"/>
      <c r="F891" s="68"/>
      <c r="G891" s="68"/>
    </row>
    <row r="892" spans="2:7" ht="25">
      <c r="B892" s="3"/>
      <c r="C892" s="13" t="s">
        <v>8</v>
      </c>
      <c r="D892" s="14"/>
      <c r="E892" s="3"/>
      <c r="F892" s="3"/>
      <c r="G892" s="2"/>
    </row>
    <row r="893" spans="2:7" ht="19" customHeight="1">
      <c r="B893" s="4"/>
      <c r="C893" s="69" t="s">
        <v>9</v>
      </c>
      <c r="D893" s="72" t="s">
        <v>78</v>
      </c>
      <c r="E893" s="73"/>
      <c r="F893" s="73"/>
      <c r="G893" s="74"/>
    </row>
    <row r="894" spans="2:7" ht="19" customHeight="1">
      <c r="B894" s="4"/>
      <c r="C894" s="70"/>
      <c r="D894" s="72" t="s">
        <v>110</v>
      </c>
      <c r="E894" s="73"/>
      <c r="F894" s="73"/>
      <c r="G894" s="74"/>
    </row>
    <row r="895" spans="2:7" ht="19" customHeight="1">
      <c r="B895" s="4"/>
      <c r="C895" s="71"/>
      <c r="D895" s="72" t="s">
        <v>125</v>
      </c>
      <c r="E895" s="73"/>
      <c r="F895" s="73"/>
      <c r="G895" s="74"/>
    </row>
    <row r="896" spans="2:7" ht="23">
      <c r="B896" s="3"/>
      <c r="C896" s="15" t="s">
        <v>10</v>
      </c>
      <c r="D896" s="62">
        <v>2.5</v>
      </c>
      <c r="E896" s="16"/>
      <c r="F896" s="4"/>
      <c r="G896" s="2"/>
    </row>
    <row r="897" spans="2:7" ht="21.5">
      <c r="B897" s="3"/>
      <c r="C897" s="17" t="s">
        <v>11</v>
      </c>
      <c r="D897" s="63">
        <v>533</v>
      </c>
      <c r="E897" s="75" t="s">
        <v>12</v>
      </c>
      <c r="F897" s="76"/>
      <c r="G897" s="79">
        <f>D898/D897</f>
        <v>8.1201313320825506</v>
      </c>
    </row>
    <row r="898" spans="2:7" ht="21.5">
      <c r="B898" s="3"/>
      <c r="C898" s="17" t="s">
        <v>13</v>
      </c>
      <c r="D898" s="64">
        <v>4328.03</v>
      </c>
      <c r="E898" s="77"/>
      <c r="F898" s="78"/>
      <c r="G898" s="80"/>
    </row>
    <row r="899" spans="2:7" ht="23">
      <c r="B899" s="3"/>
      <c r="C899" s="18"/>
      <c r="D899" s="7"/>
      <c r="E899" s="19"/>
      <c r="F899" s="3"/>
      <c r="G899" s="2"/>
    </row>
    <row r="900" spans="2:7" ht="23">
      <c r="B900" s="3"/>
      <c r="C900" s="48" t="s">
        <v>14</v>
      </c>
      <c r="D900" s="61" t="s">
        <v>126</v>
      </c>
      <c r="E900" s="3"/>
      <c r="F900" s="3"/>
      <c r="G900" s="2"/>
    </row>
    <row r="901" spans="2:7" ht="23">
      <c r="B901" s="3"/>
      <c r="C901" s="48" t="s">
        <v>15</v>
      </c>
      <c r="D901" s="61">
        <v>50</v>
      </c>
      <c r="E901" s="3"/>
      <c r="F901" s="3"/>
      <c r="G901" s="2"/>
    </row>
    <row r="902" spans="2:7" ht="23">
      <c r="B902" s="3"/>
      <c r="C902" s="48" t="s">
        <v>16</v>
      </c>
      <c r="D902" s="49" t="s">
        <v>17</v>
      </c>
      <c r="E902" s="3"/>
      <c r="F902" s="3"/>
      <c r="G902" s="2"/>
    </row>
    <row r="903" spans="2:7" ht="23.5" thickBot="1">
      <c r="B903" s="3"/>
      <c r="C903" s="3"/>
      <c r="D903" s="3"/>
      <c r="E903" s="3"/>
      <c r="F903" s="3"/>
      <c r="G903" s="2"/>
    </row>
    <row r="904" spans="2:7" ht="47" thickBot="1">
      <c r="B904" s="81" t="s">
        <v>1</v>
      </c>
      <c r="C904" s="82"/>
      <c r="D904" s="8" t="s">
        <v>18</v>
      </c>
      <c r="E904" s="83" t="s">
        <v>19</v>
      </c>
      <c r="F904" s="84"/>
      <c r="G904" s="9" t="s">
        <v>20</v>
      </c>
    </row>
    <row r="905" spans="2:7" ht="23.5" thickBot="1">
      <c r="B905" s="90" t="s">
        <v>21</v>
      </c>
      <c r="C905" s="91"/>
      <c r="D905" s="31">
        <v>197.93</v>
      </c>
      <c r="E905" s="51">
        <v>2.5</v>
      </c>
      <c r="F905" s="32" t="s">
        <v>0</v>
      </c>
      <c r="G905" s="33">
        <f t="shared" ref="G905:G912" si="24">D905*E905</f>
        <v>494.82500000000005</v>
      </c>
    </row>
    <row r="906" spans="2:7" ht="23">
      <c r="B906" s="92" t="s">
        <v>22</v>
      </c>
      <c r="C906" s="93"/>
      <c r="D906" s="34">
        <v>70.41</v>
      </c>
      <c r="E906" s="55">
        <v>0.8</v>
      </c>
      <c r="F906" s="35" t="s">
        <v>2</v>
      </c>
      <c r="G906" s="36">
        <f t="shared" si="24"/>
        <v>56.328000000000003</v>
      </c>
    </row>
    <row r="907" spans="2:7" ht="23.5" thickBot="1">
      <c r="B907" s="85" t="s">
        <v>23</v>
      </c>
      <c r="C907" s="86"/>
      <c r="D907" s="37">
        <v>222.31</v>
      </c>
      <c r="E907" s="56">
        <v>0.8</v>
      </c>
      <c r="F907" s="38" t="s">
        <v>2</v>
      </c>
      <c r="G907" s="39">
        <f t="shared" si="24"/>
        <v>177.84800000000001</v>
      </c>
    </row>
    <row r="908" spans="2:7" ht="23.5" thickBot="1">
      <c r="B908" s="94" t="s">
        <v>3</v>
      </c>
      <c r="C908" s="95"/>
      <c r="D908" s="40"/>
      <c r="E908" s="40"/>
      <c r="F908" s="41" t="s">
        <v>0</v>
      </c>
      <c r="G908" s="42">
        <f t="shared" si="24"/>
        <v>0</v>
      </c>
    </row>
    <row r="909" spans="2:7" ht="23">
      <c r="B909" s="92" t="s">
        <v>24</v>
      </c>
      <c r="C909" s="93"/>
      <c r="D909" s="34">
        <v>665.33</v>
      </c>
      <c r="E909" s="34">
        <v>5</v>
      </c>
      <c r="F909" s="35" t="s">
        <v>0</v>
      </c>
      <c r="G909" s="36">
        <f t="shared" si="24"/>
        <v>3326.65</v>
      </c>
    </row>
    <row r="910" spans="2:7" ht="23">
      <c r="B910" s="96" t="s">
        <v>25</v>
      </c>
      <c r="C910" s="97"/>
      <c r="D910" s="43">
        <v>1300.21</v>
      </c>
      <c r="E910" s="43">
        <v>2.5</v>
      </c>
      <c r="F910" s="44" t="s">
        <v>0</v>
      </c>
      <c r="G910" s="45">
        <f t="shared" si="24"/>
        <v>3250.5250000000001</v>
      </c>
    </row>
    <row r="911" spans="2:7" ht="23">
      <c r="B911" s="96" t="s">
        <v>4</v>
      </c>
      <c r="C911" s="97"/>
      <c r="D911" s="46"/>
      <c r="E911" s="52"/>
      <c r="F911" s="44" t="s">
        <v>0</v>
      </c>
      <c r="G911" s="45">
        <f t="shared" si="24"/>
        <v>0</v>
      </c>
    </row>
    <row r="912" spans="2:7" ht="23">
      <c r="B912" s="96" t="s">
        <v>26</v>
      </c>
      <c r="C912" s="97"/>
      <c r="D912" s="46"/>
      <c r="E912" s="52"/>
      <c r="F912" s="44" t="s">
        <v>0</v>
      </c>
      <c r="G912" s="45">
        <f t="shared" si="24"/>
        <v>0</v>
      </c>
    </row>
    <row r="913" spans="2:7" ht="23">
      <c r="B913" s="96" t="s">
        <v>6</v>
      </c>
      <c r="C913" s="97"/>
      <c r="D913" s="46"/>
      <c r="E913" s="52"/>
      <c r="F913" s="44" t="s">
        <v>0</v>
      </c>
      <c r="G913" s="45">
        <f>D913*E913</f>
        <v>0</v>
      </c>
    </row>
    <row r="914" spans="2:7" ht="23.5" thickBot="1">
      <c r="B914" s="85" t="s">
        <v>5</v>
      </c>
      <c r="C914" s="86"/>
      <c r="D914" s="37"/>
      <c r="E914" s="37"/>
      <c r="F914" s="38" t="s">
        <v>0</v>
      </c>
      <c r="G914" s="47">
        <f>D914*E914</f>
        <v>0</v>
      </c>
    </row>
    <row r="915" spans="2:7" ht="23">
      <c r="B915" s="3"/>
      <c r="C915" s="20"/>
      <c r="D915" s="20"/>
      <c r="E915" s="10"/>
      <c r="F915" s="10"/>
      <c r="G915" s="2"/>
    </row>
    <row r="916" spans="2:7" ht="25">
      <c r="B916" s="3"/>
      <c r="C916" s="13" t="s">
        <v>27</v>
      </c>
      <c r="D916" s="14"/>
      <c r="E916" s="3"/>
      <c r="F916" s="3"/>
      <c r="G916" s="2"/>
    </row>
    <row r="917" spans="2:7" ht="18">
      <c r="B917" s="3"/>
      <c r="C917" s="87" t="s">
        <v>28</v>
      </c>
      <c r="D917" s="58" t="s">
        <v>29</v>
      </c>
      <c r="E917" s="22">
        <f>ROUND((G905+D898)/D898,2)</f>
        <v>1.1100000000000001</v>
      </c>
      <c r="F917" s="22"/>
      <c r="G917" s="4"/>
    </row>
    <row r="918" spans="2:7" ht="23">
      <c r="B918" s="3"/>
      <c r="C918" s="87"/>
      <c r="D918" s="58" t="s">
        <v>30</v>
      </c>
      <c r="E918" s="22">
        <f>ROUND((G906+G907+D898)/D898,2)</f>
        <v>1.05</v>
      </c>
      <c r="F918" s="22"/>
      <c r="G918" s="11"/>
    </row>
    <row r="919" spans="2:7" ht="23">
      <c r="B919" s="3"/>
      <c r="C919" s="87"/>
      <c r="D919" s="58" t="s">
        <v>31</v>
      </c>
      <c r="E919" s="22">
        <f>ROUND((G908+D898)/D898,2)</f>
        <v>1</v>
      </c>
      <c r="F919" s="4"/>
      <c r="G919" s="11"/>
    </row>
    <row r="920" spans="2:7" ht="23">
      <c r="B920" s="3"/>
      <c r="C920" s="87"/>
      <c r="D920" s="23" t="s">
        <v>32</v>
      </c>
      <c r="E920" s="24">
        <f>ROUND((SUM(G909:G914)+D898)/D898,2)</f>
        <v>2.52</v>
      </c>
      <c r="F920" s="4"/>
      <c r="G920" s="11"/>
    </row>
    <row r="921" spans="2:7" ht="25">
      <c r="B921" s="3"/>
      <c r="C921" s="3"/>
      <c r="D921" s="25" t="s">
        <v>33</v>
      </c>
      <c r="E921" s="26">
        <f>SUM(E917:E920)-IF(D902="сплошная",3,2)</f>
        <v>2.6799999999999997</v>
      </c>
      <c r="F921" s="27"/>
      <c r="G921" s="2"/>
    </row>
    <row r="922" spans="2:7" ht="23">
      <c r="B922" s="3"/>
      <c r="C922" s="3"/>
      <c r="D922" s="3"/>
      <c r="E922" s="28"/>
      <c r="F922" s="3"/>
      <c r="G922" s="2"/>
    </row>
    <row r="923" spans="2:7" ht="25">
      <c r="B923" s="12"/>
      <c r="C923" s="29" t="s">
        <v>34</v>
      </c>
      <c r="D923" s="88">
        <f>E921*D898</f>
        <v>11599.120399999998</v>
      </c>
      <c r="E923" s="88"/>
      <c r="F923" s="3"/>
      <c r="G923" s="2"/>
    </row>
    <row r="924" spans="2:7" ht="18">
      <c r="B924" s="3"/>
      <c r="C924" s="30" t="s">
        <v>35</v>
      </c>
      <c r="D924" s="89">
        <f>D923/D897</f>
        <v>21.761951969981233</v>
      </c>
      <c r="E924" s="89"/>
      <c r="F924" s="3"/>
      <c r="G924" s="3"/>
    </row>
    <row r="925" spans="2:7">
      <c r="B925" s="60"/>
      <c r="C925" s="60"/>
      <c r="D925" s="60"/>
      <c r="E925" s="60"/>
      <c r="F925" s="60"/>
      <c r="G925" s="60"/>
    </row>
    <row r="926" spans="2:7">
      <c r="B926" s="60"/>
      <c r="C926" s="60"/>
      <c r="D926" s="60"/>
      <c r="E926" s="60"/>
      <c r="F926" s="60"/>
      <c r="G926" s="60"/>
    </row>
    <row r="927" spans="2:7" ht="60">
      <c r="B927" s="67" t="s">
        <v>61</v>
      </c>
      <c r="C927" s="67"/>
      <c r="D927" s="67"/>
      <c r="E927" s="67"/>
      <c r="F927" s="67"/>
      <c r="G927" s="67"/>
    </row>
    <row r="928" spans="2:7" ht="18">
      <c r="B928" s="68" t="s">
        <v>7</v>
      </c>
      <c r="C928" s="68"/>
      <c r="D928" s="68"/>
      <c r="E928" s="68"/>
      <c r="F928" s="68"/>
      <c r="G928" s="68"/>
    </row>
    <row r="929" spans="2:7" ht="25">
      <c r="B929" s="3"/>
      <c r="C929" s="13" t="s">
        <v>8</v>
      </c>
      <c r="D929" s="14"/>
      <c r="E929" s="3"/>
      <c r="F929" s="3"/>
      <c r="G929" s="2"/>
    </row>
    <row r="930" spans="2:7" ht="19" customHeight="1">
      <c r="B930" s="4"/>
      <c r="C930" s="69" t="s">
        <v>9</v>
      </c>
      <c r="D930" s="72" t="s">
        <v>78</v>
      </c>
      <c r="E930" s="73"/>
      <c r="F930" s="73"/>
      <c r="G930" s="74"/>
    </row>
    <row r="931" spans="2:7" ht="19" customHeight="1">
      <c r="B931" s="4"/>
      <c r="C931" s="70"/>
      <c r="D931" s="72" t="s">
        <v>110</v>
      </c>
      <c r="E931" s="73"/>
      <c r="F931" s="73"/>
      <c r="G931" s="74"/>
    </row>
    <row r="932" spans="2:7" ht="19" customHeight="1">
      <c r="B932" s="4"/>
      <c r="C932" s="71"/>
      <c r="D932" s="72" t="s">
        <v>127</v>
      </c>
      <c r="E932" s="73"/>
      <c r="F932" s="73"/>
      <c r="G932" s="74"/>
    </row>
    <row r="933" spans="2:7" ht="23">
      <c r="B933" s="3"/>
      <c r="C933" s="15" t="s">
        <v>10</v>
      </c>
      <c r="D933" s="62">
        <v>5.6</v>
      </c>
      <c r="E933" s="16"/>
      <c r="F933" s="4"/>
      <c r="G933" s="2"/>
    </row>
    <row r="934" spans="2:7" ht="21.5">
      <c r="B934" s="3"/>
      <c r="C934" s="17" t="s">
        <v>11</v>
      </c>
      <c r="D934" s="63">
        <v>1121</v>
      </c>
      <c r="E934" s="75" t="s">
        <v>12</v>
      </c>
      <c r="F934" s="76"/>
      <c r="G934" s="79">
        <f>D935/D934</f>
        <v>32.194504906333634</v>
      </c>
    </row>
    <row r="935" spans="2:7" ht="21.5">
      <c r="B935" s="3"/>
      <c r="C935" s="17" t="s">
        <v>13</v>
      </c>
      <c r="D935" s="64">
        <v>36090.04</v>
      </c>
      <c r="E935" s="77"/>
      <c r="F935" s="78"/>
      <c r="G935" s="80"/>
    </row>
    <row r="936" spans="2:7" ht="23">
      <c r="B936" s="3"/>
      <c r="C936" s="18"/>
      <c r="D936" s="7"/>
      <c r="E936" s="19"/>
      <c r="F936" s="3"/>
      <c r="G936" s="2"/>
    </row>
    <row r="937" spans="2:7" ht="23">
      <c r="B937" s="3"/>
      <c r="C937" s="48" t="s">
        <v>14</v>
      </c>
      <c r="D937" s="61" t="s">
        <v>100</v>
      </c>
      <c r="E937" s="3"/>
      <c r="F937" s="3"/>
      <c r="G937" s="2"/>
    </row>
    <row r="938" spans="2:7" ht="23">
      <c r="B938" s="3"/>
      <c r="C938" s="48" t="s">
        <v>15</v>
      </c>
      <c r="D938" s="61">
        <v>90</v>
      </c>
      <c r="E938" s="3"/>
      <c r="F938" s="3"/>
      <c r="G938" s="2"/>
    </row>
    <row r="939" spans="2:7" ht="23">
      <c r="B939" s="3"/>
      <c r="C939" s="48" t="s">
        <v>16</v>
      </c>
      <c r="D939" s="49" t="s">
        <v>17</v>
      </c>
      <c r="E939" s="3"/>
      <c r="F939" s="3"/>
      <c r="G939" s="2"/>
    </row>
    <row r="940" spans="2:7" ht="23.5" thickBot="1">
      <c r="B940" s="3"/>
      <c r="C940" s="3"/>
      <c r="D940" s="3"/>
      <c r="E940" s="3"/>
      <c r="F940" s="3"/>
      <c r="G940" s="2"/>
    </row>
    <row r="941" spans="2:7" ht="47" thickBot="1">
      <c r="B941" s="81" t="s">
        <v>1</v>
      </c>
      <c r="C941" s="82"/>
      <c r="D941" s="8" t="s">
        <v>18</v>
      </c>
      <c r="E941" s="83" t="s">
        <v>19</v>
      </c>
      <c r="F941" s="84"/>
      <c r="G941" s="9" t="s">
        <v>20</v>
      </c>
    </row>
    <row r="942" spans="2:7" ht="23.5" thickBot="1">
      <c r="B942" s="90" t="s">
        <v>21</v>
      </c>
      <c r="C942" s="91"/>
      <c r="D942" s="31">
        <v>197.93</v>
      </c>
      <c r="E942" s="51">
        <v>5.6</v>
      </c>
      <c r="F942" s="32" t="s">
        <v>0</v>
      </c>
      <c r="G942" s="33">
        <f t="shared" ref="G942:G949" si="25">D942*E942</f>
        <v>1108.4079999999999</v>
      </c>
    </row>
    <row r="943" spans="2:7" ht="23">
      <c r="B943" s="92" t="s">
        <v>22</v>
      </c>
      <c r="C943" s="93"/>
      <c r="D943" s="34">
        <v>70.41</v>
      </c>
      <c r="E943" s="55">
        <v>1.3</v>
      </c>
      <c r="F943" s="35" t="s">
        <v>2</v>
      </c>
      <c r="G943" s="36">
        <f t="shared" si="25"/>
        <v>91.533000000000001</v>
      </c>
    </row>
    <row r="944" spans="2:7" ht="23.5" thickBot="1">
      <c r="B944" s="85" t="s">
        <v>23</v>
      </c>
      <c r="C944" s="86"/>
      <c r="D944" s="37">
        <v>222.31</v>
      </c>
      <c r="E944" s="56">
        <v>1.3</v>
      </c>
      <c r="F944" s="38" t="s">
        <v>2</v>
      </c>
      <c r="G944" s="39">
        <f t="shared" si="25"/>
        <v>289.00299999999999</v>
      </c>
    </row>
    <row r="945" spans="2:7" ht="23.5" thickBot="1">
      <c r="B945" s="94" t="s">
        <v>3</v>
      </c>
      <c r="C945" s="95"/>
      <c r="D945" s="40"/>
      <c r="E945" s="40"/>
      <c r="F945" s="41" t="s">
        <v>0</v>
      </c>
      <c r="G945" s="42">
        <f t="shared" si="25"/>
        <v>0</v>
      </c>
    </row>
    <row r="946" spans="2:7" ht="23">
      <c r="B946" s="92" t="s">
        <v>24</v>
      </c>
      <c r="C946" s="93"/>
      <c r="D946" s="34">
        <v>665.33</v>
      </c>
      <c r="E946" s="34">
        <v>11.2</v>
      </c>
      <c r="F946" s="35" t="s">
        <v>0</v>
      </c>
      <c r="G946" s="36">
        <f t="shared" si="25"/>
        <v>7451.6959999999999</v>
      </c>
    </row>
    <row r="947" spans="2:7" ht="23">
      <c r="B947" s="96" t="s">
        <v>25</v>
      </c>
      <c r="C947" s="97"/>
      <c r="D947" s="43">
        <v>1300.21</v>
      </c>
      <c r="E947" s="43">
        <v>5.6</v>
      </c>
      <c r="F947" s="44" t="s">
        <v>0</v>
      </c>
      <c r="G947" s="45">
        <f t="shared" si="25"/>
        <v>7281.1759999999995</v>
      </c>
    </row>
    <row r="948" spans="2:7" ht="23">
      <c r="B948" s="96" t="s">
        <v>4</v>
      </c>
      <c r="C948" s="97"/>
      <c r="D948" s="46"/>
      <c r="E948" s="52"/>
      <c r="F948" s="44" t="s">
        <v>0</v>
      </c>
      <c r="G948" s="45">
        <f t="shared" si="25"/>
        <v>0</v>
      </c>
    </row>
    <row r="949" spans="2:7" ht="23">
      <c r="B949" s="96" t="s">
        <v>26</v>
      </c>
      <c r="C949" s="97"/>
      <c r="D949" s="46"/>
      <c r="E949" s="52"/>
      <c r="F949" s="44" t="s">
        <v>0</v>
      </c>
      <c r="G949" s="45">
        <f t="shared" si="25"/>
        <v>0</v>
      </c>
    </row>
    <row r="950" spans="2:7" ht="23">
      <c r="B950" s="96" t="s">
        <v>6</v>
      </c>
      <c r="C950" s="97"/>
      <c r="D950" s="46"/>
      <c r="E950" s="52"/>
      <c r="F950" s="44" t="s">
        <v>0</v>
      </c>
      <c r="G950" s="45">
        <f>D950*E950</f>
        <v>0</v>
      </c>
    </row>
    <row r="951" spans="2:7" ht="23.5" thickBot="1">
      <c r="B951" s="85" t="s">
        <v>5</v>
      </c>
      <c r="C951" s="86"/>
      <c r="D951" s="37"/>
      <c r="E951" s="37"/>
      <c r="F951" s="38" t="s">
        <v>0</v>
      </c>
      <c r="G951" s="47">
        <f>D951*E951</f>
        <v>0</v>
      </c>
    </row>
    <row r="952" spans="2:7" ht="23">
      <c r="B952" s="3"/>
      <c r="C952" s="20"/>
      <c r="D952" s="20"/>
      <c r="E952" s="10"/>
      <c r="F952" s="10"/>
      <c r="G952" s="2"/>
    </row>
    <row r="953" spans="2:7" ht="25">
      <c r="B953" s="3"/>
      <c r="C953" s="13" t="s">
        <v>27</v>
      </c>
      <c r="D953" s="14"/>
      <c r="E953" s="3"/>
      <c r="F953" s="3"/>
      <c r="G953" s="2"/>
    </row>
    <row r="954" spans="2:7" ht="18">
      <c r="B954" s="3"/>
      <c r="C954" s="87" t="s">
        <v>28</v>
      </c>
      <c r="D954" s="58" t="s">
        <v>29</v>
      </c>
      <c r="E954" s="22">
        <f>ROUND((G942+D935)/D935,2)</f>
        <v>1.03</v>
      </c>
      <c r="F954" s="22"/>
      <c r="G954" s="4"/>
    </row>
    <row r="955" spans="2:7" ht="23">
      <c r="B955" s="3"/>
      <c r="C955" s="87"/>
      <c r="D955" s="58" t="s">
        <v>30</v>
      </c>
      <c r="E955" s="22">
        <f>ROUND((G943+G944+D935)/D935,2)</f>
        <v>1.01</v>
      </c>
      <c r="F955" s="22"/>
      <c r="G955" s="11"/>
    </row>
    <row r="956" spans="2:7" ht="23">
      <c r="B956" s="3"/>
      <c r="C956" s="87"/>
      <c r="D956" s="58" t="s">
        <v>31</v>
      </c>
      <c r="E956" s="22">
        <f>ROUND((G945+D935)/D935,2)</f>
        <v>1</v>
      </c>
      <c r="F956" s="4"/>
      <c r="G956" s="11"/>
    </row>
    <row r="957" spans="2:7" ht="23">
      <c r="B957" s="3"/>
      <c r="C957" s="87"/>
      <c r="D957" s="23" t="s">
        <v>32</v>
      </c>
      <c r="E957" s="24">
        <f>ROUND((SUM(G946:G951)+D935)/D935,2)</f>
        <v>1.41</v>
      </c>
      <c r="F957" s="4"/>
      <c r="G957" s="11"/>
    </row>
    <row r="958" spans="2:7" ht="25">
      <c r="B958" s="3"/>
      <c r="C958" s="3"/>
      <c r="D958" s="25" t="s">
        <v>33</v>
      </c>
      <c r="E958" s="26">
        <f>SUM(E954:E957)-IF(D939="сплошная",3,2)</f>
        <v>1.4500000000000002</v>
      </c>
      <c r="F958" s="27"/>
      <c r="G958" s="2"/>
    </row>
    <row r="959" spans="2:7" ht="23">
      <c r="B959" s="3"/>
      <c r="C959" s="3"/>
      <c r="D959" s="3"/>
      <c r="E959" s="28"/>
      <c r="F959" s="3"/>
      <c r="G959" s="2"/>
    </row>
    <row r="960" spans="2:7" ht="25">
      <c r="B960" s="12"/>
      <c r="C960" s="29" t="s">
        <v>34</v>
      </c>
      <c r="D960" s="88">
        <f>E958*D935</f>
        <v>52330.558000000005</v>
      </c>
      <c r="E960" s="88"/>
      <c r="F960" s="3"/>
      <c r="G960" s="2"/>
    </row>
    <row r="961" spans="2:7" ht="18">
      <c r="B961" s="3"/>
      <c r="C961" s="30" t="s">
        <v>35</v>
      </c>
      <c r="D961" s="89">
        <f>D960/D934</f>
        <v>46.68203211418377</v>
      </c>
      <c r="E961" s="89"/>
      <c r="F961" s="3"/>
      <c r="G961" s="3"/>
    </row>
    <row r="962" spans="2:7">
      <c r="B962" s="60"/>
      <c r="C962" s="60"/>
      <c r="D962" s="60"/>
      <c r="E962" s="60"/>
      <c r="F962" s="60"/>
      <c r="G962" s="60"/>
    </row>
    <row r="963" spans="2:7">
      <c r="B963" s="60"/>
      <c r="C963" s="60"/>
      <c r="D963" s="60"/>
      <c r="E963" s="60"/>
      <c r="F963" s="60"/>
      <c r="G963" s="60"/>
    </row>
    <row r="964" spans="2:7" ht="60">
      <c r="B964" s="67" t="s">
        <v>62</v>
      </c>
      <c r="C964" s="67"/>
      <c r="D964" s="67"/>
      <c r="E964" s="67"/>
      <c r="F964" s="67"/>
      <c r="G964" s="67"/>
    </row>
    <row r="965" spans="2:7" ht="18">
      <c r="B965" s="68" t="s">
        <v>7</v>
      </c>
      <c r="C965" s="68"/>
      <c r="D965" s="68"/>
      <c r="E965" s="68"/>
      <c r="F965" s="68"/>
      <c r="G965" s="68"/>
    </row>
    <row r="966" spans="2:7" ht="25">
      <c r="B966" s="3"/>
      <c r="C966" s="13" t="s">
        <v>8</v>
      </c>
      <c r="D966" s="14"/>
      <c r="E966" s="3"/>
      <c r="F966" s="3"/>
      <c r="G966" s="2"/>
    </row>
    <row r="967" spans="2:7" ht="19" customHeight="1">
      <c r="B967" s="4"/>
      <c r="C967" s="69" t="s">
        <v>9</v>
      </c>
      <c r="D967" s="72" t="s">
        <v>78</v>
      </c>
      <c r="E967" s="73"/>
      <c r="F967" s="73"/>
      <c r="G967" s="74"/>
    </row>
    <row r="968" spans="2:7" ht="19" customHeight="1">
      <c r="B968" s="4"/>
      <c r="C968" s="70"/>
      <c r="D968" s="72" t="s">
        <v>110</v>
      </c>
      <c r="E968" s="73"/>
      <c r="F968" s="73"/>
      <c r="G968" s="74"/>
    </row>
    <row r="969" spans="2:7" ht="19" customHeight="1">
      <c r="B969" s="4"/>
      <c r="C969" s="71"/>
      <c r="D969" s="72" t="s">
        <v>128</v>
      </c>
      <c r="E969" s="73"/>
      <c r="F969" s="73"/>
      <c r="G969" s="74"/>
    </row>
    <row r="970" spans="2:7" ht="23">
      <c r="B970" s="3"/>
      <c r="C970" s="15" t="s">
        <v>10</v>
      </c>
      <c r="D970" s="62">
        <v>7.7</v>
      </c>
      <c r="E970" s="16"/>
      <c r="F970" s="4"/>
      <c r="G970" s="2"/>
    </row>
    <row r="971" spans="2:7" ht="21.5">
      <c r="B971" s="3"/>
      <c r="C971" s="17" t="s">
        <v>11</v>
      </c>
      <c r="D971" s="63">
        <v>1437</v>
      </c>
      <c r="E971" s="75" t="s">
        <v>12</v>
      </c>
      <c r="F971" s="76"/>
      <c r="G971" s="79">
        <f>D972/D971</f>
        <v>184.66705636743214</v>
      </c>
    </row>
    <row r="972" spans="2:7" ht="21.5">
      <c r="B972" s="3"/>
      <c r="C972" s="17" t="s">
        <v>13</v>
      </c>
      <c r="D972" s="64">
        <v>265366.56</v>
      </c>
      <c r="E972" s="77"/>
      <c r="F972" s="78"/>
      <c r="G972" s="80"/>
    </row>
    <row r="973" spans="2:7" ht="23">
      <c r="B973" s="3"/>
      <c r="C973" s="18"/>
      <c r="D973" s="7"/>
      <c r="E973" s="19"/>
      <c r="F973" s="3"/>
      <c r="G973" s="2"/>
    </row>
    <row r="974" spans="2:7" ht="23">
      <c r="B974" s="3"/>
      <c r="C974" s="48" t="s">
        <v>14</v>
      </c>
      <c r="D974" s="61" t="s">
        <v>129</v>
      </c>
      <c r="E974" s="3"/>
      <c r="F974" s="3"/>
      <c r="G974" s="2"/>
    </row>
    <row r="975" spans="2:7" ht="23">
      <c r="B975" s="3"/>
      <c r="C975" s="48" t="s">
        <v>15</v>
      </c>
      <c r="D975" s="61">
        <v>90</v>
      </c>
      <c r="E975" s="3"/>
      <c r="F975" s="3"/>
      <c r="G975" s="2"/>
    </row>
    <row r="976" spans="2:7" ht="23">
      <c r="B976" s="3"/>
      <c r="C976" s="48" t="s">
        <v>16</v>
      </c>
      <c r="D976" s="49" t="s">
        <v>17</v>
      </c>
      <c r="E976" s="3"/>
      <c r="F976" s="3"/>
      <c r="G976" s="2"/>
    </row>
    <row r="977" spans="2:7" ht="23.5" thickBot="1">
      <c r="B977" s="3"/>
      <c r="C977" s="3"/>
      <c r="D977" s="3"/>
      <c r="E977" s="3"/>
      <c r="F977" s="3"/>
      <c r="G977" s="2"/>
    </row>
    <row r="978" spans="2:7" ht="47" thickBot="1">
      <c r="B978" s="81" t="s">
        <v>1</v>
      </c>
      <c r="C978" s="82"/>
      <c r="D978" s="8" t="s">
        <v>18</v>
      </c>
      <c r="E978" s="83" t="s">
        <v>19</v>
      </c>
      <c r="F978" s="84"/>
      <c r="G978" s="9" t="s">
        <v>20</v>
      </c>
    </row>
    <row r="979" spans="2:7" ht="23.5" thickBot="1">
      <c r="B979" s="90" t="s">
        <v>21</v>
      </c>
      <c r="C979" s="91"/>
      <c r="D979" s="31">
        <v>197.93</v>
      </c>
      <c r="E979" s="51">
        <v>7.7</v>
      </c>
      <c r="F979" s="32" t="s">
        <v>0</v>
      </c>
      <c r="G979" s="33">
        <f t="shared" ref="G979:G986" si="26">D979*E979</f>
        <v>1524.0610000000001</v>
      </c>
    </row>
    <row r="980" spans="2:7" ht="23">
      <c r="B980" s="92" t="s">
        <v>22</v>
      </c>
      <c r="C980" s="93"/>
      <c r="D980" s="34">
        <v>70.41</v>
      </c>
      <c r="E980" s="55">
        <v>1.92</v>
      </c>
      <c r="F980" s="35" t="s">
        <v>2</v>
      </c>
      <c r="G980" s="36">
        <f t="shared" si="26"/>
        <v>135.18719999999999</v>
      </c>
    </row>
    <row r="981" spans="2:7" ht="23.5" thickBot="1">
      <c r="B981" s="85" t="s">
        <v>23</v>
      </c>
      <c r="C981" s="86"/>
      <c r="D981" s="37">
        <v>222.31</v>
      </c>
      <c r="E981" s="56">
        <v>1.92</v>
      </c>
      <c r="F981" s="38" t="s">
        <v>2</v>
      </c>
      <c r="G981" s="39">
        <f t="shared" si="26"/>
        <v>426.83519999999999</v>
      </c>
    </row>
    <row r="982" spans="2:7" ht="23.5" thickBot="1">
      <c r="B982" s="94" t="s">
        <v>3</v>
      </c>
      <c r="C982" s="95"/>
      <c r="D982" s="40"/>
      <c r="E982" s="40"/>
      <c r="F982" s="41" t="s">
        <v>0</v>
      </c>
      <c r="G982" s="42">
        <f t="shared" si="26"/>
        <v>0</v>
      </c>
    </row>
    <row r="983" spans="2:7" ht="23">
      <c r="B983" s="92" t="s">
        <v>24</v>
      </c>
      <c r="C983" s="93"/>
      <c r="D983" s="34">
        <v>665.33</v>
      </c>
      <c r="E983" s="34">
        <v>15.4</v>
      </c>
      <c r="F983" s="35" t="s">
        <v>0</v>
      </c>
      <c r="G983" s="36">
        <f t="shared" si="26"/>
        <v>10246.082</v>
      </c>
    </row>
    <row r="984" spans="2:7" ht="23">
      <c r="B984" s="96" t="s">
        <v>25</v>
      </c>
      <c r="C984" s="97"/>
      <c r="D984" s="43"/>
      <c r="E984" s="43"/>
      <c r="F984" s="44" t="s">
        <v>0</v>
      </c>
      <c r="G984" s="45">
        <f t="shared" si="26"/>
        <v>0</v>
      </c>
    </row>
    <row r="985" spans="2:7" ht="23">
      <c r="B985" s="96" t="s">
        <v>4</v>
      </c>
      <c r="C985" s="97"/>
      <c r="D985" s="46">
        <v>2425.1</v>
      </c>
      <c r="E985" s="52">
        <v>7.7</v>
      </c>
      <c r="F985" s="44" t="s">
        <v>0</v>
      </c>
      <c r="G985" s="45">
        <f t="shared" si="26"/>
        <v>18673.27</v>
      </c>
    </row>
    <row r="986" spans="2:7" ht="23">
      <c r="B986" s="96" t="s">
        <v>26</v>
      </c>
      <c r="C986" s="97"/>
      <c r="D986" s="46">
        <v>1718.79</v>
      </c>
      <c r="E986" s="52">
        <v>7.7</v>
      </c>
      <c r="F986" s="44" t="s">
        <v>0</v>
      </c>
      <c r="G986" s="45">
        <f t="shared" si="26"/>
        <v>13234.683000000001</v>
      </c>
    </row>
    <row r="987" spans="2:7" ht="23">
      <c r="B987" s="96" t="s">
        <v>6</v>
      </c>
      <c r="C987" s="97"/>
      <c r="D987" s="46">
        <v>473.91</v>
      </c>
      <c r="E987" s="52">
        <v>7.7</v>
      </c>
      <c r="F987" s="44" t="s">
        <v>0</v>
      </c>
      <c r="G987" s="45">
        <f>D987*E987</f>
        <v>3649.1070000000004</v>
      </c>
    </row>
    <row r="988" spans="2:7" ht="23.5" thickBot="1">
      <c r="B988" s="85" t="s">
        <v>5</v>
      </c>
      <c r="C988" s="86"/>
      <c r="D988" s="37">
        <v>320.5</v>
      </c>
      <c r="E988" s="37">
        <v>77</v>
      </c>
      <c r="F988" s="38" t="s">
        <v>0</v>
      </c>
      <c r="G988" s="47">
        <f>D988*E988</f>
        <v>24678.5</v>
      </c>
    </row>
    <row r="989" spans="2:7" ht="23">
      <c r="B989" s="3"/>
      <c r="C989" s="20"/>
      <c r="D989" s="20"/>
      <c r="E989" s="10"/>
      <c r="F989" s="10"/>
      <c r="G989" s="2"/>
    </row>
    <row r="990" spans="2:7" ht="25">
      <c r="B990" s="3"/>
      <c r="C990" s="13" t="s">
        <v>27</v>
      </c>
      <c r="D990" s="14"/>
      <c r="E990" s="3"/>
      <c r="F990" s="3"/>
      <c r="G990" s="2"/>
    </row>
    <row r="991" spans="2:7" ht="18">
      <c r="B991" s="3"/>
      <c r="C991" s="87" t="s">
        <v>28</v>
      </c>
      <c r="D991" s="58" t="s">
        <v>29</v>
      </c>
      <c r="E991" s="22">
        <f>ROUND((G979+D972)/D972,2)</f>
        <v>1.01</v>
      </c>
      <c r="F991" s="22"/>
      <c r="G991" s="4"/>
    </row>
    <row r="992" spans="2:7" ht="23">
      <c r="B992" s="3"/>
      <c r="C992" s="87"/>
      <c r="D992" s="58" t="s">
        <v>30</v>
      </c>
      <c r="E992" s="22">
        <f>ROUND((G980+G981+D972)/D972,2)</f>
        <v>1</v>
      </c>
      <c r="F992" s="22"/>
      <c r="G992" s="11"/>
    </row>
    <row r="993" spans="2:7" ht="23">
      <c r="B993" s="3"/>
      <c r="C993" s="87"/>
      <c r="D993" s="58" t="s">
        <v>31</v>
      </c>
      <c r="E993" s="22">
        <f>ROUND((G982+D972)/D972,2)</f>
        <v>1</v>
      </c>
      <c r="F993" s="4"/>
      <c r="G993" s="11"/>
    </row>
    <row r="994" spans="2:7" ht="23">
      <c r="B994" s="3"/>
      <c r="C994" s="87"/>
      <c r="D994" s="23" t="s">
        <v>32</v>
      </c>
      <c r="E994" s="24">
        <f>ROUND((SUM(G983:G988)+D972)/D972,2)</f>
        <v>1.27</v>
      </c>
      <c r="F994" s="4"/>
      <c r="G994" s="11"/>
    </row>
    <row r="995" spans="2:7" ht="25">
      <c r="B995" s="3"/>
      <c r="C995" s="3"/>
      <c r="D995" s="25" t="s">
        <v>33</v>
      </c>
      <c r="E995" s="26">
        <f>SUM(E991:E994)-IF(D976="сплошная",3,2)</f>
        <v>1.2799999999999994</v>
      </c>
      <c r="F995" s="27"/>
      <c r="G995" s="2"/>
    </row>
    <row r="996" spans="2:7" ht="23">
      <c r="B996" s="3"/>
      <c r="C996" s="3"/>
      <c r="D996" s="3"/>
      <c r="E996" s="28"/>
      <c r="F996" s="3"/>
      <c r="G996" s="2"/>
    </row>
    <row r="997" spans="2:7" ht="25">
      <c r="B997" s="12"/>
      <c r="C997" s="29" t="s">
        <v>34</v>
      </c>
      <c r="D997" s="88">
        <f>E995*D972</f>
        <v>339669.1967999998</v>
      </c>
      <c r="E997" s="88"/>
      <c r="F997" s="3"/>
      <c r="G997" s="2"/>
    </row>
    <row r="998" spans="2:7" ht="18">
      <c r="B998" s="3"/>
      <c r="C998" s="30" t="s">
        <v>35</v>
      </c>
      <c r="D998" s="89">
        <f>D997/D971</f>
        <v>236.37383215031301</v>
      </c>
      <c r="E998" s="89"/>
      <c r="F998" s="3"/>
      <c r="G998" s="3"/>
    </row>
    <row r="999" spans="2:7">
      <c r="B999" s="60"/>
      <c r="C999" s="60"/>
      <c r="D999" s="60"/>
      <c r="E999" s="60"/>
      <c r="F999" s="60"/>
      <c r="G999" s="60"/>
    </row>
    <row r="1000" spans="2:7">
      <c r="B1000" s="60"/>
      <c r="C1000" s="60"/>
      <c r="D1000" s="60"/>
      <c r="E1000" s="60"/>
      <c r="F1000" s="60"/>
      <c r="G1000" s="60"/>
    </row>
    <row r="1001" spans="2:7" ht="60">
      <c r="B1001" s="67" t="s">
        <v>63</v>
      </c>
      <c r="C1001" s="67"/>
      <c r="D1001" s="67"/>
      <c r="E1001" s="67"/>
      <c r="F1001" s="67"/>
      <c r="G1001" s="67"/>
    </row>
    <row r="1002" spans="2:7" ht="18">
      <c r="B1002" s="68" t="s">
        <v>7</v>
      </c>
      <c r="C1002" s="68"/>
      <c r="D1002" s="68"/>
      <c r="E1002" s="68"/>
      <c r="F1002" s="68"/>
      <c r="G1002" s="68"/>
    </row>
    <row r="1003" spans="2:7" ht="25">
      <c r="B1003" s="3"/>
      <c r="C1003" s="13" t="s">
        <v>8</v>
      </c>
      <c r="D1003" s="14"/>
      <c r="E1003" s="3"/>
      <c r="F1003" s="3"/>
      <c r="G1003" s="2"/>
    </row>
    <row r="1004" spans="2:7" ht="19" customHeight="1">
      <c r="B1004" s="4"/>
      <c r="C1004" s="69" t="s">
        <v>9</v>
      </c>
      <c r="D1004" s="72" t="s">
        <v>78</v>
      </c>
      <c r="E1004" s="73"/>
      <c r="F1004" s="73"/>
      <c r="G1004" s="74"/>
    </row>
    <row r="1005" spans="2:7" ht="19" customHeight="1">
      <c r="B1005" s="4"/>
      <c r="C1005" s="70"/>
      <c r="D1005" s="72" t="s">
        <v>110</v>
      </c>
      <c r="E1005" s="73"/>
      <c r="F1005" s="73"/>
      <c r="G1005" s="74"/>
    </row>
    <row r="1006" spans="2:7" ht="19" customHeight="1">
      <c r="B1006" s="4"/>
      <c r="C1006" s="71"/>
      <c r="D1006" s="72" t="s">
        <v>130</v>
      </c>
      <c r="E1006" s="73"/>
      <c r="F1006" s="73"/>
      <c r="G1006" s="74"/>
    </row>
    <row r="1007" spans="2:7" ht="23">
      <c r="B1007" s="3"/>
      <c r="C1007" s="15" t="s">
        <v>10</v>
      </c>
      <c r="D1007" s="62">
        <v>3.6</v>
      </c>
      <c r="E1007" s="16"/>
      <c r="F1007" s="4"/>
      <c r="G1007" s="2"/>
    </row>
    <row r="1008" spans="2:7" ht="21.5">
      <c r="B1008" s="3"/>
      <c r="C1008" s="17" t="s">
        <v>11</v>
      </c>
      <c r="D1008" s="63">
        <v>459</v>
      </c>
      <c r="E1008" s="75" t="s">
        <v>12</v>
      </c>
      <c r="F1008" s="76"/>
      <c r="G1008" s="79">
        <f>D1009/D1008</f>
        <v>79.549172113289757</v>
      </c>
    </row>
    <row r="1009" spans="2:7" ht="21.5">
      <c r="B1009" s="3"/>
      <c r="C1009" s="17" t="s">
        <v>13</v>
      </c>
      <c r="D1009" s="64">
        <v>36513.07</v>
      </c>
      <c r="E1009" s="77"/>
      <c r="F1009" s="78"/>
      <c r="G1009" s="80"/>
    </row>
    <row r="1010" spans="2:7" ht="23">
      <c r="B1010" s="3"/>
      <c r="C1010" s="18"/>
      <c r="D1010" s="7"/>
      <c r="E1010" s="19"/>
      <c r="F1010" s="3"/>
      <c r="G1010" s="2"/>
    </row>
    <row r="1011" spans="2:7" ht="23">
      <c r="B1011" s="3"/>
      <c r="C1011" s="48" t="s">
        <v>14</v>
      </c>
      <c r="D1011" s="66" t="s">
        <v>131</v>
      </c>
      <c r="E1011" s="3"/>
      <c r="F1011" s="3"/>
      <c r="G1011" s="2"/>
    </row>
    <row r="1012" spans="2:7" ht="23">
      <c r="B1012" s="3"/>
      <c r="C1012" s="48" t="s">
        <v>15</v>
      </c>
      <c r="D1012" s="66">
        <v>85</v>
      </c>
      <c r="E1012" s="3"/>
      <c r="F1012" s="3"/>
      <c r="G1012" s="2"/>
    </row>
    <row r="1013" spans="2:7" ht="23">
      <c r="B1013" s="3"/>
      <c r="C1013" s="48" t="s">
        <v>16</v>
      </c>
      <c r="D1013" s="49" t="s">
        <v>17</v>
      </c>
      <c r="E1013" s="3"/>
      <c r="F1013" s="3"/>
      <c r="G1013" s="2"/>
    </row>
    <row r="1014" spans="2:7" ht="23.5" thickBot="1">
      <c r="B1014" s="3"/>
      <c r="C1014" s="3"/>
      <c r="D1014" s="3"/>
      <c r="E1014" s="3"/>
      <c r="F1014" s="3"/>
      <c r="G1014" s="2"/>
    </row>
    <row r="1015" spans="2:7" ht="47" thickBot="1">
      <c r="B1015" s="81" t="s">
        <v>1</v>
      </c>
      <c r="C1015" s="82"/>
      <c r="D1015" s="8" t="s">
        <v>18</v>
      </c>
      <c r="E1015" s="83" t="s">
        <v>19</v>
      </c>
      <c r="F1015" s="84"/>
      <c r="G1015" s="9" t="s">
        <v>20</v>
      </c>
    </row>
    <row r="1016" spans="2:7" ht="23.5" thickBot="1">
      <c r="B1016" s="90" t="s">
        <v>21</v>
      </c>
      <c r="C1016" s="91"/>
      <c r="D1016" s="31">
        <v>197.93</v>
      </c>
      <c r="E1016" s="51">
        <v>3.6</v>
      </c>
      <c r="F1016" s="32" t="s">
        <v>0</v>
      </c>
      <c r="G1016" s="33">
        <f t="shared" ref="G1016:G1023" si="27">D1016*E1016</f>
        <v>712.548</v>
      </c>
    </row>
    <row r="1017" spans="2:7" ht="23">
      <c r="B1017" s="92" t="s">
        <v>22</v>
      </c>
      <c r="C1017" s="93"/>
      <c r="D1017" s="34">
        <v>70.41</v>
      </c>
      <c r="E1017" s="55">
        <v>0.77</v>
      </c>
      <c r="F1017" s="35" t="s">
        <v>2</v>
      </c>
      <c r="G1017" s="36">
        <f t="shared" si="27"/>
        <v>54.215699999999998</v>
      </c>
    </row>
    <row r="1018" spans="2:7" ht="23.5" thickBot="1">
      <c r="B1018" s="85" t="s">
        <v>23</v>
      </c>
      <c r="C1018" s="86"/>
      <c r="D1018" s="37">
        <v>222.31</v>
      </c>
      <c r="E1018" s="56">
        <v>0.77</v>
      </c>
      <c r="F1018" s="38" t="s">
        <v>2</v>
      </c>
      <c r="G1018" s="39">
        <f t="shared" si="27"/>
        <v>171.17869999999999</v>
      </c>
    </row>
    <row r="1019" spans="2:7" ht="23.5" thickBot="1">
      <c r="B1019" s="94" t="s">
        <v>3</v>
      </c>
      <c r="C1019" s="95"/>
      <c r="D1019" s="40"/>
      <c r="E1019" s="40"/>
      <c r="F1019" s="41" t="s">
        <v>0</v>
      </c>
      <c r="G1019" s="42">
        <f t="shared" si="27"/>
        <v>0</v>
      </c>
    </row>
    <row r="1020" spans="2:7" ht="23">
      <c r="B1020" s="92" t="s">
        <v>24</v>
      </c>
      <c r="C1020" s="93"/>
      <c r="D1020" s="34">
        <v>665.33</v>
      </c>
      <c r="E1020" s="34">
        <v>7.2</v>
      </c>
      <c r="F1020" s="35" t="s">
        <v>0</v>
      </c>
      <c r="G1020" s="36">
        <f t="shared" si="27"/>
        <v>4790.3760000000002</v>
      </c>
    </row>
    <row r="1021" spans="2:7" ht="23">
      <c r="B1021" s="96" t="s">
        <v>25</v>
      </c>
      <c r="C1021" s="97"/>
      <c r="D1021" s="43"/>
      <c r="E1021" s="43"/>
      <c r="F1021" s="44" t="s">
        <v>0</v>
      </c>
      <c r="G1021" s="45">
        <f t="shared" si="27"/>
        <v>0</v>
      </c>
    </row>
    <row r="1022" spans="2:7" ht="23">
      <c r="B1022" s="96" t="s">
        <v>4</v>
      </c>
      <c r="C1022" s="97"/>
      <c r="D1022" s="46">
        <v>2425.1</v>
      </c>
      <c r="E1022" s="52">
        <v>3.6</v>
      </c>
      <c r="F1022" s="44" t="s">
        <v>0</v>
      </c>
      <c r="G1022" s="45">
        <f t="shared" si="27"/>
        <v>8730.36</v>
      </c>
    </row>
    <row r="1023" spans="2:7" ht="23">
      <c r="B1023" s="96" t="s">
        <v>26</v>
      </c>
      <c r="C1023" s="97"/>
      <c r="D1023" s="46">
        <v>1718.79</v>
      </c>
      <c r="E1023" s="52">
        <v>3.6</v>
      </c>
      <c r="F1023" s="44" t="s">
        <v>0</v>
      </c>
      <c r="G1023" s="45">
        <f t="shared" si="27"/>
        <v>6187.6440000000002</v>
      </c>
    </row>
    <row r="1024" spans="2:7" ht="23">
      <c r="B1024" s="96" t="s">
        <v>6</v>
      </c>
      <c r="C1024" s="97"/>
      <c r="D1024" s="46">
        <v>473.91</v>
      </c>
      <c r="E1024" s="52">
        <v>3.6</v>
      </c>
      <c r="F1024" s="44" t="s">
        <v>0</v>
      </c>
      <c r="G1024" s="45">
        <f>D1024*E1024</f>
        <v>1706.076</v>
      </c>
    </row>
    <row r="1025" spans="2:7" ht="23.5" thickBot="1">
      <c r="B1025" s="85" t="s">
        <v>5</v>
      </c>
      <c r="C1025" s="86"/>
      <c r="D1025" s="37">
        <v>320.5</v>
      </c>
      <c r="E1025" s="37">
        <v>36</v>
      </c>
      <c r="F1025" s="38" t="s">
        <v>0</v>
      </c>
      <c r="G1025" s="47">
        <f>D1025*E1025</f>
        <v>11538</v>
      </c>
    </row>
    <row r="1026" spans="2:7" ht="23">
      <c r="B1026" s="3"/>
      <c r="C1026" s="20"/>
      <c r="D1026" s="20"/>
      <c r="E1026" s="10"/>
      <c r="F1026" s="10"/>
      <c r="G1026" s="2"/>
    </row>
    <row r="1027" spans="2:7" ht="25">
      <c r="B1027" s="3"/>
      <c r="C1027" s="13" t="s">
        <v>27</v>
      </c>
      <c r="D1027" s="14"/>
      <c r="E1027" s="3"/>
      <c r="F1027" s="3"/>
      <c r="G1027" s="2"/>
    </row>
    <row r="1028" spans="2:7" ht="18">
      <c r="B1028" s="3"/>
      <c r="C1028" s="87" t="s">
        <v>28</v>
      </c>
      <c r="D1028" s="58" t="s">
        <v>29</v>
      </c>
      <c r="E1028" s="22">
        <f>ROUND((G1016+D1009)/D1009,2)</f>
        <v>1.02</v>
      </c>
      <c r="F1028" s="22"/>
      <c r="G1028" s="4"/>
    </row>
    <row r="1029" spans="2:7" ht="23">
      <c r="B1029" s="3"/>
      <c r="C1029" s="87"/>
      <c r="D1029" s="58" t="s">
        <v>30</v>
      </c>
      <c r="E1029" s="22">
        <f>ROUND((G1017+G1018+D1009)/D1009,2)</f>
        <v>1.01</v>
      </c>
      <c r="F1029" s="22"/>
      <c r="G1029" s="11"/>
    </row>
    <row r="1030" spans="2:7" ht="23">
      <c r="B1030" s="3"/>
      <c r="C1030" s="87"/>
      <c r="D1030" s="58" t="s">
        <v>31</v>
      </c>
      <c r="E1030" s="22">
        <f>ROUND((G1019+D1009)/D1009,2)</f>
        <v>1</v>
      </c>
      <c r="F1030" s="4"/>
      <c r="G1030" s="11"/>
    </row>
    <row r="1031" spans="2:7" ht="23">
      <c r="B1031" s="3"/>
      <c r="C1031" s="87"/>
      <c r="D1031" s="23" t="s">
        <v>32</v>
      </c>
      <c r="E1031" s="24">
        <f>ROUND((SUM(G1020:G1025)+D1009)/D1009,2)</f>
        <v>1.9</v>
      </c>
      <c r="F1031" s="4"/>
      <c r="G1031" s="11"/>
    </row>
    <row r="1032" spans="2:7" ht="25">
      <c r="B1032" s="3"/>
      <c r="C1032" s="3"/>
      <c r="D1032" s="25" t="s">
        <v>33</v>
      </c>
      <c r="E1032" s="26">
        <f>SUM(E1028:E1031)-IF(D1013="сплошная",3,2)</f>
        <v>1.9299999999999997</v>
      </c>
      <c r="F1032" s="27"/>
      <c r="G1032" s="2"/>
    </row>
    <row r="1033" spans="2:7" ht="23">
      <c r="B1033" s="3"/>
      <c r="C1033" s="3"/>
      <c r="D1033" s="3"/>
      <c r="E1033" s="28"/>
      <c r="F1033" s="3"/>
      <c r="G1033" s="2"/>
    </row>
    <row r="1034" spans="2:7" ht="25">
      <c r="B1034" s="12"/>
      <c r="C1034" s="29" t="s">
        <v>34</v>
      </c>
      <c r="D1034" s="88">
        <f>E1032*D1009</f>
        <v>70470.225099999996</v>
      </c>
      <c r="E1034" s="88"/>
      <c r="F1034" s="3"/>
      <c r="G1034" s="2"/>
    </row>
    <row r="1035" spans="2:7" ht="18">
      <c r="B1035" s="3"/>
      <c r="C1035" s="30" t="s">
        <v>35</v>
      </c>
      <c r="D1035" s="89">
        <f>D1034/D1008</f>
        <v>153.52990217864922</v>
      </c>
      <c r="E1035" s="89"/>
      <c r="F1035" s="3"/>
      <c r="G1035" s="3"/>
    </row>
    <row r="1036" spans="2:7">
      <c r="B1036" s="60"/>
      <c r="C1036" s="60"/>
      <c r="D1036" s="60"/>
      <c r="E1036" s="60"/>
      <c r="F1036" s="60"/>
      <c r="G1036" s="60"/>
    </row>
    <row r="1037" spans="2:7">
      <c r="B1037" s="60"/>
      <c r="C1037" s="60"/>
      <c r="D1037" s="60"/>
      <c r="E1037" s="60"/>
      <c r="F1037" s="60"/>
      <c r="G1037" s="60"/>
    </row>
    <row r="1038" spans="2:7" ht="60">
      <c r="B1038" s="67" t="s">
        <v>64</v>
      </c>
      <c r="C1038" s="67"/>
      <c r="D1038" s="67"/>
      <c r="E1038" s="67"/>
      <c r="F1038" s="67"/>
      <c r="G1038" s="67"/>
    </row>
    <row r="1039" spans="2:7" ht="18">
      <c r="B1039" s="68" t="s">
        <v>7</v>
      </c>
      <c r="C1039" s="68"/>
      <c r="D1039" s="68"/>
      <c r="E1039" s="68"/>
      <c r="F1039" s="68"/>
      <c r="G1039" s="68"/>
    </row>
    <row r="1040" spans="2:7" ht="25">
      <c r="B1040" s="3"/>
      <c r="C1040" s="13" t="s">
        <v>8</v>
      </c>
      <c r="D1040" s="14"/>
      <c r="E1040" s="3"/>
      <c r="F1040" s="3"/>
      <c r="G1040" s="2"/>
    </row>
    <row r="1041" spans="2:7" ht="19" customHeight="1">
      <c r="B1041" s="4"/>
      <c r="C1041" s="69" t="s">
        <v>9</v>
      </c>
      <c r="D1041" s="72" t="s">
        <v>78</v>
      </c>
      <c r="E1041" s="73"/>
      <c r="F1041" s="73"/>
      <c r="G1041" s="74"/>
    </row>
    <row r="1042" spans="2:7" ht="19" customHeight="1">
      <c r="B1042" s="4"/>
      <c r="C1042" s="70"/>
      <c r="D1042" s="72" t="s">
        <v>110</v>
      </c>
      <c r="E1042" s="73"/>
      <c r="F1042" s="73"/>
      <c r="G1042" s="74"/>
    </row>
    <row r="1043" spans="2:7" ht="19" customHeight="1">
      <c r="B1043" s="4"/>
      <c r="C1043" s="71"/>
      <c r="D1043" s="72" t="s">
        <v>132</v>
      </c>
      <c r="E1043" s="73"/>
      <c r="F1043" s="73"/>
      <c r="G1043" s="74"/>
    </row>
    <row r="1044" spans="2:7" ht="23">
      <c r="B1044" s="3"/>
      <c r="C1044" s="15" t="s">
        <v>10</v>
      </c>
      <c r="D1044" s="62">
        <v>8.1</v>
      </c>
      <c r="E1044" s="16"/>
      <c r="F1044" s="4"/>
      <c r="G1044" s="2"/>
    </row>
    <row r="1045" spans="2:7" ht="21.5">
      <c r="B1045" s="3"/>
      <c r="C1045" s="17" t="s">
        <v>11</v>
      </c>
      <c r="D1045" s="63">
        <v>1362</v>
      </c>
      <c r="E1045" s="75" t="s">
        <v>12</v>
      </c>
      <c r="F1045" s="76"/>
      <c r="G1045" s="79">
        <f>D1046/D1045</f>
        <v>29.261387665198239</v>
      </c>
    </row>
    <row r="1046" spans="2:7" ht="21.5">
      <c r="B1046" s="3"/>
      <c r="C1046" s="17" t="s">
        <v>13</v>
      </c>
      <c r="D1046" s="64">
        <v>39854.01</v>
      </c>
      <c r="E1046" s="77"/>
      <c r="F1046" s="78"/>
      <c r="G1046" s="80"/>
    </row>
    <row r="1047" spans="2:7" ht="23">
      <c r="B1047" s="3"/>
      <c r="C1047" s="18"/>
      <c r="D1047" s="7"/>
      <c r="E1047" s="19"/>
      <c r="F1047" s="3"/>
      <c r="G1047" s="2"/>
    </row>
    <row r="1048" spans="2:7" ht="23">
      <c r="B1048" s="3"/>
      <c r="C1048" s="48" t="s">
        <v>14</v>
      </c>
      <c r="D1048" s="61" t="s">
        <v>133</v>
      </c>
      <c r="E1048" s="3"/>
      <c r="F1048" s="3"/>
      <c r="G1048" s="2"/>
    </row>
    <row r="1049" spans="2:7" ht="23">
      <c r="B1049" s="3"/>
      <c r="C1049" s="48" t="s">
        <v>15</v>
      </c>
      <c r="D1049" s="61">
        <v>70</v>
      </c>
      <c r="E1049" s="3"/>
      <c r="F1049" s="3"/>
      <c r="G1049" s="2"/>
    </row>
    <row r="1050" spans="2:7" ht="23">
      <c r="B1050" s="3"/>
      <c r="C1050" s="48" t="s">
        <v>16</v>
      </c>
      <c r="D1050" s="49" t="s">
        <v>17</v>
      </c>
      <c r="E1050" s="3"/>
      <c r="F1050" s="3"/>
      <c r="G1050" s="2"/>
    </row>
    <row r="1051" spans="2:7" ht="23.5" thickBot="1">
      <c r="B1051" s="3"/>
      <c r="C1051" s="3"/>
      <c r="D1051" s="3"/>
      <c r="E1051" s="3"/>
      <c r="F1051" s="3"/>
      <c r="G1051" s="2"/>
    </row>
    <row r="1052" spans="2:7" ht="60.75" customHeight="1" thickBot="1">
      <c r="B1052" s="81" t="s">
        <v>1</v>
      </c>
      <c r="C1052" s="82"/>
      <c r="D1052" s="8" t="s">
        <v>18</v>
      </c>
      <c r="E1052" s="83" t="s">
        <v>19</v>
      </c>
      <c r="F1052" s="84"/>
      <c r="G1052" s="9" t="s">
        <v>20</v>
      </c>
    </row>
    <row r="1053" spans="2:7" ht="27.75" customHeight="1" thickBot="1">
      <c r="B1053" s="90" t="s">
        <v>21</v>
      </c>
      <c r="C1053" s="91"/>
      <c r="D1053" s="31">
        <v>197.93</v>
      </c>
      <c r="E1053" s="51">
        <v>8.1</v>
      </c>
      <c r="F1053" s="32" t="s">
        <v>0</v>
      </c>
      <c r="G1053" s="33">
        <f t="shared" ref="G1053:G1060" si="28">D1053*E1053</f>
        <v>1603.2329999999999</v>
      </c>
    </row>
    <row r="1054" spans="2:7" ht="23">
      <c r="B1054" s="92" t="s">
        <v>22</v>
      </c>
      <c r="C1054" s="93"/>
      <c r="D1054" s="34">
        <v>70.41</v>
      </c>
      <c r="E1054" s="55">
        <v>1.66</v>
      </c>
      <c r="F1054" s="35" t="s">
        <v>2</v>
      </c>
      <c r="G1054" s="36">
        <f t="shared" si="28"/>
        <v>116.88059999999999</v>
      </c>
    </row>
    <row r="1055" spans="2:7" ht="26.25" customHeight="1" thickBot="1">
      <c r="B1055" s="85" t="s">
        <v>23</v>
      </c>
      <c r="C1055" s="86"/>
      <c r="D1055" s="37">
        <v>222.31</v>
      </c>
      <c r="E1055" s="56">
        <v>1.66</v>
      </c>
      <c r="F1055" s="38" t="s">
        <v>2</v>
      </c>
      <c r="G1055" s="39">
        <f t="shared" si="28"/>
        <v>369.03460000000001</v>
      </c>
    </row>
    <row r="1056" spans="2:7" ht="26.25" customHeight="1" thickBot="1">
      <c r="B1056" s="94" t="s">
        <v>3</v>
      </c>
      <c r="C1056" s="95"/>
      <c r="D1056" s="40"/>
      <c r="E1056" s="40"/>
      <c r="F1056" s="41" t="s">
        <v>0</v>
      </c>
      <c r="G1056" s="42">
        <f t="shared" si="28"/>
        <v>0</v>
      </c>
    </row>
    <row r="1057" spans="2:7" ht="23.25" customHeight="1">
      <c r="B1057" s="92" t="s">
        <v>24</v>
      </c>
      <c r="C1057" s="93"/>
      <c r="D1057" s="34">
        <v>665.33</v>
      </c>
      <c r="E1057" s="34">
        <v>16.2</v>
      </c>
      <c r="F1057" s="35" t="s">
        <v>0</v>
      </c>
      <c r="G1057" s="36">
        <f t="shared" si="28"/>
        <v>10778.346</v>
      </c>
    </row>
    <row r="1058" spans="2:7" ht="23">
      <c r="B1058" s="96" t="s">
        <v>25</v>
      </c>
      <c r="C1058" s="97"/>
      <c r="D1058" s="43">
        <v>1300.21</v>
      </c>
      <c r="E1058" s="43">
        <v>8.1</v>
      </c>
      <c r="F1058" s="44" t="s">
        <v>0</v>
      </c>
      <c r="G1058" s="45">
        <f t="shared" si="28"/>
        <v>10531.700999999999</v>
      </c>
    </row>
    <row r="1059" spans="2:7" ht="22.5" customHeight="1">
      <c r="B1059" s="96" t="s">
        <v>4</v>
      </c>
      <c r="C1059" s="97"/>
      <c r="D1059" s="46"/>
      <c r="E1059" s="52"/>
      <c r="F1059" s="44" t="s">
        <v>0</v>
      </c>
      <c r="G1059" s="45">
        <f t="shared" si="28"/>
        <v>0</v>
      </c>
    </row>
    <row r="1060" spans="2:7" ht="23">
      <c r="B1060" s="96" t="s">
        <v>26</v>
      </c>
      <c r="C1060" s="97"/>
      <c r="D1060" s="46"/>
      <c r="E1060" s="52"/>
      <c r="F1060" s="44" t="s">
        <v>0</v>
      </c>
      <c r="G1060" s="45">
        <f t="shared" si="28"/>
        <v>0</v>
      </c>
    </row>
    <row r="1061" spans="2:7" ht="23">
      <c r="B1061" s="96" t="s">
        <v>6</v>
      </c>
      <c r="C1061" s="97"/>
      <c r="D1061" s="46"/>
      <c r="E1061" s="52"/>
      <c r="F1061" s="44" t="s">
        <v>0</v>
      </c>
      <c r="G1061" s="45">
        <f>D1061*E1061</f>
        <v>0</v>
      </c>
    </row>
    <row r="1062" spans="2:7" ht="23.5" thickBot="1">
      <c r="B1062" s="85" t="s">
        <v>5</v>
      </c>
      <c r="C1062" s="86"/>
      <c r="D1062" s="37"/>
      <c r="E1062" s="37"/>
      <c r="F1062" s="38" t="s">
        <v>0</v>
      </c>
      <c r="G1062" s="47">
        <f>D1062*E1062</f>
        <v>0</v>
      </c>
    </row>
    <row r="1063" spans="2:7" ht="23">
      <c r="B1063" s="3"/>
      <c r="C1063" s="20"/>
      <c r="D1063" s="20"/>
      <c r="E1063" s="10"/>
      <c r="F1063" s="10"/>
      <c r="G1063" s="2"/>
    </row>
    <row r="1064" spans="2:7" ht="25">
      <c r="B1064" s="3"/>
      <c r="C1064" s="13" t="s">
        <v>27</v>
      </c>
      <c r="D1064" s="14"/>
      <c r="E1064" s="3"/>
      <c r="F1064" s="3"/>
      <c r="G1064" s="2"/>
    </row>
    <row r="1065" spans="2:7" ht="18">
      <c r="B1065" s="3"/>
      <c r="C1065" s="87" t="s">
        <v>28</v>
      </c>
      <c r="D1065" s="58" t="s">
        <v>29</v>
      </c>
      <c r="E1065" s="22">
        <f>ROUND((G1053+D1046)/D1046,2)</f>
        <v>1.04</v>
      </c>
      <c r="F1065" s="22"/>
      <c r="G1065" s="4"/>
    </row>
    <row r="1066" spans="2:7" ht="23">
      <c r="B1066" s="3"/>
      <c r="C1066" s="87"/>
      <c r="D1066" s="58" t="s">
        <v>30</v>
      </c>
      <c r="E1066" s="22">
        <f>ROUND((G1054+G1055+D1046)/D1046,2)</f>
        <v>1.01</v>
      </c>
      <c r="F1066" s="22"/>
      <c r="G1066" s="11"/>
    </row>
    <row r="1067" spans="2:7" ht="24" customHeight="1">
      <c r="B1067" s="3"/>
      <c r="C1067" s="87"/>
      <c r="D1067" s="58" t="s">
        <v>31</v>
      </c>
      <c r="E1067" s="22">
        <f>ROUND((G1056+D1046)/D1046,2)</f>
        <v>1</v>
      </c>
      <c r="F1067" s="4"/>
      <c r="G1067" s="11"/>
    </row>
    <row r="1068" spans="2:7" ht="23.25" customHeight="1">
      <c r="B1068" s="3"/>
      <c r="C1068" s="87"/>
      <c r="D1068" s="23" t="s">
        <v>32</v>
      </c>
      <c r="E1068" s="24">
        <f>ROUND((SUM(G1057:G1062)+D1046)/D1046,2)</f>
        <v>1.53</v>
      </c>
      <c r="F1068" s="4"/>
      <c r="G1068" s="11"/>
    </row>
    <row r="1069" spans="2:7" ht="24" customHeight="1">
      <c r="B1069" s="3"/>
      <c r="C1069" s="3"/>
      <c r="D1069" s="25" t="s">
        <v>33</v>
      </c>
      <c r="E1069" s="26">
        <f>SUM(E1065:E1068)-IF(D1050="сплошная",3,2)</f>
        <v>1.58</v>
      </c>
      <c r="F1069" s="27"/>
      <c r="G1069" s="2"/>
    </row>
    <row r="1070" spans="2:7" ht="24" customHeight="1">
      <c r="B1070" s="3"/>
      <c r="C1070" s="3"/>
      <c r="D1070" s="3"/>
      <c r="E1070" s="28"/>
      <c r="F1070" s="3"/>
      <c r="G1070" s="2"/>
    </row>
    <row r="1071" spans="2:7" ht="23.25" customHeight="1">
      <c r="B1071" s="12"/>
      <c r="C1071" s="29" t="s">
        <v>34</v>
      </c>
      <c r="D1071" s="88">
        <f>E1069*D1046</f>
        <v>62969.335800000008</v>
      </c>
      <c r="E1071" s="88"/>
      <c r="F1071" s="3"/>
      <c r="G1071" s="2"/>
    </row>
    <row r="1072" spans="2:7" ht="23.25" customHeight="1">
      <c r="B1072" s="3"/>
      <c r="C1072" s="30" t="s">
        <v>35</v>
      </c>
      <c r="D1072" s="89">
        <f>D1071/D1045</f>
        <v>46.232992511013222</v>
      </c>
      <c r="E1072" s="89"/>
      <c r="F1072" s="3"/>
      <c r="G1072" s="3"/>
    </row>
    <row r="1073" spans="2:7" ht="23.25" customHeight="1">
      <c r="B1073" s="60"/>
      <c r="C1073" s="60"/>
      <c r="D1073" s="60"/>
      <c r="E1073" s="60"/>
      <c r="F1073" s="60"/>
      <c r="G1073" s="60"/>
    </row>
    <row r="1074" spans="2:7" ht="23.25" customHeight="1">
      <c r="B1074" s="60"/>
      <c r="C1074" s="60"/>
      <c r="D1074" s="60"/>
      <c r="E1074" s="60"/>
      <c r="F1074" s="60"/>
      <c r="G1074" s="60"/>
    </row>
    <row r="1075" spans="2:7" ht="66" customHeight="1">
      <c r="B1075" s="67" t="s">
        <v>65</v>
      </c>
      <c r="C1075" s="67"/>
      <c r="D1075" s="67"/>
      <c r="E1075" s="67"/>
      <c r="F1075" s="67"/>
      <c r="G1075" s="67"/>
    </row>
    <row r="1076" spans="2:7" ht="18">
      <c r="B1076" s="68" t="s">
        <v>7</v>
      </c>
      <c r="C1076" s="68"/>
      <c r="D1076" s="68"/>
      <c r="E1076" s="68"/>
      <c r="F1076" s="68"/>
      <c r="G1076" s="68"/>
    </row>
    <row r="1077" spans="2:7" ht="25">
      <c r="B1077" s="3"/>
      <c r="C1077" s="13" t="s">
        <v>8</v>
      </c>
      <c r="D1077" s="14"/>
      <c r="E1077" s="3"/>
      <c r="F1077" s="3"/>
      <c r="G1077" s="2"/>
    </row>
    <row r="1078" spans="2:7" ht="19" customHeight="1">
      <c r="B1078" s="4"/>
      <c r="C1078" s="69" t="s">
        <v>9</v>
      </c>
      <c r="D1078" s="72" t="s">
        <v>78</v>
      </c>
      <c r="E1078" s="73"/>
      <c r="F1078" s="73"/>
      <c r="G1078" s="74"/>
    </row>
    <row r="1079" spans="2:7" ht="19" customHeight="1">
      <c r="B1079" s="4"/>
      <c r="C1079" s="70"/>
      <c r="D1079" s="72" t="s">
        <v>110</v>
      </c>
      <c r="E1079" s="73"/>
      <c r="F1079" s="73"/>
      <c r="G1079" s="74"/>
    </row>
    <row r="1080" spans="2:7" ht="19" customHeight="1">
      <c r="B1080" s="4"/>
      <c r="C1080" s="71"/>
      <c r="D1080" s="72" t="s">
        <v>134</v>
      </c>
      <c r="E1080" s="73"/>
      <c r="F1080" s="73"/>
      <c r="G1080" s="74"/>
    </row>
    <row r="1081" spans="2:7" ht="23">
      <c r="B1081" s="3"/>
      <c r="C1081" s="15" t="s">
        <v>10</v>
      </c>
      <c r="D1081" s="62">
        <v>6.7</v>
      </c>
      <c r="E1081" s="16"/>
      <c r="F1081" s="4"/>
      <c r="G1081" s="2"/>
    </row>
    <row r="1082" spans="2:7" ht="21.5">
      <c r="B1082" s="3"/>
      <c r="C1082" s="17" t="s">
        <v>11</v>
      </c>
      <c r="D1082" s="63">
        <v>1128</v>
      </c>
      <c r="E1082" s="75" t="s">
        <v>12</v>
      </c>
      <c r="F1082" s="76"/>
      <c r="G1082" s="79">
        <f>D1083/D1082</f>
        <v>29.132526595744679</v>
      </c>
    </row>
    <row r="1083" spans="2:7" ht="21.5">
      <c r="B1083" s="3"/>
      <c r="C1083" s="17" t="s">
        <v>13</v>
      </c>
      <c r="D1083" s="64">
        <v>32861.49</v>
      </c>
      <c r="E1083" s="77"/>
      <c r="F1083" s="78"/>
      <c r="G1083" s="80"/>
    </row>
    <row r="1084" spans="2:7" ht="23">
      <c r="B1084" s="3"/>
      <c r="C1084" s="18"/>
      <c r="D1084" s="7"/>
      <c r="E1084" s="19"/>
      <c r="F1084" s="3"/>
      <c r="G1084" s="2"/>
    </row>
    <row r="1085" spans="2:7" ht="23">
      <c r="B1085" s="3"/>
      <c r="C1085" s="48" t="s">
        <v>14</v>
      </c>
      <c r="D1085" s="61" t="s">
        <v>133</v>
      </c>
      <c r="E1085" s="3"/>
      <c r="F1085" s="3"/>
      <c r="G1085" s="2"/>
    </row>
    <row r="1086" spans="2:7" ht="23">
      <c r="B1086" s="3"/>
      <c r="C1086" s="48" t="s">
        <v>15</v>
      </c>
      <c r="D1086" s="61">
        <v>70</v>
      </c>
      <c r="E1086" s="3"/>
      <c r="F1086" s="3"/>
      <c r="G1086" s="2"/>
    </row>
    <row r="1087" spans="2:7" ht="23">
      <c r="B1087" s="3"/>
      <c r="C1087" s="48" t="s">
        <v>16</v>
      </c>
      <c r="D1087" s="49" t="s">
        <v>17</v>
      </c>
      <c r="E1087" s="3"/>
      <c r="F1087" s="3"/>
      <c r="G1087" s="2"/>
    </row>
    <row r="1088" spans="2:7" ht="23.5" thickBot="1">
      <c r="B1088" s="3"/>
      <c r="C1088" s="3"/>
      <c r="D1088" s="3"/>
      <c r="E1088" s="3"/>
      <c r="F1088" s="3"/>
      <c r="G1088" s="2"/>
    </row>
    <row r="1089" spans="2:7" ht="47" thickBot="1">
      <c r="B1089" s="81" t="s">
        <v>1</v>
      </c>
      <c r="C1089" s="82"/>
      <c r="D1089" s="8" t="s">
        <v>18</v>
      </c>
      <c r="E1089" s="83" t="s">
        <v>19</v>
      </c>
      <c r="F1089" s="84"/>
      <c r="G1089" s="9" t="s">
        <v>20</v>
      </c>
    </row>
    <row r="1090" spans="2:7" ht="23.5" thickBot="1">
      <c r="B1090" s="90" t="s">
        <v>21</v>
      </c>
      <c r="C1090" s="91"/>
      <c r="D1090" s="31">
        <v>197.93</v>
      </c>
      <c r="E1090" s="51">
        <v>6.7</v>
      </c>
      <c r="F1090" s="32" t="s">
        <v>0</v>
      </c>
      <c r="G1090" s="33">
        <f t="shared" ref="G1090:G1097" si="29">D1090*E1090</f>
        <v>1326.1310000000001</v>
      </c>
    </row>
    <row r="1091" spans="2:7" ht="23">
      <c r="B1091" s="92" t="s">
        <v>22</v>
      </c>
      <c r="C1091" s="93"/>
      <c r="D1091" s="34">
        <v>70.41</v>
      </c>
      <c r="E1091" s="55">
        <v>1.67</v>
      </c>
      <c r="F1091" s="35" t="s">
        <v>2</v>
      </c>
      <c r="G1091" s="36">
        <f t="shared" si="29"/>
        <v>117.58469999999998</v>
      </c>
    </row>
    <row r="1092" spans="2:7" ht="23.5" thickBot="1">
      <c r="B1092" s="85" t="s">
        <v>23</v>
      </c>
      <c r="C1092" s="86"/>
      <c r="D1092" s="37">
        <v>222.31</v>
      </c>
      <c r="E1092" s="56">
        <v>1.67</v>
      </c>
      <c r="F1092" s="38" t="s">
        <v>2</v>
      </c>
      <c r="G1092" s="39">
        <f t="shared" si="29"/>
        <v>371.2577</v>
      </c>
    </row>
    <row r="1093" spans="2:7" ht="23.5" thickBot="1">
      <c r="B1093" s="94" t="s">
        <v>3</v>
      </c>
      <c r="C1093" s="95"/>
      <c r="D1093" s="40"/>
      <c r="E1093" s="40"/>
      <c r="F1093" s="41" t="s">
        <v>0</v>
      </c>
      <c r="G1093" s="42">
        <f t="shared" si="29"/>
        <v>0</v>
      </c>
    </row>
    <row r="1094" spans="2:7" ht="23">
      <c r="B1094" s="92" t="s">
        <v>24</v>
      </c>
      <c r="C1094" s="93"/>
      <c r="D1094" s="34">
        <v>665.33</v>
      </c>
      <c r="E1094" s="34">
        <v>13.4</v>
      </c>
      <c r="F1094" s="35" t="s">
        <v>0</v>
      </c>
      <c r="G1094" s="36">
        <f t="shared" si="29"/>
        <v>8915.4220000000005</v>
      </c>
    </row>
    <row r="1095" spans="2:7" ht="23">
      <c r="B1095" s="96" t="s">
        <v>25</v>
      </c>
      <c r="C1095" s="97"/>
      <c r="D1095" s="43">
        <v>1300.21</v>
      </c>
      <c r="E1095" s="43">
        <v>6.7</v>
      </c>
      <c r="F1095" s="44" t="s">
        <v>0</v>
      </c>
      <c r="G1095" s="45">
        <f t="shared" si="29"/>
        <v>8711.4070000000011</v>
      </c>
    </row>
    <row r="1096" spans="2:7" ht="23">
      <c r="B1096" s="96" t="s">
        <v>4</v>
      </c>
      <c r="C1096" s="97"/>
      <c r="D1096" s="46"/>
      <c r="E1096" s="52"/>
      <c r="F1096" s="44" t="s">
        <v>0</v>
      </c>
      <c r="G1096" s="45">
        <f t="shared" si="29"/>
        <v>0</v>
      </c>
    </row>
    <row r="1097" spans="2:7" ht="23">
      <c r="B1097" s="96" t="s">
        <v>26</v>
      </c>
      <c r="C1097" s="97"/>
      <c r="D1097" s="46"/>
      <c r="E1097" s="52"/>
      <c r="F1097" s="44" t="s">
        <v>0</v>
      </c>
      <c r="G1097" s="45">
        <f t="shared" si="29"/>
        <v>0</v>
      </c>
    </row>
    <row r="1098" spans="2:7" ht="23">
      <c r="B1098" s="96" t="s">
        <v>6</v>
      </c>
      <c r="C1098" s="97"/>
      <c r="D1098" s="46"/>
      <c r="E1098" s="52"/>
      <c r="F1098" s="44" t="s">
        <v>0</v>
      </c>
      <c r="G1098" s="45">
        <f>D1098*E1098</f>
        <v>0</v>
      </c>
    </row>
    <row r="1099" spans="2:7" ht="23.5" thickBot="1">
      <c r="B1099" s="85" t="s">
        <v>5</v>
      </c>
      <c r="C1099" s="86"/>
      <c r="D1099" s="37"/>
      <c r="E1099" s="37"/>
      <c r="F1099" s="38" t="s">
        <v>0</v>
      </c>
      <c r="G1099" s="47">
        <f>D1099*E1099</f>
        <v>0</v>
      </c>
    </row>
    <row r="1100" spans="2:7" ht="23">
      <c r="B1100" s="3"/>
      <c r="C1100" s="20"/>
      <c r="D1100" s="20"/>
      <c r="E1100" s="10"/>
      <c r="F1100" s="10"/>
      <c r="G1100" s="2"/>
    </row>
    <row r="1101" spans="2:7" ht="25">
      <c r="B1101" s="3"/>
      <c r="C1101" s="13" t="s">
        <v>27</v>
      </c>
      <c r="D1101" s="14"/>
      <c r="E1101" s="3"/>
      <c r="F1101" s="3"/>
      <c r="G1101" s="2"/>
    </row>
    <row r="1102" spans="2:7" ht="18">
      <c r="B1102" s="3"/>
      <c r="C1102" s="87" t="s">
        <v>28</v>
      </c>
      <c r="D1102" s="58" t="s">
        <v>29</v>
      </c>
      <c r="E1102" s="22">
        <f>ROUND((G1090+D1083)/D1083,2)</f>
        <v>1.04</v>
      </c>
      <c r="F1102" s="22"/>
      <c r="G1102" s="4"/>
    </row>
    <row r="1103" spans="2:7" ht="23">
      <c r="B1103" s="3"/>
      <c r="C1103" s="87"/>
      <c r="D1103" s="58" t="s">
        <v>30</v>
      </c>
      <c r="E1103" s="22">
        <f>ROUND((G1091+G1092+D1083)/D1083,2)</f>
        <v>1.01</v>
      </c>
      <c r="F1103" s="22"/>
      <c r="G1103" s="11"/>
    </row>
    <row r="1104" spans="2:7" ht="23">
      <c r="B1104" s="3"/>
      <c r="C1104" s="87"/>
      <c r="D1104" s="58" t="s">
        <v>31</v>
      </c>
      <c r="E1104" s="22">
        <f>ROUND((G1093+D1083)/D1083,2)</f>
        <v>1</v>
      </c>
      <c r="F1104" s="4"/>
      <c r="G1104" s="11"/>
    </row>
    <row r="1105" spans="2:7" ht="23">
      <c r="B1105" s="3"/>
      <c r="C1105" s="87"/>
      <c r="D1105" s="23" t="s">
        <v>32</v>
      </c>
      <c r="E1105" s="24">
        <f>ROUND((SUM(G1094:G1099)+D1083)/D1083,2)</f>
        <v>1.54</v>
      </c>
      <c r="F1105" s="4"/>
      <c r="G1105" s="11"/>
    </row>
    <row r="1106" spans="2:7" ht="25">
      <c r="B1106" s="3"/>
      <c r="C1106" s="3"/>
      <c r="D1106" s="25" t="s">
        <v>33</v>
      </c>
      <c r="E1106" s="26">
        <f>SUM(E1102:E1105)-IF(D1087="сплошная",3,2)</f>
        <v>1.5899999999999999</v>
      </c>
      <c r="F1106" s="27"/>
      <c r="G1106" s="2"/>
    </row>
    <row r="1107" spans="2:7" ht="23">
      <c r="B1107" s="3"/>
      <c r="C1107" s="3"/>
      <c r="D1107" s="3"/>
      <c r="E1107" s="28"/>
      <c r="F1107" s="3"/>
      <c r="G1107" s="2"/>
    </row>
    <row r="1108" spans="2:7" ht="25">
      <c r="B1108" s="12"/>
      <c r="C1108" s="29" t="s">
        <v>34</v>
      </c>
      <c r="D1108" s="88">
        <f>E1106*D1083</f>
        <v>52249.76909999999</v>
      </c>
      <c r="E1108" s="88"/>
      <c r="F1108" s="3"/>
      <c r="G1108" s="2"/>
    </row>
    <row r="1109" spans="2:7" ht="18">
      <c r="B1109" s="3"/>
      <c r="C1109" s="30" t="s">
        <v>35</v>
      </c>
      <c r="D1109" s="89">
        <f>D1108/D1082</f>
        <v>46.320717287234032</v>
      </c>
      <c r="E1109" s="89"/>
      <c r="F1109" s="3"/>
      <c r="G1109" s="3"/>
    </row>
    <row r="1110" spans="2:7">
      <c r="B1110" s="60"/>
      <c r="C1110" s="60"/>
      <c r="D1110" s="60"/>
      <c r="E1110" s="60"/>
      <c r="F1110" s="60"/>
      <c r="G1110" s="60"/>
    </row>
    <row r="1111" spans="2:7">
      <c r="B1111" s="60"/>
      <c r="C1111" s="60"/>
      <c r="D1111" s="60"/>
      <c r="E1111" s="60"/>
      <c r="F1111" s="60"/>
      <c r="G1111" s="60"/>
    </row>
    <row r="1112" spans="2:7" ht="60">
      <c r="B1112" s="67" t="s">
        <v>66</v>
      </c>
      <c r="C1112" s="67"/>
      <c r="D1112" s="67"/>
      <c r="E1112" s="67"/>
      <c r="F1112" s="67"/>
      <c r="G1112" s="67"/>
    </row>
    <row r="1113" spans="2:7" ht="18">
      <c r="B1113" s="68" t="s">
        <v>7</v>
      </c>
      <c r="C1113" s="68"/>
      <c r="D1113" s="68"/>
      <c r="E1113" s="68"/>
      <c r="F1113" s="68"/>
      <c r="G1113" s="68"/>
    </row>
    <row r="1114" spans="2:7" ht="25">
      <c r="B1114" s="3"/>
      <c r="C1114" s="13" t="s">
        <v>8</v>
      </c>
      <c r="D1114" s="14"/>
      <c r="E1114" s="3"/>
      <c r="F1114" s="3"/>
      <c r="G1114" s="2"/>
    </row>
    <row r="1115" spans="2:7" ht="19" customHeight="1">
      <c r="B1115" s="4"/>
      <c r="C1115" s="69" t="s">
        <v>9</v>
      </c>
      <c r="D1115" s="72" t="s">
        <v>78</v>
      </c>
      <c r="E1115" s="73"/>
      <c r="F1115" s="73"/>
      <c r="G1115" s="74"/>
    </row>
    <row r="1116" spans="2:7" ht="19" customHeight="1">
      <c r="B1116" s="4"/>
      <c r="C1116" s="70"/>
      <c r="D1116" s="72" t="s">
        <v>110</v>
      </c>
      <c r="E1116" s="73"/>
      <c r="F1116" s="73"/>
      <c r="G1116" s="74"/>
    </row>
    <row r="1117" spans="2:7" ht="19" customHeight="1">
      <c r="B1117" s="4"/>
      <c r="C1117" s="71"/>
      <c r="D1117" s="72" t="s">
        <v>135</v>
      </c>
      <c r="E1117" s="73"/>
      <c r="F1117" s="73"/>
      <c r="G1117" s="74"/>
    </row>
    <row r="1118" spans="2:7" ht="23">
      <c r="B1118" s="3"/>
      <c r="C1118" s="15" t="s">
        <v>10</v>
      </c>
      <c r="D1118" s="62">
        <v>1.8</v>
      </c>
      <c r="E1118" s="16"/>
      <c r="F1118" s="4"/>
      <c r="G1118" s="2"/>
    </row>
    <row r="1119" spans="2:7" ht="21.5">
      <c r="B1119" s="3"/>
      <c r="C1119" s="17" t="s">
        <v>11</v>
      </c>
      <c r="D1119" s="63">
        <v>341</v>
      </c>
      <c r="E1119" s="75" t="s">
        <v>12</v>
      </c>
      <c r="F1119" s="76"/>
      <c r="G1119" s="79">
        <f>D1120/D1119</f>
        <v>51.561114369501468</v>
      </c>
    </row>
    <row r="1120" spans="2:7" ht="21.5">
      <c r="B1120" s="3"/>
      <c r="C1120" s="17" t="s">
        <v>13</v>
      </c>
      <c r="D1120" s="64">
        <v>17582.34</v>
      </c>
      <c r="E1120" s="77"/>
      <c r="F1120" s="78"/>
      <c r="G1120" s="80"/>
    </row>
    <row r="1121" spans="2:7" ht="23">
      <c r="B1121" s="3"/>
      <c r="C1121" s="18"/>
      <c r="D1121" s="7"/>
      <c r="E1121" s="19"/>
      <c r="F1121" s="3"/>
      <c r="G1121" s="2"/>
    </row>
    <row r="1122" spans="2:7" ht="23">
      <c r="B1122" s="3"/>
      <c r="C1122" s="48" t="s">
        <v>14</v>
      </c>
      <c r="D1122" s="66" t="s">
        <v>136</v>
      </c>
      <c r="E1122" s="3"/>
      <c r="F1122" s="3"/>
      <c r="G1122" s="2"/>
    </row>
    <row r="1123" spans="2:7" ht="23">
      <c r="B1123" s="3"/>
      <c r="C1123" s="48" t="s">
        <v>15</v>
      </c>
      <c r="D1123" s="66">
        <v>75</v>
      </c>
      <c r="E1123" s="3"/>
      <c r="F1123" s="3"/>
      <c r="G1123" s="2"/>
    </row>
    <row r="1124" spans="2:7" ht="23">
      <c r="B1124" s="3"/>
      <c r="C1124" s="48" t="s">
        <v>16</v>
      </c>
      <c r="D1124" s="49" t="s">
        <v>17</v>
      </c>
      <c r="E1124" s="3"/>
      <c r="F1124" s="3"/>
      <c r="G1124" s="2"/>
    </row>
    <row r="1125" spans="2:7" ht="23.5" thickBot="1">
      <c r="B1125" s="3"/>
      <c r="C1125" s="3"/>
      <c r="D1125" s="3"/>
      <c r="E1125" s="3"/>
      <c r="F1125" s="3"/>
      <c r="G1125" s="2"/>
    </row>
    <row r="1126" spans="2:7" ht="47" thickBot="1">
      <c r="B1126" s="81" t="s">
        <v>1</v>
      </c>
      <c r="C1126" s="82"/>
      <c r="D1126" s="8" t="s">
        <v>18</v>
      </c>
      <c r="E1126" s="83" t="s">
        <v>19</v>
      </c>
      <c r="F1126" s="84"/>
      <c r="G1126" s="9" t="s">
        <v>20</v>
      </c>
    </row>
    <row r="1127" spans="2:7" ht="23.5" thickBot="1">
      <c r="B1127" s="90" t="s">
        <v>21</v>
      </c>
      <c r="C1127" s="91"/>
      <c r="D1127" s="31">
        <v>197.93</v>
      </c>
      <c r="E1127" s="51">
        <v>1.8</v>
      </c>
      <c r="F1127" s="32" t="s">
        <v>0</v>
      </c>
      <c r="G1127" s="33">
        <f t="shared" ref="G1127:G1134" si="30">D1127*E1127</f>
        <v>356.274</v>
      </c>
    </row>
    <row r="1128" spans="2:7" ht="23">
      <c r="B1128" s="92" t="s">
        <v>22</v>
      </c>
      <c r="C1128" s="93"/>
      <c r="D1128" s="34">
        <v>70.41</v>
      </c>
      <c r="E1128" s="55">
        <v>0.72</v>
      </c>
      <c r="F1128" s="35" t="s">
        <v>2</v>
      </c>
      <c r="G1128" s="36">
        <f t="shared" si="30"/>
        <v>50.695199999999993</v>
      </c>
    </row>
    <row r="1129" spans="2:7" ht="23.5" thickBot="1">
      <c r="B1129" s="85" t="s">
        <v>23</v>
      </c>
      <c r="C1129" s="86"/>
      <c r="D1129" s="37">
        <v>222.31</v>
      </c>
      <c r="E1129" s="56">
        <v>0.72</v>
      </c>
      <c r="F1129" s="38" t="s">
        <v>2</v>
      </c>
      <c r="G1129" s="39">
        <f t="shared" si="30"/>
        <v>160.06319999999999</v>
      </c>
    </row>
    <row r="1130" spans="2:7" ht="23.5" thickBot="1">
      <c r="B1130" s="94" t="s">
        <v>3</v>
      </c>
      <c r="C1130" s="95"/>
      <c r="D1130" s="40"/>
      <c r="E1130" s="40"/>
      <c r="F1130" s="41" t="s">
        <v>0</v>
      </c>
      <c r="G1130" s="42">
        <f t="shared" si="30"/>
        <v>0</v>
      </c>
    </row>
    <row r="1131" spans="2:7" ht="23">
      <c r="B1131" s="92" t="s">
        <v>24</v>
      </c>
      <c r="C1131" s="93"/>
      <c r="D1131" s="34">
        <v>665.33</v>
      </c>
      <c r="E1131" s="34">
        <v>3.6</v>
      </c>
      <c r="F1131" s="35" t="s">
        <v>0</v>
      </c>
      <c r="G1131" s="36">
        <f t="shared" si="30"/>
        <v>2395.1880000000001</v>
      </c>
    </row>
    <row r="1132" spans="2:7" ht="23">
      <c r="B1132" s="96" t="s">
        <v>25</v>
      </c>
      <c r="C1132" s="97"/>
      <c r="D1132" s="43"/>
      <c r="E1132" s="43"/>
      <c r="F1132" s="44" t="s">
        <v>0</v>
      </c>
      <c r="G1132" s="45">
        <f t="shared" si="30"/>
        <v>0</v>
      </c>
    </row>
    <row r="1133" spans="2:7" ht="23">
      <c r="B1133" s="96" t="s">
        <v>4</v>
      </c>
      <c r="C1133" s="97"/>
      <c r="D1133" s="46">
        <v>2425.1</v>
      </c>
      <c r="E1133" s="52">
        <v>1.8</v>
      </c>
      <c r="F1133" s="44" t="s">
        <v>0</v>
      </c>
      <c r="G1133" s="45">
        <f t="shared" si="30"/>
        <v>4365.18</v>
      </c>
    </row>
    <row r="1134" spans="2:7" ht="23">
      <c r="B1134" s="96" t="s">
        <v>26</v>
      </c>
      <c r="C1134" s="97"/>
      <c r="D1134" s="46">
        <v>1718.79</v>
      </c>
      <c r="E1134" s="52">
        <v>1.8</v>
      </c>
      <c r="F1134" s="44" t="s">
        <v>0</v>
      </c>
      <c r="G1134" s="45">
        <f t="shared" si="30"/>
        <v>3093.8220000000001</v>
      </c>
    </row>
    <row r="1135" spans="2:7" ht="23">
      <c r="B1135" s="96" t="s">
        <v>6</v>
      </c>
      <c r="C1135" s="97"/>
      <c r="D1135" s="46">
        <v>473.91</v>
      </c>
      <c r="E1135" s="52">
        <v>1.8</v>
      </c>
      <c r="F1135" s="44" t="s">
        <v>0</v>
      </c>
      <c r="G1135" s="45">
        <f>D1135*E1135</f>
        <v>853.03800000000001</v>
      </c>
    </row>
    <row r="1136" spans="2:7" ht="23.5" thickBot="1">
      <c r="B1136" s="85" t="s">
        <v>5</v>
      </c>
      <c r="C1136" s="86"/>
      <c r="D1136" s="37">
        <v>320.5</v>
      </c>
      <c r="E1136" s="37">
        <v>18</v>
      </c>
      <c r="F1136" s="38" t="s">
        <v>0</v>
      </c>
      <c r="G1136" s="47">
        <f>D1136*E1136</f>
        <v>5769</v>
      </c>
    </row>
    <row r="1137" spans="2:7" ht="23">
      <c r="B1137" s="3"/>
      <c r="C1137" s="20"/>
      <c r="D1137" s="20"/>
      <c r="E1137" s="10"/>
      <c r="F1137" s="10"/>
      <c r="G1137" s="2"/>
    </row>
    <row r="1138" spans="2:7" ht="25">
      <c r="B1138" s="3"/>
      <c r="C1138" s="13" t="s">
        <v>27</v>
      </c>
      <c r="D1138" s="14"/>
      <c r="E1138" s="3"/>
      <c r="F1138" s="3"/>
      <c r="G1138" s="2"/>
    </row>
    <row r="1139" spans="2:7" ht="18">
      <c r="B1139" s="3"/>
      <c r="C1139" s="87" t="s">
        <v>28</v>
      </c>
      <c r="D1139" s="58" t="s">
        <v>29</v>
      </c>
      <c r="E1139" s="22">
        <f>ROUND((G1127+D1120)/D1120,2)</f>
        <v>1.02</v>
      </c>
      <c r="F1139" s="22"/>
      <c r="G1139" s="4"/>
    </row>
    <row r="1140" spans="2:7" ht="23">
      <c r="B1140" s="3"/>
      <c r="C1140" s="87"/>
      <c r="D1140" s="58" t="s">
        <v>30</v>
      </c>
      <c r="E1140" s="22">
        <f>ROUND((G1128+G1129+D1120)/D1120,2)</f>
        <v>1.01</v>
      </c>
      <c r="F1140" s="22"/>
      <c r="G1140" s="11"/>
    </row>
    <row r="1141" spans="2:7" ht="23">
      <c r="B1141" s="3"/>
      <c r="C1141" s="87"/>
      <c r="D1141" s="58" t="s">
        <v>31</v>
      </c>
      <c r="E1141" s="22">
        <f>ROUND((G1130+D1120)/D1120,2)</f>
        <v>1</v>
      </c>
      <c r="F1141" s="4"/>
      <c r="G1141" s="11"/>
    </row>
    <row r="1142" spans="2:7" ht="23">
      <c r="B1142" s="3"/>
      <c r="C1142" s="87"/>
      <c r="D1142" s="23" t="s">
        <v>32</v>
      </c>
      <c r="E1142" s="24">
        <f>ROUND((SUM(G1131:G1136)+D1120)/D1120,2)</f>
        <v>1.94</v>
      </c>
      <c r="F1142" s="4"/>
      <c r="G1142" s="11"/>
    </row>
    <row r="1143" spans="2:7" ht="25">
      <c r="B1143" s="3"/>
      <c r="C1143" s="3"/>
      <c r="D1143" s="25" t="s">
        <v>33</v>
      </c>
      <c r="E1143" s="26">
        <f>SUM(E1139:E1142)-IF(D1124="сплошная",3,2)</f>
        <v>1.9700000000000006</v>
      </c>
      <c r="F1143" s="27"/>
      <c r="G1143" s="2"/>
    </row>
    <row r="1144" spans="2:7" ht="23">
      <c r="B1144" s="3"/>
      <c r="C1144" s="3"/>
      <c r="D1144" s="3"/>
      <c r="E1144" s="28"/>
      <c r="F1144" s="3"/>
      <c r="G1144" s="2"/>
    </row>
    <row r="1145" spans="2:7" ht="25">
      <c r="B1145" s="12"/>
      <c r="C1145" s="29" t="s">
        <v>34</v>
      </c>
      <c r="D1145" s="88">
        <f>E1143*D1120</f>
        <v>34637.209800000011</v>
      </c>
      <c r="E1145" s="88"/>
      <c r="F1145" s="3"/>
      <c r="G1145" s="2"/>
    </row>
    <row r="1146" spans="2:7" ht="18">
      <c r="B1146" s="3"/>
      <c r="C1146" s="30" t="s">
        <v>35</v>
      </c>
      <c r="D1146" s="89">
        <f>D1145/D1119</f>
        <v>101.57539530791792</v>
      </c>
      <c r="E1146" s="89"/>
      <c r="F1146" s="3"/>
      <c r="G1146" s="3"/>
    </row>
    <row r="1147" spans="2:7">
      <c r="B1147" s="60"/>
      <c r="C1147" s="60"/>
      <c r="D1147" s="60"/>
      <c r="E1147" s="60"/>
      <c r="F1147" s="60"/>
      <c r="G1147" s="60"/>
    </row>
    <row r="1148" spans="2:7">
      <c r="B1148" s="60"/>
      <c r="C1148" s="60"/>
      <c r="D1148" s="60"/>
      <c r="E1148" s="60"/>
      <c r="F1148" s="60"/>
      <c r="G1148" s="60"/>
    </row>
    <row r="1149" spans="2:7" ht="60">
      <c r="B1149" s="67" t="s">
        <v>67</v>
      </c>
      <c r="C1149" s="67"/>
      <c r="D1149" s="67"/>
      <c r="E1149" s="67"/>
      <c r="F1149" s="67"/>
      <c r="G1149" s="67"/>
    </row>
    <row r="1150" spans="2:7" ht="18">
      <c r="B1150" s="68" t="s">
        <v>7</v>
      </c>
      <c r="C1150" s="68"/>
      <c r="D1150" s="68"/>
      <c r="E1150" s="68"/>
      <c r="F1150" s="68"/>
      <c r="G1150" s="68"/>
    </row>
    <row r="1151" spans="2:7" ht="25">
      <c r="B1151" s="3"/>
      <c r="C1151" s="13" t="s">
        <v>8</v>
      </c>
      <c r="D1151" s="14"/>
      <c r="E1151" s="3"/>
      <c r="F1151" s="3"/>
      <c r="G1151" s="2"/>
    </row>
    <row r="1152" spans="2:7" ht="19" customHeight="1">
      <c r="B1152" s="4"/>
      <c r="C1152" s="69" t="s">
        <v>9</v>
      </c>
      <c r="D1152" s="72" t="s">
        <v>78</v>
      </c>
      <c r="E1152" s="73"/>
      <c r="F1152" s="73"/>
      <c r="G1152" s="74"/>
    </row>
    <row r="1153" spans="2:7" ht="19" customHeight="1">
      <c r="B1153" s="4"/>
      <c r="C1153" s="70"/>
      <c r="D1153" s="72" t="s">
        <v>137</v>
      </c>
      <c r="E1153" s="73"/>
      <c r="F1153" s="73"/>
      <c r="G1153" s="74"/>
    </row>
    <row r="1154" spans="2:7" ht="19" customHeight="1">
      <c r="B1154" s="4"/>
      <c r="C1154" s="71"/>
      <c r="D1154" s="72" t="s">
        <v>138</v>
      </c>
      <c r="E1154" s="73"/>
      <c r="F1154" s="73"/>
      <c r="G1154" s="74"/>
    </row>
    <row r="1155" spans="2:7" ht="23">
      <c r="B1155" s="3"/>
      <c r="C1155" s="15" t="s">
        <v>10</v>
      </c>
      <c r="D1155" s="62">
        <v>3.3</v>
      </c>
      <c r="E1155" s="16"/>
      <c r="F1155" s="4"/>
      <c r="G1155" s="2"/>
    </row>
    <row r="1156" spans="2:7" ht="21.5">
      <c r="B1156" s="3"/>
      <c r="C1156" s="17" t="s">
        <v>11</v>
      </c>
      <c r="D1156" s="63">
        <v>580</v>
      </c>
      <c r="E1156" s="75" t="s">
        <v>12</v>
      </c>
      <c r="F1156" s="76"/>
      <c r="G1156" s="79">
        <f>D1157/D1156</f>
        <v>45.531551724137927</v>
      </c>
    </row>
    <row r="1157" spans="2:7" ht="21.5">
      <c r="B1157" s="3"/>
      <c r="C1157" s="17" t="s">
        <v>13</v>
      </c>
      <c r="D1157" s="64">
        <v>26408.3</v>
      </c>
      <c r="E1157" s="77"/>
      <c r="F1157" s="78"/>
      <c r="G1157" s="80"/>
    </row>
    <row r="1158" spans="2:7" ht="23">
      <c r="B1158" s="3"/>
      <c r="C1158" s="18"/>
      <c r="D1158" s="7"/>
      <c r="E1158" s="19"/>
      <c r="F1158" s="3"/>
      <c r="G1158" s="2"/>
    </row>
    <row r="1159" spans="2:7" ht="23">
      <c r="B1159" s="3"/>
      <c r="C1159" s="48" t="s">
        <v>14</v>
      </c>
      <c r="D1159" s="61" t="s">
        <v>139</v>
      </c>
      <c r="E1159" s="3"/>
      <c r="F1159" s="3"/>
      <c r="G1159" s="2"/>
    </row>
    <row r="1160" spans="2:7" ht="23">
      <c r="B1160" s="3"/>
      <c r="C1160" s="48" t="s">
        <v>15</v>
      </c>
      <c r="D1160" s="61">
        <v>70</v>
      </c>
      <c r="E1160" s="3"/>
      <c r="F1160" s="3"/>
      <c r="G1160" s="2"/>
    </row>
    <row r="1161" spans="2:7" ht="23">
      <c r="B1161" s="3"/>
      <c r="C1161" s="48" t="s">
        <v>16</v>
      </c>
      <c r="D1161" s="49" t="s">
        <v>17</v>
      </c>
      <c r="E1161" s="3"/>
      <c r="F1161" s="3"/>
      <c r="G1161" s="2"/>
    </row>
    <row r="1162" spans="2:7" ht="23.5" thickBot="1">
      <c r="B1162" s="3"/>
      <c r="C1162" s="3"/>
      <c r="D1162" s="3"/>
      <c r="E1162" s="3"/>
      <c r="F1162" s="3"/>
      <c r="G1162" s="2"/>
    </row>
    <row r="1163" spans="2:7" ht="47" thickBot="1">
      <c r="B1163" s="81" t="s">
        <v>1</v>
      </c>
      <c r="C1163" s="82"/>
      <c r="D1163" s="8" t="s">
        <v>18</v>
      </c>
      <c r="E1163" s="83" t="s">
        <v>19</v>
      </c>
      <c r="F1163" s="84"/>
      <c r="G1163" s="9" t="s">
        <v>20</v>
      </c>
    </row>
    <row r="1164" spans="2:7" ht="23.5" thickBot="1">
      <c r="B1164" s="90" t="s">
        <v>21</v>
      </c>
      <c r="C1164" s="91"/>
      <c r="D1164" s="31">
        <v>197.93</v>
      </c>
      <c r="E1164" s="51">
        <v>3.3</v>
      </c>
      <c r="F1164" s="32" t="s">
        <v>0</v>
      </c>
      <c r="G1164" s="33">
        <f t="shared" ref="G1164:G1171" si="31">D1164*E1164</f>
        <v>653.16899999999998</v>
      </c>
    </row>
    <row r="1165" spans="2:7" ht="23">
      <c r="B1165" s="92" t="s">
        <v>22</v>
      </c>
      <c r="C1165" s="93"/>
      <c r="D1165" s="34">
        <v>70.41</v>
      </c>
      <c r="E1165" s="55">
        <v>0.8</v>
      </c>
      <c r="F1165" s="35" t="s">
        <v>2</v>
      </c>
      <c r="G1165" s="36">
        <f t="shared" si="31"/>
        <v>56.328000000000003</v>
      </c>
    </row>
    <row r="1166" spans="2:7" ht="23.5" thickBot="1">
      <c r="B1166" s="85" t="s">
        <v>23</v>
      </c>
      <c r="C1166" s="86"/>
      <c r="D1166" s="37">
        <v>222.31</v>
      </c>
      <c r="E1166" s="56">
        <v>0.8</v>
      </c>
      <c r="F1166" s="38" t="s">
        <v>2</v>
      </c>
      <c r="G1166" s="39">
        <f t="shared" si="31"/>
        <v>177.84800000000001</v>
      </c>
    </row>
    <row r="1167" spans="2:7" ht="23.5" thickBot="1">
      <c r="B1167" s="94" t="s">
        <v>3</v>
      </c>
      <c r="C1167" s="95"/>
      <c r="D1167" s="40"/>
      <c r="E1167" s="40"/>
      <c r="F1167" s="41" t="s">
        <v>0</v>
      </c>
      <c r="G1167" s="42">
        <f t="shared" si="31"/>
        <v>0</v>
      </c>
    </row>
    <row r="1168" spans="2:7" ht="23">
      <c r="B1168" s="92" t="s">
        <v>24</v>
      </c>
      <c r="C1168" s="93"/>
      <c r="D1168" s="34">
        <v>665.33</v>
      </c>
      <c r="E1168" s="34">
        <v>6.6</v>
      </c>
      <c r="F1168" s="35" t="s">
        <v>0</v>
      </c>
      <c r="G1168" s="36">
        <f t="shared" si="31"/>
        <v>4391.1779999999999</v>
      </c>
    </row>
    <row r="1169" spans="2:7" ht="23">
      <c r="B1169" s="96" t="s">
        <v>25</v>
      </c>
      <c r="C1169" s="97"/>
      <c r="D1169" s="43">
        <v>1300.21</v>
      </c>
      <c r="E1169" s="43">
        <v>3.3</v>
      </c>
      <c r="F1169" s="44" t="s">
        <v>0</v>
      </c>
      <c r="G1169" s="45">
        <f t="shared" si="31"/>
        <v>4290.6930000000002</v>
      </c>
    </row>
    <row r="1170" spans="2:7" ht="23">
      <c r="B1170" s="96" t="s">
        <v>4</v>
      </c>
      <c r="C1170" s="97"/>
      <c r="D1170" s="46"/>
      <c r="E1170" s="52"/>
      <c r="F1170" s="44" t="s">
        <v>0</v>
      </c>
      <c r="G1170" s="45">
        <f t="shared" si="31"/>
        <v>0</v>
      </c>
    </row>
    <row r="1171" spans="2:7" ht="23">
      <c r="B1171" s="96" t="s">
        <v>26</v>
      </c>
      <c r="C1171" s="97"/>
      <c r="D1171" s="46"/>
      <c r="E1171" s="52"/>
      <c r="F1171" s="44" t="s">
        <v>0</v>
      </c>
      <c r="G1171" s="45">
        <f t="shared" si="31"/>
        <v>0</v>
      </c>
    </row>
    <row r="1172" spans="2:7" ht="23">
      <c r="B1172" s="96" t="s">
        <v>6</v>
      </c>
      <c r="C1172" s="97"/>
      <c r="D1172" s="46"/>
      <c r="E1172" s="52"/>
      <c r="F1172" s="44" t="s">
        <v>0</v>
      </c>
      <c r="G1172" s="45">
        <f>D1172*E1172</f>
        <v>0</v>
      </c>
    </row>
    <row r="1173" spans="2:7" ht="23.5" thickBot="1">
      <c r="B1173" s="85" t="s">
        <v>5</v>
      </c>
      <c r="C1173" s="86"/>
      <c r="D1173" s="37"/>
      <c r="E1173" s="37"/>
      <c r="F1173" s="38" t="s">
        <v>0</v>
      </c>
      <c r="G1173" s="47">
        <f>D1173*E1173</f>
        <v>0</v>
      </c>
    </row>
    <row r="1174" spans="2:7" ht="23">
      <c r="B1174" s="3"/>
      <c r="C1174" s="20"/>
      <c r="D1174" s="20"/>
      <c r="E1174" s="10"/>
      <c r="F1174" s="10"/>
      <c r="G1174" s="2"/>
    </row>
    <row r="1175" spans="2:7" ht="25">
      <c r="B1175" s="3"/>
      <c r="C1175" s="13" t="s">
        <v>27</v>
      </c>
      <c r="D1175" s="14"/>
      <c r="E1175" s="3"/>
      <c r="F1175" s="3"/>
      <c r="G1175" s="2"/>
    </row>
    <row r="1176" spans="2:7" ht="18">
      <c r="B1176" s="3"/>
      <c r="C1176" s="87" t="s">
        <v>28</v>
      </c>
      <c r="D1176" s="58" t="s">
        <v>29</v>
      </c>
      <c r="E1176" s="22">
        <f>ROUND((G1164+D1157)/D1157,2)</f>
        <v>1.02</v>
      </c>
      <c r="F1176" s="22"/>
      <c r="G1176" s="4"/>
    </row>
    <row r="1177" spans="2:7" ht="23">
      <c r="B1177" s="3"/>
      <c r="C1177" s="87"/>
      <c r="D1177" s="58" t="s">
        <v>30</v>
      </c>
      <c r="E1177" s="22">
        <f>ROUND((G1165+G1166+D1157)/D1157,2)</f>
        <v>1.01</v>
      </c>
      <c r="F1177" s="22"/>
      <c r="G1177" s="11"/>
    </row>
    <row r="1178" spans="2:7" ht="23">
      <c r="B1178" s="3"/>
      <c r="C1178" s="87"/>
      <c r="D1178" s="58" t="s">
        <v>31</v>
      </c>
      <c r="E1178" s="22">
        <f>ROUND((G1167+D1157)/D1157,2)</f>
        <v>1</v>
      </c>
      <c r="F1178" s="4"/>
      <c r="G1178" s="11"/>
    </row>
    <row r="1179" spans="2:7" ht="23">
      <c r="B1179" s="3"/>
      <c r="C1179" s="87"/>
      <c r="D1179" s="23" t="s">
        <v>32</v>
      </c>
      <c r="E1179" s="24">
        <f>ROUND((SUM(G1168:G1173)+D1157)/D1157,2)</f>
        <v>1.33</v>
      </c>
      <c r="F1179" s="4"/>
      <c r="G1179" s="11"/>
    </row>
    <row r="1180" spans="2:7" ht="25">
      <c r="B1180" s="3"/>
      <c r="C1180" s="3"/>
      <c r="D1180" s="25" t="s">
        <v>33</v>
      </c>
      <c r="E1180" s="26">
        <f>SUM(E1176:E1179)-IF(D1161="сплошная",3,2)</f>
        <v>1.3600000000000003</v>
      </c>
      <c r="F1180" s="27"/>
      <c r="G1180" s="2"/>
    </row>
    <row r="1181" spans="2:7" ht="23">
      <c r="B1181" s="3"/>
      <c r="C1181" s="3"/>
      <c r="D1181" s="3"/>
      <c r="E1181" s="28"/>
      <c r="F1181" s="3"/>
      <c r="G1181" s="2"/>
    </row>
    <row r="1182" spans="2:7" ht="25">
      <c r="B1182" s="12"/>
      <c r="C1182" s="29" t="s">
        <v>34</v>
      </c>
      <c r="D1182" s="88">
        <f>E1180*D1157</f>
        <v>35915.288000000008</v>
      </c>
      <c r="E1182" s="88"/>
      <c r="F1182" s="3"/>
      <c r="G1182" s="2"/>
    </row>
    <row r="1183" spans="2:7" ht="18">
      <c r="B1183" s="3"/>
      <c r="C1183" s="30" t="s">
        <v>35</v>
      </c>
      <c r="D1183" s="89">
        <f>D1182/D1156</f>
        <v>61.922910344827599</v>
      </c>
      <c r="E1183" s="89"/>
      <c r="F1183" s="3"/>
      <c r="G1183" s="3"/>
    </row>
    <row r="1184" spans="2:7">
      <c r="B1184" s="60"/>
      <c r="C1184" s="60"/>
      <c r="D1184" s="60"/>
      <c r="E1184" s="60"/>
      <c r="F1184" s="60"/>
      <c r="G1184" s="60"/>
    </row>
    <row r="1185" spans="2:7">
      <c r="B1185" s="60"/>
      <c r="C1185" s="60"/>
      <c r="D1185" s="60"/>
      <c r="E1185" s="60"/>
      <c r="F1185" s="60"/>
      <c r="G1185" s="60"/>
    </row>
    <row r="1186" spans="2:7" ht="60">
      <c r="B1186" s="67" t="s">
        <v>68</v>
      </c>
      <c r="C1186" s="67"/>
      <c r="D1186" s="67"/>
      <c r="E1186" s="67"/>
      <c r="F1186" s="67"/>
      <c r="G1186" s="67"/>
    </row>
    <row r="1187" spans="2:7" ht="18">
      <c r="B1187" s="68" t="s">
        <v>7</v>
      </c>
      <c r="C1187" s="68"/>
      <c r="D1187" s="68"/>
      <c r="E1187" s="68"/>
      <c r="F1187" s="68"/>
      <c r="G1187" s="68"/>
    </row>
    <row r="1188" spans="2:7" ht="25">
      <c r="B1188" s="3"/>
      <c r="C1188" s="13" t="s">
        <v>8</v>
      </c>
      <c r="D1188" s="14"/>
      <c r="E1188" s="3"/>
      <c r="F1188" s="3"/>
      <c r="G1188" s="2"/>
    </row>
    <row r="1189" spans="2:7" ht="19" customHeight="1">
      <c r="B1189" s="4"/>
      <c r="C1189" s="69" t="s">
        <v>9</v>
      </c>
      <c r="D1189" s="72" t="s">
        <v>78</v>
      </c>
      <c r="E1189" s="73"/>
      <c r="F1189" s="73"/>
      <c r="G1189" s="74"/>
    </row>
    <row r="1190" spans="2:7" ht="19" customHeight="1">
      <c r="B1190" s="4"/>
      <c r="C1190" s="70"/>
      <c r="D1190" s="72" t="s">
        <v>137</v>
      </c>
      <c r="E1190" s="73"/>
      <c r="F1190" s="73"/>
      <c r="G1190" s="74"/>
    </row>
    <row r="1191" spans="2:7" ht="19" customHeight="1">
      <c r="B1191" s="4"/>
      <c r="C1191" s="71"/>
      <c r="D1191" s="72" t="s">
        <v>140</v>
      </c>
      <c r="E1191" s="73"/>
      <c r="F1191" s="73"/>
      <c r="G1191" s="74"/>
    </row>
    <row r="1192" spans="2:7" ht="23">
      <c r="B1192" s="3"/>
      <c r="C1192" s="15" t="s">
        <v>10</v>
      </c>
      <c r="D1192" s="62">
        <v>3.4</v>
      </c>
      <c r="E1192" s="16"/>
      <c r="F1192" s="4"/>
      <c r="G1192" s="2"/>
    </row>
    <row r="1193" spans="2:7" ht="21.5">
      <c r="B1193" s="3"/>
      <c r="C1193" s="17" t="s">
        <v>11</v>
      </c>
      <c r="D1193" s="63">
        <v>606</v>
      </c>
      <c r="E1193" s="75" t="s">
        <v>12</v>
      </c>
      <c r="F1193" s="76"/>
      <c r="G1193" s="79">
        <f>D1194/D1193</f>
        <v>47.216353135313533</v>
      </c>
    </row>
    <row r="1194" spans="2:7" ht="21.5">
      <c r="B1194" s="3"/>
      <c r="C1194" s="17" t="s">
        <v>13</v>
      </c>
      <c r="D1194" s="64">
        <v>28613.11</v>
      </c>
      <c r="E1194" s="77"/>
      <c r="F1194" s="78"/>
      <c r="G1194" s="80"/>
    </row>
    <row r="1195" spans="2:7" ht="23">
      <c r="B1195" s="3"/>
      <c r="C1195" s="18"/>
      <c r="D1195" s="7"/>
      <c r="E1195" s="19"/>
      <c r="F1195" s="3"/>
      <c r="G1195" s="2"/>
    </row>
    <row r="1196" spans="2:7" ht="23">
      <c r="B1196" s="3"/>
      <c r="C1196" s="48" t="s">
        <v>14</v>
      </c>
      <c r="D1196" s="66" t="s">
        <v>141</v>
      </c>
      <c r="E1196" s="3"/>
      <c r="F1196" s="3"/>
      <c r="G1196" s="2"/>
    </row>
    <row r="1197" spans="2:7" ht="23">
      <c r="B1197" s="3"/>
      <c r="C1197" s="48" t="s">
        <v>15</v>
      </c>
      <c r="D1197" s="66">
        <v>80</v>
      </c>
      <c r="E1197" s="3"/>
      <c r="F1197" s="3"/>
      <c r="G1197" s="2"/>
    </row>
    <row r="1198" spans="2:7" ht="23">
      <c r="B1198" s="3"/>
      <c r="C1198" s="48" t="s">
        <v>16</v>
      </c>
      <c r="D1198" s="49" t="s">
        <v>17</v>
      </c>
      <c r="E1198" s="3"/>
      <c r="F1198" s="3"/>
      <c r="G1198" s="2"/>
    </row>
    <row r="1199" spans="2:7" ht="23.5" thickBot="1">
      <c r="B1199" s="3"/>
      <c r="C1199" s="3"/>
      <c r="D1199" s="3"/>
      <c r="E1199" s="3"/>
      <c r="F1199" s="3"/>
      <c r="G1199" s="2"/>
    </row>
    <row r="1200" spans="2:7" ht="47" thickBot="1">
      <c r="B1200" s="81" t="s">
        <v>1</v>
      </c>
      <c r="C1200" s="82"/>
      <c r="D1200" s="8" t="s">
        <v>18</v>
      </c>
      <c r="E1200" s="83" t="s">
        <v>19</v>
      </c>
      <c r="F1200" s="84"/>
      <c r="G1200" s="9" t="s">
        <v>20</v>
      </c>
    </row>
    <row r="1201" spans="2:7" ht="23.5" thickBot="1">
      <c r="B1201" s="90" t="s">
        <v>21</v>
      </c>
      <c r="C1201" s="91"/>
      <c r="D1201" s="31">
        <v>197.93</v>
      </c>
      <c r="E1201" s="51">
        <v>3.4</v>
      </c>
      <c r="F1201" s="32" t="s">
        <v>0</v>
      </c>
      <c r="G1201" s="33">
        <f t="shared" ref="G1201:G1208" si="32">D1201*E1201</f>
        <v>672.96199999999999</v>
      </c>
    </row>
    <row r="1202" spans="2:7" ht="23">
      <c r="B1202" s="92" t="s">
        <v>22</v>
      </c>
      <c r="C1202" s="93"/>
      <c r="D1202" s="34">
        <v>70.41</v>
      </c>
      <c r="E1202" s="55">
        <v>1.35</v>
      </c>
      <c r="F1202" s="35" t="s">
        <v>2</v>
      </c>
      <c r="G1202" s="36">
        <f t="shared" si="32"/>
        <v>95.0535</v>
      </c>
    </row>
    <row r="1203" spans="2:7" ht="23.5" thickBot="1">
      <c r="B1203" s="85" t="s">
        <v>23</v>
      </c>
      <c r="C1203" s="86"/>
      <c r="D1203" s="37">
        <v>222.31</v>
      </c>
      <c r="E1203" s="56">
        <v>1.35</v>
      </c>
      <c r="F1203" s="38" t="s">
        <v>2</v>
      </c>
      <c r="G1203" s="39">
        <f t="shared" si="32"/>
        <v>300.11850000000004</v>
      </c>
    </row>
    <row r="1204" spans="2:7" ht="23.5" thickBot="1">
      <c r="B1204" s="94" t="s">
        <v>3</v>
      </c>
      <c r="C1204" s="95"/>
      <c r="D1204" s="40"/>
      <c r="E1204" s="40"/>
      <c r="F1204" s="41" t="s">
        <v>0</v>
      </c>
      <c r="G1204" s="42">
        <f t="shared" si="32"/>
        <v>0</v>
      </c>
    </row>
    <row r="1205" spans="2:7" ht="23">
      <c r="B1205" s="92" t="s">
        <v>24</v>
      </c>
      <c r="C1205" s="93"/>
      <c r="D1205" s="34">
        <v>665.33</v>
      </c>
      <c r="E1205" s="34">
        <v>6.8</v>
      </c>
      <c r="F1205" s="35" t="s">
        <v>0</v>
      </c>
      <c r="G1205" s="36">
        <f t="shared" si="32"/>
        <v>4524.2440000000006</v>
      </c>
    </row>
    <row r="1206" spans="2:7" ht="23">
      <c r="B1206" s="96" t="s">
        <v>25</v>
      </c>
      <c r="C1206" s="97"/>
      <c r="D1206" s="43">
        <v>1300.21</v>
      </c>
      <c r="E1206" s="43">
        <v>3.4</v>
      </c>
      <c r="F1206" s="44" t="s">
        <v>0</v>
      </c>
      <c r="G1206" s="45">
        <f t="shared" si="32"/>
        <v>4420.7139999999999</v>
      </c>
    </row>
    <row r="1207" spans="2:7" ht="23">
      <c r="B1207" s="96" t="s">
        <v>4</v>
      </c>
      <c r="C1207" s="97"/>
      <c r="D1207" s="46"/>
      <c r="E1207" s="52"/>
      <c r="F1207" s="44" t="s">
        <v>0</v>
      </c>
      <c r="G1207" s="45">
        <f t="shared" si="32"/>
        <v>0</v>
      </c>
    </row>
    <row r="1208" spans="2:7" ht="23">
      <c r="B1208" s="96" t="s">
        <v>26</v>
      </c>
      <c r="C1208" s="97"/>
      <c r="D1208" s="46"/>
      <c r="E1208" s="52"/>
      <c r="F1208" s="44" t="s">
        <v>0</v>
      </c>
      <c r="G1208" s="45">
        <f t="shared" si="32"/>
        <v>0</v>
      </c>
    </row>
    <row r="1209" spans="2:7" ht="23">
      <c r="B1209" s="96" t="s">
        <v>6</v>
      </c>
      <c r="C1209" s="97"/>
      <c r="D1209" s="46"/>
      <c r="E1209" s="52"/>
      <c r="F1209" s="44" t="s">
        <v>0</v>
      </c>
      <c r="G1209" s="45">
        <f>D1209*E1209</f>
        <v>0</v>
      </c>
    </row>
    <row r="1210" spans="2:7" ht="23.5" thickBot="1">
      <c r="B1210" s="85" t="s">
        <v>5</v>
      </c>
      <c r="C1210" s="86"/>
      <c r="D1210" s="37"/>
      <c r="E1210" s="37"/>
      <c r="F1210" s="38" t="s">
        <v>0</v>
      </c>
      <c r="G1210" s="47">
        <f>D1210*E1210</f>
        <v>0</v>
      </c>
    </row>
    <row r="1211" spans="2:7" ht="23">
      <c r="B1211" s="3"/>
      <c r="C1211" s="20"/>
      <c r="D1211" s="20"/>
      <c r="E1211" s="10"/>
      <c r="F1211" s="10"/>
      <c r="G1211" s="2"/>
    </row>
    <row r="1212" spans="2:7" ht="25">
      <c r="B1212" s="3"/>
      <c r="C1212" s="13" t="s">
        <v>27</v>
      </c>
      <c r="D1212" s="14"/>
      <c r="E1212" s="3"/>
      <c r="F1212" s="3"/>
      <c r="G1212" s="2"/>
    </row>
    <row r="1213" spans="2:7" ht="18">
      <c r="B1213" s="3"/>
      <c r="C1213" s="87" t="s">
        <v>28</v>
      </c>
      <c r="D1213" s="58" t="s">
        <v>29</v>
      </c>
      <c r="E1213" s="22">
        <f>ROUND((G1201+D1194)/D1194,2)</f>
        <v>1.02</v>
      </c>
      <c r="F1213" s="22"/>
      <c r="G1213" s="4"/>
    </row>
    <row r="1214" spans="2:7" ht="23">
      <c r="B1214" s="3"/>
      <c r="C1214" s="87"/>
      <c r="D1214" s="58" t="s">
        <v>30</v>
      </c>
      <c r="E1214" s="22">
        <f>ROUND((G1202+G1203+D1194)/D1194,2)</f>
        <v>1.01</v>
      </c>
      <c r="F1214" s="22"/>
      <c r="G1214" s="11"/>
    </row>
    <row r="1215" spans="2:7" ht="23">
      <c r="B1215" s="3"/>
      <c r="C1215" s="87"/>
      <c r="D1215" s="58" t="s">
        <v>31</v>
      </c>
      <c r="E1215" s="22">
        <f>ROUND((G1204+D1194)/D1194,2)</f>
        <v>1</v>
      </c>
      <c r="F1215" s="4"/>
      <c r="G1215" s="11"/>
    </row>
    <row r="1216" spans="2:7" ht="23">
      <c r="B1216" s="3"/>
      <c r="C1216" s="87"/>
      <c r="D1216" s="23" t="s">
        <v>32</v>
      </c>
      <c r="E1216" s="24">
        <f>ROUND((SUM(G1205:G1210)+D1194)/D1194,2)</f>
        <v>1.31</v>
      </c>
      <c r="F1216" s="4"/>
      <c r="G1216" s="11"/>
    </row>
    <row r="1217" spans="2:7" ht="25">
      <c r="B1217" s="3"/>
      <c r="C1217" s="3"/>
      <c r="D1217" s="25" t="s">
        <v>33</v>
      </c>
      <c r="E1217" s="26">
        <f>SUM(E1213:E1216)-IF(D1198="сплошная",3,2)</f>
        <v>1.3399999999999999</v>
      </c>
      <c r="F1217" s="27"/>
      <c r="G1217" s="2"/>
    </row>
    <row r="1218" spans="2:7" ht="23">
      <c r="B1218" s="3"/>
      <c r="C1218" s="3"/>
      <c r="D1218" s="3"/>
      <c r="E1218" s="28"/>
      <c r="F1218" s="3"/>
      <c r="G1218" s="2"/>
    </row>
    <row r="1219" spans="2:7" ht="25">
      <c r="B1219" s="12"/>
      <c r="C1219" s="29" t="s">
        <v>34</v>
      </c>
      <c r="D1219" s="88">
        <f>E1217*D1194</f>
        <v>38341.5674</v>
      </c>
      <c r="E1219" s="88"/>
      <c r="F1219" s="3"/>
      <c r="G1219" s="2"/>
    </row>
    <row r="1220" spans="2:7" ht="18">
      <c r="B1220" s="3"/>
      <c r="C1220" s="30" t="s">
        <v>35</v>
      </c>
      <c r="D1220" s="89">
        <f>D1219/D1193</f>
        <v>63.269913201320129</v>
      </c>
      <c r="E1220" s="89"/>
      <c r="F1220" s="3"/>
      <c r="G1220" s="3"/>
    </row>
    <row r="1221" spans="2:7">
      <c r="B1221" s="60"/>
      <c r="C1221" s="60"/>
      <c r="D1221" s="60"/>
      <c r="E1221" s="60"/>
      <c r="F1221" s="60"/>
      <c r="G1221" s="60"/>
    </row>
    <row r="1222" spans="2:7">
      <c r="B1222" s="60"/>
      <c r="C1222" s="60"/>
      <c r="D1222" s="60"/>
      <c r="E1222" s="60"/>
      <c r="F1222" s="60"/>
      <c r="G1222" s="60"/>
    </row>
    <row r="1223" spans="2:7" ht="60">
      <c r="B1223" s="67" t="s">
        <v>69</v>
      </c>
      <c r="C1223" s="67"/>
      <c r="D1223" s="67"/>
      <c r="E1223" s="67"/>
      <c r="F1223" s="67"/>
      <c r="G1223" s="67"/>
    </row>
    <row r="1224" spans="2:7" ht="18">
      <c r="B1224" s="68" t="s">
        <v>7</v>
      </c>
      <c r="C1224" s="68"/>
      <c r="D1224" s="68"/>
      <c r="E1224" s="68"/>
      <c r="F1224" s="68"/>
      <c r="G1224" s="68"/>
    </row>
    <row r="1225" spans="2:7" ht="25">
      <c r="B1225" s="3"/>
      <c r="C1225" s="13" t="s">
        <v>8</v>
      </c>
      <c r="D1225" s="14"/>
      <c r="E1225" s="3"/>
      <c r="F1225" s="3"/>
      <c r="G1225" s="2"/>
    </row>
    <row r="1226" spans="2:7" ht="19" customHeight="1">
      <c r="B1226" s="4"/>
      <c r="C1226" s="69" t="s">
        <v>9</v>
      </c>
      <c r="D1226" s="72" t="s">
        <v>78</v>
      </c>
      <c r="E1226" s="73"/>
      <c r="F1226" s="73"/>
      <c r="G1226" s="74"/>
    </row>
    <row r="1227" spans="2:7" ht="19" customHeight="1">
      <c r="B1227" s="4"/>
      <c r="C1227" s="70"/>
      <c r="D1227" s="72" t="s">
        <v>137</v>
      </c>
      <c r="E1227" s="73"/>
      <c r="F1227" s="73"/>
      <c r="G1227" s="74"/>
    </row>
    <row r="1228" spans="2:7" ht="19" customHeight="1">
      <c r="B1228" s="4"/>
      <c r="C1228" s="71"/>
      <c r="D1228" s="72" t="s">
        <v>142</v>
      </c>
      <c r="E1228" s="73"/>
      <c r="F1228" s="73"/>
      <c r="G1228" s="74"/>
    </row>
    <row r="1229" spans="2:7" ht="23">
      <c r="B1229" s="3"/>
      <c r="C1229" s="15" t="s">
        <v>10</v>
      </c>
      <c r="D1229" s="62">
        <v>1.5</v>
      </c>
      <c r="E1229" s="16"/>
      <c r="F1229" s="4"/>
      <c r="G1229" s="2"/>
    </row>
    <row r="1230" spans="2:7" ht="21.5">
      <c r="B1230" s="3"/>
      <c r="C1230" s="17" t="s">
        <v>11</v>
      </c>
      <c r="D1230" s="63">
        <v>255</v>
      </c>
      <c r="E1230" s="75" t="s">
        <v>12</v>
      </c>
      <c r="F1230" s="76"/>
      <c r="G1230" s="79">
        <f>D1231/D1230</f>
        <v>87.573176470588237</v>
      </c>
    </row>
    <row r="1231" spans="2:7" ht="21.5">
      <c r="B1231" s="3"/>
      <c r="C1231" s="17" t="s">
        <v>13</v>
      </c>
      <c r="D1231" s="64">
        <v>22331.16</v>
      </c>
      <c r="E1231" s="77"/>
      <c r="F1231" s="78"/>
      <c r="G1231" s="80"/>
    </row>
    <row r="1232" spans="2:7" ht="23">
      <c r="B1232" s="3"/>
      <c r="C1232" s="18"/>
      <c r="D1232" s="7"/>
      <c r="E1232" s="19"/>
      <c r="F1232" s="3"/>
      <c r="G1232" s="2"/>
    </row>
    <row r="1233" spans="2:7" ht="23">
      <c r="B1233" s="3"/>
      <c r="C1233" s="48" t="s">
        <v>14</v>
      </c>
      <c r="D1233" s="61" t="s">
        <v>143</v>
      </c>
      <c r="E1233" s="3"/>
      <c r="F1233" s="3"/>
      <c r="G1233" s="2"/>
    </row>
    <row r="1234" spans="2:7" ht="23">
      <c r="B1234" s="3"/>
      <c r="C1234" s="48" t="s">
        <v>15</v>
      </c>
      <c r="D1234" s="61">
        <v>90</v>
      </c>
      <c r="E1234" s="3"/>
      <c r="F1234" s="3"/>
      <c r="G1234" s="2"/>
    </row>
    <row r="1235" spans="2:7" ht="23">
      <c r="B1235" s="3"/>
      <c r="C1235" s="48" t="s">
        <v>16</v>
      </c>
      <c r="D1235" s="49" t="s">
        <v>17</v>
      </c>
      <c r="E1235" s="3"/>
      <c r="F1235" s="3"/>
      <c r="G1235" s="2"/>
    </row>
    <row r="1236" spans="2:7" ht="23.5" thickBot="1">
      <c r="B1236" s="3"/>
      <c r="C1236" s="3"/>
      <c r="D1236" s="3"/>
      <c r="E1236" s="3"/>
      <c r="F1236" s="3"/>
      <c r="G1236" s="2"/>
    </row>
    <row r="1237" spans="2:7" ht="47" thickBot="1">
      <c r="B1237" s="81" t="s">
        <v>1</v>
      </c>
      <c r="C1237" s="82"/>
      <c r="D1237" s="8" t="s">
        <v>18</v>
      </c>
      <c r="E1237" s="83" t="s">
        <v>19</v>
      </c>
      <c r="F1237" s="84"/>
      <c r="G1237" s="9" t="s">
        <v>20</v>
      </c>
    </row>
    <row r="1238" spans="2:7" ht="23.5" thickBot="1">
      <c r="B1238" s="90" t="s">
        <v>21</v>
      </c>
      <c r="C1238" s="91"/>
      <c r="D1238" s="31">
        <v>197.93</v>
      </c>
      <c r="E1238" s="51">
        <v>1.5</v>
      </c>
      <c r="F1238" s="32" t="s">
        <v>0</v>
      </c>
      <c r="G1238" s="33">
        <f t="shared" ref="G1238:G1245" si="33">D1238*E1238</f>
        <v>296.89499999999998</v>
      </c>
    </row>
    <row r="1239" spans="2:7" ht="23">
      <c r="B1239" s="92" t="s">
        <v>22</v>
      </c>
      <c r="C1239" s="93"/>
      <c r="D1239" s="34">
        <v>70.41</v>
      </c>
      <c r="E1239" s="55">
        <v>0.55000000000000004</v>
      </c>
      <c r="F1239" s="35" t="s">
        <v>2</v>
      </c>
      <c r="G1239" s="36">
        <f t="shared" si="33"/>
        <v>38.725500000000004</v>
      </c>
    </row>
    <row r="1240" spans="2:7" ht="23.5" thickBot="1">
      <c r="B1240" s="85" t="s">
        <v>23</v>
      </c>
      <c r="C1240" s="86"/>
      <c r="D1240" s="37">
        <v>222.31</v>
      </c>
      <c r="E1240" s="56">
        <v>0.55000000000000004</v>
      </c>
      <c r="F1240" s="38" t="s">
        <v>2</v>
      </c>
      <c r="G1240" s="39">
        <f t="shared" si="33"/>
        <v>122.27050000000001</v>
      </c>
    </row>
    <row r="1241" spans="2:7" ht="23.5" thickBot="1">
      <c r="B1241" s="94" t="s">
        <v>3</v>
      </c>
      <c r="C1241" s="95"/>
      <c r="D1241" s="40"/>
      <c r="E1241" s="40"/>
      <c r="F1241" s="41" t="s">
        <v>0</v>
      </c>
      <c r="G1241" s="42">
        <f t="shared" si="33"/>
        <v>0</v>
      </c>
    </row>
    <row r="1242" spans="2:7" ht="23">
      <c r="B1242" s="92" t="s">
        <v>24</v>
      </c>
      <c r="C1242" s="93"/>
      <c r="D1242" s="34">
        <v>665.33</v>
      </c>
      <c r="E1242" s="34">
        <v>3</v>
      </c>
      <c r="F1242" s="35" t="s">
        <v>0</v>
      </c>
      <c r="G1242" s="36">
        <f t="shared" si="33"/>
        <v>1995.9900000000002</v>
      </c>
    </row>
    <row r="1243" spans="2:7" ht="23">
      <c r="B1243" s="96" t="s">
        <v>25</v>
      </c>
      <c r="C1243" s="97"/>
      <c r="D1243" s="43">
        <v>1300.21</v>
      </c>
      <c r="E1243" s="43">
        <v>1.5</v>
      </c>
      <c r="F1243" s="44" t="s">
        <v>0</v>
      </c>
      <c r="G1243" s="45">
        <f t="shared" si="33"/>
        <v>1950.3150000000001</v>
      </c>
    </row>
    <row r="1244" spans="2:7" ht="23">
      <c r="B1244" s="96" t="s">
        <v>4</v>
      </c>
      <c r="C1244" s="97"/>
      <c r="D1244" s="46"/>
      <c r="E1244" s="52"/>
      <c r="F1244" s="44" t="s">
        <v>0</v>
      </c>
      <c r="G1244" s="45">
        <f t="shared" si="33"/>
        <v>0</v>
      </c>
    </row>
    <row r="1245" spans="2:7" ht="23">
      <c r="B1245" s="96" t="s">
        <v>26</v>
      </c>
      <c r="C1245" s="97"/>
      <c r="D1245" s="46"/>
      <c r="E1245" s="52"/>
      <c r="F1245" s="44" t="s">
        <v>0</v>
      </c>
      <c r="G1245" s="45">
        <f t="shared" si="33"/>
        <v>0</v>
      </c>
    </row>
    <row r="1246" spans="2:7" ht="23">
      <c r="B1246" s="96" t="s">
        <v>6</v>
      </c>
      <c r="C1246" s="97"/>
      <c r="D1246" s="46"/>
      <c r="E1246" s="52"/>
      <c r="F1246" s="44" t="s">
        <v>0</v>
      </c>
      <c r="G1246" s="45">
        <f>D1246*E1246</f>
        <v>0</v>
      </c>
    </row>
    <row r="1247" spans="2:7" ht="23.5" thickBot="1">
      <c r="B1247" s="85" t="s">
        <v>5</v>
      </c>
      <c r="C1247" s="86"/>
      <c r="D1247" s="37"/>
      <c r="E1247" s="37"/>
      <c r="F1247" s="38" t="s">
        <v>0</v>
      </c>
      <c r="G1247" s="47">
        <f>D1247*E1247</f>
        <v>0</v>
      </c>
    </row>
    <row r="1248" spans="2:7" ht="23">
      <c r="B1248" s="3"/>
      <c r="C1248" s="20"/>
      <c r="D1248" s="20"/>
      <c r="E1248" s="10"/>
      <c r="F1248" s="10"/>
      <c r="G1248" s="2"/>
    </row>
    <row r="1249" spans="2:7" ht="25">
      <c r="B1249" s="3"/>
      <c r="C1249" s="13" t="s">
        <v>27</v>
      </c>
      <c r="D1249" s="14"/>
      <c r="E1249" s="3"/>
      <c r="F1249" s="3"/>
      <c r="G1249" s="2"/>
    </row>
    <row r="1250" spans="2:7" ht="18">
      <c r="B1250" s="3"/>
      <c r="C1250" s="87" t="s">
        <v>28</v>
      </c>
      <c r="D1250" s="58" t="s">
        <v>29</v>
      </c>
      <c r="E1250" s="22">
        <f>ROUND((G1238+D1231)/D1231,2)</f>
        <v>1.01</v>
      </c>
      <c r="F1250" s="22"/>
      <c r="G1250" s="4"/>
    </row>
    <row r="1251" spans="2:7" ht="23">
      <c r="B1251" s="3"/>
      <c r="C1251" s="87"/>
      <c r="D1251" s="58" t="s">
        <v>30</v>
      </c>
      <c r="E1251" s="22">
        <f>ROUND((G1239+G1240+D1231)/D1231,2)</f>
        <v>1.01</v>
      </c>
      <c r="F1251" s="22"/>
      <c r="G1251" s="11"/>
    </row>
    <row r="1252" spans="2:7" ht="23">
      <c r="B1252" s="3"/>
      <c r="C1252" s="87"/>
      <c r="D1252" s="58" t="s">
        <v>31</v>
      </c>
      <c r="E1252" s="22">
        <f>ROUND((G1241+D1231)/D1231,2)</f>
        <v>1</v>
      </c>
      <c r="F1252" s="4"/>
      <c r="G1252" s="11"/>
    </row>
    <row r="1253" spans="2:7" ht="23">
      <c r="B1253" s="3"/>
      <c r="C1253" s="87"/>
      <c r="D1253" s="23" t="s">
        <v>32</v>
      </c>
      <c r="E1253" s="24">
        <f>ROUND((SUM(G1242:G1247)+D1231)/D1231,2)</f>
        <v>1.18</v>
      </c>
      <c r="F1253" s="4"/>
      <c r="G1253" s="11"/>
    </row>
    <row r="1254" spans="2:7" ht="25">
      <c r="B1254" s="3"/>
      <c r="C1254" s="3"/>
      <c r="D1254" s="25" t="s">
        <v>33</v>
      </c>
      <c r="E1254" s="26">
        <f>SUM(E1250:E1253)-IF(D1235="сплошная",3,2)</f>
        <v>1.2000000000000002</v>
      </c>
      <c r="F1254" s="27"/>
      <c r="G1254" s="2"/>
    </row>
    <row r="1255" spans="2:7" ht="23">
      <c r="B1255" s="3"/>
      <c r="C1255" s="3"/>
      <c r="D1255" s="3"/>
      <c r="E1255" s="28"/>
      <c r="F1255" s="3"/>
      <c r="G1255" s="2"/>
    </row>
    <row r="1256" spans="2:7" ht="25">
      <c r="B1256" s="12"/>
      <c r="C1256" s="29" t="s">
        <v>34</v>
      </c>
      <c r="D1256" s="88">
        <f>E1254*D1231</f>
        <v>26797.392000000003</v>
      </c>
      <c r="E1256" s="88"/>
      <c r="F1256" s="3"/>
      <c r="G1256" s="2"/>
    </row>
    <row r="1257" spans="2:7" ht="18">
      <c r="B1257" s="3"/>
      <c r="C1257" s="30" t="s">
        <v>35</v>
      </c>
      <c r="D1257" s="89">
        <f>D1256/D1230</f>
        <v>105.08781176470589</v>
      </c>
      <c r="E1257" s="89"/>
      <c r="F1257" s="3"/>
      <c r="G1257" s="3"/>
    </row>
    <row r="1258" spans="2:7">
      <c r="B1258" s="60"/>
      <c r="C1258" s="60"/>
      <c r="D1258" s="60"/>
      <c r="E1258" s="60"/>
      <c r="F1258" s="60"/>
      <c r="G1258" s="60"/>
    </row>
    <row r="1259" spans="2:7">
      <c r="B1259" s="60"/>
      <c r="C1259" s="60"/>
      <c r="D1259" s="60"/>
      <c r="E1259" s="60"/>
      <c r="F1259" s="60"/>
      <c r="G1259" s="60"/>
    </row>
    <row r="1260" spans="2:7" ht="60">
      <c r="B1260" s="67" t="s">
        <v>70</v>
      </c>
      <c r="C1260" s="67"/>
      <c r="D1260" s="67"/>
      <c r="E1260" s="67"/>
      <c r="F1260" s="67"/>
      <c r="G1260" s="67"/>
    </row>
    <row r="1261" spans="2:7" ht="18">
      <c r="B1261" s="68" t="s">
        <v>7</v>
      </c>
      <c r="C1261" s="68"/>
      <c r="D1261" s="68"/>
      <c r="E1261" s="68"/>
      <c r="F1261" s="68"/>
      <c r="G1261" s="68"/>
    </row>
    <row r="1262" spans="2:7" ht="25">
      <c r="B1262" s="3"/>
      <c r="C1262" s="13" t="s">
        <v>8</v>
      </c>
      <c r="D1262" s="14"/>
      <c r="E1262" s="3"/>
      <c r="F1262" s="3"/>
      <c r="G1262" s="2"/>
    </row>
    <row r="1263" spans="2:7" ht="19" customHeight="1">
      <c r="B1263" s="4"/>
      <c r="C1263" s="69" t="s">
        <v>9</v>
      </c>
      <c r="D1263" s="72" t="s">
        <v>78</v>
      </c>
      <c r="E1263" s="73"/>
      <c r="F1263" s="73"/>
      <c r="G1263" s="74"/>
    </row>
    <row r="1264" spans="2:7" ht="19" customHeight="1">
      <c r="B1264" s="4"/>
      <c r="C1264" s="70"/>
      <c r="D1264" s="72" t="s">
        <v>137</v>
      </c>
      <c r="E1264" s="73"/>
      <c r="F1264" s="73"/>
      <c r="G1264" s="74"/>
    </row>
    <row r="1265" spans="2:7" ht="19" customHeight="1">
      <c r="B1265" s="4"/>
      <c r="C1265" s="71"/>
      <c r="D1265" s="72" t="s">
        <v>144</v>
      </c>
      <c r="E1265" s="73"/>
      <c r="F1265" s="73"/>
      <c r="G1265" s="74"/>
    </row>
    <row r="1266" spans="2:7" ht="23">
      <c r="B1266" s="3"/>
      <c r="C1266" s="15" t="s">
        <v>10</v>
      </c>
      <c r="D1266" s="62">
        <v>3.7</v>
      </c>
      <c r="E1266" s="16"/>
      <c r="F1266" s="4"/>
      <c r="G1266" s="2"/>
    </row>
    <row r="1267" spans="2:7" ht="21.5">
      <c r="B1267" s="3"/>
      <c r="C1267" s="17" t="s">
        <v>11</v>
      </c>
      <c r="D1267" s="63">
        <v>723</v>
      </c>
      <c r="E1267" s="75" t="s">
        <v>12</v>
      </c>
      <c r="F1267" s="76"/>
      <c r="G1267" s="79">
        <f>D1268/D1267</f>
        <v>69.74780082987553</v>
      </c>
    </row>
    <row r="1268" spans="2:7" ht="21.5">
      <c r="B1268" s="3"/>
      <c r="C1268" s="17" t="s">
        <v>13</v>
      </c>
      <c r="D1268" s="64">
        <v>50427.66</v>
      </c>
      <c r="E1268" s="77"/>
      <c r="F1268" s="78"/>
      <c r="G1268" s="80"/>
    </row>
    <row r="1269" spans="2:7" ht="23">
      <c r="B1269" s="3"/>
      <c r="C1269" s="18"/>
      <c r="D1269" s="7"/>
      <c r="E1269" s="19"/>
      <c r="F1269" s="3"/>
      <c r="G1269" s="2"/>
    </row>
    <row r="1270" spans="2:7" ht="23">
      <c r="B1270" s="3"/>
      <c r="C1270" s="48" t="s">
        <v>14</v>
      </c>
      <c r="D1270" s="61" t="s">
        <v>145</v>
      </c>
      <c r="E1270" s="3"/>
      <c r="F1270" s="3"/>
      <c r="G1270" s="2"/>
    </row>
    <row r="1271" spans="2:7" ht="23">
      <c r="B1271" s="3"/>
      <c r="C1271" s="48" t="s">
        <v>15</v>
      </c>
      <c r="D1271" s="61">
        <v>90</v>
      </c>
      <c r="E1271" s="3"/>
      <c r="F1271" s="3"/>
      <c r="G1271" s="2"/>
    </row>
    <row r="1272" spans="2:7" ht="23">
      <c r="B1272" s="3"/>
      <c r="C1272" s="48" t="s">
        <v>16</v>
      </c>
      <c r="D1272" s="49" t="s">
        <v>17</v>
      </c>
      <c r="E1272" s="3"/>
      <c r="F1272" s="3"/>
      <c r="G1272" s="2"/>
    </row>
    <row r="1273" spans="2:7" ht="23.5" thickBot="1">
      <c r="B1273" s="3"/>
      <c r="C1273" s="3"/>
      <c r="D1273" s="3"/>
      <c r="E1273" s="3"/>
      <c r="F1273" s="3"/>
      <c r="G1273" s="2"/>
    </row>
    <row r="1274" spans="2:7" ht="47" thickBot="1">
      <c r="B1274" s="81" t="s">
        <v>1</v>
      </c>
      <c r="C1274" s="82"/>
      <c r="D1274" s="8" t="s">
        <v>18</v>
      </c>
      <c r="E1274" s="83" t="s">
        <v>19</v>
      </c>
      <c r="F1274" s="84"/>
      <c r="G1274" s="9" t="s">
        <v>20</v>
      </c>
    </row>
    <row r="1275" spans="2:7" ht="23.5" thickBot="1">
      <c r="B1275" s="90" t="s">
        <v>21</v>
      </c>
      <c r="C1275" s="91"/>
      <c r="D1275" s="31">
        <v>197.93</v>
      </c>
      <c r="E1275" s="51">
        <v>3.7</v>
      </c>
      <c r="F1275" s="32" t="s">
        <v>0</v>
      </c>
      <c r="G1275" s="33">
        <f t="shared" ref="G1275:G1282" si="34">D1275*E1275</f>
        <v>732.34100000000001</v>
      </c>
    </row>
    <row r="1276" spans="2:7" ht="23">
      <c r="B1276" s="92" t="s">
        <v>22</v>
      </c>
      <c r="C1276" s="93"/>
      <c r="D1276" s="34">
        <v>70.41</v>
      </c>
      <c r="E1276" s="55">
        <v>1</v>
      </c>
      <c r="F1276" s="35" t="s">
        <v>2</v>
      </c>
      <c r="G1276" s="36">
        <f t="shared" si="34"/>
        <v>70.41</v>
      </c>
    </row>
    <row r="1277" spans="2:7" ht="23.5" thickBot="1">
      <c r="B1277" s="85" t="s">
        <v>23</v>
      </c>
      <c r="C1277" s="86"/>
      <c r="D1277" s="37">
        <v>222.31</v>
      </c>
      <c r="E1277" s="56">
        <v>1</v>
      </c>
      <c r="F1277" s="38" t="s">
        <v>2</v>
      </c>
      <c r="G1277" s="39">
        <f t="shared" si="34"/>
        <v>222.31</v>
      </c>
    </row>
    <row r="1278" spans="2:7" ht="23.5" thickBot="1">
      <c r="B1278" s="94" t="s">
        <v>3</v>
      </c>
      <c r="C1278" s="95"/>
      <c r="D1278" s="40"/>
      <c r="E1278" s="40"/>
      <c r="F1278" s="41" t="s">
        <v>0</v>
      </c>
      <c r="G1278" s="42">
        <f t="shared" si="34"/>
        <v>0</v>
      </c>
    </row>
    <row r="1279" spans="2:7" ht="23">
      <c r="B1279" s="92" t="s">
        <v>24</v>
      </c>
      <c r="C1279" s="93"/>
      <c r="D1279" s="34">
        <v>665.33</v>
      </c>
      <c r="E1279" s="34">
        <v>7.4</v>
      </c>
      <c r="F1279" s="35" t="s">
        <v>0</v>
      </c>
      <c r="G1279" s="36">
        <f t="shared" si="34"/>
        <v>4923.4420000000009</v>
      </c>
    </row>
    <row r="1280" spans="2:7" ht="23">
      <c r="B1280" s="96" t="s">
        <v>25</v>
      </c>
      <c r="C1280" s="97"/>
      <c r="D1280" s="43">
        <v>1300.21</v>
      </c>
      <c r="E1280" s="43">
        <v>3.7</v>
      </c>
      <c r="F1280" s="44" t="s">
        <v>0</v>
      </c>
      <c r="G1280" s="45">
        <f t="shared" si="34"/>
        <v>4810.777</v>
      </c>
    </row>
    <row r="1281" spans="2:7" ht="23">
      <c r="B1281" s="96" t="s">
        <v>4</v>
      </c>
      <c r="C1281" s="97"/>
      <c r="D1281" s="46"/>
      <c r="E1281" s="52"/>
      <c r="F1281" s="44" t="s">
        <v>0</v>
      </c>
      <c r="G1281" s="45">
        <f t="shared" si="34"/>
        <v>0</v>
      </c>
    </row>
    <row r="1282" spans="2:7" ht="23">
      <c r="B1282" s="96" t="s">
        <v>26</v>
      </c>
      <c r="C1282" s="97"/>
      <c r="D1282" s="46"/>
      <c r="E1282" s="52"/>
      <c r="F1282" s="44" t="s">
        <v>0</v>
      </c>
      <c r="G1282" s="45">
        <f t="shared" si="34"/>
        <v>0</v>
      </c>
    </row>
    <row r="1283" spans="2:7" ht="23">
      <c r="B1283" s="96" t="s">
        <v>6</v>
      </c>
      <c r="C1283" s="97"/>
      <c r="D1283" s="46"/>
      <c r="E1283" s="52"/>
      <c r="F1283" s="44" t="s">
        <v>0</v>
      </c>
      <c r="G1283" s="45">
        <f>D1283*E1283</f>
        <v>0</v>
      </c>
    </row>
    <row r="1284" spans="2:7" ht="23.5" thickBot="1">
      <c r="B1284" s="85" t="s">
        <v>5</v>
      </c>
      <c r="C1284" s="86"/>
      <c r="D1284" s="37"/>
      <c r="E1284" s="37"/>
      <c r="F1284" s="38" t="s">
        <v>0</v>
      </c>
      <c r="G1284" s="47">
        <f>D1284*E1284</f>
        <v>0</v>
      </c>
    </row>
    <row r="1285" spans="2:7" ht="23">
      <c r="B1285" s="3"/>
      <c r="C1285" s="20"/>
      <c r="D1285" s="20"/>
      <c r="E1285" s="10"/>
      <c r="F1285" s="10"/>
      <c r="G1285" s="2"/>
    </row>
    <row r="1286" spans="2:7" ht="25">
      <c r="B1286" s="3"/>
      <c r="C1286" s="13" t="s">
        <v>27</v>
      </c>
      <c r="D1286" s="14"/>
      <c r="E1286" s="3"/>
      <c r="F1286" s="3"/>
      <c r="G1286" s="2"/>
    </row>
    <row r="1287" spans="2:7" ht="18">
      <c r="B1287" s="3"/>
      <c r="C1287" s="87" t="s">
        <v>28</v>
      </c>
      <c r="D1287" s="58" t="s">
        <v>29</v>
      </c>
      <c r="E1287" s="22">
        <f>ROUND((G1275+D1268)/D1268,2)</f>
        <v>1.01</v>
      </c>
      <c r="F1287" s="22"/>
      <c r="G1287" s="4"/>
    </row>
    <row r="1288" spans="2:7" ht="23">
      <c r="B1288" s="3"/>
      <c r="C1288" s="87"/>
      <c r="D1288" s="58" t="s">
        <v>30</v>
      </c>
      <c r="E1288" s="22">
        <f>ROUND((G1276+G1277+D1268)/D1268,2)</f>
        <v>1.01</v>
      </c>
      <c r="F1288" s="22"/>
      <c r="G1288" s="11"/>
    </row>
    <row r="1289" spans="2:7" ht="23">
      <c r="B1289" s="3"/>
      <c r="C1289" s="87"/>
      <c r="D1289" s="58" t="s">
        <v>31</v>
      </c>
      <c r="E1289" s="22">
        <f>ROUND((G1278+D1268)/D1268,2)</f>
        <v>1</v>
      </c>
      <c r="F1289" s="4"/>
      <c r="G1289" s="11"/>
    </row>
    <row r="1290" spans="2:7" ht="23">
      <c r="B1290" s="3"/>
      <c r="C1290" s="87"/>
      <c r="D1290" s="23" t="s">
        <v>32</v>
      </c>
      <c r="E1290" s="24">
        <f>ROUND((SUM(G1279:G1284)+D1268)/D1268,2)</f>
        <v>1.19</v>
      </c>
      <c r="F1290" s="4"/>
      <c r="G1290" s="11"/>
    </row>
    <row r="1291" spans="2:7" ht="25">
      <c r="B1291" s="3"/>
      <c r="C1291" s="3"/>
      <c r="D1291" s="25" t="s">
        <v>33</v>
      </c>
      <c r="E1291" s="26">
        <f>SUM(E1287:E1290)-IF(D1272="сплошная",3,2)</f>
        <v>1.21</v>
      </c>
      <c r="F1291" s="27"/>
      <c r="G1291" s="2"/>
    </row>
    <row r="1292" spans="2:7" ht="23">
      <c r="B1292" s="3"/>
      <c r="C1292" s="3"/>
      <c r="D1292" s="3"/>
      <c r="E1292" s="28"/>
      <c r="F1292" s="3"/>
      <c r="G1292" s="2"/>
    </row>
    <row r="1293" spans="2:7" ht="25">
      <c r="B1293" s="12"/>
      <c r="C1293" s="29" t="s">
        <v>34</v>
      </c>
      <c r="D1293" s="88">
        <f>E1291*D1268</f>
        <v>61017.4686</v>
      </c>
      <c r="E1293" s="88"/>
      <c r="F1293" s="3"/>
      <c r="G1293" s="2"/>
    </row>
    <row r="1294" spans="2:7" ht="18">
      <c r="B1294" s="3"/>
      <c r="C1294" s="30" t="s">
        <v>35</v>
      </c>
      <c r="D1294" s="89">
        <f>D1293/D1267</f>
        <v>84.394839004149375</v>
      </c>
      <c r="E1294" s="89"/>
      <c r="F1294" s="3"/>
      <c r="G1294" s="3"/>
    </row>
    <row r="1295" spans="2:7">
      <c r="B1295" s="60"/>
      <c r="C1295" s="60"/>
      <c r="D1295" s="60"/>
      <c r="E1295" s="60"/>
      <c r="F1295" s="60"/>
      <c r="G1295" s="60"/>
    </row>
    <row r="1296" spans="2:7">
      <c r="B1296" s="60"/>
      <c r="C1296" s="60"/>
      <c r="D1296" s="60"/>
      <c r="E1296" s="60"/>
      <c r="F1296" s="60"/>
      <c r="G1296" s="60"/>
    </row>
    <row r="1297" spans="2:7" ht="60">
      <c r="B1297" s="67" t="s">
        <v>71</v>
      </c>
      <c r="C1297" s="67"/>
      <c r="D1297" s="67"/>
      <c r="E1297" s="67"/>
      <c r="F1297" s="67"/>
      <c r="G1297" s="67"/>
    </row>
    <row r="1298" spans="2:7" ht="18">
      <c r="B1298" s="68" t="s">
        <v>7</v>
      </c>
      <c r="C1298" s="68"/>
      <c r="D1298" s="68"/>
      <c r="E1298" s="68"/>
      <c r="F1298" s="68"/>
      <c r="G1298" s="68"/>
    </row>
    <row r="1299" spans="2:7" ht="25">
      <c r="B1299" s="3"/>
      <c r="C1299" s="13" t="s">
        <v>8</v>
      </c>
      <c r="D1299" s="14"/>
      <c r="E1299" s="3"/>
      <c r="F1299" s="3"/>
      <c r="G1299" s="2"/>
    </row>
    <row r="1300" spans="2:7" ht="19" customHeight="1">
      <c r="B1300" s="4"/>
      <c r="C1300" s="69" t="s">
        <v>9</v>
      </c>
      <c r="D1300" s="72" t="s">
        <v>78</v>
      </c>
      <c r="E1300" s="73"/>
      <c r="F1300" s="73"/>
      <c r="G1300" s="74"/>
    </row>
    <row r="1301" spans="2:7" ht="19" customHeight="1">
      <c r="B1301" s="4"/>
      <c r="C1301" s="70"/>
      <c r="D1301" s="72" t="s">
        <v>137</v>
      </c>
      <c r="E1301" s="73"/>
      <c r="F1301" s="73"/>
      <c r="G1301" s="74"/>
    </row>
    <row r="1302" spans="2:7" ht="19" customHeight="1">
      <c r="B1302" s="4"/>
      <c r="C1302" s="71"/>
      <c r="D1302" s="72" t="s">
        <v>146</v>
      </c>
      <c r="E1302" s="73"/>
      <c r="F1302" s="73"/>
      <c r="G1302" s="74"/>
    </row>
    <row r="1303" spans="2:7" ht="23">
      <c r="B1303" s="3"/>
      <c r="C1303" s="15" t="s">
        <v>10</v>
      </c>
      <c r="D1303" s="62">
        <v>1.4</v>
      </c>
      <c r="E1303" s="16"/>
      <c r="F1303" s="4"/>
      <c r="G1303" s="2"/>
    </row>
    <row r="1304" spans="2:7" ht="21.5">
      <c r="B1304" s="3"/>
      <c r="C1304" s="17" t="s">
        <v>11</v>
      </c>
      <c r="D1304" s="63">
        <v>273</v>
      </c>
      <c r="E1304" s="75" t="s">
        <v>12</v>
      </c>
      <c r="F1304" s="76"/>
      <c r="G1304" s="79">
        <f>D1305/D1304</f>
        <v>35.316813186813185</v>
      </c>
    </row>
    <row r="1305" spans="2:7" ht="21.5">
      <c r="B1305" s="3"/>
      <c r="C1305" s="17" t="s">
        <v>13</v>
      </c>
      <c r="D1305" s="64">
        <v>9641.49</v>
      </c>
      <c r="E1305" s="77"/>
      <c r="F1305" s="78"/>
      <c r="G1305" s="80"/>
    </row>
    <row r="1306" spans="2:7" ht="23">
      <c r="B1306" s="3"/>
      <c r="C1306" s="18"/>
      <c r="D1306" s="7"/>
      <c r="E1306" s="19"/>
      <c r="F1306" s="3"/>
      <c r="G1306" s="2"/>
    </row>
    <row r="1307" spans="2:7" ht="23">
      <c r="B1307" s="3"/>
      <c r="C1307" s="48" t="s">
        <v>14</v>
      </c>
      <c r="D1307" s="61" t="s">
        <v>147</v>
      </c>
      <c r="E1307" s="3"/>
      <c r="F1307" s="3"/>
      <c r="G1307" s="2"/>
    </row>
    <row r="1308" spans="2:7" ht="23">
      <c r="B1308" s="3"/>
      <c r="C1308" s="48" t="s">
        <v>15</v>
      </c>
      <c r="D1308" s="61">
        <v>95</v>
      </c>
      <c r="E1308" s="3"/>
      <c r="F1308" s="3"/>
      <c r="G1308" s="2"/>
    </row>
    <row r="1309" spans="2:7" ht="23">
      <c r="B1309" s="3"/>
      <c r="C1309" s="48" t="s">
        <v>16</v>
      </c>
      <c r="D1309" s="49" t="s">
        <v>17</v>
      </c>
      <c r="E1309" s="3"/>
      <c r="F1309" s="3"/>
      <c r="G1309" s="2"/>
    </row>
    <row r="1310" spans="2:7" ht="23.5" thickBot="1">
      <c r="B1310" s="3"/>
      <c r="C1310" s="3"/>
      <c r="D1310" s="3"/>
      <c r="E1310" s="3"/>
      <c r="F1310" s="3"/>
      <c r="G1310" s="2"/>
    </row>
    <row r="1311" spans="2:7" ht="47" thickBot="1">
      <c r="B1311" s="81" t="s">
        <v>1</v>
      </c>
      <c r="C1311" s="82"/>
      <c r="D1311" s="8" t="s">
        <v>18</v>
      </c>
      <c r="E1311" s="83" t="s">
        <v>19</v>
      </c>
      <c r="F1311" s="84"/>
      <c r="G1311" s="9" t="s">
        <v>20</v>
      </c>
    </row>
    <row r="1312" spans="2:7" ht="23.5" thickBot="1">
      <c r="B1312" s="90" t="s">
        <v>21</v>
      </c>
      <c r="C1312" s="91"/>
      <c r="D1312" s="31">
        <v>197.93</v>
      </c>
      <c r="E1312" s="51">
        <v>1.4</v>
      </c>
      <c r="F1312" s="32" t="s">
        <v>0</v>
      </c>
      <c r="G1312" s="33">
        <f t="shared" ref="G1312:G1319" si="35">D1312*E1312</f>
        <v>277.10199999999998</v>
      </c>
    </row>
    <row r="1313" spans="2:7" ht="23">
      <c r="B1313" s="92" t="s">
        <v>22</v>
      </c>
      <c r="C1313" s="93"/>
      <c r="D1313" s="34">
        <v>70.41</v>
      </c>
      <c r="E1313" s="55">
        <v>0.6</v>
      </c>
      <c r="F1313" s="35" t="s">
        <v>2</v>
      </c>
      <c r="G1313" s="36">
        <f t="shared" si="35"/>
        <v>42.245999999999995</v>
      </c>
    </row>
    <row r="1314" spans="2:7" ht="23.5" thickBot="1">
      <c r="B1314" s="85" t="s">
        <v>23</v>
      </c>
      <c r="C1314" s="86"/>
      <c r="D1314" s="37">
        <v>222.31</v>
      </c>
      <c r="E1314" s="56">
        <v>0.6</v>
      </c>
      <c r="F1314" s="38" t="s">
        <v>2</v>
      </c>
      <c r="G1314" s="39">
        <f t="shared" si="35"/>
        <v>133.386</v>
      </c>
    </row>
    <row r="1315" spans="2:7" ht="23.5" thickBot="1">
      <c r="B1315" s="94" t="s">
        <v>3</v>
      </c>
      <c r="C1315" s="95"/>
      <c r="D1315" s="40"/>
      <c r="E1315" s="40"/>
      <c r="F1315" s="41" t="s">
        <v>0</v>
      </c>
      <c r="G1315" s="42">
        <f t="shared" si="35"/>
        <v>0</v>
      </c>
    </row>
    <row r="1316" spans="2:7" ht="23">
      <c r="B1316" s="92" t="s">
        <v>24</v>
      </c>
      <c r="C1316" s="93"/>
      <c r="D1316" s="34">
        <v>665.33</v>
      </c>
      <c r="E1316" s="34">
        <v>2.8</v>
      </c>
      <c r="F1316" s="35" t="s">
        <v>0</v>
      </c>
      <c r="G1316" s="36">
        <f t="shared" si="35"/>
        <v>1862.924</v>
      </c>
    </row>
    <row r="1317" spans="2:7" ht="23">
      <c r="B1317" s="96" t="s">
        <v>25</v>
      </c>
      <c r="C1317" s="97"/>
      <c r="D1317" s="43">
        <v>1300.21</v>
      </c>
      <c r="E1317" s="43">
        <v>1.4</v>
      </c>
      <c r="F1317" s="44" t="s">
        <v>0</v>
      </c>
      <c r="G1317" s="45">
        <f t="shared" si="35"/>
        <v>1820.2939999999999</v>
      </c>
    </row>
    <row r="1318" spans="2:7" ht="23">
      <c r="B1318" s="96" t="s">
        <v>4</v>
      </c>
      <c r="C1318" s="97"/>
      <c r="D1318" s="46"/>
      <c r="E1318" s="52"/>
      <c r="F1318" s="44" t="s">
        <v>0</v>
      </c>
      <c r="G1318" s="45">
        <f t="shared" si="35"/>
        <v>0</v>
      </c>
    </row>
    <row r="1319" spans="2:7" ht="23">
      <c r="B1319" s="96" t="s">
        <v>26</v>
      </c>
      <c r="C1319" s="97"/>
      <c r="D1319" s="46"/>
      <c r="E1319" s="52"/>
      <c r="F1319" s="44" t="s">
        <v>0</v>
      </c>
      <c r="G1319" s="45">
        <f t="shared" si="35"/>
        <v>0</v>
      </c>
    </row>
    <row r="1320" spans="2:7" ht="23">
      <c r="B1320" s="96" t="s">
        <v>6</v>
      </c>
      <c r="C1320" s="97"/>
      <c r="D1320" s="46"/>
      <c r="E1320" s="52"/>
      <c r="F1320" s="44" t="s">
        <v>0</v>
      </c>
      <c r="G1320" s="45">
        <f>D1320*E1320</f>
        <v>0</v>
      </c>
    </row>
    <row r="1321" spans="2:7" ht="23.5" thickBot="1">
      <c r="B1321" s="85" t="s">
        <v>5</v>
      </c>
      <c r="C1321" s="86"/>
      <c r="D1321" s="37"/>
      <c r="E1321" s="37"/>
      <c r="F1321" s="38" t="s">
        <v>0</v>
      </c>
      <c r="G1321" s="47">
        <f>D1321*E1321</f>
        <v>0</v>
      </c>
    </row>
    <row r="1322" spans="2:7" ht="23">
      <c r="B1322" s="3"/>
      <c r="C1322" s="20"/>
      <c r="D1322" s="20"/>
      <c r="E1322" s="10"/>
      <c r="F1322" s="10"/>
      <c r="G1322" s="2"/>
    </row>
    <row r="1323" spans="2:7" ht="25">
      <c r="B1323" s="3"/>
      <c r="C1323" s="13" t="s">
        <v>27</v>
      </c>
      <c r="D1323" s="14"/>
      <c r="E1323" s="3"/>
      <c r="F1323" s="3"/>
      <c r="G1323" s="2"/>
    </row>
    <row r="1324" spans="2:7" ht="18">
      <c r="B1324" s="3"/>
      <c r="C1324" s="87" t="s">
        <v>28</v>
      </c>
      <c r="D1324" s="58" t="s">
        <v>29</v>
      </c>
      <c r="E1324" s="22">
        <f>ROUND((G1312+D1305)/D1305,2)</f>
        <v>1.03</v>
      </c>
      <c r="F1324" s="22"/>
      <c r="G1324" s="4"/>
    </row>
    <row r="1325" spans="2:7" ht="23">
      <c r="B1325" s="3"/>
      <c r="C1325" s="87"/>
      <c r="D1325" s="58" t="s">
        <v>30</v>
      </c>
      <c r="E1325" s="22">
        <f>ROUND((G1313+G1314+D1305)/D1305,2)</f>
        <v>1.02</v>
      </c>
      <c r="F1325" s="22"/>
      <c r="G1325" s="11"/>
    </row>
    <row r="1326" spans="2:7" ht="23">
      <c r="B1326" s="3"/>
      <c r="C1326" s="87"/>
      <c r="D1326" s="58" t="s">
        <v>31</v>
      </c>
      <c r="E1326" s="22">
        <f>ROUND((G1315+D1305)/D1305,2)</f>
        <v>1</v>
      </c>
      <c r="F1326" s="4"/>
      <c r="G1326" s="11"/>
    </row>
    <row r="1327" spans="2:7" ht="23">
      <c r="B1327" s="3"/>
      <c r="C1327" s="87"/>
      <c r="D1327" s="23" t="s">
        <v>32</v>
      </c>
      <c r="E1327" s="24">
        <f>ROUND((SUM(G1316:G1321)+D1305)/D1305,2)</f>
        <v>1.38</v>
      </c>
      <c r="F1327" s="4"/>
      <c r="G1327" s="11"/>
    </row>
    <row r="1328" spans="2:7" ht="25">
      <c r="B1328" s="3"/>
      <c r="C1328" s="3"/>
      <c r="D1328" s="25" t="s">
        <v>33</v>
      </c>
      <c r="E1328" s="26">
        <f>SUM(E1324:E1327)-IF(D1309="сплошная",3,2)</f>
        <v>1.4299999999999997</v>
      </c>
      <c r="F1328" s="27"/>
      <c r="G1328" s="2"/>
    </row>
    <row r="1329" spans="2:7" ht="23">
      <c r="B1329" s="3"/>
      <c r="C1329" s="3"/>
      <c r="D1329" s="3"/>
      <c r="E1329" s="28"/>
      <c r="F1329" s="3"/>
      <c r="G1329" s="2"/>
    </row>
    <row r="1330" spans="2:7" ht="25">
      <c r="B1330" s="12"/>
      <c r="C1330" s="29" t="s">
        <v>34</v>
      </c>
      <c r="D1330" s="88">
        <f>E1328*D1305</f>
        <v>13787.330699999997</v>
      </c>
      <c r="E1330" s="88"/>
      <c r="F1330" s="3"/>
      <c r="G1330" s="2"/>
    </row>
    <row r="1331" spans="2:7" ht="18">
      <c r="B1331" s="3"/>
      <c r="C1331" s="30" t="s">
        <v>35</v>
      </c>
      <c r="D1331" s="89">
        <f>D1330/D1304</f>
        <v>50.503042857142844</v>
      </c>
      <c r="E1331" s="89"/>
      <c r="F1331" s="3"/>
      <c r="G1331" s="3"/>
    </row>
    <row r="1332" spans="2:7">
      <c r="B1332" s="60"/>
      <c r="C1332" s="60"/>
      <c r="D1332" s="60"/>
      <c r="E1332" s="60"/>
      <c r="F1332" s="60"/>
      <c r="G1332" s="60"/>
    </row>
    <row r="1333" spans="2:7">
      <c r="B1333" s="60"/>
      <c r="C1333" s="60"/>
      <c r="D1333" s="60"/>
      <c r="E1333" s="60"/>
      <c r="F1333" s="60"/>
      <c r="G1333" s="60"/>
    </row>
    <row r="1334" spans="2:7" ht="60">
      <c r="B1334" s="67" t="s">
        <v>72</v>
      </c>
      <c r="C1334" s="67"/>
      <c r="D1334" s="67"/>
      <c r="E1334" s="67"/>
      <c r="F1334" s="67"/>
      <c r="G1334" s="67"/>
    </row>
    <row r="1335" spans="2:7" ht="18">
      <c r="B1335" s="68" t="s">
        <v>7</v>
      </c>
      <c r="C1335" s="68"/>
      <c r="D1335" s="68"/>
      <c r="E1335" s="68"/>
      <c r="F1335" s="68"/>
      <c r="G1335" s="68"/>
    </row>
    <row r="1336" spans="2:7" ht="25">
      <c r="B1336" s="3"/>
      <c r="C1336" s="13" t="s">
        <v>8</v>
      </c>
      <c r="D1336" s="14"/>
      <c r="E1336" s="3"/>
      <c r="F1336" s="3"/>
      <c r="G1336" s="2"/>
    </row>
    <row r="1337" spans="2:7" ht="19" customHeight="1">
      <c r="B1337" s="4"/>
      <c r="C1337" s="69" t="s">
        <v>9</v>
      </c>
      <c r="D1337" s="72" t="s">
        <v>78</v>
      </c>
      <c r="E1337" s="73"/>
      <c r="F1337" s="73"/>
      <c r="G1337" s="74"/>
    </row>
    <row r="1338" spans="2:7" ht="19" customHeight="1">
      <c r="B1338" s="4"/>
      <c r="C1338" s="70"/>
      <c r="D1338" s="72" t="s">
        <v>137</v>
      </c>
      <c r="E1338" s="73"/>
      <c r="F1338" s="73"/>
      <c r="G1338" s="74"/>
    </row>
    <row r="1339" spans="2:7" ht="19" customHeight="1">
      <c r="B1339" s="4"/>
      <c r="C1339" s="71"/>
      <c r="D1339" s="72" t="s">
        <v>148</v>
      </c>
      <c r="E1339" s="73"/>
      <c r="F1339" s="73"/>
      <c r="G1339" s="74"/>
    </row>
    <row r="1340" spans="2:7" ht="23">
      <c r="B1340" s="3"/>
      <c r="C1340" s="15" t="s">
        <v>10</v>
      </c>
      <c r="D1340" s="62">
        <v>0.5</v>
      </c>
      <c r="E1340" s="16"/>
      <c r="F1340" s="4"/>
      <c r="G1340" s="2"/>
    </row>
    <row r="1341" spans="2:7" ht="21.5">
      <c r="B1341" s="3"/>
      <c r="C1341" s="17" t="s">
        <v>11</v>
      </c>
      <c r="D1341" s="63">
        <v>103</v>
      </c>
      <c r="E1341" s="75" t="s">
        <v>12</v>
      </c>
      <c r="F1341" s="76"/>
      <c r="G1341" s="79">
        <f>D1342/D1341</f>
        <v>50.712233009708733</v>
      </c>
    </row>
    <row r="1342" spans="2:7" ht="21.5">
      <c r="B1342" s="3"/>
      <c r="C1342" s="17" t="s">
        <v>13</v>
      </c>
      <c r="D1342" s="64">
        <v>5223.3599999999997</v>
      </c>
      <c r="E1342" s="77"/>
      <c r="F1342" s="78"/>
      <c r="G1342" s="80"/>
    </row>
    <row r="1343" spans="2:7" ht="23">
      <c r="B1343" s="3"/>
      <c r="C1343" s="18"/>
      <c r="D1343" s="7"/>
      <c r="E1343" s="19"/>
      <c r="F1343" s="3"/>
      <c r="G1343" s="2"/>
    </row>
    <row r="1344" spans="2:7" ht="23">
      <c r="B1344" s="3"/>
      <c r="C1344" s="48" t="s">
        <v>14</v>
      </c>
      <c r="D1344" s="66" t="s">
        <v>149</v>
      </c>
      <c r="E1344" s="3"/>
      <c r="F1344" s="3"/>
      <c r="G1344" s="2"/>
    </row>
    <row r="1345" spans="2:7" ht="23">
      <c r="B1345" s="3"/>
      <c r="C1345" s="48" t="s">
        <v>15</v>
      </c>
      <c r="D1345" s="66">
        <v>85</v>
      </c>
      <c r="E1345" s="3"/>
      <c r="F1345" s="3"/>
      <c r="G1345" s="2"/>
    </row>
    <row r="1346" spans="2:7" ht="23">
      <c r="B1346" s="3"/>
      <c r="C1346" s="48" t="s">
        <v>16</v>
      </c>
      <c r="D1346" s="49" t="s">
        <v>17</v>
      </c>
      <c r="E1346" s="3"/>
      <c r="F1346" s="3"/>
      <c r="G1346" s="2"/>
    </row>
    <row r="1347" spans="2:7" ht="23.5" thickBot="1">
      <c r="B1347" s="3"/>
      <c r="C1347" s="3"/>
      <c r="D1347" s="3"/>
      <c r="E1347" s="3"/>
      <c r="F1347" s="3"/>
      <c r="G1347" s="2"/>
    </row>
    <row r="1348" spans="2:7" ht="47" thickBot="1">
      <c r="B1348" s="81" t="s">
        <v>1</v>
      </c>
      <c r="C1348" s="82"/>
      <c r="D1348" s="8" t="s">
        <v>18</v>
      </c>
      <c r="E1348" s="83" t="s">
        <v>19</v>
      </c>
      <c r="F1348" s="84"/>
      <c r="G1348" s="9" t="s">
        <v>20</v>
      </c>
    </row>
    <row r="1349" spans="2:7" ht="23.5" thickBot="1">
      <c r="B1349" s="90" t="s">
        <v>21</v>
      </c>
      <c r="C1349" s="91"/>
      <c r="D1349" s="31">
        <v>197.93</v>
      </c>
      <c r="E1349" s="51">
        <v>0.5</v>
      </c>
      <c r="F1349" s="32" t="s">
        <v>0</v>
      </c>
      <c r="G1349" s="33">
        <f t="shared" ref="G1349:G1356" si="36">D1349*E1349</f>
        <v>98.965000000000003</v>
      </c>
    </row>
    <row r="1350" spans="2:7" ht="23">
      <c r="B1350" s="92" t="s">
        <v>22</v>
      </c>
      <c r="C1350" s="93"/>
      <c r="D1350" s="34">
        <v>70.41</v>
      </c>
      <c r="E1350" s="55">
        <v>0.2</v>
      </c>
      <c r="F1350" s="35" t="s">
        <v>2</v>
      </c>
      <c r="G1350" s="36">
        <f t="shared" si="36"/>
        <v>14.082000000000001</v>
      </c>
    </row>
    <row r="1351" spans="2:7" ht="23.5" thickBot="1">
      <c r="B1351" s="85" t="s">
        <v>23</v>
      </c>
      <c r="C1351" s="86"/>
      <c r="D1351" s="37">
        <v>222.31</v>
      </c>
      <c r="E1351" s="56">
        <v>0.2</v>
      </c>
      <c r="F1351" s="38" t="s">
        <v>2</v>
      </c>
      <c r="G1351" s="39">
        <f t="shared" si="36"/>
        <v>44.462000000000003</v>
      </c>
    </row>
    <row r="1352" spans="2:7" ht="23.5" thickBot="1">
      <c r="B1352" s="94" t="s">
        <v>3</v>
      </c>
      <c r="C1352" s="95"/>
      <c r="D1352" s="40"/>
      <c r="E1352" s="40"/>
      <c r="F1352" s="41" t="s">
        <v>0</v>
      </c>
      <c r="G1352" s="42">
        <f t="shared" si="36"/>
        <v>0</v>
      </c>
    </row>
    <row r="1353" spans="2:7" ht="23">
      <c r="B1353" s="92" t="s">
        <v>24</v>
      </c>
      <c r="C1353" s="93"/>
      <c r="D1353" s="34">
        <v>665.33</v>
      </c>
      <c r="E1353" s="34">
        <v>1</v>
      </c>
      <c r="F1353" s="35" t="s">
        <v>0</v>
      </c>
      <c r="G1353" s="36">
        <f t="shared" si="36"/>
        <v>665.33</v>
      </c>
    </row>
    <row r="1354" spans="2:7" ht="23">
      <c r="B1354" s="96" t="s">
        <v>25</v>
      </c>
      <c r="C1354" s="97"/>
      <c r="D1354" s="43"/>
      <c r="E1354" s="43"/>
      <c r="F1354" s="44" t="s">
        <v>0</v>
      </c>
      <c r="G1354" s="45">
        <f t="shared" si="36"/>
        <v>0</v>
      </c>
    </row>
    <row r="1355" spans="2:7" ht="23">
      <c r="B1355" s="96" t="s">
        <v>4</v>
      </c>
      <c r="C1355" s="97"/>
      <c r="D1355" s="46">
        <v>2425.1</v>
      </c>
      <c r="E1355" s="52">
        <v>0.5</v>
      </c>
      <c r="F1355" s="44" t="s">
        <v>0</v>
      </c>
      <c r="G1355" s="45">
        <f t="shared" si="36"/>
        <v>1212.55</v>
      </c>
    </row>
    <row r="1356" spans="2:7" ht="23">
      <c r="B1356" s="96" t="s">
        <v>26</v>
      </c>
      <c r="C1356" s="97"/>
      <c r="D1356" s="46">
        <v>1718.79</v>
      </c>
      <c r="E1356" s="52">
        <v>0.5</v>
      </c>
      <c r="F1356" s="44" t="s">
        <v>0</v>
      </c>
      <c r="G1356" s="45">
        <f t="shared" si="36"/>
        <v>859.39499999999998</v>
      </c>
    </row>
    <row r="1357" spans="2:7" ht="23">
      <c r="B1357" s="96" t="s">
        <v>6</v>
      </c>
      <c r="C1357" s="97"/>
      <c r="D1357" s="46">
        <v>473.91</v>
      </c>
      <c r="E1357" s="52">
        <v>0.5</v>
      </c>
      <c r="F1357" s="44" t="s">
        <v>0</v>
      </c>
      <c r="G1357" s="45">
        <f>D1357*E1357</f>
        <v>236.95500000000001</v>
      </c>
    </row>
    <row r="1358" spans="2:7" ht="23.5" thickBot="1">
      <c r="B1358" s="85" t="s">
        <v>5</v>
      </c>
      <c r="C1358" s="86"/>
      <c r="D1358" s="37">
        <v>320.5</v>
      </c>
      <c r="E1358" s="37">
        <v>50</v>
      </c>
      <c r="F1358" s="38" t="s">
        <v>0</v>
      </c>
      <c r="G1358" s="47">
        <f>D1358*E1358</f>
        <v>16025</v>
      </c>
    </row>
    <row r="1359" spans="2:7" ht="23">
      <c r="B1359" s="3"/>
      <c r="C1359" s="20"/>
      <c r="D1359" s="20"/>
      <c r="E1359" s="10"/>
      <c r="F1359" s="10"/>
      <c r="G1359" s="2"/>
    </row>
    <row r="1360" spans="2:7" ht="25">
      <c r="B1360" s="3"/>
      <c r="C1360" s="13" t="s">
        <v>27</v>
      </c>
      <c r="D1360" s="14"/>
      <c r="E1360" s="3"/>
      <c r="F1360" s="3"/>
      <c r="G1360" s="2"/>
    </row>
    <row r="1361" spans="2:7" ht="18">
      <c r="B1361" s="3"/>
      <c r="C1361" s="87" t="s">
        <v>28</v>
      </c>
      <c r="D1361" s="58" t="s">
        <v>29</v>
      </c>
      <c r="E1361" s="22">
        <f>ROUND((G1349+D1342)/D1342,2)</f>
        <v>1.02</v>
      </c>
      <c r="F1361" s="22"/>
      <c r="G1361" s="4"/>
    </row>
    <row r="1362" spans="2:7" ht="23">
      <c r="B1362" s="3"/>
      <c r="C1362" s="87"/>
      <c r="D1362" s="58" t="s">
        <v>30</v>
      </c>
      <c r="E1362" s="22">
        <f>ROUND((G1350+G1351+D1342)/D1342,2)</f>
        <v>1.01</v>
      </c>
      <c r="F1362" s="22"/>
      <c r="G1362" s="11"/>
    </row>
    <row r="1363" spans="2:7" ht="23">
      <c r="B1363" s="3"/>
      <c r="C1363" s="87"/>
      <c r="D1363" s="58" t="s">
        <v>31</v>
      </c>
      <c r="E1363" s="22">
        <f>ROUND((G1352+D1342)/D1342,2)</f>
        <v>1</v>
      </c>
      <c r="F1363" s="4"/>
      <c r="G1363" s="11"/>
    </row>
    <row r="1364" spans="2:7" ht="23">
      <c r="B1364" s="3"/>
      <c r="C1364" s="87"/>
      <c r="D1364" s="23" t="s">
        <v>32</v>
      </c>
      <c r="E1364" s="24">
        <f>ROUND((SUM(G1353:G1358)+D1342)/D1342,2)</f>
        <v>4.6399999999999997</v>
      </c>
      <c r="F1364" s="4"/>
      <c r="G1364" s="11"/>
    </row>
    <row r="1365" spans="2:7" ht="25">
      <c r="B1365" s="3"/>
      <c r="C1365" s="3"/>
      <c r="D1365" s="25" t="s">
        <v>33</v>
      </c>
      <c r="E1365" s="26">
        <f>SUM(E1361:E1364)-IF(D1346="сплошная",3,2)</f>
        <v>4.67</v>
      </c>
      <c r="F1365" s="27"/>
      <c r="G1365" s="2"/>
    </row>
    <row r="1366" spans="2:7" ht="23">
      <c r="B1366" s="3"/>
      <c r="C1366" s="3"/>
      <c r="D1366" s="3"/>
      <c r="E1366" s="28"/>
      <c r="F1366" s="3"/>
      <c r="G1366" s="2"/>
    </row>
    <row r="1367" spans="2:7" ht="25">
      <c r="B1367" s="12"/>
      <c r="C1367" s="29" t="s">
        <v>34</v>
      </c>
      <c r="D1367" s="88">
        <f>E1365*D1342</f>
        <v>24393.091199999999</v>
      </c>
      <c r="E1367" s="88"/>
      <c r="F1367" s="3"/>
      <c r="G1367" s="2"/>
    </row>
    <row r="1368" spans="2:7" ht="18">
      <c r="B1368" s="3"/>
      <c r="C1368" s="30" t="s">
        <v>35</v>
      </c>
      <c r="D1368" s="89">
        <f>D1367/D1341</f>
        <v>236.8261281553398</v>
      </c>
      <c r="E1368" s="89"/>
      <c r="F1368" s="3"/>
      <c r="G1368" s="3"/>
    </row>
    <row r="1369" spans="2:7">
      <c r="B1369" s="60"/>
      <c r="C1369" s="60"/>
      <c r="D1369" s="60"/>
      <c r="E1369" s="60"/>
      <c r="F1369" s="60"/>
      <c r="G1369" s="60"/>
    </row>
    <row r="1370" spans="2:7">
      <c r="B1370" s="60"/>
      <c r="C1370" s="60"/>
      <c r="D1370" s="60"/>
      <c r="E1370" s="60"/>
      <c r="F1370" s="60"/>
      <c r="G1370" s="60"/>
    </row>
    <row r="1371" spans="2:7" ht="60">
      <c r="B1371" s="67" t="s">
        <v>73</v>
      </c>
      <c r="C1371" s="67"/>
      <c r="D1371" s="67"/>
      <c r="E1371" s="67"/>
      <c r="F1371" s="67"/>
      <c r="G1371" s="67"/>
    </row>
    <row r="1372" spans="2:7" ht="18">
      <c r="B1372" s="68" t="s">
        <v>7</v>
      </c>
      <c r="C1372" s="68"/>
      <c r="D1372" s="68"/>
      <c r="E1372" s="68"/>
      <c r="F1372" s="68"/>
      <c r="G1372" s="68"/>
    </row>
    <row r="1373" spans="2:7" ht="25">
      <c r="B1373" s="3"/>
      <c r="C1373" s="13" t="s">
        <v>8</v>
      </c>
      <c r="D1373" s="14"/>
      <c r="E1373" s="3"/>
      <c r="F1373" s="3"/>
      <c r="G1373" s="2"/>
    </row>
    <row r="1374" spans="2:7" ht="19" customHeight="1">
      <c r="B1374" s="4"/>
      <c r="C1374" s="69" t="s">
        <v>9</v>
      </c>
      <c r="D1374" s="72" t="s">
        <v>78</v>
      </c>
      <c r="E1374" s="73"/>
      <c r="F1374" s="73"/>
      <c r="G1374" s="74"/>
    </row>
    <row r="1375" spans="2:7" ht="19" customHeight="1">
      <c r="B1375" s="4"/>
      <c r="C1375" s="70"/>
      <c r="D1375" s="72" t="s">
        <v>137</v>
      </c>
      <c r="E1375" s="73"/>
      <c r="F1375" s="73"/>
      <c r="G1375" s="74"/>
    </row>
    <row r="1376" spans="2:7" ht="19" customHeight="1">
      <c r="B1376" s="4"/>
      <c r="C1376" s="71"/>
      <c r="D1376" s="72" t="s">
        <v>150</v>
      </c>
      <c r="E1376" s="73"/>
      <c r="F1376" s="73"/>
      <c r="G1376" s="74"/>
    </row>
    <row r="1377" spans="2:7" ht="23">
      <c r="B1377" s="3"/>
      <c r="C1377" s="15" t="s">
        <v>10</v>
      </c>
      <c r="D1377" s="62">
        <v>1.6</v>
      </c>
      <c r="E1377" s="16"/>
      <c r="F1377" s="4"/>
      <c r="G1377" s="2"/>
    </row>
    <row r="1378" spans="2:7" ht="21.5">
      <c r="B1378" s="3"/>
      <c r="C1378" s="17" t="s">
        <v>11</v>
      </c>
      <c r="D1378" s="63">
        <v>278</v>
      </c>
      <c r="E1378" s="75" t="s">
        <v>12</v>
      </c>
      <c r="F1378" s="76"/>
      <c r="G1378" s="79">
        <f>D1379/D1378</f>
        <v>186.98244604316548</v>
      </c>
    </row>
    <row r="1379" spans="2:7" ht="21.5">
      <c r="B1379" s="3"/>
      <c r="C1379" s="17" t="s">
        <v>13</v>
      </c>
      <c r="D1379" s="64">
        <v>51981.120000000003</v>
      </c>
      <c r="E1379" s="77"/>
      <c r="F1379" s="78"/>
      <c r="G1379" s="80"/>
    </row>
    <row r="1380" spans="2:7" ht="23">
      <c r="B1380" s="3"/>
      <c r="C1380" s="18"/>
      <c r="D1380" s="7"/>
      <c r="E1380" s="19"/>
      <c r="F1380" s="3"/>
      <c r="G1380" s="2"/>
    </row>
    <row r="1381" spans="2:7" ht="23">
      <c r="B1381" s="3"/>
      <c r="C1381" s="48" t="s">
        <v>14</v>
      </c>
      <c r="D1381" s="61" t="s">
        <v>151</v>
      </c>
      <c r="E1381" s="3"/>
      <c r="F1381" s="3"/>
      <c r="G1381" s="2"/>
    </row>
    <row r="1382" spans="2:7" ht="23">
      <c r="B1382" s="3"/>
      <c r="C1382" s="48" t="s">
        <v>15</v>
      </c>
      <c r="D1382" s="61">
        <v>95</v>
      </c>
      <c r="E1382" s="3"/>
      <c r="F1382" s="3"/>
      <c r="G1382" s="2"/>
    </row>
    <row r="1383" spans="2:7" ht="23">
      <c r="B1383" s="3"/>
      <c r="C1383" s="48" t="s">
        <v>16</v>
      </c>
      <c r="D1383" s="49" t="s">
        <v>17</v>
      </c>
      <c r="E1383" s="3"/>
      <c r="F1383" s="3"/>
      <c r="G1383" s="2"/>
    </row>
    <row r="1384" spans="2:7" ht="23.5" thickBot="1">
      <c r="B1384" s="3"/>
      <c r="C1384" s="3"/>
      <c r="D1384" s="3"/>
      <c r="E1384" s="3"/>
      <c r="F1384" s="3"/>
      <c r="G1384" s="2"/>
    </row>
    <row r="1385" spans="2:7" ht="47" thickBot="1">
      <c r="B1385" s="81" t="s">
        <v>1</v>
      </c>
      <c r="C1385" s="82"/>
      <c r="D1385" s="8" t="s">
        <v>18</v>
      </c>
      <c r="E1385" s="83" t="s">
        <v>19</v>
      </c>
      <c r="F1385" s="84"/>
      <c r="G1385" s="9" t="s">
        <v>20</v>
      </c>
    </row>
    <row r="1386" spans="2:7" ht="23.5" thickBot="1">
      <c r="B1386" s="90" t="s">
        <v>21</v>
      </c>
      <c r="C1386" s="91"/>
      <c r="D1386" s="31">
        <v>197.93</v>
      </c>
      <c r="E1386" s="51">
        <v>1.6</v>
      </c>
      <c r="F1386" s="32" t="s">
        <v>0</v>
      </c>
      <c r="G1386" s="33">
        <f t="shared" ref="G1386:G1393" si="37">D1386*E1386</f>
        <v>316.68800000000005</v>
      </c>
    </row>
    <row r="1387" spans="2:7" ht="23">
      <c r="B1387" s="92" t="s">
        <v>22</v>
      </c>
      <c r="C1387" s="93"/>
      <c r="D1387" s="34">
        <v>70.41</v>
      </c>
      <c r="E1387" s="55">
        <v>0.7</v>
      </c>
      <c r="F1387" s="35" t="s">
        <v>2</v>
      </c>
      <c r="G1387" s="36">
        <f t="shared" si="37"/>
        <v>49.286999999999992</v>
      </c>
    </row>
    <row r="1388" spans="2:7" ht="23.5" thickBot="1">
      <c r="B1388" s="85" t="s">
        <v>23</v>
      </c>
      <c r="C1388" s="86"/>
      <c r="D1388" s="37">
        <v>222.31</v>
      </c>
      <c r="E1388" s="56">
        <v>0.7</v>
      </c>
      <c r="F1388" s="38" t="s">
        <v>2</v>
      </c>
      <c r="G1388" s="39">
        <f t="shared" si="37"/>
        <v>155.61699999999999</v>
      </c>
    </row>
    <row r="1389" spans="2:7" ht="23.5" thickBot="1">
      <c r="B1389" s="94" t="s">
        <v>3</v>
      </c>
      <c r="C1389" s="95"/>
      <c r="D1389" s="40"/>
      <c r="E1389" s="40"/>
      <c r="F1389" s="41" t="s">
        <v>0</v>
      </c>
      <c r="G1389" s="42">
        <f t="shared" si="37"/>
        <v>0</v>
      </c>
    </row>
    <row r="1390" spans="2:7" ht="23">
      <c r="B1390" s="92" t="s">
        <v>24</v>
      </c>
      <c r="C1390" s="93"/>
      <c r="D1390" s="34">
        <v>665.33</v>
      </c>
      <c r="E1390" s="34">
        <v>3.2</v>
      </c>
      <c r="F1390" s="35" t="s">
        <v>0</v>
      </c>
      <c r="G1390" s="36">
        <f t="shared" si="37"/>
        <v>2129.056</v>
      </c>
    </row>
    <row r="1391" spans="2:7" ht="23">
      <c r="B1391" s="96" t="s">
        <v>25</v>
      </c>
      <c r="C1391" s="97"/>
      <c r="D1391" s="43"/>
      <c r="E1391" s="43"/>
      <c r="F1391" s="44" t="s">
        <v>0</v>
      </c>
      <c r="G1391" s="45">
        <f t="shared" si="37"/>
        <v>0</v>
      </c>
    </row>
    <row r="1392" spans="2:7" ht="23">
      <c r="B1392" s="96" t="s">
        <v>4</v>
      </c>
      <c r="C1392" s="97"/>
      <c r="D1392" s="46">
        <v>2425.1</v>
      </c>
      <c r="E1392" s="52">
        <v>1.6</v>
      </c>
      <c r="F1392" s="44" t="s">
        <v>0</v>
      </c>
      <c r="G1392" s="45">
        <f t="shared" si="37"/>
        <v>3880.16</v>
      </c>
    </row>
    <row r="1393" spans="2:7" ht="23">
      <c r="B1393" s="96" t="s">
        <v>26</v>
      </c>
      <c r="C1393" s="97"/>
      <c r="D1393" s="46">
        <v>1718.79</v>
      </c>
      <c r="E1393" s="52">
        <v>1.6</v>
      </c>
      <c r="F1393" s="44" t="s">
        <v>0</v>
      </c>
      <c r="G1393" s="45">
        <f t="shared" si="37"/>
        <v>2750.0640000000003</v>
      </c>
    </row>
    <row r="1394" spans="2:7" ht="23">
      <c r="B1394" s="96" t="s">
        <v>6</v>
      </c>
      <c r="C1394" s="97"/>
      <c r="D1394" s="46">
        <v>473.91</v>
      </c>
      <c r="E1394" s="52">
        <v>1.6</v>
      </c>
      <c r="F1394" s="44" t="s">
        <v>0</v>
      </c>
      <c r="G1394" s="45">
        <f>D1394*E1394</f>
        <v>758.25600000000009</v>
      </c>
    </row>
    <row r="1395" spans="2:7" ht="23.5" thickBot="1">
      <c r="B1395" s="85" t="s">
        <v>5</v>
      </c>
      <c r="C1395" s="86"/>
      <c r="D1395" s="37">
        <v>320.5</v>
      </c>
      <c r="E1395" s="37">
        <v>16</v>
      </c>
      <c r="F1395" s="38" t="s">
        <v>0</v>
      </c>
      <c r="G1395" s="47">
        <f>D1395*E1395</f>
        <v>5128</v>
      </c>
    </row>
    <row r="1396" spans="2:7" ht="23">
      <c r="B1396" s="3"/>
      <c r="C1396" s="20"/>
      <c r="D1396" s="20"/>
      <c r="E1396" s="10"/>
      <c r="F1396" s="10"/>
      <c r="G1396" s="2"/>
    </row>
    <row r="1397" spans="2:7" ht="25">
      <c r="B1397" s="3"/>
      <c r="C1397" s="13" t="s">
        <v>27</v>
      </c>
      <c r="D1397" s="14"/>
      <c r="E1397" s="3"/>
      <c r="F1397" s="3"/>
      <c r="G1397" s="2"/>
    </row>
    <row r="1398" spans="2:7" ht="18">
      <c r="B1398" s="3"/>
      <c r="C1398" s="87" t="s">
        <v>28</v>
      </c>
      <c r="D1398" s="58" t="s">
        <v>29</v>
      </c>
      <c r="E1398" s="22">
        <f>ROUND((G1386+D1379)/D1379,2)</f>
        <v>1.01</v>
      </c>
      <c r="F1398" s="22"/>
      <c r="G1398" s="4"/>
    </row>
    <row r="1399" spans="2:7" ht="23">
      <c r="B1399" s="3"/>
      <c r="C1399" s="87"/>
      <c r="D1399" s="58" t="s">
        <v>30</v>
      </c>
      <c r="E1399" s="22">
        <f>ROUND((G1387+G1388+D1379)/D1379,2)</f>
        <v>1</v>
      </c>
      <c r="F1399" s="22"/>
      <c r="G1399" s="11"/>
    </row>
    <row r="1400" spans="2:7" ht="23">
      <c r="B1400" s="3"/>
      <c r="C1400" s="87"/>
      <c r="D1400" s="58" t="s">
        <v>31</v>
      </c>
      <c r="E1400" s="22">
        <f>ROUND((G1389+D1379)/D1379,2)</f>
        <v>1</v>
      </c>
      <c r="F1400" s="4"/>
      <c r="G1400" s="11"/>
    </row>
    <row r="1401" spans="2:7" ht="23">
      <c r="B1401" s="3"/>
      <c r="C1401" s="87"/>
      <c r="D1401" s="23" t="s">
        <v>32</v>
      </c>
      <c r="E1401" s="24">
        <f>ROUND((SUM(G1390:G1395)+D1379)/D1379,2)</f>
        <v>1.28</v>
      </c>
      <c r="F1401" s="4"/>
      <c r="G1401" s="11"/>
    </row>
    <row r="1402" spans="2:7" ht="25">
      <c r="B1402" s="3"/>
      <c r="C1402" s="3"/>
      <c r="D1402" s="25" t="s">
        <v>33</v>
      </c>
      <c r="E1402" s="26">
        <f>SUM(E1398:E1401)-IF(D1383="сплошная",3,2)</f>
        <v>1.29</v>
      </c>
      <c r="F1402" s="27"/>
      <c r="G1402" s="2"/>
    </row>
    <row r="1403" spans="2:7" ht="23">
      <c r="B1403" s="3"/>
      <c r="C1403" s="3"/>
      <c r="D1403" s="3"/>
      <c r="E1403" s="28"/>
      <c r="F1403" s="3"/>
      <c r="G1403" s="2"/>
    </row>
    <row r="1404" spans="2:7" ht="25">
      <c r="B1404" s="12"/>
      <c r="C1404" s="29" t="s">
        <v>34</v>
      </c>
      <c r="D1404" s="88">
        <f>E1402*D1379</f>
        <v>67055.644800000009</v>
      </c>
      <c r="E1404" s="88"/>
      <c r="F1404" s="3"/>
      <c r="G1404" s="2"/>
    </row>
    <row r="1405" spans="2:7" ht="18">
      <c r="B1405" s="3"/>
      <c r="C1405" s="30" t="s">
        <v>35</v>
      </c>
      <c r="D1405" s="89">
        <f>D1404/D1378</f>
        <v>241.20735539568349</v>
      </c>
      <c r="E1405" s="89"/>
      <c r="F1405" s="3"/>
      <c r="G1405" s="3"/>
    </row>
    <row r="1406" spans="2:7">
      <c r="B1406" s="60"/>
      <c r="C1406" s="60"/>
      <c r="D1406" s="60"/>
      <c r="E1406" s="60"/>
      <c r="F1406" s="60"/>
      <c r="G1406" s="60"/>
    </row>
    <row r="1407" spans="2:7">
      <c r="B1407" s="60"/>
      <c r="C1407" s="60"/>
      <c r="D1407" s="60"/>
      <c r="E1407" s="60"/>
      <c r="F1407" s="60"/>
      <c r="G1407" s="60"/>
    </row>
    <row r="1408" spans="2:7" ht="60">
      <c r="B1408" s="67" t="s">
        <v>74</v>
      </c>
      <c r="C1408" s="67"/>
      <c r="D1408" s="67"/>
      <c r="E1408" s="67"/>
      <c r="F1408" s="67"/>
      <c r="G1408" s="67"/>
    </row>
    <row r="1409" spans="2:7" ht="18">
      <c r="B1409" s="68" t="s">
        <v>7</v>
      </c>
      <c r="C1409" s="68"/>
      <c r="D1409" s="68"/>
      <c r="E1409" s="68"/>
      <c r="F1409" s="68"/>
      <c r="G1409" s="68"/>
    </row>
    <row r="1410" spans="2:7" ht="25">
      <c r="B1410" s="3"/>
      <c r="C1410" s="13" t="s">
        <v>8</v>
      </c>
      <c r="D1410" s="14"/>
      <c r="E1410" s="3"/>
      <c r="F1410" s="3"/>
      <c r="G1410" s="2"/>
    </row>
    <row r="1411" spans="2:7" ht="19" customHeight="1">
      <c r="B1411" s="4"/>
      <c r="C1411" s="69" t="s">
        <v>9</v>
      </c>
      <c r="D1411" s="72" t="s">
        <v>78</v>
      </c>
      <c r="E1411" s="73"/>
      <c r="F1411" s="73"/>
      <c r="G1411" s="74"/>
    </row>
    <row r="1412" spans="2:7" ht="19" customHeight="1">
      <c r="B1412" s="4"/>
      <c r="C1412" s="70"/>
      <c r="D1412" s="72" t="s">
        <v>137</v>
      </c>
      <c r="E1412" s="73"/>
      <c r="F1412" s="73"/>
      <c r="G1412" s="74"/>
    </row>
    <row r="1413" spans="2:7" ht="19" customHeight="1">
      <c r="B1413" s="4"/>
      <c r="C1413" s="71"/>
      <c r="D1413" s="72" t="s">
        <v>152</v>
      </c>
      <c r="E1413" s="73"/>
      <c r="F1413" s="73"/>
      <c r="G1413" s="74"/>
    </row>
    <row r="1414" spans="2:7" ht="23">
      <c r="B1414" s="3"/>
      <c r="C1414" s="15" t="s">
        <v>10</v>
      </c>
      <c r="D1414" s="62">
        <v>1.2</v>
      </c>
      <c r="E1414" s="16"/>
      <c r="F1414" s="4"/>
      <c r="G1414" s="2"/>
    </row>
    <row r="1415" spans="2:7" ht="21.5">
      <c r="B1415" s="3"/>
      <c r="C1415" s="17" t="s">
        <v>11</v>
      </c>
      <c r="D1415" s="63">
        <v>242</v>
      </c>
      <c r="E1415" s="75" t="s">
        <v>12</v>
      </c>
      <c r="F1415" s="76"/>
      <c r="G1415" s="79">
        <f>D1416/D1415</f>
        <v>35.547479338842976</v>
      </c>
    </row>
    <row r="1416" spans="2:7" ht="21.5">
      <c r="B1416" s="3"/>
      <c r="C1416" s="17" t="s">
        <v>13</v>
      </c>
      <c r="D1416" s="64">
        <v>8602.49</v>
      </c>
      <c r="E1416" s="77"/>
      <c r="F1416" s="78"/>
      <c r="G1416" s="80"/>
    </row>
    <row r="1417" spans="2:7" ht="23">
      <c r="B1417" s="3"/>
      <c r="C1417" s="18"/>
      <c r="D1417" s="7"/>
      <c r="E1417" s="19"/>
      <c r="F1417" s="3"/>
      <c r="G1417" s="2"/>
    </row>
    <row r="1418" spans="2:7" ht="23">
      <c r="B1418" s="3"/>
      <c r="C1418" s="48" t="s">
        <v>14</v>
      </c>
      <c r="D1418" s="61" t="s">
        <v>153</v>
      </c>
      <c r="E1418" s="3"/>
      <c r="F1418" s="3"/>
      <c r="G1418" s="2"/>
    </row>
    <row r="1419" spans="2:7" ht="23">
      <c r="B1419" s="3"/>
      <c r="C1419" s="48" t="s">
        <v>15</v>
      </c>
      <c r="D1419" s="61">
        <v>80</v>
      </c>
      <c r="E1419" s="3"/>
      <c r="F1419" s="3"/>
      <c r="G1419" s="2"/>
    </row>
    <row r="1420" spans="2:7" ht="23">
      <c r="B1420" s="3"/>
      <c r="C1420" s="48" t="s">
        <v>16</v>
      </c>
      <c r="D1420" s="49" t="s">
        <v>17</v>
      </c>
      <c r="E1420" s="3"/>
      <c r="F1420" s="3"/>
      <c r="G1420" s="2"/>
    </row>
    <row r="1421" spans="2:7" ht="23.5" thickBot="1">
      <c r="B1421" s="3"/>
      <c r="C1421" s="3"/>
      <c r="D1421" s="3"/>
      <c r="E1421" s="3"/>
      <c r="F1421" s="3"/>
      <c r="G1421" s="2"/>
    </row>
    <row r="1422" spans="2:7" ht="47" thickBot="1">
      <c r="B1422" s="81" t="s">
        <v>1</v>
      </c>
      <c r="C1422" s="82"/>
      <c r="D1422" s="8" t="s">
        <v>18</v>
      </c>
      <c r="E1422" s="83" t="s">
        <v>19</v>
      </c>
      <c r="F1422" s="84"/>
      <c r="G1422" s="9" t="s">
        <v>20</v>
      </c>
    </row>
    <row r="1423" spans="2:7" ht="23.5" thickBot="1">
      <c r="B1423" s="90" t="s">
        <v>21</v>
      </c>
      <c r="C1423" s="91"/>
      <c r="D1423" s="31">
        <v>197.93</v>
      </c>
      <c r="E1423" s="51">
        <v>1.2</v>
      </c>
      <c r="F1423" s="32" t="s">
        <v>0</v>
      </c>
      <c r="G1423" s="33">
        <f t="shared" ref="G1423:G1430" si="38">D1423*E1423</f>
        <v>237.51599999999999</v>
      </c>
    </row>
    <row r="1424" spans="2:7" ht="23">
      <c r="B1424" s="92" t="s">
        <v>22</v>
      </c>
      <c r="C1424" s="93"/>
      <c r="D1424" s="34">
        <v>70.41</v>
      </c>
      <c r="E1424" s="55">
        <v>0.4</v>
      </c>
      <c r="F1424" s="35" t="s">
        <v>2</v>
      </c>
      <c r="G1424" s="36">
        <f t="shared" si="38"/>
        <v>28.164000000000001</v>
      </c>
    </row>
    <row r="1425" spans="2:7" ht="23.5" thickBot="1">
      <c r="B1425" s="85" t="s">
        <v>23</v>
      </c>
      <c r="C1425" s="86"/>
      <c r="D1425" s="37">
        <v>222.31</v>
      </c>
      <c r="E1425" s="56">
        <v>0.4</v>
      </c>
      <c r="F1425" s="38" t="s">
        <v>2</v>
      </c>
      <c r="G1425" s="39">
        <f t="shared" si="38"/>
        <v>88.924000000000007</v>
      </c>
    </row>
    <row r="1426" spans="2:7" ht="23.5" thickBot="1">
      <c r="B1426" s="94" t="s">
        <v>3</v>
      </c>
      <c r="C1426" s="95"/>
      <c r="D1426" s="40"/>
      <c r="E1426" s="40"/>
      <c r="F1426" s="41" t="s">
        <v>0</v>
      </c>
      <c r="G1426" s="42">
        <f t="shared" si="38"/>
        <v>0</v>
      </c>
    </row>
    <row r="1427" spans="2:7" ht="23">
      <c r="B1427" s="92" t="s">
        <v>24</v>
      </c>
      <c r="C1427" s="93"/>
      <c r="D1427" s="34">
        <v>665.33</v>
      </c>
      <c r="E1427" s="34">
        <v>2.4</v>
      </c>
      <c r="F1427" s="35" t="s">
        <v>0</v>
      </c>
      <c r="G1427" s="36">
        <f t="shared" si="38"/>
        <v>1596.7920000000001</v>
      </c>
    </row>
    <row r="1428" spans="2:7" ht="23">
      <c r="B1428" s="96" t="s">
        <v>25</v>
      </c>
      <c r="C1428" s="97"/>
      <c r="D1428" s="43">
        <v>1300.21</v>
      </c>
      <c r="E1428" s="43">
        <v>1.2</v>
      </c>
      <c r="F1428" s="44" t="s">
        <v>0</v>
      </c>
      <c r="G1428" s="45">
        <f t="shared" si="38"/>
        <v>1560.252</v>
      </c>
    </row>
    <row r="1429" spans="2:7" ht="23">
      <c r="B1429" s="96" t="s">
        <v>4</v>
      </c>
      <c r="C1429" s="97"/>
      <c r="D1429" s="46"/>
      <c r="E1429" s="52"/>
      <c r="F1429" s="44" t="s">
        <v>0</v>
      </c>
      <c r="G1429" s="45">
        <f t="shared" si="38"/>
        <v>0</v>
      </c>
    </row>
    <row r="1430" spans="2:7" ht="23">
      <c r="B1430" s="96" t="s">
        <v>26</v>
      </c>
      <c r="C1430" s="97"/>
      <c r="D1430" s="46"/>
      <c r="E1430" s="52"/>
      <c r="F1430" s="44" t="s">
        <v>0</v>
      </c>
      <c r="G1430" s="45">
        <f t="shared" si="38"/>
        <v>0</v>
      </c>
    </row>
    <row r="1431" spans="2:7" ht="23">
      <c r="B1431" s="96" t="s">
        <v>6</v>
      </c>
      <c r="C1431" s="97"/>
      <c r="D1431" s="46"/>
      <c r="E1431" s="52"/>
      <c r="F1431" s="44" t="s">
        <v>0</v>
      </c>
      <c r="G1431" s="45">
        <f>D1431*E1431</f>
        <v>0</v>
      </c>
    </row>
    <row r="1432" spans="2:7" ht="23.5" thickBot="1">
      <c r="B1432" s="85" t="s">
        <v>5</v>
      </c>
      <c r="C1432" s="86"/>
      <c r="D1432" s="37"/>
      <c r="E1432" s="37"/>
      <c r="F1432" s="38" t="s">
        <v>0</v>
      </c>
      <c r="G1432" s="47">
        <f>D1432*E1432</f>
        <v>0</v>
      </c>
    </row>
    <row r="1433" spans="2:7" ht="23">
      <c r="B1433" s="3"/>
      <c r="C1433" s="20"/>
      <c r="D1433" s="20"/>
      <c r="E1433" s="10"/>
      <c r="F1433" s="10"/>
      <c r="G1433" s="2"/>
    </row>
    <row r="1434" spans="2:7" ht="25">
      <c r="B1434" s="3"/>
      <c r="C1434" s="13" t="s">
        <v>27</v>
      </c>
      <c r="D1434" s="14"/>
      <c r="E1434" s="3"/>
      <c r="F1434" s="3"/>
      <c r="G1434" s="2"/>
    </row>
    <row r="1435" spans="2:7" ht="18">
      <c r="B1435" s="3"/>
      <c r="C1435" s="87" t="s">
        <v>28</v>
      </c>
      <c r="D1435" s="58" t="s">
        <v>29</v>
      </c>
      <c r="E1435" s="22">
        <f>ROUND((G1423+D1416)/D1416,2)</f>
        <v>1.03</v>
      </c>
      <c r="F1435" s="22"/>
      <c r="G1435" s="4"/>
    </row>
    <row r="1436" spans="2:7" ht="23">
      <c r="B1436" s="3"/>
      <c r="C1436" s="87"/>
      <c r="D1436" s="58" t="s">
        <v>30</v>
      </c>
      <c r="E1436" s="22">
        <f>ROUND((G1424+G1425+D1416)/D1416,2)</f>
        <v>1.01</v>
      </c>
      <c r="F1436" s="22"/>
      <c r="G1436" s="11"/>
    </row>
    <row r="1437" spans="2:7" ht="23">
      <c r="B1437" s="3"/>
      <c r="C1437" s="87"/>
      <c r="D1437" s="58" t="s">
        <v>31</v>
      </c>
      <c r="E1437" s="22">
        <f>ROUND((G1426+D1416)/D1416,2)</f>
        <v>1</v>
      </c>
      <c r="F1437" s="4"/>
      <c r="G1437" s="11"/>
    </row>
    <row r="1438" spans="2:7" ht="23">
      <c r="B1438" s="3"/>
      <c r="C1438" s="87"/>
      <c r="D1438" s="23" t="s">
        <v>32</v>
      </c>
      <c r="E1438" s="24">
        <f>ROUND((SUM(G1427:G1432)+D1416)/D1416,2)</f>
        <v>1.37</v>
      </c>
      <c r="F1438" s="4"/>
      <c r="G1438" s="11"/>
    </row>
    <row r="1439" spans="2:7" ht="25">
      <c r="B1439" s="3"/>
      <c r="C1439" s="3"/>
      <c r="D1439" s="25" t="s">
        <v>33</v>
      </c>
      <c r="E1439" s="26">
        <f>SUM(E1435:E1438)-IF(D1420="сплошная",3,2)</f>
        <v>1.4100000000000001</v>
      </c>
      <c r="F1439" s="27"/>
      <c r="G1439" s="2"/>
    </row>
    <row r="1440" spans="2:7" ht="23">
      <c r="B1440" s="3"/>
      <c r="C1440" s="3"/>
      <c r="D1440" s="3"/>
      <c r="E1440" s="28"/>
      <c r="F1440" s="3"/>
      <c r="G1440" s="2"/>
    </row>
    <row r="1441" spans="2:7" ht="25">
      <c r="B1441" s="12"/>
      <c r="C1441" s="29" t="s">
        <v>34</v>
      </c>
      <c r="D1441" s="88">
        <f>E1439*D1416</f>
        <v>12129.510900000001</v>
      </c>
      <c r="E1441" s="88"/>
      <c r="F1441" s="3"/>
      <c r="G1441" s="2"/>
    </row>
    <row r="1442" spans="2:7" ht="18">
      <c r="B1442" s="3"/>
      <c r="C1442" s="30" t="s">
        <v>35</v>
      </c>
      <c r="D1442" s="89">
        <f>D1441/D1415</f>
        <v>50.121945867768602</v>
      </c>
      <c r="E1442" s="89"/>
      <c r="F1442" s="3"/>
      <c r="G1442" s="3"/>
    </row>
    <row r="1443" spans="2:7">
      <c r="B1443" s="60"/>
      <c r="C1443" s="60"/>
      <c r="D1443" s="60"/>
      <c r="E1443" s="60"/>
      <c r="F1443" s="60"/>
      <c r="G1443" s="60"/>
    </row>
    <row r="1444" spans="2:7">
      <c r="B1444" s="60"/>
      <c r="C1444" s="60"/>
      <c r="D1444" s="60"/>
      <c r="E1444" s="60"/>
      <c r="F1444" s="60"/>
      <c r="G1444" s="60"/>
    </row>
    <row r="1445" spans="2:7" ht="60">
      <c r="B1445" s="67" t="s">
        <v>75</v>
      </c>
      <c r="C1445" s="67"/>
      <c r="D1445" s="67"/>
      <c r="E1445" s="67"/>
      <c r="F1445" s="67"/>
      <c r="G1445" s="67"/>
    </row>
    <row r="1446" spans="2:7" ht="18">
      <c r="B1446" s="68" t="s">
        <v>7</v>
      </c>
      <c r="C1446" s="68"/>
      <c r="D1446" s="68"/>
      <c r="E1446" s="68"/>
      <c r="F1446" s="68"/>
      <c r="G1446" s="68"/>
    </row>
    <row r="1447" spans="2:7" ht="25">
      <c r="B1447" s="3"/>
      <c r="C1447" s="13" t="s">
        <v>8</v>
      </c>
      <c r="D1447" s="14"/>
      <c r="E1447" s="3"/>
      <c r="F1447" s="3"/>
      <c r="G1447" s="2"/>
    </row>
    <row r="1448" spans="2:7" ht="19" customHeight="1">
      <c r="B1448" s="4"/>
      <c r="C1448" s="69" t="s">
        <v>9</v>
      </c>
      <c r="D1448" s="72" t="s">
        <v>78</v>
      </c>
      <c r="E1448" s="73"/>
      <c r="F1448" s="73"/>
      <c r="G1448" s="74"/>
    </row>
    <row r="1449" spans="2:7" ht="19" customHeight="1">
      <c r="B1449" s="4"/>
      <c r="C1449" s="70"/>
      <c r="D1449" s="72" t="s">
        <v>137</v>
      </c>
      <c r="E1449" s="73"/>
      <c r="F1449" s="73"/>
      <c r="G1449" s="74"/>
    </row>
    <row r="1450" spans="2:7" ht="19" customHeight="1">
      <c r="B1450" s="4"/>
      <c r="C1450" s="71"/>
      <c r="D1450" s="72" t="s">
        <v>154</v>
      </c>
      <c r="E1450" s="73"/>
      <c r="F1450" s="73"/>
      <c r="G1450" s="74"/>
    </row>
    <row r="1451" spans="2:7" ht="23">
      <c r="B1451" s="3"/>
      <c r="C1451" s="15" t="s">
        <v>10</v>
      </c>
      <c r="D1451" s="62">
        <v>1.3</v>
      </c>
      <c r="E1451" s="16"/>
      <c r="F1451" s="4"/>
      <c r="G1451" s="2"/>
    </row>
    <row r="1452" spans="2:7" ht="21.5">
      <c r="B1452" s="3"/>
      <c r="C1452" s="17" t="s">
        <v>11</v>
      </c>
      <c r="D1452" s="63">
        <v>250</v>
      </c>
      <c r="E1452" s="75" t="s">
        <v>12</v>
      </c>
      <c r="F1452" s="76"/>
      <c r="G1452" s="79">
        <f>D1453/D1452</f>
        <v>20.817319999999999</v>
      </c>
    </row>
    <row r="1453" spans="2:7" ht="21.5">
      <c r="B1453" s="3"/>
      <c r="C1453" s="17" t="s">
        <v>13</v>
      </c>
      <c r="D1453" s="64">
        <v>5204.33</v>
      </c>
      <c r="E1453" s="77"/>
      <c r="F1453" s="78"/>
      <c r="G1453" s="80"/>
    </row>
    <row r="1454" spans="2:7" ht="23">
      <c r="B1454" s="3"/>
      <c r="C1454" s="18"/>
      <c r="D1454" s="7"/>
      <c r="E1454" s="19"/>
      <c r="F1454" s="3"/>
      <c r="G1454" s="2"/>
    </row>
    <row r="1455" spans="2:7" ht="23">
      <c r="B1455" s="3"/>
      <c r="C1455" s="48" t="s">
        <v>14</v>
      </c>
      <c r="D1455" s="61" t="s">
        <v>155</v>
      </c>
      <c r="E1455" s="3"/>
      <c r="F1455" s="3"/>
      <c r="G1455" s="2"/>
    </row>
    <row r="1456" spans="2:7" ht="23">
      <c r="B1456" s="3"/>
      <c r="C1456" s="48" t="s">
        <v>15</v>
      </c>
      <c r="D1456" s="61">
        <v>60</v>
      </c>
      <c r="E1456" s="3"/>
      <c r="F1456" s="3"/>
      <c r="G1456" s="2"/>
    </row>
    <row r="1457" spans="2:7" ht="23">
      <c r="B1457" s="3"/>
      <c r="C1457" s="48" t="s">
        <v>16</v>
      </c>
      <c r="D1457" s="49" t="s">
        <v>17</v>
      </c>
      <c r="E1457" s="3"/>
      <c r="F1457" s="3"/>
      <c r="G1457" s="2"/>
    </row>
    <row r="1458" spans="2:7" ht="23.5" thickBot="1">
      <c r="B1458" s="3"/>
      <c r="C1458" s="3"/>
      <c r="D1458" s="3"/>
      <c r="E1458" s="3"/>
      <c r="F1458" s="3"/>
      <c r="G1458" s="2"/>
    </row>
    <row r="1459" spans="2:7" ht="47" thickBot="1">
      <c r="B1459" s="81" t="s">
        <v>1</v>
      </c>
      <c r="C1459" s="82"/>
      <c r="D1459" s="8" t="s">
        <v>18</v>
      </c>
      <c r="E1459" s="83" t="s">
        <v>19</v>
      </c>
      <c r="F1459" s="84"/>
      <c r="G1459" s="9" t="s">
        <v>20</v>
      </c>
    </row>
    <row r="1460" spans="2:7" ht="23.5" thickBot="1">
      <c r="B1460" s="90" t="s">
        <v>21</v>
      </c>
      <c r="C1460" s="91"/>
      <c r="D1460" s="31">
        <v>197.93</v>
      </c>
      <c r="E1460" s="51">
        <v>1.3</v>
      </c>
      <c r="F1460" s="32" t="s">
        <v>0</v>
      </c>
      <c r="G1460" s="33">
        <f t="shared" ref="G1460:G1467" si="39">D1460*E1460</f>
        <v>257.30900000000003</v>
      </c>
    </row>
    <row r="1461" spans="2:7" ht="23">
      <c r="B1461" s="92" t="s">
        <v>22</v>
      </c>
      <c r="C1461" s="93"/>
      <c r="D1461" s="34">
        <v>70.41</v>
      </c>
      <c r="E1461" s="55">
        <v>0.5</v>
      </c>
      <c r="F1461" s="35" t="s">
        <v>2</v>
      </c>
      <c r="G1461" s="36">
        <f t="shared" si="39"/>
        <v>35.204999999999998</v>
      </c>
    </row>
    <row r="1462" spans="2:7" ht="23.5" thickBot="1">
      <c r="B1462" s="85" t="s">
        <v>23</v>
      </c>
      <c r="C1462" s="86"/>
      <c r="D1462" s="37">
        <v>222.31</v>
      </c>
      <c r="E1462" s="56">
        <v>0.5</v>
      </c>
      <c r="F1462" s="38" t="s">
        <v>2</v>
      </c>
      <c r="G1462" s="39">
        <f t="shared" si="39"/>
        <v>111.155</v>
      </c>
    </row>
    <row r="1463" spans="2:7" ht="23.5" thickBot="1">
      <c r="B1463" s="94" t="s">
        <v>3</v>
      </c>
      <c r="C1463" s="95"/>
      <c r="D1463" s="40"/>
      <c r="E1463" s="40"/>
      <c r="F1463" s="41" t="s">
        <v>0</v>
      </c>
      <c r="G1463" s="42">
        <f t="shared" si="39"/>
        <v>0</v>
      </c>
    </row>
    <row r="1464" spans="2:7" ht="23">
      <c r="B1464" s="92" t="s">
        <v>24</v>
      </c>
      <c r="C1464" s="93"/>
      <c r="D1464" s="34">
        <v>665.33</v>
      </c>
      <c r="E1464" s="34">
        <v>2.6</v>
      </c>
      <c r="F1464" s="35" t="s">
        <v>0</v>
      </c>
      <c r="G1464" s="36">
        <f t="shared" si="39"/>
        <v>1729.8580000000002</v>
      </c>
    </row>
    <row r="1465" spans="2:7" ht="23">
      <c r="B1465" s="96" t="s">
        <v>25</v>
      </c>
      <c r="C1465" s="97"/>
      <c r="D1465" s="43">
        <v>1300.21</v>
      </c>
      <c r="E1465" s="43">
        <v>1.3</v>
      </c>
      <c r="F1465" s="44" t="s">
        <v>0</v>
      </c>
      <c r="G1465" s="45">
        <f t="shared" si="39"/>
        <v>1690.2730000000001</v>
      </c>
    </row>
    <row r="1466" spans="2:7" ht="23">
      <c r="B1466" s="96" t="s">
        <v>4</v>
      </c>
      <c r="C1466" s="97"/>
      <c r="D1466" s="46"/>
      <c r="E1466" s="52"/>
      <c r="F1466" s="44" t="s">
        <v>0</v>
      </c>
      <c r="G1466" s="45">
        <f t="shared" si="39"/>
        <v>0</v>
      </c>
    </row>
    <row r="1467" spans="2:7" ht="23">
      <c r="B1467" s="96" t="s">
        <v>26</v>
      </c>
      <c r="C1467" s="97"/>
      <c r="D1467" s="46"/>
      <c r="E1467" s="52"/>
      <c r="F1467" s="44" t="s">
        <v>0</v>
      </c>
      <c r="G1467" s="45">
        <f t="shared" si="39"/>
        <v>0</v>
      </c>
    </row>
    <row r="1468" spans="2:7" ht="23">
      <c r="B1468" s="96" t="s">
        <v>6</v>
      </c>
      <c r="C1468" s="97"/>
      <c r="D1468" s="46"/>
      <c r="E1468" s="52"/>
      <c r="F1468" s="44" t="s">
        <v>0</v>
      </c>
      <c r="G1468" s="45">
        <f>D1468*E1468</f>
        <v>0</v>
      </c>
    </row>
    <row r="1469" spans="2:7" ht="23.5" thickBot="1">
      <c r="B1469" s="85" t="s">
        <v>5</v>
      </c>
      <c r="C1469" s="86"/>
      <c r="D1469" s="37"/>
      <c r="E1469" s="37"/>
      <c r="F1469" s="38" t="s">
        <v>0</v>
      </c>
      <c r="G1469" s="47">
        <f>D1469*E1469</f>
        <v>0</v>
      </c>
    </row>
    <row r="1470" spans="2:7" ht="23">
      <c r="B1470" s="3"/>
      <c r="C1470" s="20"/>
      <c r="D1470" s="20"/>
      <c r="E1470" s="10"/>
      <c r="F1470" s="10"/>
      <c r="G1470" s="2"/>
    </row>
    <row r="1471" spans="2:7" ht="25">
      <c r="B1471" s="3"/>
      <c r="C1471" s="13" t="s">
        <v>27</v>
      </c>
      <c r="D1471" s="14"/>
      <c r="E1471" s="3"/>
      <c r="F1471" s="3"/>
      <c r="G1471" s="2"/>
    </row>
    <row r="1472" spans="2:7" ht="18">
      <c r="B1472" s="3"/>
      <c r="C1472" s="87" t="s">
        <v>28</v>
      </c>
      <c r="D1472" s="58" t="s">
        <v>29</v>
      </c>
      <c r="E1472" s="22">
        <f>ROUND((G1460+D1453)/D1453,2)</f>
        <v>1.05</v>
      </c>
      <c r="F1472" s="22"/>
      <c r="G1472" s="4"/>
    </row>
    <row r="1473" spans="2:7" ht="23">
      <c r="B1473" s="3"/>
      <c r="C1473" s="87"/>
      <c r="D1473" s="58" t="s">
        <v>30</v>
      </c>
      <c r="E1473" s="22">
        <f>ROUND((G1461+G1462+D1453)/D1453,2)</f>
        <v>1.03</v>
      </c>
      <c r="F1473" s="22"/>
      <c r="G1473" s="11"/>
    </row>
    <row r="1474" spans="2:7" ht="23">
      <c r="B1474" s="3"/>
      <c r="C1474" s="87"/>
      <c r="D1474" s="58" t="s">
        <v>31</v>
      </c>
      <c r="E1474" s="22">
        <f>ROUND((G1463+D1453)/D1453,2)</f>
        <v>1</v>
      </c>
      <c r="F1474" s="4"/>
      <c r="G1474" s="11"/>
    </row>
    <row r="1475" spans="2:7" ht="23">
      <c r="B1475" s="3"/>
      <c r="C1475" s="87"/>
      <c r="D1475" s="23" t="s">
        <v>32</v>
      </c>
      <c r="E1475" s="24">
        <f>ROUND((SUM(G1464:G1469)+D1453)/D1453,2)</f>
        <v>1.66</v>
      </c>
      <c r="F1475" s="4"/>
      <c r="G1475" s="11"/>
    </row>
    <row r="1476" spans="2:7" ht="25">
      <c r="B1476" s="3"/>
      <c r="C1476" s="3"/>
      <c r="D1476" s="25" t="s">
        <v>33</v>
      </c>
      <c r="E1476" s="26">
        <f>SUM(E1472:E1475)-IF(D1457="сплошная",3,2)</f>
        <v>1.7400000000000002</v>
      </c>
      <c r="F1476" s="27"/>
      <c r="G1476" s="2"/>
    </row>
    <row r="1477" spans="2:7" ht="23">
      <c r="B1477" s="3"/>
      <c r="C1477" s="3"/>
      <c r="D1477" s="3"/>
      <c r="E1477" s="28"/>
      <c r="F1477" s="3"/>
      <c r="G1477" s="2"/>
    </row>
    <row r="1478" spans="2:7" ht="25">
      <c r="B1478" s="12"/>
      <c r="C1478" s="29" t="s">
        <v>34</v>
      </c>
      <c r="D1478" s="88">
        <f>E1476*D1453</f>
        <v>9055.5342000000019</v>
      </c>
      <c r="E1478" s="88"/>
      <c r="F1478" s="3"/>
      <c r="G1478" s="2"/>
    </row>
    <row r="1479" spans="2:7" ht="18">
      <c r="B1479" s="3"/>
      <c r="C1479" s="30" t="s">
        <v>35</v>
      </c>
      <c r="D1479" s="89">
        <f>D1478/D1452</f>
        <v>36.222136800000008</v>
      </c>
      <c r="E1479" s="89"/>
      <c r="F1479" s="3"/>
      <c r="G1479" s="3"/>
    </row>
    <row r="1480" spans="2:7">
      <c r="B1480" s="60"/>
      <c r="C1480" s="60"/>
      <c r="D1480" s="60"/>
      <c r="E1480" s="60"/>
      <c r="F1480" s="60"/>
      <c r="G1480" s="60"/>
    </row>
    <row r="1481" spans="2:7">
      <c r="B1481" s="60"/>
      <c r="C1481" s="60"/>
      <c r="D1481" s="60"/>
      <c r="E1481" s="60"/>
      <c r="F1481" s="60"/>
      <c r="G1481" s="60"/>
    </row>
    <row r="1482" spans="2:7" ht="60">
      <c r="B1482" s="67" t="s">
        <v>76</v>
      </c>
      <c r="C1482" s="67"/>
      <c r="D1482" s="67"/>
      <c r="E1482" s="67"/>
      <c r="F1482" s="67"/>
      <c r="G1482" s="67"/>
    </row>
    <row r="1483" spans="2:7" ht="18">
      <c r="B1483" s="68" t="s">
        <v>7</v>
      </c>
      <c r="C1483" s="68"/>
      <c r="D1483" s="68"/>
      <c r="E1483" s="68"/>
      <c r="F1483" s="68"/>
      <c r="G1483" s="68"/>
    </row>
    <row r="1484" spans="2:7" ht="25">
      <c r="B1484" s="3"/>
      <c r="C1484" s="13" t="s">
        <v>8</v>
      </c>
      <c r="D1484" s="14"/>
      <c r="E1484" s="3"/>
      <c r="F1484" s="3"/>
      <c r="G1484" s="2"/>
    </row>
    <row r="1485" spans="2:7" ht="19" customHeight="1">
      <c r="B1485" s="4"/>
      <c r="C1485" s="69" t="s">
        <v>9</v>
      </c>
      <c r="D1485" s="72" t="s">
        <v>78</v>
      </c>
      <c r="E1485" s="73"/>
      <c r="F1485" s="73"/>
      <c r="G1485" s="74"/>
    </row>
    <row r="1486" spans="2:7" ht="19" customHeight="1">
      <c r="B1486" s="4"/>
      <c r="C1486" s="70"/>
      <c r="D1486" s="72" t="s">
        <v>137</v>
      </c>
      <c r="E1486" s="73"/>
      <c r="F1486" s="73"/>
      <c r="G1486" s="74"/>
    </row>
    <row r="1487" spans="2:7" ht="19" customHeight="1">
      <c r="B1487" s="4"/>
      <c r="C1487" s="71"/>
      <c r="D1487" s="72" t="s">
        <v>156</v>
      </c>
      <c r="E1487" s="73"/>
      <c r="F1487" s="73"/>
      <c r="G1487" s="74"/>
    </row>
    <row r="1488" spans="2:7" ht="23">
      <c r="B1488" s="3"/>
      <c r="C1488" s="15" t="s">
        <v>10</v>
      </c>
      <c r="D1488" s="62">
        <v>2.7</v>
      </c>
      <c r="E1488" s="16"/>
      <c r="F1488" s="4"/>
      <c r="G1488" s="2"/>
    </row>
    <row r="1489" spans="2:7" ht="21.5">
      <c r="B1489" s="3"/>
      <c r="C1489" s="17" t="s">
        <v>11</v>
      </c>
      <c r="D1489" s="63">
        <v>518</v>
      </c>
      <c r="E1489" s="75" t="s">
        <v>12</v>
      </c>
      <c r="F1489" s="76"/>
      <c r="G1489" s="79">
        <f>D1490/D1489</f>
        <v>17.470077220077219</v>
      </c>
    </row>
    <row r="1490" spans="2:7" ht="21.5">
      <c r="B1490" s="3"/>
      <c r="C1490" s="17" t="s">
        <v>13</v>
      </c>
      <c r="D1490" s="64">
        <v>9049.5</v>
      </c>
      <c r="E1490" s="77"/>
      <c r="F1490" s="78"/>
      <c r="G1490" s="80"/>
    </row>
    <row r="1491" spans="2:7" ht="23">
      <c r="B1491" s="3"/>
      <c r="C1491" s="18"/>
      <c r="D1491" s="7"/>
      <c r="E1491" s="19"/>
      <c r="F1491" s="3"/>
      <c r="G1491" s="2"/>
    </row>
    <row r="1492" spans="2:7" ht="23">
      <c r="B1492" s="3"/>
      <c r="C1492" s="48" t="s">
        <v>14</v>
      </c>
      <c r="D1492" s="61" t="s">
        <v>157</v>
      </c>
      <c r="E1492" s="3"/>
      <c r="F1492" s="3"/>
      <c r="G1492" s="2"/>
    </row>
    <row r="1493" spans="2:7" ht="23">
      <c r="B1493" s="3"/>
      <c r="C1493" s="48" t="s">
        <v>15</v>
      </c>
      <c r="D1493" s="61">
        <v>60</v>
      </c>
      <c r="E1493" s="3"/>
      <c r="F1493" s="3"/>
      <c r="G1493" s="2"/>
    </row>
    <row r="1494" spans="2:7" ht="23">
      <c r="B1494" s="3"/>
      <c r="C1494" s="48" t="s">
        <v>16</v>
      </c>
      <c r="D1494" s="49" t="s">
        <v>17</v>
      </c>
      <c r="E1494" s="3"/>
      <c r="F1494" s="3"/>
      <c r="G1494" s="2"/>
    </row>
    <row r="1495" spans="2:7" ht="23.5" thickBot="1">
      <c r="B1495" s="3"/>
      <c r="C1495" s="3"/>
      <c r="D1495" s="3"/>
      <c r="E1495" s="3"/>
      <c r="F1495" s="3"/>
      <c r="G1495" s="2"/>
    </row>
    <row r="1496" spans="2:7" ht="47" thickBot="1">
      <c r="B1496" s="81" t="s">
        <v>1</v>
      </c>
      <c r="C1496" s="82"/>
      <c r="D1496" s="8" t="s">
        <v>18</v>
      </c>
      <c r="E1496" s="83" t="s">
        <v>19</v>
      </c>
      <c r="F1496" s="84"/>
      <c r="G1496" s="9" t="s">
        <v>20</v>
      </c>
    </row>
    <row r="1497" spans="2:7" ht="23.5" thickBot="1">
      <c r="B1497" s="90" t="s">
        <v>21</v>
      </c>
      <c r="C1497" s="91"/>
      <c r="D1497" s="31">
        <v>197.93</v>
      </c>
      <c r="E1497" s="51">
        <v>2.7</v>
      </c>
      <c r="F1497" s="32" t="s">
        <v>0</v>
      </c>
      <c r="G1497" s="33">
        <f t="shared" ref="G1497:G1504" si="40">D1497*E1497</f>
        <v>534.41100000000006</v>
      </c>
    </row>
    <row r="1498" spans="2:7" ht="23">
      <c r="B1498" s="92" t="s">
        <v>22</v>
      </c>
      <c r="C1498" s="93"/>
      <c r="D1498" s="34">
        <v>70.41</v>
      </c>
      <c r="E1498" s="55">
        <v>1</v>
      </c>
      <c r="F1498" s="35" t="s">
        <v>2</v>
      </c>
      <c r="G1498" s="36">
        <f t="shared" si="40"/>
        <v>70.41</v>
      </c>
    </row>
    <row r="1499" spans="2:7" ht="23.5" thickBot="1">
      <c r="B1499" s="85" t="s">
        <v>23</v>
      </c>
      <c r="C1499" s="86"/>
      <c r="D1499" s="37">
        <v>222.31</v>
      </c>
      <c r="E1499" s="56">
        <v>1</v>
      </c>
      <c r="F1499" s="38" t="s">
        <v>2</v>
      </c>
      <c r="G1499" s="39">
        <f t="shared" si="40"/>
        <v>222.31</v>
      </c>
    </row>
    <row r="1500" spans="2:7" ht="23.5" thickBot="1">
      <c r="B1500" s="94" t="s">
        <v>3</v>
      </c>
      <c r="C1500" s="95"/>
      <c r="D1500" s="40"/>
      <c r="E1500" s="40"/>
      <c r="F1500" s="41" t="s">
        <v>0</v>
      </c>
      <c r="G1500" s="42">
        <f t="shared" si="40"/>
        <v>0</v>
      </c>
    </row>
    <row r="1501" spans="2:7" ht="23">
      <c r="B1501" s="92" t="s">
        <v>24</v>
      </c>
      <c r="C1501" s="93"/>
      <c r="D1501" s="34">
        <v>665.33</v>
      </c>
      <c r="E1501" s="34">
        <v>5.4</v>
      </c>
      <c r="F1501" s="35" t="s">
        <v>0</v>
      </c>
      <c r="G1501" s="36">
        <f t="shared" si="40"/>
        <v>3592.7820000000006</v>
      </c>
    </row>
    <row r="1502" spans="2:7" ht="23">
      <c r="B1502" s="96" t="s">
        <v>25</v>
      </c>
      <c r="C1502" s="97"/>
      <c r="D1502" s="43">
        <v>1300.21</v>
      </c>
      <c r="E1502" s="43">
        <v>2.7</v>
      </c>
      <c r="F1502" s="44" t="s">
        <v>0</v>
      </c>
      <c r="G1502" s="45">
        <f t="shared" si="40"/>
        <v>3510.5670000000005</v>
      </c>
    </row>
    <row r="1503" spans="2:7" ht="23">
      <c r="B1503" s="96" t="s">
        <v>4</v>
      </c>
      <c r="C1503" s="97"/>
      <c r="D1503" s="46"/>
      <c r="E1503" s="52"/>
      <c r="F1503" s="44" t="s">
        <v>0</v>
      </c>
      <c r="G1503" s="45">
        <f t="shared" si="40"/>
        <v>0</v>
      </c>
    </row>
    <row r="1504" spans="2:7" ht="23">
      <c r="B1504" s="96" t="s">
        <v>26</v>
      </c>
      <c r="C1504" s="97"/>
      <c r="D1504" s="46"/>
      <c r="E1504" s="52"/>
      <c r="F1504" s="44" t="s">
        <v>0</v>
      </c>
      <c r="G1504" s="45">
        <f t="shared" si="40"/>
        <v>0</v>
      </c>
    </row>
    <row r="1505" spans="2:7" ht="23">
      <c r="B1505" s="96" t="s">
        <v>6</v>
      </c>
      <c r="C1505" s="97"/>
      <c r="D1505" s="46"/>
      <c r="E1505" s="52"/>
      <c r="F1505" s="44" t="s">
        <v>0</v>
      </c>
      <c r="G1505" s="45">
        <f>D1505*E1505</f>
        <v>0</v>
      </c>
    </row>
    <row r="1506" spans="2:7" ht="23.5" thickBot="1">
      <c r="B1506" s="85" t="s">
        <v>5</v>
      </c>
      <c r="C1506" s="86"/>
      <c r="D1506" s="37"/>
      <c r="E1506" s="37"/>
      <c r="F1506" s="38" t="s">
        <v>0</v>
      </c>
      <c r="G1506" s="47">
        <f>D1506*E1506</f>
        <v>0</v>
      </c>
    </row>
    <row r="1507" spans="2:7" ht="23">
      <c r="B1507" s="3"/>
      <c r="C1507" s="20"/>
      <c r="D1507" s="20"/>
      <c r="E1507" s="10"/>
      <c r="F1507" s="10"/>
      <c r="G1507" s="2"/>
    </row>
    <row r="1508" spans="2:7" ht="25">
      <c r="B1508" s="3"/>
      <c r="C1508" s="13" t="s">
        <v>27</v>
      </c>
      <c r="D1508" s="14"/>
      <c r="E1508" s="3"/>
      <c r="F1508" s="3"/>
      <c r="G1508" s="2"/>
    </row>
    <row r="1509" spans="2:7" ht="18">
      <c r="B1509" s="3"/>
      <c r="C1509" s="87" t="s">
        <v>28</v>
      </c>
      <c r="D1509" s="58" t="s">
        <v>29</v>
      </c>
      <c r="E1509" s="22">
        <f>ROUND((G1497+D1490)/D1490,2)</f>
        <v>1.06</v>
      </c>
      <c r="F1509" s="22"/>
      <c r="G1509" s="4"/>
    </row>
    <row r="1510" spans="2:7" ht="23">
      <c r="B1510" s="3"/>
      <c r="C1510" s="87"/>
      <c r="D1510" s="58" t="s">
        <v>30</v>
      </c>
      <c r="E1510" s="22">
        <f>ROUND((G1498+G1499+D1490)/D1490,2)</f>
        <v>1.03</v>
      </c>
      <c r="F1510" s="22"/>
      <c r="G1510" s="11"/>
    </row>
    <row r="1511" spans="2:7" ht="23">
      <c r="B1511" s="3"/>
      <c r="C1511" s="87"/>
      <c r="D1511" s="58" t="s">
        <v>31</v>
      </c>
      <c r="E1511" s="22">
        <f>ROUND((G1500+D1490)/D1490,2)</f>
        <v>1</v>
      </c>
      <c r="F1511" s="4"/>
      <c r="G1511" s="11"/>
    </row>
    <row r="1512" spans="2:7" ht="23">
      <c r="B1512" s="3"/>
      <c r="C1512" s="87"/>
      <c r="D1512" s="23" t="s">
        <v>32</v>
      </c>
      <c r="E1512" s="24">
        <f>ROUND((SUM(G1501:G1506)+D1490)/D1490,2)</f>
        <v>1.78</v>
      </c>
      <c r="F1512" s="4"/>
      <c r="G1512" s="11"/>
    </row>
    <row r="1513" spans="2:7" ht="25">
      <c r="B1513" s="3"/>
      <c r="C1513" s="3"/>
      <c r="D1513" s="25" t="s">
        <v>33</v>
      </c>
      <c r="E1513" s="26">
        <f>SUM(E1509:E1512)-IF(D1494="сплошная",3,2)</f>
        <v>1.87</v>
      </c>
      <c r="F1513" s="27"/>
      <c r="G1513" s="2"/>
    </row>
    <row r="1514" spans="2:7" ht="23">
      <c r="B1514" s="3"/>
      <c r="C1514" s="3"/>
      <c r="D1514" s="3"/>
      <c r="E1514" s="28"/>
      <c r="F1514" s="3"/>
      <c r="G1514" s="2"/>
    </row>
    <row r="1515" spans="2:7" ht="25">
      <c r="B1515" s="12"/>
      <c r="C1515" s="29" t="s">
        <v>34</v>
      </c>
      <c r="D1515" s="88">
        <f>E1513*D1490</f>
        <v>16922.565000000002</v>
      </c>
      <c r="E1515" s="88"/>
      <c r="F1515" s="3"/>
      <c r="G1515" s="2"/>
    </row>
    <row r="1516" spans="2:7" ht="18">
      <c r="B1516" s="3"/>
      <c r="C1516" s="30" t="s">
        <v>35</v>
      </c>
      <c r="D1516" s="89">
        <f>D1515/D1489</f>
        <v>32.669044401544404</v>
      </c>
      <c r="E1516" s="89"/>
      <c r="F1516" s="3"/>
      <c r="G1516" s="3"/>
    </row>
    <row r="1517" spans="2:7">
      <c r="B1517" s="60"/>
      <c r="C1517" s="60"/>
      <c r="D1517" s="60"/>
      <c r="E1517" s="60"/>
      <c r="F1517" s="60"/>
      <c r="G1517" s="60"/>
    </row>
    <row r="1518" spans="2:7">
      <c r="B1518" s="60"/>
      <c r="C1518" s="60"/>
      <c r="D1518" s="60"/>
      <c r="E1518" s="60"/>
      <c r="F1518" s="60"/>
      <c r="G1518" s="60"/>
    </row>
    <row r="1519" spans="2:7" ht="60">
      <c r="B1519" s="67" t="s">
        <v>77</v>
      </c>
      <c r="C1519" s="67"/>
      <c r="D1519" s="67"/>
      <c r="E1519" s="67"/>
      <c r="F1519" s="67"/>
      <c r="G1519" s="67"/>
    </row>
    <row r="1520" spans="2:7" ht="18">
      <c r="B1520" s="68" t="s">
        <v>7</v>
      </c>
      <c r="C1520" s="68"/>
      <c r="D1520" s="68"/>
      <c r="E1520" s="68"/>
      <c r="F1520" s="68"/>
      <c r="G1520" s="68"/>
    </row>
    <row r="1521" spans="2:7" ht="25">
      <c r="B1521" s="3"/>
      <c r="C1521" s="13" t="s">
        <v>8</v>
      </c>
      <c r="D1521" s="14"/>
      <c r="E1521" s="3"/>
      <c r="F1521" s="3"/>
      <c r="G1521" s="2"/>
    </row>
    <row r="1522" spans="2:7" ht="19" customHeight="1">
      <c r="B1522" s="4"/>
      <c r="C1522" s="69" t="s">
        <v>9</v>
      </c>
      <c r="D1522" s="72" t="s">
        <v>78</v>
      </c>
      <c r="E1522" s="73"/>
      <c r="F1522" s="73"/>
      <c r="G1522" s="74"/>
    </row>
    <row r="1523" spans="2:7" ht="19" customHeight="1">
      <c r="B1523" s="4"/>
      <c r="C1523" s="70"/>
      <c r="D1523" s="72" t="s">
        <v>137</v>
      </c>
      <c r="E1523" s="73"/>
      <c r="F1523" s="73"/>
      <c r="G1523" s="74"/>
    </row>
    <row r="1524" spans="2:7" ht="19" customHeight="1">
      <c r="B1524" s="4"/>
      <c r="C1524" s="71"/>
      <c r="D1524" s="72" t="s">
        <v>158</v>
      </c>
      <c r="E1524" s="73"/>
      <c r="F1524" s="73"/>
      <c r="G1524" s="74"/>
    </row>
    <row r="1525" spans="2:7" ht="23">
      <c r="B1525" s="3"/>
      <c r="C1525" s="15" t="s">
        <v>10</v>
      </c>
      <c r="D1525" s="62">
        <v>5.4</v>
      </c>
      <c r="E1525" s="16"/>
      <c r="F1525" s="4"/>
      <c r="G1525" s="2"/>
    </row>
    <row r="1526" spans="2:7" ht="21.5">
      <c r="B1526" s="3"/>
      <c r="C1526" s="17" t="s">
        <v>11</v>
      </c>
      <c r="D1526" s="63">
        <v>648</v>
      </c>
      <c r="E1526" s="75" t="s">
        <v>12</v>
      </c>
      <c r="F1526" s="76"/>
      <c r="G1526" s="79">
        <f>D1527/D1526</f>
        <v>182.17662037037036</v>
      </c>
    </row>
    <row r="1527" spans="2:7" ht="21.5">
      <c r="B1527" s="3"/>
      <c r="C1527" s="17" t="s">
        <v>13</v>
      </c>
      <c r="D1527" s="64">
        <v>118050.45</v>
      </c>
      <c r="E1527" s="77"/>
      <c r="F1527" s="78"/>
      <c r="G1527" s="80"/>
    </row>
    <row r="1528" spans="2:7" ht="23">
      <c r="B1528" s="3"/>
      <c r="C1528" s="18"/>
      <c r="D1528" s="7"/>
      <c r="E1528" s="19"/>
      <c r="F1528" s="3"/>
      <c r="G1528" s="2"/>
    </row>
    <row r="1529" spans="2:7" ht="23">
      <c r="B1529" s="3"/>
      <c r="C1529" s="48" t="s">
        <v>14</v>
      </c>
      <c r="D1529" s="61" t="s">
        <v>151</v>
      </c>
      <c r="E1529" s="3"/>
      <c r="F1529" s="3"/>
      <c r="G1529" s="2"/>
    </row>
    <row r="1530" spans="2:7" ht="23">
      <c r="B1530" s="3"/>
      <c r="C1530" s="48" t="s">
        <v>15</v>
      </c>
      <c r="D1530" s="61">
        <v>70</v>
      </c>
      <c r="E1530" s="3"/>
      <c r="F1530" s="3"/>
      <c r="G1530" s="2"/>
    </row>
    <row r="1531" spans="2:7" ht="23">
      <c r="B1531" s="3"/>
      <c r="C1531" s="48" t="s">
        <v>16</v>
      </c>
      <c r="D1531" s="49" t="s">
        <v>17</v>
      </c>
      <c r="E1531" s="3"/>
      <c r="F1531" s="3"/>
      <c r="G1531" s="2"/>
    </row>
    <row r="1532" spans="2:7" ht="23.5" thickBot="1">
      <c r="B1532" s="3"/>
      <c r="C1532" s="3"/>
      <c r="D1532" s="3"/>
      <c r="E1532" s="3"/>
      <c r="F1532" s="3"/>
      <c r="G1532" s="2"/>
    </row>
    <row r="1533" spans="2:7" ht="47" thickBot="1">
      <c r="B1533" s="81" t="s">
        <v>1</v>
      </c>
      <c r="C1533" s="82"/>
      <c r="D1533" s="8" t="s">
        <v>18</v>
      </c>
      <c r="E1533" s="83" t="s">
        <v>19</v>
      </c>
      <c r="F1533" s="84"/>
      <c r="G1533" s="9" t="s">
        <v>20</v>
      </c>
    </row>
    <row r="1534" spans="2:7" ht="23.5" thickBot="1">
      <c r="B1534" s="90" t="s">
        <v>21</v>
      </c>
      <c r="C1534" s="91"/>
      <c r="D1534" s="31">
        <v>197.93</v>
      </c>
      <c r="E1534" s="51">
        <v>5.4</v>
      </c>
      <c r="F1534" s="32" t="s">
        <v>0</v>
      </c>
      <c r="G1534" s="33">
        <f t="shared" ref="G1534:G1541" si="41">D1534*E1534</f>
        <v>1068.8220000000001</v>
      </c>
    </row>
    <row r="1535" spans="2:7" ht="23">
      <c r="B1535" s="92" t="s">
        <v>22</v>
      </c>
      <c r="C1535" s="93"/>
      <c r="D1535" s="34">
        <v>70.41</v>
      </c>
      <c r="E1535" s="55">
        <v>1.2</v>
      </c>
      <c r="F1535" s="35" t="s">
        <v>2</v>
      </c>
      <c r="G1535" s="36">
        <f t="shared" si="41"/>
        <v>84.49199999999999</v>
      </c>
    </row>
    <row r="1536" spans="2:7" ht="23.5" thickBot="1">
      <c r="B1536" s="85" t="s">
        <v>23</v>
      </c>
      <c r="C1536" s="86"/>
      <c r="D1536" s="37">
        <v>222.31</v>
      </c>
      <c r="E1536" s="56">
        <v>1.2</v>
      </c>
      <c r="F1536" s="38" t="s">
        <v>2</v>
      </c>
      <c r="G1536" s="39">
        <f t="shared" si="41"/>
        <v>266.77199999999999</v>
      </c>
    </row>
    <row r="1537" spans="2:7" ht="23.5" thickBot="1">
      <c r="B1537" s="94" t="s">
        <v>3</v>
      </c>
      <c r="C1537" s="95"/>
      <c r="D1537" s="40"/>
      <c r="E1537" s="40"/>
      <c r="F1537" s="41" t="s">
        <v>0</v>
      </c>
      <c r="G1537" s="42">
        <f t="shared" si="41"/>
        <v>0</v>
      </c>
    </row>
    <row r="1538" spans="2:7" ht="23">
      <c r="B1538" s="92" t="s">
        <v>24</v>
      </c>
      <c r="C1538" s="93"/>
      <c r="D1538" s="34">
        <v>665.33</v>
      </c>
      <c r="E1538" s="34">
        <v>10.8</v>
      </c>
      <c r="F1538" s="35" t="s">
        <v>0</v>
      </c>
      <c r="G1538" s="36">
        <f t="shared" si="41"/>
        <v>7185.5640000000012</v>
      </c>
    </row>
    <row r="1539" spans="2:7" ht="23">
      <c r="B1539" s="96" t="s">
        <v>25</v>
      </c>
      <c r="C1539" s="97"/>
      <c r="D1539" s="43"/>
      <c r="E1539" s="43"/>
      <c r="F1539" s="44" t="s">
        <v>0</v>
      </c>
      <c r="G1539" s="45">
        <f t="shared" si="41"/>
        <v>0</v>
      </c>
    </row>
    <row r="1540" spans="2:7" ht="23">
      <c r="B1540" s="96" t="s">
        <v>4</v>
      </c>
      <c r="C1540" s="97"/>
      <c r="D1540" s="46">
        <v>2425.1</v>
      </c>
      <c r="E1540" s="52">
        <v>5.4</v>
      </c>
      <c r="F1540" s="44" t="s">
        <v>0</v>
      </c>
      <c r="G1540" s="45">
        <f t="shared" si="41"/>
        <v>13095.54</v>
      </c>
    </row>
    <row r="1541" spans="2:7" ht="23">
      <c r="B1541" s="96" t="s">
        <v>26</v>
      </c>
      <c r="C1541" s="97"/>
      <c r="D1541" s="46">
        <v>1718.79</v>
      </c>
      <c r="E1541" s="52">
        <v>5.4</v>
      </c>
      <c r="F1541" s="44" t="s">
        <v>0</v>
      </c>
      <c r="G1541" s="45">
        <f t="shared" si="41"/>
        <v>9281.4660000000003</v>
      </c>
    </row>
    <row r="1542" spans="2:7" ht="23">
      <c r="B1542" s="96" t="s">
        <v>6</v>
      </c>
      <c r="C1542" s="97"/>
      <c r="D1542" s="46">
        <v>473.91</v>
      </c>
      <c r="E1542" s="52">
        <v>5.4</v>
      </c>
      <c r="F1542" s="44" t="s">
        <v>0</v>
      </c>
      <c r="G1542" s="45">
        <f>D1542*E1542</f>
        <v>2559.1140000000005</v>
      </c>
    </row>
    <row r="1543" spans="2:7" ht="23.5" thickBot="1">
      <c r="B1543" s="85" t="s">
        <v>5</v>
      </c>
      <c r="C1543" s="86"/>
      <c r="D1543" s="37">
        <v>320.5</v>
      </c>
      <c r="E1543" s="37">
        <v>54</v>
      </c>
      <c r="F1543" s="38" t="s">
        <v>0</v>
      </c>
      <c r="G1543" s="47">
        <f>D1543*E1543</f>
        <v>17307</v>
      </c>
    </row>
    <row r="1544" spans="2:7" ht="23">
      <c r="B1544" s="3"/>
      <c r="C1544" s="20"/>
      <c r="D1544" s="20"/>
      <c r="E1544" s="10"/>
      <c r="F1544" s="10"/>
      <c r="G1544" s="2"/>
    </row>
    <row r="1545" spans="2:7" ht="25">
      <c r="B1545" s="3"/>
      <c r="C1545" s="13" t="s">
        <v>27</v>
      </c>
      <c r="D1545" s="14"/>
      <c r="E1545" s="3"/>
      <c r="F1545" s="3"/>
      <c r="G1545" s="2"/>
    </row>
    <row r="1546" spans="2:7" ht="18">
      <c r="B1546" s="3"/>
      <c r="C1546" s="87" t="s">
        <v>28</v>
      </c>
      <c r="D1546" s="58" t="s">
        <v>29</v>
      </c>
      <c r="E1546" s="22">
        <f>ROUND((G1534+D1527)/D1527,2)</f>
        <v>1.01</v>
      </c>
      <c r="F1546" s="22"/>
      <c r="G1546" s="4"/>
    </row>
    <row r="1547" spans="2:7" ht="23">
      <c r="B1547" s="3"/>
      <c r="C1547" s="87"/>
      <c r="D1547" s="58" t="s">
        <v>30</v>
      </c>
      <c r="E1547" s="22">
        <f>ROUND((G1535+G1536+D1527)/D1527,2)</f>
        <v>1</v>
      </c>
      <c r="F1547" s="22"/>
      <c r="G1547" s="11"/>
    </row>
    <row r="1548" spans="2:7" ht="23">
      <c r="B1548" s="3"/>
      <c r="C1548" s="87"/>
      <c r="D1548" s="58" t="s">
        <v>31</v>
      </c>
      <c r="E1548" s="22">
        <f>ROUND((G1537+D1527)/D1527,2)</f>
        <v>1</v>
      </c>
      <c r="F1548" s="4"/>
      <c r="G1548" s="11"/>
    </row>
    <row r="1549" spans="2:7" ht="23">
      <c r="B1549" s="3"/>
      <c r="C1549" s="87"/>
      <c r="D1549" s="23" t="s">
        <v>32</v>
      </c>
      <c r="E1549" s="24">
        <f>ROUND((SUM(G1538:G1543)+D1527)/D1527,2)</f>
        <v>1.42</v>
      </c>
      <c r="F1549" s="4"/>
      <c r="G1549" s="11"/>
    </row>
    <row r="1550" spans="2:7" ht="25">
      <c r="B1550" s="3"/>
      <c r="C1550" s="3"/>
      <c r="D1550" s="25" t="s">
        <v>33</v>
      </c>
      <c r="E1550" s="26">
        <f>SUM(E1546:E1549)-IF(D1531="сплошная",3,2)</f>
        <v>1.4299999999999997</v>
      </c>
      <c r="F1550" s="27"/>
      <c r="G1550" s="2"/>
    </row>
    <row r="1551" spans="2:7" ht="23">
      <c r="B1551" s="3"/>
      <c r="C1551" s="3"/>
      <c r="D1551" s="3"/>
      <c r="E1551" s="28"/>
      <c r="F1551" s="3"/>
      <c r="G1551" s="2"/>
    </row>
    <row r="1552" spans="2:7" ht="25">
      <c r="B1552" s="12"/>
      <c r="C1552" s="29" t="s">
        <v>34</v>
      </c>
      <c r="D1552" s="88">
        <f>E1550*D1527</f>
        <v>168812.14349999998</v>
      </c>
      <c r="E1552" s="88"/>
      <c r="F1552" s="3"/>
      <c r="G1552" s="2"/>
    </row>
    <row r="1553" spans="2:7" ht="18">
      <c r="B1553" s="3"/>
      <c r="C1553" s="30" t="s">
        <v>35</v>
      </c>
      <c r="D1553" s="89">
        <f>D1552/D1526</f>
        <v>260.51256712962959</v>
      </c>
      <c r="E1553" s="89"/>
      <c r="F1553" s="3"/>
      <c r="G1553" s="3"/>
    </row>
    <row r="1554" spans="2:7">
      <c r="B1554" s="60"/>
      <c r="C1554" s="60"/>
      <c r="D1554" s="60"/>
      <c r="E1554" s="60"/>
      <c r="F1554" s="60"/>
      <c r="G1554" s="60"/>
    </row>
    <row r="1555" spans="2:7">
      <c r="B1555" s="60"/>
      <c r="C1555" s="60"/>
      <c r="D1555" s="60"/>
      <c r="E1555" s="60"/>
      <c r="F1555" s="60"/>
      <c r="G1555" s="60"/>
    </row>
    <row r="1557" spans="2:7" ht="60.75" customHeight="1">
      <c r="B1557" s="67" t="s">
        <v>159</v>
      </c>
      <c r="C1557" s="67"/>
      <c r="D1557" s="67"/>
      <c r="E1557" s="67"/>
      <c r="F1557" s="67"/>
      <c r="G1557" s="67"/>
    </row>
    <row r="1558" spans="2:7" ht="64.150000000000006" customHeight="1">
      <c r="B1558" s="68" t="s">
        <v>7</v>
      </c>
      <c r="C1558" s="68"/>
      <c r="D1558" s="68"/>
      <c r="E1558" s="68"/>
      <c r="F1558" s="68"/>
      <c r="G1558" s="68"/>
    </row>
    <row r="1559" spans="2:7" ht="25">
      <c r="B1559" s="3"/>
      <c r="C1559" s="13" t="s">
        <v>8</v>
      </c>
      <c r="D1559" s="14"/>
      <c r="E1559" s="3"/>
      <c r="F1559" s="3"/>
      <c r="G1559" s="2"/>
    </row>
    <row r="1560" spans="2:7" ht="40" customHeight="1">
      <c r="B1560" s="4"/>
      <c r="C1560" s="69" t="s">
        <v>9</v>
      </c>
      <c r="D1560" s="72" t="s">
        <v>78</v>
      </c>
      <c r="E1560" s="73"/>
      <c r="F1560" s="73"/>
      <c r="G1560" s="74"/>
    </row>
    <row r="1561" spans="2:7" ht="19.899999999999999" customHeight="1">
      <c r="B1561" s="4"/>
      <c r="C1561" s="70"/>
      <c r="D1561" s="72" t="s">
        <v>137</v>
      </c>
      <c r="E1561" s="73"/>
      <c r="F1561" s="73"/>
      <c r="G1561" s="74"/>
    </row>
    <row r="1562" spans="2:7" ht="19.899999999999999" customHeight="1">
      <c r="B1562" s="4"/>
      <c r="C1562" s="71"/>
      <c r="D1562" s="72" t="s">
        <v>160</v>
      </c>
      <c r="E1562" s="73"/>
      <c r="F1562" s="73"/>
      <c r="G1562" s="74"/>
    </row>
    <row r="1563" spans="2:7" ht="23">
      <c r="B1563" s="3"/>
      <c r="C1563" s="15" t="s">
        <v>10</v>
      </c>
      <c r="D1563" s="62">
        <v>2.6</v>
      </c>
      <c r="E1563" s="16"/>
      <c r="F1563" s="4"/>
      <c r="G1563" s="2"/>
    </row>
    <row r="1564" spans="2:7" ht="21.5">
      <c r="B1564" s="3"/>
      <c r="C1564" s="17" t="s">
        <v>11</v>
      </c>
      <c r="D1564" s="63">
        <v>486</v>
      </c>
      <c r="E1564" s="75" t="s">
        <v>12</v>
      </c>
      <c r="F1564" s="76"/>
      <c r="G1564" s="79">
        <f>D1565/D1564</f>
        <v>28.60224279835391</v>
      </c>
    </row>
    <row r="1565" spans="2:7" ht="21.5">
      <c r="B1565" s="3"/>
      <c r="C1565" s="17" t="s">
        <v>13</v>
      </c>
      <c r="D1565" s="64">
        <v>13900.69</v>
      </c>
      <c r="E1565" s="77"/>
      <c r="F1565" s="78"/>
      <c r="G1565" s="80"/>
    </row>
    <row r="1566" spans="2:7" ht="23">
      <c r="B1566" s="3"/>
      <c r="C1566" s="18"/>
      <c r="D1566" s="7"/>
      <c r="E1566" s="19"/>
      <c r="F1566" s="3"/>
      <c r="G1566" s="2"/>
    </row>
    <row r="1567" spans="2:7" ht="23">
      <c r="B1567" s="3"/>
      <c r="C1567" s="48" t="s">
        <v>14</v>
      </c>
      <c r="D1567" s="61" t="s">
        <v>161</v>
      </c>
      <c r="E1567" s="3"/>
      <c r="F1567" s="3"/>
      <c r="G1567" s="2"/>
    </row>
    <row r="1568" spans="2:7" ht="23">
      <c r="B1568" s="3"/>
      <c r="C1568" s="48" t="s">
        <v>15</v>
      </c>
      <c r="D1568" s="61">
        <v>65</v>
      </c>
      <c r="E1568" s="3"/>
      <c r="F1568" s="3"/>
      <c r="G1568" s="2"/>
    </row>
    <row r="1569" spans="2:7" ht="23">
      <c r="B1569" s="3"/>
      <c r="C1569" s="48" t="s">
        <v>16</v>
      </c>
      <c r="D1569" s="49" t="s">
        <v>17</v>
      </c>
      <c r="E1569" s="3"/>
      <c r="F1569" s="3"/>
      <c r="G1569" s="2"/>
    </row>
    <row r="1570" spans="2:7" ht="23.5" thickBot="1">
      <c r="B1570" s="3"/>
      <c r="C1570" s="3"/>
      <c r="D1570" s="3"/>
      <c r="E1570" s="3"/>
      <c r="F1570" s="3"/>
      <c r="G1570" s="2"/>
    </row>
    <row r="1571" spans="2:7" ht="67.900000000000006" customHeight="1" thickBot="1">
      <c r="B1571" s="81" t="s">
        <v>1</v>
      </c>
      <c r="C1571" s="82"/>
      <c r="D1571" s="8" t="s">
        <v>18</v>
      </c>
      <c r="E1571" s="83" t="s">
        <v>19</v>
      </c>
      <c r="F1571" s="84"/>
      <c r="G1571" s="9" t="s">
        <v>20</v>
      </c>
    </row>
    <row r="1572" spans="2:7" ht="30" customHeight="1" thickBot="1">
      <c r="B1572" s="90" t="s">
        <v>21</v>
      </c>
      <c r="C1572" s="91"/>
      <c r="D1572" s="31">
        <v>197.93</v>
      </c>
      <c r="E1572" s="51">
        <v>2.6</v>
      </c>
      <c r="F1572" s="32" t="s">
        <v>0</v>
      </c>
      <c r="G1572" s="33">
        <f t="shared" ref="G1572:G1579" si="42">D1572*E1572</f>
        <v>514.61800000000005</v>
      </c>
    </row>
    <row r="1573" spans="2:7" ht="45.65" customHeight="1">
      <c r="B1573" s="92" t="s">
        <v>22</v>
      </c>
      <c r="C1573" s="93"/>
      <c r="D1573" s="34">
        <v>70.41</v>
      </c>
      <c r="E1573" s="55">
        <v>0.6</v>
      </c>
      <c r="F1573" s="35" t="s">
        <v>2</v>
      </c>
      <c r="G1573" s="36">
        <f t="shared" si="42"/>
        <v>42.245999999999995</v>
      </c>
    </row>
    <row r="1574" spans="2:7" ht="30" customHeight="1" thickBot="1">
      <c r="B1574" s="85" t="s">
        <v>23</v>
      </c>
      <c r="C1574" s="86"/>
      <c r="D1574" s="37">
        <v>222.31</v>
      </c>
      <c r="E1574" s="56">
        <v>0.6</v>
      </c>
      <c r="F1574" s="38" t="s">
        <v>2</v>
      </c>
      <c r="G1574" s="39">
        <f t="shared" si="42"/>
        <v>133.386</v>
      </c>
    </row>
    <row r="1575" spans="2:7" ht="30" customHeight="1" thickBot="1">
      <c r="B1575" s="94" t="s">
        <v>3</v>
      </c>
      <c r="C1575" s="95"/>
      <c r="D1575" s="40"/>
      <c r="E1575" s="40"/>
      <c r="F1575" s="41" t="s">
        <v>0</v>
      </c>
      <c r="G1575" s="42">
        <f t="shared" si="42"/>
        <v>0</v>
      </c>
    </row>
    <row r="1576" spans="2:7" ht="45" customHeight="1">
      <c r="B1576" s="92" t="s">
        <v>24</v>
      </c>
      <c r="C1576" s="93"/>
      <c r="D1576" s="34">
        <v>665.33</v>
      </c>
      <c r="E1576" s="34">
        <v>5.2</v>
      </c>
      <c r="F1576" s="35" t="s">
        <v>0</v>
      </c>
      <c r="G1576" s="36">
        <f t="shared" si="42"/>
        <v>3459.7160000000003</v>
      </c>
    </row>
    <row r="1577" spans="2:7" ht="30" customHeight="1">
      <c r="B1577" s="96" t="s">
        <v>25</v>
      </c>
      <c r="C1577" s="97"/>
      <c r="D1577" s="43">
        <v>1300.21</v>
      </c>
      <c r="E1577" s="43">
        <v>2.6</v>
      </c>
      <c r="F1577" s="44" t="s">
        <v>0</v>
      </c>
      <c r="G1577" s="45">
        <f t="shared" si="42"/>
        <v>3380.5460000000003</v>
      </c>
    </row>
    <row r="1578" spans="2:7" ht="30" customHeight="1">
      <c r="B1578" s="96" t="s">
        <v>4</v>
      </c>
      <c r="C1578" s="97"/>
      <c r="D1578" s="46"/>
      <c r="E1578" s="52"/>
      <c r="F1578" s="44" t="s">
        <v>0</v>
      </c>
      <c r="G1578" s="45">
        <f t="shared" si="42"/>
        <v>0</v>
      </c>
    </row>
    <row r="1579" spans="2:7" ht="30" customHeight="1">
      <c r="B1579" s="96" t="s">
        <v>26</v>
      </c>
      <c r="C1579" s="97"/>
      <c r="D1579" s="46"/>
      <c r="E1579" s="52"/>
      <c r="F1579" s="44" t="s">
        <v>0</v>
      </c>
      <c r="G1579" s="45">
        <f t="shared" si="42"/>
        <v>0</v>
      </c>
    </row>
    <row r="1580" spans="2:7" ht="30" customHeight="1">
      <c r="B1580" s="96" t="s">
        <v>6</v>
      </c>
      <c r="C1580" s="97"/>
      <c r="D1580" s="46"/>
      <c r="E1580" s="52"/>
      <c r="F1580" s="44" t="s">
        <v>0</v>
      </c>
      <c r="G1580" s="45">
        <f>D1580*E1580</f>
        <v>0</v>
      </c>
    </row>
    <row r="1581" spans="2:7" ht="30" customHeight="1" thickBot="1">
      <c r="B1581" s="85" t="s">
        <v>5</v>
      </c>
      <c r="C1581" s="86"/>
      <c r="D1581" s="37"/>
      <c r="E1581" s="37"/>
      <c r="F1581" s="38" t="s">
        <v>0</v>
      </c>
      <c r="G1581" s="47">
        <f>D1581*E1581</f>
        <v>0</v>
      </c>
    </row>
    <row r="1582" spans="2:7" ht="23">
      <c r="B1582" s="3"/>
      <c r="C1582" s="20"/>
      <c r="D1582" s="20"/>
      <c r="E1582" s="10"/>
      <c r="F1582" s="10"/>
      <c r="G1582" s="2"/>
    </row>
    <row r="1583" spans="2:7" ht="25">
      <c r="B1583" s="3"/>
      <c r="C1583" s="13" t="s">
        <v>27</v>
      </c>
      <c r="D1583" s="14"/>
      <c r="E1583" s="3"/>
      <c r="F1583" s="3"/>
      <c r="G1583" s="2"/>
    </row>
    <row r="1584" spans="2:7" ht="18">
      <c r="B1584" s="3"/>
      <c r="C1584" s="87" t="s">
        <v>28</v>
      </c>
      <c r="D1584" s="65" t="s">
        <v>29</v>
      </c>
      <c r="E1584" s="22">
        <f>ROUND((G1572+D1565)/D1565,2)</f>
        <v>1.04</v>
      </c>
      <c r="F1584" s="22"/>
      <c r="G1584" s="4"/>
    </row>
    <row r="1585" spans="2:7" ht="23">
      <c r="B1585" s="3"/>
      <c r="C1585" s="87"/>
      <c r="D1585" s="65" t="s">
        <v>30</v>
      </c>
      <c r="E1585" s="22">
        <f>ROUND((G1573+G1574+D1565)/D1565,2)</f>
        <v>1.01</v>
      </c>
      <c r="F1585" s="22"/>
      <c r="G1585" s="11"/>
    </row>
    <row r="1586" spans="2:7" ht="23">
      <c r="B1586" s="3"/>
      <c r="C1586" s="87"/>
      <c r="D1586" s="65" t="s">
        <v>31</v>
      </c>
      <c r="E1586" s="22">
        <f>ROUND((G1575+D1565)/D1565,2)</f>
        <v>1</v>
      </c>
      <c r="F1586" s="4"/>
      <c r="G1586" s="11"/>
    </row>
    <row r="1587" spans="2:7" ht="23">
      <c r="B1587" s="3"/>
      <c r="C1587" s="87"/>
      <c r="D1587" s="23" t="s">
        <v>32</v>
      </c>
      <c r="E1587" s="24">
        <f>ROUND((SUM(G1576:G1581)+D1565)/D1565,2)</f>
        <v>1.49</v>
      </c>
      <c r="F1587" s="4"/>
      <c r="G1587" s="11"/>
    </row>
    <row r="1588" spans="2:7" ht="25">
      <c r="B1588" s="3"/>
      <c r="C1588" s="3"/>
      <c r="D1588" s="25" t="s">
        <v>33</v>
      </c>
      <c r="E1588" s="26">
        <f>SUM(E1584:E1587)-IF(D1569="сплошная",3,2)</f>
        <v>1.54</v>
      </c>
      <c r="F1588" s="27"/>
      <c r="G1588" s="2"/>
    </row>
    <row r="1589" spans="2:7" ht="23">
      <c r="B1589" s="3"/>
      <c r="C1589" s="3"/>
      <c r="D1589" s="3"/>
      <c r="E1589" s="28"/>
      <c r="F1589" s="3"/>
      <c r="G1589" s="2"/>
    </row>
    <row r="1590" spans="2:7" ht="25">
      <c r="B1590" s="12"/>
      <c r="C1590" s="29" t="s">
        <v>34</v>
      </c>
      <c r="D1590" s="88">
        <f>E1588*D1565</f>
        <v>21407.062600000001</v>
      </c>
      <c r="E1590" s="88"/>
      <c r="F1590" s="3"/>
      <c r="G1590" s="2"/>
    </row>
    <row r="1591" spans="2:7" ht="18">
      <c r="B1591" s="3"/>
      <c r="C1591" s="30" t="s">
        <v>35</v>
      </c>
      <c r="D1591" s="89">
        <f>D1590/D1564</f>
        <v>44.04745390946502</v>
      </c>
      <c r="E1591" s="89"/>
      <c r="F1591" s="3"/>
      <c r="G1591" s="3"/>
    </row>
    <row r="1594" spans="2:7" ht="60">
      <c r="B1594" s="67" t="s">
        <v>162</v>
      </c>
      <c r="C1594" s="67"/>
      <c r="D1594" s="67"/>
      <c r="E1594" s="67"/>
      <c r="F1594" s="67"/>
      <c r="G1594" s="67"/>
    </row>
    <row r="1595" spans="2:7" ht="18">
      <c r="B1595" s="68" t="s">
        <v>7</v>
      </c>
      <c r="C1595" s="68"/>
      <c r="D1595" s="68"/>
      <c r="E1595" s="68"/>
      <c r="F1595" s="68"/>
      <c r="G1595" s="68"/>
    </row>
    <row r="1596" spans="2:7" ht="25">
      <c r="B1596" s="3"/>
      <c r="C1596" s="13" t="s">
        <v>8</v>
      </c>
      <c r="D1596" s="14"/>
      <c r="E1596" s="3"/>
      <c r="F1596" s="3"/>
      <c r="G1596" s="2"/>
    </row>
    <row r="1597" spans="2:7" ht="40" customHeight="1">
      <c r="B1597" s="4"/>
      <c r="C1597" s="69" t="s">
        <v>9</v>
      </c>
      <c r="D1597" s="72" t="s">
        <v>78</v>
      </c>
      <c r="E1597" s="73"/>
      <c r="F1597" s="73"/>
      <c r="G1597" s="74"/>
    </row>
    <row r="1598" spans="2:7" ht="19.5" customHeight="1">
      <c r="B1598" s="4"/>
      <c r="C1598" s="70"/>
      <c r="D1598" s="72" t="s">
        <v>137</v>
      </c>
      <c r="E1598" s="73"/>
      <c r="F1598" s="73"/>
      <c r="G1598" s="74"/>
    </row>
    <row r="1599" spans="2:7" ht="19.5" customHeight="1">
      <c r="B1599" s="4"/>
      <c r="C1599" s="71"/>
      <c r="D1599" s="72" t="s">
        <v>163</v>
      </c>
      <c r="E1599" s="73"/>
      <c r="F1599" s="73"/>
      <c r="G1599" s="74"/>
    </row>
    <row r="1600" spans="2:7" ht="23">
      <c r="B1600" s="3"/>
      <c r="C1600" s="15" t="s">
        <v>10</v>
      </c>
      <c r="D1600" s="62">
        <v>1.4</v>
      </c>
      <c r="E1600" s="16"/>
      <c r="F1600" s="4"/>
      <c r="G1600" s="2"/>
    </row>
    <row r="1601" spans="2:7" ht="21.5">
      <c r="B1601" s="3"/>
      <c r="C1601" s="17" t="s">
        <v>11</v>
      </c>
      <c r="D1601" s="63">
        <v>250</v>
      </c>
      <c r="E1601" s="75" t="s">
        <v>12</v>
      </c>
      <c r="F1601" s="76"/>
      <c r="G1601" s="79">
        <f>D1602/D1601</f>
        <v>122.95519999999999</v>
      </c>
    </row>
    <row r="1602" spans="2:7" ht="21.5">
      <c r="B1602" s="3"/>
      <c r="C1602" s="17" t="s">
        <v>13</v>
      </c>
      <c r="D1602" s="64">
        <v>30738.799999999999</v>
      </c>
      <c r="E1602" s="77"/>
      <c r="F1602" s="78"/>
      <c r="G1602" s="80"/>
    </row>
    <row r="1603" spans="2:7" ht="23">
      <c r="B1603" s="3"/>
      <c r="C1603" s="18"/>
      <c r="D1603" s="7"/>
      <c r="E1603" s="19"/>
      <c r="F1603" s="3"/>
      <c r="G1603" s="2"/>
    </row>
    <row r="1604" spans="2:7" ht="23">
      <c r="B1604" s="3"/>
      <c r="C1604" s="48" t="s">
        <v>14</v>
      </c>
      <c r="D1604" s="61" t="s">
        <v>164</v>
      </c>
      <c r="E1604" s="3"/>
      <c r="F1604" s="3"/>
      <c r="G1604" s="2"/>
    </row>
    <row r="1605" spans="2:7" ht="23">
      <c r="B1605" s="3"/>
      <c r="C1605" s="48" t="s">
        <v>15</v>
      </c>
      <c r="D1605" s="61">
        <v>70</v>
      </c>
      <c r="E1605" s="3"/>
      <c r="F1605" s="3"/>
      <c r="G1605" s="2"/>
    </row>
    <row r="1606" spans="2:7" ht="23">
      <c r="B1606" s="3"/>
      <c r="C1606" s="48" t="s">
        <v>16</v>
      </c>
      <c r="D1606" s="49" t="s">
        <v>17</v>
      </c>
      <c r="E1606" s="3"/>
      <c r="F1606" s="3"/>
      <c r="G1606" s="2"/>
    </row>
    <row r="1607" spans="2:7" ht="23.5" thickBot="1">
      <c r="B1607" s="3"/>
      <c r="C1607" s="3"/>
      <c r="D1607" s="3"/>
      <c r="E1607" s="3"/>
      <c r="F1607" s="3"/>
      <c r="G1607" s="2"/>
    </row>
    <row r="1608" spans="2:7" ht="47" thickBot="1">
      <c r="B1608" s="81" t="s">
        <v>1</v>
      </c>
      <c r="C1608" s="82"/>
      <c r="D1608" s="8" t="s">
        <v>18</v>
      </c>
      <c r="E1608" s="83" t="s">
        <v>19</v>
      </c>
      <c r="F1608" s="84"/>
      <c r="G1608" s="9" t="s">
        <v>20</v>
      </c>
    </row>
    <row r="1609" spans="2:7" ht="23.5" thickBot="1">
      <c r="B1609" s="90" t="s">
        <v>21</v>
      </c>
      <c r="C1609" s="91"/>
      <c r="D1609" s="31">
        <v>197.93</v>
      </c>
      <c r="E1609" s="51">
        <v>1.4</v>
      </c>
      <c r="F1609" s="32" t="s">
        <v>0</v>
      </c>
      <c r="G1609" s="33">
        <f t="shared" ref="G1609:G1616" si="43">D1609*E1609</f>
        <v>277.10199999999998</v>
      </c>
    </row>
    <row r="1610" spans="2:7" ht="51.65" customHeight="1">
      <c r="B1610" s="92" t="s">
        <v>22</v>
      </c>
      <c r="C1610" s="93"/>
      <c r="D1610" s="34">
        <v>70.41</v>
      </c>
      <c r="E1610" s="55">
        <v>0.6</v>
      </c>
      <c r="F1610" s="35" t="s">
        <v>2</v>
      </c>
      <c r="G1610" s="36">
        <f t="shared" si="43"/>
        <v>42.245999999999995</v>
      </c>
    </row>
    <row r="1611" spans="2:7" ht="23.5" thickBot="1">
      <c r="B1611" s="85" t="s">
        <v>23</v>
      </c>
      <c r="C1611" s="86"/>
      <c r="D1611" s="37">
        <v>222.31</v>
      </c>
      <c r="E1611" s="56">
        <v>0.6</v>
      </c>
      <c r="F1611" s="38" t="s">
        <v>2</v>
      </c>
      <c r="G1611" s="39">
        <f t="shared" si="43"/>
        <v>133.386</v>
      </c>
    </row>
    <row r="1612" spans="2:7" ht="23.5" thickBot="1">
      <c r="B1612" s="94" t="s">
        <v>3</v>
      </c>
      <c r="C1612" s="95"/>
      <c r="D1612" s="40"/>
      <c r="E1612" s="40"/>
      <c r="F1612" s="41" t="s">
        <v>0</v>
      </c>
      <c r="G1612" s="42">
        <f t="shared" si="43"/>
        <v>0</v>
      </c>
    </row>
    <row r="1613" spans="2:7" ht="43.15" customHeight="1">
      <c r="B1613" s="92" t="s">
        <v>24</v>
      </c>
      <c r="C1613" s="93"/>
      <c r="D1613" s="34">
        <v>665.33</v>
      </c>
      <c r="E1613" s="34">
        <v>2.8</v>
      </c>
      <c r="F1613" s="35" t="s">
        <v>0</v>
      </c>
      <c r="G1613" s="36">
        <f t="shared" si="43"/>
        <v>1862.924</v>
      </c>
    </row>
    <row r="1614" spans="2:7" ht="23">
      <c r="B1614" s="96" t="s">
        <v>25</v>
      </c>
      <c r="C1614" s="97"/>
      <c r="D1614" s="43">
        <v>1300.21</v>
      </c>
      <c r="E1614" s="43">
        <v>1.4</v>
      </c>
      <c r="F1614" s="44" t="s">
        <v>0</v>
      </c>
      <c r="G1614" s="45">
        <f t="shared" si="43"/>
        <v>1820.2939999999999</v>
      </c>
    </row>
    <row r="1615" spans="2:7" ht="23">
      <c r="B1615" s="96" t="s">
        <v>4</v>
      </c>
      <c r="C1615" s="97"/>
      <c r="D1615" s="46"/>
      <c r="E1615" s="52"/>
      <c r="F1615" s="44" t="s">
        <v>0</v>
      </c>
      <c r="G1615" s="45">
        <f t="shared" si="43"/>
        <v>0</v>
      </c>
    </row>
    <row r="1616" spans="2:7" ht="23">
      <c r="B1616" s="96" t="s">
        <v>26</v>
      </c>
      <c r="C1616" s="97"/>
      <c r="D1616" s="46"/>
      <c r="E1616" s="52"/>
      <c r="F1616" s="44" t="s">
        <v>0</v>
      </c>
      <c r="G1616" s="45">
        <f t="shared" si="43"/>
        <v>0</v>
      </c>
    </row>
    <row r="1617" spans="2:7" ht="23">
      <c r="B1617" s="96" t="s">
        <v>6</v>
      </c>
      <c r="C1617" s="97"/>
      <c r="D1617" s="46"/>
      <c r="E1617" s="52"/>
      <c r="F1617" s="44" t="s">
        <v>0</v>
      </c>
      <c r="G1617" s="45">
        <f>D1617*E1617</f>
        <v>0</v>
      </c>
    </row>
    <row r="1618" spans="2:7" ht="23.5" thickBot="1">
      <c r="B1618" s="85" t="s">
        <v>5</v>
      </c>
      <c r="C1618" s="86"/>
      <c r="D1618" s="37"/>
      <c r="E1618" s="37"/>
      <c r="F1618" s="38" t="s">
        <v>0</v>
      </c>
      <c r="G1618" s="47">
        <f>D1618*E1618</f>
        <v>0</v>
      </c>
    </row>
    <row r="1619" spans="2:7" ht="23">
      <c r="B1619" s="3"/>
      <c r="C1619" s="20"/>
      <c r="D1619" s="20"/>
      <c r="E1619" s="10"/>
      <c r="F1619" s="10"/>
      <c r="G1619" s="2"/>
    </row>
    <row r="1620" spans="2:7" ht="25">
      <c r="B1620" s="3"/>
      <c r="C1620" s="13" t="s">
        <v>27</v>
      </c>
      <c r="D1620" s="14"/>
      <c r="E1620" s="3"/>
      <c r="F1620" s="3"/>
      <c r="G1620" s="2"/>
    </row>
    <row r="1621" spans="2:7" ht="18">
      <c r="B1621" s="3"/>
      <c r="C1621" s="87" t="s">
        <v>28</v>
      </c>
      <c r="D1621" s="65" t="s">
        <v>29</v>
      </c>
      <c r="E1621" s="22">
        <f>ROUND((G1609+D1602)/D1602,2)</f>
        <v>1.01</v>
      </c>
      <c r="F1621" s="22"/>
      <c r="G1621" s="4"/>
    </row>
    <row r="1622" spans="2:7" ht="23">
      <c r="B1622" s="3"/>
      <c r="C1622" s="87"/>
      <c r="D1622" s="65" t="s">
        <v>30</v>
      </c>
      <c r="E1622" s="22">
        <f>ROUND((G1610+G1611+D1602)/D1602,2)</f>
        <v>1.01</v>
      </c>
      <c r="F1622" s="22"/>
      <c r="G1622" s="11"/>
    </row>
    <row r="1623" spans="2:7" ht="23">
      <c r="B1623" s="3"/>
      <c r="C1623" s="87"/>
      <c r="D1623" s="65" t="s">
        <v>31</v>
      </c>
      <c r="E1623" s="22">
        <f>ROUND((G1612+D1602)/D1602,2)</f>
        <v>1</v>
      </c>
      <c r="F1623" s="4"/>
      <c r="G1623" s="11"/>
    </row>
    <row r="1624" spans="2:7" ht="23">
      <c r="B1624" s="3"/>
      <c r="C1624" s="87"/>
      <c r="D1624" s="23" t="s">
        <v>32</v>
      </c>
      <c r="E1624" s="24">
        <f>ROUND((SUM(G1613:G1618)+D1602)/D1602,2)</f>
        <v>1.1200000000000001</v>
      </c>
      <c r="F1624" s="4"/>
      <c r="G1624" s="11"/>
    </row>
    <row r="1625" spans="2:7" ht="25">
      <c r="B1625" s="3"/>
      <c r="C1625" s="3"/>
      <c r="D1625" s="25" t="s">
        <v>33</v>
      </c>
      <c r="E1625" s="26">
        <f>SUM(E1621:E1624)-IF(D1606="сплошная",3,2)</f>
        <v>1.1400000000000006</v>
      </c>
      <c r="F1625" s="27"/>
      <c r="G1625" s="2"/>
    </row>
    <row r="1626" spans="2:7" ht="23">
      <c r="B1626" s="3"/>
      <c r="C1626" s="3"/>
      <c r="D1626" s="3"/>
      <c r="E1626" s="28"/>
      <c r="F1626" s="3"/>
      <c r="G1626" s="2"/>
    </row>
    <row r="1627" spans="2:7" ht="25">
      <c r="B1627" s="12"/>
      <c r="C1627" s="29" t="s">
        <v>34</v>
      </c>
      <c r="D1627" s="88">
        <f>E1625*D1602</f>
        <v>35042.232000000018</v>
      </c>
      <c r="E1627" s="88"/>
      <c r="F1627" s="3"/>
      <c r="G1627" s="2"/>
    </row>
    <row r="1628" spans="2:7" ht="18">
      <c r="B1628" s="3"/>
      <c r="C1628" s="30" t="s">
        <v>35</v>
      </c>
      <c r="D1628" s="89">
        <f>D1627/D1601</f>
        <v>140.16892800000008</v>
      </c>
      <c r="E1628" s="89"/>
      <c r="F1628" s="3"/>
      <c r="G1628" s="3"/>
    </row>
    <row r="1631" spans="2:7" ht="60">
      <c r="B1631" s="67" t="s">
        <v>165</v>
      </c>
      <c r="C1631" s="67"/>
      <c r="D1631" s="67"/>
      <c r="E1631" s="67"/>
      <c r="F1631" s="67"/>
      <c r="G1631" s="67"/>
    </row>
    <row r="1632" spans="2:7" ht="18">
      <c r="B1632" s="68" t="s">
        <v>7</v>
      </c>
      <c r="C1632" s="68"/>
      <c r="D1632" s="68"/>
      <c r="E1632" s="68"/>
      <c r="F1632" s="68"/>
      <c r="G1632" s="68"/>
    </row>
    <row r="1633" spans="2:7" ht="25">
      <c r="B1633" s="3"/>
      <c r="C1633" s="13" t="s">
        <v>8</v>
      </c>
      <c r="D1633" s="14"/>
      <c r="E1633" s="3"/>
      <c r="F1633" s="3"/>
      <c r="G1633" s="2"/>
    </row>
    <row r="1634" spans="2:7" ht="40" customHeight="1">
      <c r="B1634" s="4"/>
      <c r="C1634" s="69" t="s">
        <v>9</v>
      </c>
      <c r="D1634" s="72" t="s">
        <v>78</v>
      </c>
      <c r="E1634" s="73"/>
      <c r="F1634" s="73"/>
      <c r="G1634" s="74"/>
    </row>
    <row r="1635" spans="2:7" ht="19.5" customHeight="1">
      <c r="B1635" s="4"/>
      <c r="C1635" s="70"/>
      <c r="D1635" s="72" t="s">
        <v>166</v>
      </c>
      <c r="E1635" s="73"/>
      <c r="F1635" s="73"/>
      <c r="G1635" s="74"/>
    </row>
    <row r="1636" spans="2:7" ht="19.5" customHeight="1">
      <c r="B1636" s="4"/>
      <c r="C1636" s="71"/>
      <c r="D1636" s="72" t="s">
        <v>167</v>
      </c>
      <c r="E1636" s="73"/>
      <c r="F1636" s="73"/>
      <c r="G1636" s="74"/>
    </row>
    <row r="1637" spans="2:7" ht="23">
      <c r="B1637" s="3"/>
      <c r="C1637" s="15" t="s">
        <v>10</v>
      </c>
      <c r="D1637" s="62">
        <v>1.4</v>
      </c>
      <c r="E1637" s="16"/>
      <c r="F1637" s="4"/>
      <c r="G1637" s="2"/>
    </row>
    <row r="1638" spans="2:7" ht="21.5">
      <c r="B1638" s="3"/>
      <c r="C1638" s="17" t="s">
        <v>11</v>
      </c>
      <c r="D1638" s="63">
        <v>274</v>
      </c>
      <c r="E1638" s="75" t="s">
        <v>12</v>
      </c>
      <c r="F1638" s="76"/>
      <c r="G1638" s="79">
        <f>D1639/D1638</f>
        <v>30.99744525547445</v>
      </c>
    </row>
    <row r="1639" spans="2:7" ht="21.5">
      <c r="B1639" s="3"/>
      <c r="C1639" s="17" t="s">
        <v>13</v>
      </c>
      <c r="D1639" s="64">
        <v>8493.2999999999993</v>
      </c>
      <c r="E1639" s="77"/>
      <c r="F1639" s="78"/>
      <c r="G1639" s="80"/>
    </row>
    <row r="1640" spans="2:7" ht="23">
      <c r="B1640" s="3"/>
      <c r="C1640" s="18"/>
      <c r="D1640" s="7"/>
      <c r="E1640" s="19"/>
      <c r="F1640" s="3"/>
      <c r="G1640" s="2"/>
    </row>
    <row r="1641" spans="2:7" ht="23">
      <c r="B1641" s="3"/>
      <c r="C1641" s="48" t="s">
        <v>14</v>
      </c>
      <c r="D1641" s="61" t="s">
        <v>168</v>
      </c>
      <c r="E1641" s="3"/>
      <c r="F1641" s="3"/>
      <c r="G1641" s="2"/>
    </row>
    <row r="1642" spans="2:7" ht="23">
      <c r="B1642" s="3"/>
      <c r="C1642" s="48" t="s">
        <v>15</v>
      </c>
      <c r="D1642" s="61">
        <v>100</v>
      </c>
      <c r="E1642" s="3"/>
      <c r="F1642" s="3"/>
      <c r="G1642" s="2"/>
    </row>
    <row r="1643" spans="2:7" ht="23">
      <c r="B1643" s="3"/>
      <c r="C1643" s="48" t="s">
        <v>16</v>
      </c>
      <c r="D1643" s="49" t="s">
        <v>17</v>
      </c>
      <c r="E1643" s="3"/>
      <c r="F1643" s="3"/>
      <c r="G1643" s="2"/>
    </row>
    <row r="1644" spans="2:7" ht="23.5" thickBot="1">
      <c r="B1644" s="3"/>
      <c r="C1644" s="3"/>
      <c r="D1644" s="3"/>
      <c r="E1644" s="3"/>
      <c r="F1644" s="3"/>
      <c r="G1644" s="2"/>
    </row>
    <row r="1645" spans="2:7" ht="47" thickBot="1">
      <c r="B1645" s="81" t="s">
        <v>1</v>
      </c>
      <c r="C1645" s="82"/>
      <c r="D1645" s="8" t="s">
        <v>18</v>
      </c>
      <c r="E1645" s="83" t="s">
        <v>19</v>
      </c>
      <c r="F1645" s="84"/>
      <c r="G1645" s="9" t="s">
        <v>20</v>
      </c>
    </row>
    <row r="1646" spans="2:7" ht="23.5" thickBot="1">
      <c r="B1646" s="90" t="s">
        <v>21</v>
      </c>
      <c r="C1646" s="91"/>
      <c r="D1646" s="31">
        <v>197.93</v>
      </c>
      <c r="E1646" s="51">
        <v>1.4</v>
      </c>
      <c r="F1646" s="32" t="s">
        <v>0</v>
      </c>
      <c r="G1646" s="33">
        <f t="shared" ref="G1646:G1653" si="44">D1646*E1646</f>
        <v>277.10199999999998</v>
      </c>
    </row>
    <row r="1647" spans="2:7" ht="49.9" customHeight="1">
      <c r="B1647" s="92" t="s">
        <v>22</v>
      </c>
      <c r="C1647" s="93"/>
      <c r="D1647" s="34">
        <v>70.41</v>
      </c>
      <c r="E1647" s="55">
        <v>0.55000000000000004</v>
      </c>
      <c r="F1647" s="35" t="s">
        <v>2</v>
      </c>
      <c r="G1647" s="36">
        <f t="shared" si="44"/>
        <v>38.725500000000004</v>
      </c>
    </row>
    <row r="1648" spans="2:7" ht="23.5" thickBot="1">
      <c r="B1648" s="85" t="s">
        <v>23</v>
      </c>
      <c r="C1648" s="86"/>
      <c r="D1648" s="37">
        <v>222.31</v>
      </c>
      <c r="E1648" s="56">
        <v>0.55000000000000004</v>
      </c>
      <c r="F1648" s="38" t="s">
        <v>2</v>
      </c>
      <c r="G1648" s="39">
        <f t="shared" si="44"/>
        <v>122.27050000000001</v>
      </c>
    </row>
    <row r="1649" spans="2:7" ht="23.5" thickBot="1">
      <c r="B1649" s="94" t="s">
        <v>3</v>
      </c>
      <c r="C1649" s="95"/>
      <c r="D1649" s="40"/>
      <c r="E1649" s="40"/>
      <c r="F1649" s="41" t="s">
        <v>0</v>
      </c>
      <c r="G1649" s="42">
        <f t="shared" si="44"/>
        <v>0</v>
      </c>
    </row>
    <row r="1650" spans="2:7" ht="45.65" customHeight="1">
      <c r="B1650" s="92" t="s">
        <v>24</v>
      </c>
      <c r="C1650" s="93"/>
      <c r="D1650" s="34">
        <v>665.33</v>
      </c>
      <c r="E1650" s="34">
        <v>2.8</v>
      </c>
      <c r="F1650" s="35" t="s">
        <v>0</v>
      </c>
      <c r="G1650" s="36">
        <f t="shared" si="44"/>
        <v>1862.924</v>
      </c>
    </row>
    <row r="1651" spans="2:7" ht="23">
      <c r="B1651" s="96" t="s">
        <v>25</v>
      </c>
      <c r="C1651" s="97"/>
      <c r="D1651" s="43">
        <v>1300.21</v>
      </c>
      <c r="E1651" s="43">
        <v>1.4</v>
      </c>
      <c r="F1651" s="44" t="s">
        <v>0</v>
      </c>
      <c r="G1651" s="45">
        <f t="shared" si="44"/>
        <v>1820.2939999999999</v>
      </c>
    </row>
    <row r="1652" spans="2:7" ht="23">
      <c r="B1652" s="96" t="s">
        <v>4</v>
      </c>
      <c r="C1652" s="97"/>
      <c r="D1652" s="46"/>
      <c r="E1652" s="52"/>
      <c r="F1652" s="44" t="s">
        <v>0</v>
      </c>
      <c r="G1652" s="45">
        <f t="shared" si="44"/>
        <v>0</v>
      </c>
    </row>
    <row r="1653" spans="2:7" ht="23">
      <c r="B1653" s="96" t="s">
        <v>26</v>
      </c>
      <c r="C1653" s="97"/>
      <c r="D1653" s="46"/>
      <c r="E1653" s="52"/>
      <c r="F1653" s="44" t="s">
        <v>0</v>
      </c>
      <c r="G1653" s="45">
        <f t="shared" si="44"/>
        <v>0</v>
      </c>
    </row>
    <row r="1654" spans="2:7" ht="23">
      <c r="B1654" s="96" t="s">
        <v>6</v>
      </c>
      <c r="C1654" s="97"/>
      <c r="D1654" s="46"/>
      <c r="E1654" s="52"/>
      <c r="F1654" s="44" t="s">
        <v>0</v>
      </c>
      <c r="G1654" s="45">
        <f>D1654*E1654</f>
        <v>0</v>
      </c>
    </row>
    <row r="1655" spans="2:7" ht="23.5" thickBot="1">
      <c r="B1655" s="85" t="s">
        <v>5</v>
      </c>
      <c r="C1655" s="86"/>
      <c r="D1655" s="37"/>
      <c r="E1655" s="37"/>
      <c r="F1655" s="38" t="s">
        <v>0</v>
      </c>
      <c r="G1655" s="47">
        <f>D1655*E1655</f>
        <v>0</v>
      </c>
    </row>
    <row r="1656" spans="2:7" ht="23">
      <c r="B1656" s="3"/>
      <c r="C1656" s="20"/>
      <c r="D1656" s="20"/>
      <c r="E1656" s="10"/>
      <c r="F1656" s="10"/>
      <c r="G1656" s="2"/>
    </row>
    <row r="1657" spans="2:7" ht="25">
      <c r="B1657" s="3"/>
      <c r="C1657" s="13" t="s">
        <v>27</v>
      </c>
      <c r="D1657" s="14"/>
      <c r="E1657" s="3"/>
      <c r="F1657" s="3"/>
      <c r="G1657" s="2"/>
    </row>
    <row r="1658" spans="2:7" ht="18">
      <c r="B1658" s="3"/>
      <c r="C1658" s="87" t="s">
        <v>28</v>
      </c>
      <c r="D1658" s="65" t="s">
        <v>29</v>
      </c>
      <c r="E1658" s="22">
        <f>ROUND((G1646+D1639)/D1639,2)</f>
        <v>1.03</v>
      </c>
      <c r="F1658" s="22"/>
      <c r="G1658" s="4"/>
    </row>
    <row r="1659" spans="2:7" ht="23">
      <c r="B1659" s="3"/>
      <c r="C1659" s="87"/>
      <c r="D1659" s="65" t="s">
        <v>30</v>
      </c>
      <c r="E1659" s="22">
        <f>ROUND((G1647+G1648+D1639)/D1639,2)</f>
        <v>1.02</v>
      </c>
      <c r="F1659" s="22"/>
      <c r="G1659" s="11"/>
    </row>
    <row r="1660" spans="2:7" ht="23">
      <c r="B1660" s="3"/>
      <c r="C1660" s="87"/>
      <c r="D1660" s="65" t="s">
        <v>31</v>
      </c>
      <c r="E1660" s="22">
        <f>ROUND((G1649+D1639)/D1639,2)</f>
        <v>1</v>
      </c>
      <c r="F1660" s="4"/>
      <c r="G1660" s="11"/>
    </row>
    <row r="1661" spans="2:7" ht="23">
      <c r="B1661" s="3"/>
      <c r="C1661" s="87"/>
      <c r="D1661" s="23" t="s">
        <v>32</v>
      </c>
      <c r="E1661" s="24">
        <f>ROUND((SUM(G1650:G1655)+D1639)/D1639,2)</f>
        <v>1.43</v>
      </c>
      <c r="F1661" s="4"/>
      <c r="G1661" s="11"/>
    </row>
    <row r="1662" spans="2:7" ht="25">
      <c r="B1662" s="3"/>
      <c r="C1662" s="3"/>
      <c r="D1662" s="25" t="s">
        <v>33</v>
      </c>
      <c r="E1662" s="26">
        <f>SUM(E1658:E1661)-IF(D1643="сплошная",3,2)</f>
        <v>1.4799999999999995</v>
      </c>
      <c r="F1662" s="27"/>
      <c r="G1662" s="2"/>
    </row>
    <row r="1663" spans="2:7" ht="23">
      <c r="B1663" s="3"/>
      <c r="C1663" s="3"/>
      <c r="D1663" s="3"/>
      <c r="E1663" s="28"/>
      <c r="F1663" s="3"/>
      <c r="G1663" s="2"/>
    </row>
    <row r="1664" spans="2:7" ht="25">
      <c r="B1664" s="12"/>
      <c r="C1664" s="29" t="s">
        <v>34</v>
      </c>
      <c r="D1664" s="88">
        <f>E1662*D1639</f>
        <v>12570.083999999995</v>
      </c>
      <c r="E1664" s="88"/>
      <c r="F1664" s="3"/>
      <c r="G1664" s="2"/>
    </row>
    <row r="1665" spans="2:22" ht="18">
      <c r="B1665" s="3"/>
      <c r="C1665" s="30" t="s">
        <v>35</v>
      </c>
      <c r="D1665" s="89">
        <f>D1664/D1638</f>
        <v>45.876218978102173</v>
      </c>
      <c r="E1665" s="89"/>
      <c r="F1665" s="3"/>
      <c r="G1665" s="3"/>
    </row>
    <row r="1668" spans="2:22" ht="60">
      <c r="B1668" s="67" t="s">
        <v>169</v>
      </c>
      <c r="C1668" s="67"/>
      <c r="D1668" s="67"/>
      <c r="E1668" s="67"/>
      <c r="F1668" s="67"/>
      <c r="G1668" s="67"/>
      <c r="K1668" s="59"/>
      <c r="L1668" s="59"/>
      <c r="M1668" s="59"/>
      <c r="N1668" s="59"/>
      <c r="O1668" s="59"/>
      <c r="P1668" s="59"/>
      <c r="Q1668" s="59"/>
      <c r="R1668" s="59"/>
      <c r="S1668" s="59"/>
      <c r="T1668" s="59"/>
      <c r="U1668" s="59"/>
      <c r="V1668" s="59"/>
    </row>
    <row r="1669" spans="2:22" ht="18">
      <c r="B1669" s="68" t="s">
        <v>7</v>
      </c>
      <c r="C1669" s="68"/>
      <c r="D1669" s="68"/>
      <c r="E1669" s="68"/>
      <c r="F1669" s="68"/>
      <c r="G1669" s="68"/>
      <c r="K1669" s="59"/>
      <c r="L1669" s="59"/>
      <c r="M1669" s="59"/>
      <c r="N1669" s="59"/>
      <c r="O1669" s="59"/>
      <c r="P1669" s="59"/>
      <c r="Q1669" s="59"/>
      <c r="R1669" s="59"/>
      <c r="S1669" s="59"/>
      <c r="T1669" s="59"/>
      <c r="U1669" s="59"/>
      <c r="V1669" s="59"/>
    </row>
    <row r="1670" spans="2:22" ht="25">
      <c r="B1670" s="3"/>
      <c r="C1670" s="13" t="s">
        <v>8</v>
      </c>
      <c r="D1670" s="14"/>
      <c r="E1670" s="3"/>
      <c r="F1670" s="3"/>
      <c r="G1670" s="2"/>
      <c r="K1670" s="59"/>
      <c r="L1670" s="59"/>
      <c r="M1670" s="59"/>
      <c r="N1670" s="59"/>
      <c r="O1670" s="59"/>
      <c r="P1670" s="59"/>
      <c r="Q1670" s="59"/>
      <c r="R1670" s="59"/>
      <c r="S1670" s="59"/>
      <c r="T1670" s="59"/>
      <c r="U1670" s="59"/>
      <c r="V1670" s="59"/>
    </row>
    <row r="1671" spans="2:22" ht="40" customHeight="1">
      <c r="B1671" s="4"/>
      <c r="C1671" s="69" t="s">
        <v>9</v>
      </c>
      <c r="D1671" s="72" t="s">
        <v>78</v>
      </c>
      <c r="E1671" s="73"/>
      <c r="F1671" s="73"/>
      <c r="G1671" s="74"/>
      <c r="K1671" s="59"/>
      <c r="L1671" s="59"/>
      <c r="M1671" s="59"/>
      <c r="N1671" s="59"/>
      <c r="O1671" s="59"/>
      <c r="P1671" s="59"/>
      <c r="Q1671" s="59"/>
      <c r="R1671" s="59"/>
      <c r="S1671" s="59"/>
      <c r="T1671" s="59"/>
      <c r="U1671" s="59"/>
      <c r="V1671" s="59"/>
    </row>
    <row r="1672" spans="2:22" ht="19.5" customHeight="1">
      <c r="B1672" s="4"/>
      <c r="C1672" s="70"/>
      <c r="D1672" s="72" t="s">
        <v>166</v>
      </c>
      <c r="E1672" s="73"/>
      <c r="F1672" s="73"/>
      <c r="G1672" s="74"/>
      <c r="K1672" s="59"/>
      <c r="L1672" s="59"/>
      <c r="M1672" s="59"/>
      <c r="N1672" s="59"/>
      <c r="O1672" s="59"/>
      <c r="P1672" s="59"/>
      <c r="Q1672" s="59"/>
      <c r="R1672" s="59"/>
      <c r="S1672" s="59"/>
      <c r="T1672" s="59"/>
      <c r="U1672" s="59"/>
      <c r="V1672" s="59"/>
    </row>
    <row r="1673" spans="2:22" ht="19.5" customHeight="1">
      <c r="B1673" s="4"/>
      <c r="C1673" s="71"/>
      <c r="D1673" s="72" t="s">
        <v>170</v>
      </c>
      <c r="E1673" s="73"/>
      <c r="F1673" s="73"/>
      <c r="G1673" s="74"/>
      <c r="K1673" s="59"/>
      <c r="L1673" s="59"/>
      <c r="M1673" s="59"/>
      <c r="N1673" s="59"/>
      <c r="O1673" s="59"/>
      <c r="P1673" s="59"/>
      <c r="Q1673" s="59"/>
      <c r="R1673" s="59"/>
      <c r="S1673" s="59"/>
      <c r="T1673" s="59"/>
      <c r="U1673" s="59"/>
      <c r="V1673" s="59"/>
    </row>
    <row r="1674" spans="2:22" ht="23">
      <c r="B1674" s="3"/>
      <c r="C1674" s="15" t="s">
        <v>10</v>
      </c>
      <c r="D1674" s="62">
        <v>1.7</v>
      </c>
      <c r="E1674" s="16"/>
      <c r="F1674" s="4"/>
      <c r="G1674" s="2"/>
      <c r="K1674" s="59"/>
      <c r="L1674" s="59"/>
      <c r="M1674" s="59"/>
      <c r="N1674" s="59"/>
      <c r="O1674" s="59"/>
      <c r="P1674" s="59"/>
      <c r="Q1674" s="59"/>
      <c r="R1674" s="59"/>
      <c r="S1674" s="59"/>
      <c r="T1674" s="59"/>
      <c r="U1674" s="59"/>
      <c r="V1674" s="59"/>
    </row>
    <row r="1675" spans="2:22" ht="21.5">
      <c r="B1675" s="3"/>
      <c r="C1675" s="17" t="s">
        <v>11</v>
      </c>
      <c r="D1675" s="63">
        <v>336</v>
      </c>
      <c r="E1675" s="75" t="s">
        <v>12</v>
      </c>
      <c r="F1675" s="76"/>
      <c r="G1675" s="79">
        <f>D1676/D1675</f>
        <v>20.125089285714285</v>
      </c>
      <c r="K1675" s="59"/>
      <c r="L1675" s="59"/>
      <c r="M1675" s="59"/>
      <c r="N1675" s="59"/>
      <c r="O1675" s="59"/>
      <c r="P1675" s="59"/>
      <c r="Q1675" s="59"/>
      <c r="R1675" s="59"/>
      <c r="S1675" s="59"/>
      <c r="T1675" s="59"/>
      <c r="U1675" s="59"/>
      <c r="V1675" s="59"/>
    </row>
    <row r="1676" spans="2:22" ht="21.5">
      <c r="B1676" s="3"/>
      <c r="C1676" s="17" t="s">
        <v>13</v>
      </c>
      <c r="D1676" s="64">
        <v>6762.03</v>
      </c>
      <c r="E1676" s="77"/>
      <c r="F1676" s="78"/>
      <c r="G1676" s="80"/>
      <c r="K1676" s="59"/>
      <c r="L1676" s="59"/>
      <c r="M1676" s="59"/>
      <c r="N1676" s="59"/>
      <c r="O1676" s="59"/>
      <c r="P1676" s="59"/>
      <c r="Q1676" s="59"/>
      <c r="R1676" s="59"/>
      <c r="S1676" s="59"/>
      <c r="T1676" s="59"/>
      <c r="U1676" s="59"/>
      <c r="V1676" s="59"/>
    </row>
    <row r="1677" spans="2:22" ht="23">
      <c r="B1677" s="3"/>
      <c r="C1677" s="18"/>
      <c r="D1677" s="7"/>
      <c r="E1677" s="19"/>
      <c r="F1677" s="3"/>
      <c r="G1677" s="2"/>
      <c r="K1677" s="59"/>
      <c r="L1677" s="59"/>
      <c r="M1677" s="59"/>
      <c r="N1677" s="59"/>
      <c r="O1677" s="59"/>
      <c r="P1677" s="59"/>
      <c r="Q1677" s="59"/>
      <c r="R1677" s="59"/>
      <c r="S1677" s="59"/>
      <c r="T1677" s="59"/>
      <c r="U1677" s="59"/>
      <c r="V1677" s="59"/>
    </row>
    <row r="1678" spans="2:22" ht="23">
      <c r="B1678" s="3"/>
      <c r="C1678" s="48" t="s">
        <v>14</v>
      </c>
      <c r="D1678" s="61" t="s">
        <v>171</v>
      </c>
      <c r="E1678" s="3"/>
      <c r="F1678" s="3"/>
      <c r="G1678" s="2"/>
      <c r="K1678" s="59"/>
      <c r="L1678" s="59"/>
      <c r="M1678" s="59"/>
      <c r="N1678" s="59"/>
      <c r="O1678" s="59"/>
      <c r="P1678" s="59"/>
      <c r="Q1678" s="59"/>
      <c r="R1678" s="59"/>
      <c r="S1678" s="59"/>
      <c r="T1678" s="59"/>
      <c r="U1678" s="59"/>
      <c r="V1678" s="59"/>
    </row>
    <row r="1679" spans="2:22" ht="23">
      <c r="B1679" s="3"/>
      <c r="C1679" s="48" t="s">
        <v>15</v>
      </c>
      <c r="D1679" s="61">
        <v>65</v>
      </c>
      <c r="E1679" s="3"/>
      <c r="F1679" s="3"/>
      <c r="G1679" s="2"/>
      <c r="K1679" s="59"/>
      <c r="L1679" s="59"/>
      <c r="M1679" s="59"/>
      <c r="N1679" s="59"/>
      <c r="O1679" s="59"/>
      <c r="P1679" s="59"/>
      <c r="Q1679" s="59"/>
      <c r="R1679" s="59"/>
      <c r="S1679" s="59"/>
      <c r="T1679" s="59"/>
      <c r="U1679" s="59"/>
      <c r="V1679" s="59"/>
    </row>
    <row r="1680" spans="2:22" ht="23">
      <c r="B1680" s="3"/>
      <c r="C1680" s="48" t="s">
        <v>16</v>
      </c>
      <c r="D1680" s="49" t="s">
        <v>17</v>
      </c>
      <c r="E1680" s="3"/>
      <c r="F1680" s="3"/>
      <c r="G1680" s="2"/>
      <c r="K1680" s="59"/>
      <c r="L1680" s="59"/>
      <c r="M1680" s="59"/>
      <c r="N1680" s="59"/>
      <c r="O1680" s="59"/>
      <c r="P1680" s="59"/>
      <c r="Q1680" s="59"/>
      <c r="R1680" s="59"/>
      <c r="S1680" s="59"/>
      <c r="T1680" s="59"/>
      <c r="U1680" s="59"/>
      <c r="V1680" s="59"/>
    </row>
    <row r="1681" spans="2:22" ht="23.5" thickBot="1">
      <c r="B1681" s="3"/>
      <c r="C1681" s="3"/>
      <c r="D1681" s="3"/>
      <c r="E1681" s="3"/>
      <c r="F1681" s="3"/>
      <c r="G1681" s="2"/>
      <c r="K1681" s="59"/>
      <c r="L1681" s="59"/>
      <c r="M1681" s="59"/>
      <c r="N1681" s="59"/>
      <c r="O1681" s="59"/>
      <c r="P1681" s="59"/>
      <c r="Q1681" s="59"/>
      <c r="R1681" s="59"/>
      <c r="S1681" s="59"/>
      <c r="T1681" s="59"/>
      <c r="U1681" s="59"/>
      <c r="V1681" s="59"/>
    </row>
    <row r="1682" spans="2:22" ht="47" thickBot="1">
      <c r="B1682" s="81" t="s">
        <v>1</v>
      </c>
      <c r="C1682" s="82"/>
      <c r="D1682" s="8" t="s">
        <v>18</v>
      </c>
      <c r="E1682" s="83" t="s">
        <v>19</v>
      </c>
      <c r="F1682" s="84"/>
      <c r="G1682" s="9" t="s">
        <v>20</v>
      </c>
      <c r="K1682" s="59"/>
      <c r="L1682" s="59"/>
      <c r="M1682" s="59"/>
      <c r="N1682" s="59"/>
      <c r="O1682" s="59"/>
      <c r="P1682" s="59"/>
      <c r="Q1682" s="59"/>
      <c r="R1682" s="59"/>
      <c r="S1682" s="59"/>
      <c r="T1682" s="59"/>
      <c r="U1682" s="59"/>
      <c r="V1682" s="59"/>
    </row>
    <row r="1683" spans="2:22" ht="23.5" thickBot="1">
      <c r="B1683" s="90" t="s">
        <v>21</v>
      </c>
      <c r="C1683" s="91"/>
      <c r="D1683" s="31">
        <v>197.93</v>
      </c>
      <c r="E1683" s="51">
        <v>1.7</v>
      </c>
      <c r="F1683" s="32" t="s">
        <v>0</v>
      </c>
      <c r="G1683" s="33">
        <f t="shared" ref="G1683:G1690" si="45">D1683*E1683</f>
        <v>336.48099999999999</v>
      </c>
      <c r="K1683" s="59"/>
      <c r="L1683" s="59"/>
      <c r="M1683" s="59"/>
      <c r="N1683" s="59"/>
      <c r="O1683" s="59"/>
      <c r="P1683" s="59"/>
      <c r="Q1683" s="59"/>
      <c r="R1683" s="59"/>
      <c r="S1683" s="59"/>
      <c r="T1683" s="59"/>
      <c r="U1683" s="59"/>
      <c r="V1683" s="59"/>
    </row>
    <row r="1684" spans="2:22" ht="23">
      <c r="B1684" s="92" t="s">
        <v>22</v>
      </c>
      <c r="C1684" s="93"/>
      <c r="D1684" s="34">
        <v>70.41</v>
      </c>
      <c r="E1684" s="55">
        <v>0.62</v>
      </c>
      <c r="F1684" s="35" t="s">
        <v>2</v>
      </c>
      <c r="G1684" s="36">
        <f t="shared" si="45"/>
        <v>43.654199999999996</v>
      </c>
      <c r="K1684" s="59"/>
      <c r="L1684" s="59"/>
      <c r="M1684" s="59"/>
      <c r="N1684" s="59"/>
      <c r="O1684" s="59"/>
      <c r="P1684" s="59"/>
      <c r="Q1684" s="59"/>
      <c r="R1684" s="59"/>
      <c r="S1684" s="59"/>
      <c r="T1684" s="59"/>
      <c r="U1684" s="59"/>
      <c r="V1684" s="59"/>
    </row>
    <row r="1685" spans="2:22" ht="23.5" thickBot="1">
      <c r="B1685" s="85" t="s">
        <v>23</v>
      </c>
      <c r="C1685" s="86"/>
      <c r="D1685" s="37">
        <v>222.31</v>
      </c>
      <c r="E1685" s="56">
        <v>0.62</v>
      </c>
      <c r="F1685" s="38" t="s">
        <v>2</v>
      </c>
      <c r="G1685" s="39">
        <f t="shared" si="45"/>
        <v>137.8322</v>
      </c>
      <c r="K1685" s="59"/>
      <c r="L1685" s="59"/>
      <c r="M1685" s="59"/>
      <c r="N1685" s="59"/>
      <c r="O1685" s="59"/>
      <c r="P1685" s="59"/>
      <c r="Q1685" s="59"/>
      <c r="R1685" s="59"/>
      <c r="S1685" s="59"/>
      <c r="T1685" s="59"/>
      <c r="U1685" s="59"/>
      <c r="V1685" s="59"/>
    </row>
    <row r="1686" spans="2:22" ht="23.5" thickBot="1">
      <c r="B1686" s="94" t="s">
        <v>3</v>
      </c>
      <c r="C1686" s="95"/>
      <c r="D1686" s="40"/>
      <c r="E1686" s="40"/>
      <c r="F1686" s="41" t="s">
        <v>0</v>
      </c>
      <c r="G1686" s="42">
        <f t="shared" si="45"/>
        <v>0</v>
      </c>
      <c r="K1686" s="59"/>
      <c r="L1686" s="59"/>
      <c r="M1686" s="59"/>
      <c r="N1686" s="59"/>
      <c r="O1686" s="59"/>
      <c r="P1686" s="59"/>
      <c r="Q1686" s="59"/>
      <c r="R1686" s="59"/>
      <c r="S1686" s="59"/>
      <c r="T1686" s="59"/>
      <c r="U1686" s="59"/>
      <c r="V1686" s="59"/>
    </row>
    <row r="1687" spans="2:22" ht="23">
      <c r="B1687" s="92" t="s">
        <v>24</v>
      </c>
      <c r="C1687" s="93"/>
      <c r="D1687" s="34">
        <v>665.33</v>
      </c>
      <c r="E1687" s="34">
        <v>3.4</v>
      </c>
      <c r="F1687" s="35" t="s">
        <v>0</v>
      </c>
      <c r="G1687" s="36">
        <f t="shared" si="45"/>
        <v>2262.1220000000003</v>
      </c>
      <c r="K1687" s="59"/>
      <c r="L1687" s="59"/>
      <c r="M1687" s="59"/>
      <c r="N1687" s="59"/>
      <c r="O1687" s="59"/>
      <c r="P1687" s="59"/>
      <c r="Q1687" s="59"/>
      <c r="R1687" s="59"/>
      <c r="S1687" s="59"/>
      <c r="T1687" s="59"/>
      <c r="U1687" s="59"/>
      <c r="V1687" s="59"/>
    </row>
    <row r="1688" spans="2:22" ht="23">
      <c r="B1688" s="96" t="s">
        <v>25</v>
      </c>
      <c r="C1688" s="97"/>
      <c r="D1688" s="43">
        <v>1300.21</v>
      </c>
      <c r="E1688" s="43">
        <v>1.7</v>
      </c>
      <c r="F1688" s="44" t="s">
        <v>0</v>
      </c>
      <c r="G1688" s="45">
        <f t="shared" si="45"/>
        <v>2210.357</v>
      </c>
    </row>
    <row r="1689" spans="2:22" ht="23">
      <c r="B1689" s="96" t="s">
        <v>4</v>
      </c>
      <c r="C1689" s="97"/>
      <c r="D1689" s="46"/>
      <c r="E1689" s="52"/>
      <c r="F1689" s="44" t="s">
        <v>0</v>
      </c>
      <c r="G1689" s="45">
        <f t="shared" si="45"/>
        <v>0</v>
      </c>
    </row>
    <row r="1690" spans="2:22" ht="23">
      <c r="B1690" s="96" t="s">
        <v>26</v>
      </c>
      <c r="C1690" s="97"/>
      <c r="D1690" s="46"/>
      <c r="E1690" s="52"/>
      <c r="F1690" s="44" t="s">
        <v>0</v>
      </c>
      <c r="G1690" s="45">
        <f t="shared" si="45"/>
        <v>0</v>
      </c>
    </row>
    <row r="1691" spans="2:22" ht="23">
      <c r="B1691" s="96" t="s">
        <v>6</v>
      </c>
      <c r="C1691" s="97"/>
      <c r="D1691" s="46"/>
      <c r="E1691" s="52"/>
      <c r="F1691" s="44" t="s">
        <v>0</v>
      </c>
      <c r="G1691" s="45">
        <f>D1691*E1691</f>
        <v>0</v>
      </c>
    </row>
    <row r="1692" spans="2:22" ht="23.5" thickBot="1">
      <c r="B1692" s="85" t="s">
        <v>5</v>
      </c>
      <c r="C1692" s="86"/>
      <c r="D1692" s="37"/>
      <c r="E1692" s="37"/>
      <c r="F1692" s="38" t="s">
        <v>0</v>
      </c>
      <c r="G1692" s="47">
        <f>D1692*E1692</f>
        <v>0</v>
      </c>
    </row>
    <row r="1693" spans="2:22" ht="23">
      <c r="B1693" s="3"/>
      <c r="C1693" s="20"/>
      <c r="D1693" s="20"/>
      <c r="E1693" s="10"/>
      <c r="F1693" s="10"/>
      <c r="G1693" s="2"/>
    </row>
    <row r="1694" spans="2:22" ht="25">
      <c r="B1694" s="3"/>
      <c r="C1694" s="13" t="s">
        <v>27</v>
      </c>
      <c r="D1694" s="14"/>
      <c r="E1694" s="3"/>
      <c r="F1694" s="3"/>
      <c r="G1694" s="2"/>
    </row>
    <row r="1695" spans="2:22" ht="18">
      <c r="B1695" s="3"/>
      <c r="C1695" s="87" t="s">
        <v>28</v>
      </c>
      <c r="D1695" s="65" t="s">
        <v>29</v>
      </c>
      <c r="E1695" s="22">
        <f>ROUND((G1683+D1676)/D1676,2)</f>
        <v>1.05</v>
      </c>
      <c r="F1695" s="22"/>
      <c r="G1695" s="4"/>
    </row>
    <row r="1696" spans="2:22" ht="23">
      <c r="B1696" s="3"/>
      <c r="C1696" s="87"/>
      <c r="D1696" s="65" t="s">
        <v>30</v>
      </c>
      <c r="E1696" s="22">
        <f>ROUND((G1684+G1685+D1676)/D1676,2)</f>
        <v>1.03</v>
      </c>
      <c r="F1696" s="22"/>
      <c r="G1696" s="11"/>
    </row>
    <row r="1697" spans="2:7" ht="23">
      <c r="B1697" s="3"/>
      <c r="C1697" s="87"/>
      <c r="D1697" s="65" t="s">
        <v>31</v>
      </c>
      <c r="E1697" s="22">
        <f>ROUND((G1686+D1676)/D1676,2)</f>
        <v>1</v>
      </c>
      <c r="F1697" s="4"/>
      <c r="G1697" s="11"/>
    </row>
    <row r="1698" spans="2:7" ht="23">
      <c r="B1698" s="3"/>
      <c r="C1698" s="87"/>
      <c r="D1698" s="23" t="s">
        <v>32</v>
      </c>
      <c r="E1698" s="24">
        <f>ROUND((SUM(G1687:G1692)+D1676)/D1676,2)</f>
        <v>1.66</v>
      </c>
      <c r="F1698" s="4"/>
      <c r="G1698" s="11"/>
    </row>
    <row r="1699" spans="2:7" ht="25">
      <c r="B1699" s="3"/>
      <c r="C1699" s="3"/>
      <c r="D1699" s="25" t="s">
        <v>33</v>
      </c>
      <c r="E1699" s="26">
        <f>SUM(E1695:E1698)-IF(D1680="сплошная",3,2)</f>
        <v>1.7400000000000002</v>
      </c>
      <c r="F1699" s="27"/>
      <c r="G1699" s="2"/>
    </row>
    <row r="1700" spans="2:7" ht="23">
      <c r="B1700" s="3"/>
      <c r="C1700" s="3"/>
      <c r="D1700" s="3"/>
      <c r="E1700" s="28"/>
      <c r="F1700" s="3"/>
      <c r="G1700" s="2"/>
    </row>
    <row r="1701" spans="2:7" ht="25">
      <c r="B1701" s="12"/>
      <c r="C1701" s="29" t="s">
        <v>34</v>
      </c>
      <c r="D1701" s="88">
        <f>E1699*D1676</f>
        <v>11765.932200000001</v>
      </c>
      <c r="E1701" s="88"/>
      <c r="F1701" s="3"/>
      <c r="G1701" s="2"/>
    </row>
    <row r="1702" spans="2:7" ht="18">
      <c r="B1702" s="3"/>
      <c r="C1702" s="30" t="s">
        <v>35</v>
      </c>
      <c r="D1702" s="89">
        <f>D1701/D1675</f>
        <v>35.017655357142857</v>
      </c>
      <c r="E1702" s="89"/>
      <c r="F1702" s="3"/>
      <c r="G1702" s="3"/>
    </row>
    <row r="1705" spans="2:7" ht="60">
      <c r="B1705" s="67" t="s">
        <v>172</v>
      </c>
      <c r="C1705" s="67"/>
      <c r="D1705" s="67"/>
      <c r="E1705" s="67"/>
      <c r="F1705" s="67"/>
      <c r="G1705" s="67"/>
    </row>
    <row r="1706" spans="2:7" ht="18">
      <c r="B1706" s="68" t="s">
        <v>7</v>
      </c>
      <c r="C1706" s="68"/>
      <c r="D1706" s="68"/>
      <c r="E1706" s="68"/>
      <c r="F1706" s="68"/>
      <c r="G1706" s="68"/>
    </row>
    <row r="1707" spans="2:7" ht="25">
      <c r="B1707" s="3"/>
      <c r="C1707" s="13" t="s">
        <v>8</v>
      </c>
      <c r="D1707" s="14"/>
      <c r="E1707" s="3"/>
      <c r="F1707" s="3"/>
      <c r="G1707" s="2"/>
    </row>
    <row r="1708" spans="2:7" ht="40" customHeight="1">
      <c r="B1708" s="4"/>
      <c r="C1708" s="69" t="s">
        <v>9</v>
      </c>
      <c r="D1708" s="72" t="s">
        <v>78</v>
      </c>
      <c r="E1708" s="73"/>
      <c r="F1708" s="73"/>
      <c r="G1708" s="74"/>
    </row>
    <row r="1709" spans="2:7" ht="19.5" customHeight="1">
      <c r="B1709" s="4"/>
      <c r="C1709" s="70"/>
      <c r="D1709" s="72" t="s">
        <v>166</v>
      </c>
      <c r="E1709" s="73"/>
      <c r="F1709" s="73"/>
      <c r="G1709" s="74"/>
    </row>
    <row r="1710" spans="2:7" ht="19.5" customHeight="1">
      <c r="B1710" s="4"/>
      <c r="C1710" s="71"/>
      <c r="D1710" s="72" t="s">
        <v>173</v>
      </c>
      <c r="E1710" s="73"/>
      <c r="F1710" s="73"/>
      <c r="G1710" s="74"/>
    </row>
    <row r="1711" spans="2:7" ht="23">
      <c r="B1711" s="3"/>
      <c r="C1711" s="15" t="s">
        <v>10</v>
      </c>
      <c r="D1711" s="62">
        <v>1.2</v>
      </c>
      <c r="E1711" s="16"/>
      <c r="F1711" s="4"/>
      <c r="G1711" s="2"/>
    </row>
    <row r="1712" spans="2:7" ht="21.5">
      <c r="B1712" s="3"/>
      <c r="C1712" s="17" t="s">
        <v>11</v>
      </c>
      <c r="D1712" s="63">
        <v>204</v>
      </c>
      <c r="E1712" s="75" t="s">
        <v>12</v>
      </c>
      <c r="F1712" s="76"/>
      <c r="G1712" s="79">
        <f>D1713/D1712</f>
        <v>55.440784313725487</v>
      </c>
    </row>
    <row r="1713" spans="2:7" ht="21.5">
      <c r="B1713" s="3"/>
      <c r="C1713" s="17" t="s">
        <v>13</v>
      </c>
      <c r="D1713" s="64">
        <v>11309.92</v>
      </c>
      <c r="E1713" s="77"/>
      <c r="F1713" s="78"/>
      <c r="G1713" s="80"/>
    </row>
    <row r="1714" spans="2:7" ht="23">
      <c r="B1714" s="3"/>
      <c r="C1714" s="18"/>
      <c r="D1714" s="7"/>
      <c r="E1714" s="19"/>
      <c r="F1714" s="3"/>
      <c r="G1714" s="2"/>
    </row>
    <row r="1715" spans="2:7" ht="23">
      <c r="B1715" s="3"/>
      <c r="C1715" s="48" t="s">
        <v>14</v>
      </c>
      <c r="D1715" s="61" t="s">
        <v>174</v>
      </c>
      <c r="E1715" s="3"/>
      <c r="F1715" s="3"/>
      <c r="G1715" s="2"/>
    </row>
    <row r="1716" spans="2:7" ht="23">
      <c r="B1716" s="3"/>
      <c r="C1716" s="48" t="s">
        <v>15</v>
      </c>
      <c r="D1716" s="61">
        <v>100</v>
      </c>
      <c r="E1716" s="3"/>
      <c r="F1716" s="3"/>
      <c r="G1716" s="2"/>
    </row>
    <row r="1717" spans="2:7" ht="23">
      <c r="B1717" s="3"/>
      <c r="C1717" s="48" t="s">
        <v>16</v>
      </c>
      <c r="D1717" s="49" t="s">
        <v>17</v>
      </c>
      <c r="E1717" s="3"/>
      <c r="F1717" s="3"/>
      <c r="G1717" s="2"/>
    </row>
    <row r="1718" spans="2:7" ht="23.5" thickBot="1">
      <c r="B1718" s="3"/>
      <c r="C1718" s="3"/>
      <c r="D1718" s="3"/>
      <c r="E1718" s="3"/>
      <c r="F1718" s="3"/>
      <c r="G1718" s="2"/>
    </row>
    <row r="1719" spans="2:7" ht="47" thickBot="1">
      <c r="B1719" s="81" t="s">
        <v>1</v>
      </c>
      <c r="C1719" s="82"/>
      <c r="D1719" s="8" t="s">
        <v>18</v>
      </c>
      <c r="E1719" s="83" t="s">
        <v>19</v>
      </c>
      <c r="F1719" s="84"/>
      <c r="G1719" s="9" t="s">
        <v>20</v>
      </c>
    </row>
    <row r="1720" spans="2:7" ht="23.5" thickBot="1">
      <c r="B1720" s="90" t="s">
        <v>21</v>
      </c>
      <c r="C1720" s="91"/>
      <c r="D1720" s="31">
        <v>197.93</v>
      </c>
      <c r="E1720" s="51">
        <v>1.2</v>
      </c>
      <c r="F1720" s="32" t="s">
        <v>0</v>
      </c>
      <c r="G1720" s="33">
        <f t="shared" ref="G1720:G1727" si="46">D1720*E1720</f>
        <v>237.51599999999999</v>
      </c>
    </row>
    <row r="1721" spans="2:7" ht="23">
      <c r="B1721" s="92" t="s">
        <v>22</v>
      </c>
      <c r="C1721" s="93"/>
      <c r="D1721" s="34">
        <v>70.41</v>
      </c>
      <c r="E1721" s="55">
        <v>0.52</v>
      </c>
      <c r="F1721" s="35" t="s">
        <v>2</v>
      </c>
      <c r="G1721" s="36">
        <f t="shared" si="46"/>
        <v>36.613199999999999</v>
      </c>
    </row>
    <row r="1722" spans="2:7" ht="23.5" thickBot="1">
      <c r="B1722" s="85" t="s">
        <v>23</v>
      </c>
      <c r="C1722" s="86"/>
      <c r="D1722" s="37">
        <v>222.31</v>
      </c>
      <c r="E1722" s="56">
        <v>0.52</v>
      </c>
      <c r="F1722" s="38" t="s">
        <v>2</v>
      </c>
      <c r="G1722" s="39">
        <f t="shared" si="46"/>
        <v>115.60120000000001</v>
      </c>
    </row>
    <row r="1723" spans="2:7" ht="23.5" thickBot="1">
      <c r="B1723" s="94" t="s">
        <v>3</v>
      </c>
      <c r="C1723" s="95"/>
      <c r="D1723" s="40"/>
      <c r="E1723" s="40"/>
      <c r="F1723" s="41" t="s">
        <v>0</v>
      </c>
      <c r="G1723" s="42">
        <f t="shared" si="46"/>
        <v>0</v>
      </c>
    </row>
    <row r="1724" spans="2:7" ht="23">
      <c r="B1724" s="92" t="s">
        <v>24</v>
      </c>
      <c r="C1724" s="93"/>
      <c r="D1724" s="34">
        <v>665.33</v>
      </c>
      <c r="E1724" s="34">
        <v>2.4</v>
      </c>
      <c r="F1724" s="35" t="s">
        <v>0</v>
      </c>
      <c r="G1724" s="36">
        <f t="shared" si="46"/>
        <v>1596.7920000000001</v>
      </c>
    </row>
    <row r="1725" spans="2:7" ht="23">
      <c r="B1725" s="96" t="s">
        <v>25</v>
      </c>
      <c r="C1725" s="97"/>
      <c r="D1725" s="43">
        <v>1300.21</v>
      </c>
      <c r="E1725" s="43">
        <v>1.2</v>
      </c>
      <c r="F1725" s="44" t="s">
        <v>0</v>
      </c>
      <c r="G1725" s="45">
        <f t="shared" si="46"/>
        <v>1560.252</v>
      </c>
    </row>
    <row r="1726" spans="2:7" ht="23">
      <c r="B1726" s="96" t="s">
        <v>4</v>
      </c>
      <c r="C1726" s="97"/>
      <c r="D1726" s="46"/>
      <c r="E1726" s="52"/>
      <c r="F1726" s="44" t="s">
        <v>0</v>
      </c>
      <c r="G1726" s="45">
        <f t="shared" si="46"/>
        <v>0</v>
      </c>
    </row>
    <row r="1727" spans="2:7" ht="23">
      <c r="B1727" s="96" t="s">
        <v>26</v>
      </c>
      <c r="C1727" s="97"/>
      <c r="D1727" s="46"/>
      <c r="E1727" s="52"/>
      <c r="F1727" s="44" t="s">
        <v>0</v>
      </c>
      <c r="G1727" s="45">
        <f t="shared" si="46"/>
        <v>0</v>
      </c>
    </row>
    <row r="1728" spans="2:7" ht="23">
      <c r="B1728" s="96" t="s">
        <v>6</v>
      </c>
      <c r="C1728" s="97"/>
      <c r="D1728" s="46"/>
      <c r="E1728" s="52"/>
      <c r="F1728" s="44" t="s">
        <v>0</v>
      </c>
      <c r="G1728" s="45">
        <f>D1728*E1728</f>
        <v>0</v>
      </c>
    </row>
    <row r="1729" spans="2:7" ht="23.5" thickBot="1">
      <c r="B1729" s="85" t="s">
        <v>5</v>
      </c>
      <c r="C1729" s="86"/>
      <c r="D1729" s="37"/>
      <c r="E1729" s="37"/>
      <c r="F1729" s="38" t="s">
        <v>0</v>
      </c>
      <c r="G1729" s="47">
        <f>D1729*E1729</f>
        <v>0</v>
      </c>
    </row>
    <row r="1730" spans="2:7" ht="23">
      <c r="B1730" s="3"/>
      <c r="C1730" s="20"/>
      <c r="D1730" s="20"/>
      <c r="E1730" s="10"/>
      <c r="F1730" s="10"/>
      <c r="G1730" s="2"/>
    </row>
    <row r="1731" spans="2:7" ht="25">
      <c r="B1731" s="3"/>
      <c r="C1731" s="13" t="s">
        <v>27</v>
      </c>
      <c r="D1731" s="14"/>
      <c r="E1731" s="3"/>
      <c r="F1731" s="3"/>
      <c r="G1731" s="2"/>
    </row>
    <row r="1732" spans="2:7" ht="18">
      <c r="B1732" s="3"/>
      <c r="C1732" s="87" t="s">
        <v>28</v>
      </c>
      <c r="D1732" s="65" t="s">
        <v>29</v>
      </c>
      <c r="E1732" s="22">
        <f>ROUND((G1720+D1713)/D1713,2)</f>
        <v>1.02</v>
      </c>
      <c r="F1732" s="22"/>
      <c r="G1732" s="4"/>
    </row>
    <row r="1733" spans="2:7" ht="23">
      <c r="B1733" s="3"/>
      <c r="C1733" s="87"/>
      <c r="D1733" s="65" t="s">
        <v>30</v>
      </c>
      <c r="E1733" s="22">
        <f>ROUND((G1721+G1722+D1713)/D1713,2)</f>
        <v>1.01</v>
      </c>
      <c r="F1733" s="22"/>
      <c r="G1733" s="11"/>
    </row>
    <row r="1734" spans="2:7" ht="23">
      <c r="B1734" s="3"/>
      <c r="C1734" s="87"/>
      <c r="D1734" s="65" t="s">
        <v>31</v>
      </c>
      <c r="E1734" s="22">
        <f>ROUND((G1723+D1713)/D1713,2)</f>
        <v>1</v>
      </c>
      <c r="F1734" s="4"/>
      <c r="G1734" s="11"/>
    </row>
    <row r="1735" spans="2:7" ht="23">
      <c r="B1735" s="3"/>
      <c r="C1735" s="87"/>
      <c r="D1735" s="23" t="s">
        <v>32</v>
      </c>
      <c r="E1735" s="24">
        <f>ROUND((SUM(G1724:G1729)+D1713)/D1713,2)</f>
        <v>1.28</v>
      </c>
      <c r="F1735" s="4"/>
      <c r="G1735" s="11"/>
    </row>
    <row r="1736" spans="2:7" ht="25">
      <c r="B1736" s="3"/>
      <c r="C1736" s="3"/>
      <c r="D1736" s="25" t="s">
        <v>33</v>
      </c>
      <c r="E1736" s="26">
        <f>SUM(E1732:E1735)-IF(D1717="сплошная",3,2)</f>
        <v>1.3100000000000005</v>
      </c>
      <c r="F1736" s="27"/>
      <c r="G1736" s="2"/>
    </row>
    <row r="1737" spans="2:7" ht="23">
      <c r="B1737" s="3"/>
      <c r="C1737" s="3"/>
      <c r="D1737" s="3"/>
      <c r="E1737" s="28"/>
      <c r="F1737" s="3"/>
      <c r="G1737" s="2"/>
    </row>
    <row r="1738" spans="2:7" ht="25">
      <c r="B1738" s="12"/>
      <c r="C1738" s="29" t="s">
        <v>34</v>
      </c>
      <c r="D1738" s="88">
        <f>E1736*D1713</f>
        <v>14815.995200000005</v>
      </c>
      <c r="E1738" s="88"/>
      <c r="F1738" s="3"/>
      <c r="G1738" s="2"/>
    </row>
    <row r="1739" spans="2:7" ht="18">
      <c r="B1739" s="3"/>
      <c r="C1739" s="30" t="s">
        <v>35</v>
      </c>
      <c r="D1739" s="89">
        <f>D1738/D1712</f>
        <v>72.62742745098042</v>
      </c>
      <c r="E1739" s="89"/>
      <c r="F1739" s="3"/>
      <c r="G1739" s="3"/>
    </row>
    <row r="1742" spans="2:7" ht="60">
      <c r="B1742" s="67" t="s">
        <v>175</v>
      </c>
      <c r="C1742" s="67"/>
      <c r="D1742" s="67"/>
      <c r="E1742" s="67"/>
      <c r="F1742" s="67"/>
      <c r="G1742" s="67"/>
    </row>
    <row r="1743" spans="2:7" ht="18">
      <c r="B1743" s="68" t="s">
        <v>7</v>
      </c>
      <c r="C1743" s="68"/>
      <c r="D1743" s="68"/>
      <c r="E1743" s="68"/>
      <c r="F1743" s="68"/>
      <c r="G1743" s="68"/>
    </row>
    <row r="1744" spans="2:7" ht="25">
      <c r="B1744" s="3"/>
      <c r="C1744" s="13" t="s">
        <v>8</v>
      </c>
      <c r="D1744" s="14"/>
      <c r="E1744" s="3"/>
      <c r="F1744" s="3"/>
      <c r="G1744" s="2"/>
    </row>
    <row r="1745" spans="2:7" ht="40" customHeight="1">
      <c r="B1745" s="4"/>
      <c r="C1745" s="69" t="s">
        <v>9</v>
      </c>
      <c r="D1745" s="72" t="s">
        <v>78</v>
      </c>
      <c r="E1745" s="73"/>
      <c r="F1745" s="73"/>
      <c r="G1745" s="74"/>
    </row>
    <row r="1746" spans="2:7" ht="19.5" customHeight="1">
      <c r="B1746" s="4"/>
      <c r="C1746" s="70"/>
      <c r="D1746" s="72" t="s">
        <v>166</v>
      </c>
      <c r="E1746" s="73"/>
      <c r="F1746" s="73"/>
      <c r="G1746" s="74"/>
    </row>
    <row r="1747" spans="2:7" ht="19.5" customHeight="1">
      <c r="B1747" s="4"/>
      <c r="C1747" s="71"/>
      <c r="D1747" s="72" t="s">
        <v>176</v>
      </c>
      <c r="E1747" s="73"/>
      <c r="F1747" s="73"/>
      <c r="G1747" s="74"/>
    </row>
    <row r="1748" spans="2:7" ht="23">
      <c r="B1748" s="3"/>
      <c r="C1748" s="15" t="s">
        <v>10</v>
      </c>
      <c r="D1748" s="62">
        <v>3.2</v>
      </c>
      <c r="E1748" s="16"/>
      <c r="F1748" s="4"/>
      <c r="G1748" s="2"/>
    </row>
    <row r="1749" spans="2:7" ht="21.5">
      <c r="B1749" s="3"/>
      <c r="C1749" s="17" t="s">
        <v>11</v>
      </c>
      <c r="D1749" s="63">
        <v>640</v>
      </c>
      <c r="E1749" s="75" t="s">
        <v>12</v>
      </c>
      <c r="F1749" s="76"/>
      <c r="G1749" s="79">
        <f>D1750/D1749</f>
        <v>77.913453125000004</v>
      </c>
    </row>
    <row r="1750" spans="2:7" ht="21.5">
      <c r="B1750" s="3"/>
      <c r="C1750" s="17" t="s">
        <v>13</v>
      </c>
      <c r="D1750" s="64">
        <v>49864.61</v>
      </c>
      <c r="E1750" s="77"/>
      <c r="F1750" s="78"/>
      <c r="G1750" s="80"/>
    </row>
    <row r="1751" spans="2:7" ht="23">
      <c r="B1751" s="3"/>
      <c r="C1751" s="18"/>
      <c r="D1751" s="7"/>
      <c r="E1751" s="19"/>
      <c r="F1751" s="3"/>
      <c r="G1751" s="2"/>
    </row>
    <row r="1752" spans="2:7" ht="23">
      <c r="B1752" s="3"/>
      <c r="C1752" s="48" t="s">
        <v>14</v>
      </c>
      <c r="D1752" s="61" t="s">
        <v>177</v>
      </c>
      <c r="E1752" s="3"/>
      <c r="F1752" s="3"/>
      <c r="G1752" s="2"/>
    </row>
    <row r="1753" spans="2:7" ht="23">
      <c r="B1753" s="3"/>
      <c r="C1753" s="48" t="s">
        <v>15</v>
      </c>
      <c r="D1753" s="61">
        <v>100</v>
      </c>
      <c r="E1753" s="3"/>
      <c r="F1753" s="3"/>
      <c r="G1753" s="2"/>
    </row>
    <row r="1754" spans="2:7" ht="23">
      <c r="B1754" s="3"/>
      <c r="C1754" s="48" t="s">
        <v>16</v>
      </c>
      <c r="D1754" s="49" t="s">
        <v>17</v>
      </c>
      <c r="E1754" s="3"/>
      <c r="F1754" s="3"/>
      <c r="G1754" s="2"/>
    </row>
    <row r="1755" spans="2:7" ht="23.5" thickBot="1">
      <c r="B1755" s="3"/>
      <c r="C1755" s="3"/>
      <c r="D1755" s="3"/>
      <c r="E1755" s="3"/>
      <c r="F1755" s="3"/>
      <c r="G1755" s="2"/>
    </row>
    <row r="1756" spans="2:7" ht="47" thickBot="1">
      <c r="B1756" s="81" t="s">
        <v>1</v>
      </c>
      <c r="C1756" s="82"/>
      <c r="D1756" s="8" t="s">
        <v>18</v>
      </c>
      <c r="E1756" s="83" t="s">
        <v>19</v>
      </c>
      <c r="F1756" s="84"/>
      <c r="G1756" s="9" t="s">
        <v>20</v>
      </c>
    </row>
    <row r="1757" spans="2:7" ht="23.5" thickBot="1">
      <c r="B1757" s="90" t="s">
        <v>21</v>
      </c>
      <c r="C1757" s="91"/>
      <c r="D1757" s="31">
        <v>197.93</v>
      </c>
      <c r="E1757" s="51">
        <v>3.2</v>
      </c>
      <c r="F1757" s="32" t="s">
        <v>0</v>
      </c>
      <c r="G1757" s="33">
        <f t="shared" ref="G1757:G1764" si="47">D1757*E1757</f>
        <v>633.37600000000009</v>
      </c>
    </row>
    <row r="1758" spans="2:7" ht="23">
      <c r="B1758" s="92" t="s">
        <v>22</v>
      </c>
      <c r="C1758" s="93"/>
      <c r="D1758" s="34">
        <v>70.41</v>
      </c>
      <c r="E1758" s="55">
        <v>0.96</v>
      </c>
      <c r="F1758" s="35" t="s">
        <v>2</v>
      </c>
      <c r="G1758" s="36">
        <f t="shared" si="47"/>
        <v>67.593599999999995</v>
      </c>
    </row>
    <row r="1759" spans="2:7" ht="23.5" thickBot="1">
      <c r="B1759" s="85" t="s">
        <v>23</v>
      </c>
      <c r="C1759" s="86"/>
      <c r="D1759" s="37">
        <v>222.31</v>
      </c>
      <c r="E1759" s="56">
        <v>0.96</v>
      </c>
      <c r="F1759" s="38" t="s">
        <v>2</v>
      </c>
      <c r="G1759" s="39">
        <f t="shared" si="47"/>
        <v>213.41759999999999</v>
      </c>
    </row>
    <row r="1760" spans="2:7" ht="23.5" thickBot="1">
      <c r="B1760" s="94" t="s">
        <v>3</v>
      </c>
      <c r="C1760" s="95"/>
      <c r="D1760" s="40"/>
      <c r="E1760" s="40"/>
      <c r="F1760" s="41" t="s">
        <v>0</v>
      </c>
      <c r="G1760" s="42">
        <f t="shared" si="47"/>
        <v>0</v>
      </c>
    </row>
    <row r="1761" spans="2:7" ht="23">
      <c r="B1761" s="92" t="s">
        <v>24</v>
      </c>
      <c r="C1761" s="93"/>
      <c r="D1761" s="34">
        <v>665.33</v>
      </c>
      <c r="E1761" s="34">
        <v>6.4</v>
      </c>
      <c r="F1761" s="35" t="s">
        <v>0</v>
      </c>
      <c r="G1761" s="36">
        <f t="shared" si="47"/>
        <v>4258.1120000000001</v>
      </c>
    </row>
    <row r="1762" spans="2:7" ht="23">
      <c r="B1762" s="96" t="s">
        <v>25</v>
      </c>
      <c r="C1762" s="97"/>
      <c r="D1762" s="43">
        <v>1300.21</v>
      </c>
      <c r="E1762" s="43">
        <v>3.2</v>
      </c>
      <c r="F1762" s="44" t="s">
        <v>0</v>
      </c>
      <c r="G1762" s="45">
        <f t="shared" si="47"/>
        <v>4160.6720000000005</v>
      </c>
    </row>
    <row r="1763" spans="2:7" ht="23">
      <c r="B1763" s="96" t="s">
        <v>4</v>
      </c>
      <c r="C1763" s="97"/>
      <c r="D1763" s="46"/>
      <c r="E1763" s="52"/>
      <c r="F1763" s="44" t="s">
        <v>0</v>
      </c>
      <c r="G1763" s="45">
        <f t="shared" si="47"/>
        <v>0</v>
      </c>
    </row>
    <row r="1764" spans="2:7" ht="23">
      <c r="B1764" s="96" t="s">
        <v>26</v>
      </c>
      <c r="C1764" s="97"/>
      <c r="D1764" s="46"/>
      <c r="E1764" s="52"/>
      <c r="F1764" s="44" t="s">
        <v>0</v>
      </c>
      <c r="G1764" s="45">
        <f t="shared" si="47"/>
        <v>0</v>
      </c>
    </row>
    <row r="1765" spans="2:7" ht="23">
      <c r="B1765" s="96" t="s">
        <v>6</v>
      </c>
      <c r="C1765" s="97"/>
      <c r="D1765" s="46"/>
      <c r="E1765" s="52"/>
      <c r="F1765" s="44" t="s">
        <v>0</v>
      </c>
      <c r="G1765" s="45">
        <f>D1765*E1765</f>
        <v>0</v>
      </c>
    </row>
    <row r="1766" spans="2:7" ht="23.5" thickBot="1">
      <c r="B1766" s="85" t="s">
        <v>5</v>
      </c>
      <c r="C1766" s="86"/>
      <c r="D1766" s="37"/>
      <c r="E1766" s="37"/>
      <c r="F1766" s="38" t="s">
        <v>0</v>
      </c>
      <c r="G1766" s="47">
        <f>D1766*E1766</f>
        <v>0</v>
      </c>
    </row>
    <row r="1767" spans="2:7" ht="23">
      <c r="B1767" s="3"/>
      <c r="C1767" s="20"/>
      <c r="D1767" s="20"/>
      <c r="E1767" s="10"/>
      <c r="F1767" s="10"/>
      <c r="G1767" s="2"/>
    </row>
    <row r="1768" spans="2:7" ht="25">
      <c r="B1768" s="3"/>
      <c r="C1768" s="13" t="s">
        <v>27</v>
      </c>
      <c r="D1768" s="14"/>
      <c r="E1768" s="3"/>
      <c r="F1768" s="3"/>
      <c r="G1768" s="2"/>
    </row>
    <row r="1769" spans="2:7" ht="18">
      <c r="B1769" s="3"/>
      <c r="C1769" s="87" t="s">
        <v>28</v>
      </c>
      <c r="D1769" s="65" t="s">
        <v>29</v>
      </c>
      <c r="E1769" s="22">
        <f>ROUND((G1757+D1750)/D1750,2)</f>
        <v>1.01</v>
      </c>
      <c r="F1769" s="22"/>
      <c r="G1769" s="4"/>
    </row>
    <row r="1770" spans="2:7" ht="23">
      <c r="B1770" s="3"/>
      <c r="C1770" s="87"/>
      <c r="D1770" s="65" t="s">
        <v>30</v>
      </c>
      <c r="E1770" s="22">
        <f>ROUND((G1758+G1759+D1750)/D1750,2)</f>
        <v>1.01</v>
      </c>
      <c r="F1770" s="22"/>
      <c r="G1770" s="11"/>
    </row>
    <row r="1771" spans="2:7" ht="23">
      <c r="B1771" s="3"/>
      <c r="C1771" s="87"/>
      <c r="D1771" s="65" t="s">
        <v>31</v>
      </c>
      <c r="E1771" s="22">
        <f>ROUND((G1760+D1750)/D1750,2)</f>
        <v>1</v>
      </c>
      <c r="F1771" s="4"/>
      <c r="G1771" s="11"/>
    </row>
    <row r="1772" spans="2:7" ht="23">
      <c r="B1772" s="3"/>
      <c r="C1772" s="87"/>
      <c r="D1772" s="23" t="s">
        <v>32</v>
      </c>
      <c r="E1772" s="24">
        <f>ROUND((SUM(G1761:G1766)+D1750)/D1750,2)</f>
        <v>1.17</v>
      </c>
      <c r="F1772" s="4"/>
      <c r="G1772" s="11"/>
    </row>
    <row r="1773" spans="2:7" ht="25">
      <c r="B1773" s="3"/>
      <c r="C1773" s="3"/>
      <c r="D1773" s="25" t="s">
        <v>33</v>
      </c>
      <c r="E1773" s="26">
        <f>SUM(E1769:E1772)-IF(D1754="сплошная",3,2)</f>
        <v>1.1899999999999995</v>
      </c>
      <c r="F1773" s="27"/>
      <c r="G1773" s="2"/>
    </row>
    <row r="1774" spans="2:7" ht="23">
      <c r="B1774" s="3"/>
      <c r="C1774" s="3"/>
      <c r="D1774" s="3"/>
      <c r="E1774" s="28"/>
      <c r="F1774" s="3"/>
      <c r="G1774" s="2"/>
    </row>
    <row r="1775" spans="2:7" ht="25">
      <c r="B1775" s="12"/>
      <c r="C1775" s="29" t="s">
        <v>34</v>
      </c>
      <c r="D1775" s="88">
        <f>E1773*D1750</f>
        <v>59338.885899999979</v>
      </c>
      <c r="E1775" s="88"/>
      <c r="F1775" s="3"/>
      <c r="G1775" s="2"/>
    </row>
    <row r="1776" spans="2:7" ht="18">
      <c r="B1776" s="3"/>
      <c r="C1776" s="30" t="s">
        <v>35</v>
      </c>
      <c r="D1776" s="89">
        <f>D1775/D1749</f>
        <v>92.717009218749965</v>
      </c>
      <c r="E1776" s="89"/>
      <c r="F1776" s="3"/>
      <c r="G1776" s="3"/>
    </row>
    <row r="1779" spans="2:7" ht="60">
      <c r="B1779" s="67" t="s">
        <v>178</v>
      </c>
      <c r="C1779" s="67"/>
      <c r="D1779" s="67"/>
      <c r="E1779" s="67"/>
      <c r="F1779" s="67"/>
      <c r="G1779" s="67"/>
    </row>
    <row r="1780" spans="2:7" ht="18">
      <c r="B1780" s="68" t="s">
        <v>7</v>
      </c>
      <c r="C1780" s="68"/>
      <c r="D1780" s="68"/>
      <c r="E1780" s="68"/>
      <c r="F1780" s="68"/>
      <c r="G1780" s="68"/>
    </row>
    <row r="1781" spans="2:7" ht="25">
      <c r="B1781" s="3"/>
      <c r="C1781" s="13" t="s">
        <v>8</v>
      </c>
      <c r="D1781" s="14"/>
      <c r="E1781" s="3"/>
      <c r="F1781" s="3"/>
      <c r="G1781" s="2"/>
    </row>
    <row r="1782" spans="2:7" ht="40" customHeight="1">
      <c r="B1782" s="4"/>
      <c r="C1782" s="69" t="s">
        <v>9</v>
      </c>
      <c r="D1782" s="72" t="s">
        <v>78</v>
      </c>
      <c r="E1782" s="73"/>
      <c r="F1782" s="73"/>
      <c r="G1782" s="74"/>
    </row>
    <row r="1783" spans="2:7" ht="19.5" customHeight="1">
      <c r="B1783" s="4"/>
      <c r="C1783" s="70"/>
      <c r="D1783" s="72" t="s">
        <v>166</v>
      </c>
      <c r="E1783" s="73"/>
      <c r="F1783" s="73"/>
      <c r="G1783" s="74"/>
    </row>
    <row r="1784" spans="2:7" ht="19.5" customHeight="1">
      <c r="B1784" s="4"/>
      <c r="C1784" s="71"/>
      <c r="D1784" s="72" t="s">
        <v>179</v>
      </c>
      <c r="E1784" s="73"/>
      <c r="F1784" s="73"/>
      <c r="G1784" s="74"/>
    </row>
    <row r="1785" spans="2:7" ht="23">
      <c r="B1785" s="3"/>
      <c r="C1785" s="15" t="s">
        <v>10</v>
      </c>
      <c r="D1785" s="62">
        <v>6</v>
      </c>
      <c r="E1785" s="16"/>
      <c r="F1785" s="4"/>
      <c r="G1785" s="2"/>
    </row>
    <row r="1786" spans="2:7" ht="21.5">
      <c r="B1786" s="3"/>
      <c r="C1786" s="17" t="s">
        <v>11</v>
      </c>
      <c r="D1786" s="63">
        <v>1326</v>
      </c>
      <c r="E1786" s="75" t="s">
        <v>12</v>
      </c>
      <c r="F1786" s="76"/>
      <c r="G1786" s="79">
        <f>D1787/D1786</f>
        <v>16.505972850678731</v>
      </c>
    </row>
    <row r="1787" spans="2:7" ht="21.5">
      <c r="B1787" s="3"/>
      <c r="C1787" s="17" t="s">
        <v>13</v>
      </c>
      <c r="D1787" s="64">
        <v>21886.92</v>
      </c>
      <c r="E1787" s="77"/>
      <c r="F1787" s="78"/>
      <c r="G1787" s="80"/>
    </row>
    <row r="1788" spans="2:7" ht="23">
      <c r="B1788" s="3"/>
      <c r="C1788" s="18"/>
      <c r="D1788" s="7"/>
      <c r="E1788" s="19"/>
      <c r="F1788" s="3"/>
      <c r="G1788" s="2"/>
    </row>
    <row r="1789" spans="2:7" ht="23">
      <c r="B1789" s="3"/>
      <c r="C1789" s="48" t="s">
        <v>14</v>
      </c>
      <c r="D1789" s="61" t="s">
        <v>180</v>
      </c>
      <c r="E1789" s="3"/>
      <c r="F1789" s="3"/>
      <c r="G1789" s="2"/>
    </row>
    <row r="1790" spans="2:7" ht="23">
      <c r="B1790" s="3"/>
      <c r="C1790" s="48" t="s">
        <v>15</v>
      </c>
      <c r="D1790" s="61">
        <v>55</v>
      </c>
      <c r="E1790" s="3"/>
      <c r="F1790" s="3"/>
      <c r="G1790" s="2"/>
    </row>
    <row r="1791" spans="2:7" ht="23">
      <c r="B1791" s="3"/>
      <c r="C1791" s="48" t="s">
        <v>16</v>
      </c>
      <c r="D1791" s="49" t="s">
        <v>17</v>
      </c>
      <c r="E1791" s="3"/>
      <c r="F1791" s="3"/>
      <c r="G1791" s="2"/>
    </row>
    <row r="1792" spans="2:7" ht="23.5" thickBot="1">
      <c r="B1792" s="3"/>
      <c r="C1792" s="3"/>
      <c r="D1792" s="3"/>
      <c r="E1792" s="3"/>
      <c r="F1792" s="3"/>
      <c r="G1792" s="2"/>
    </row>
    <row r="1793" spans="2:7" ht="47" thickBot="1">
      <c r="B1793" s="81" t="s">
        <v>1</v>
      </c>
      <c r="C1793" s="82"/>
      <c r="D1793" s="8" t="s">
        <v>18</v>
      </c>
      <c r="E1793" s="83" t="s">
        <v>19</v>
      </c>
      <c r="F1793" s="84"/>
      <c r="G1793" s="9" t="s">
        <v>20</v>
      </c>
    </row>
    <row r="1794" spans="2:7" ht="23.5" thickBot="1">
      <c r="B1794" s="90" t="s">
        <v>21</v>
      </c>
      <c r="C1794" s="91"/>
      <c r="D1794" s="31">
        <v>197.93</v>
      </c>
      <c r="E1794" s="51">
        <v>6</v>
      </c>
      <c r="F1794" s="32" t="s">
        <v>0</v>
      </c>
      <c r="G1794" s="33">
        <f t="shared" ref="G1794:G1801" si="48">D1794*E1794</f>
        <v>1187.58</v>
      </c>
    </row>
    <row r="1795" spans="2:7" ht="23">
      <c r="B1795" s="92" t="s">
        <v>22</v>
      </c>
      <c r="C1795" s="93"/>
      <c r="D1795" s="34">
        <v>70.41</v>
      </c>
      <c r="E1795" s="55">
        <v>1.4</v>
      </c>
      <c r="F1795" s="35" t="s">
        <v>2</v>
      </c>
      <c r="G1795" s="36">
        <f t="shared" si="48"/>
        <v>98.573999999999984</v>
      </c>
    </row>
    <row r="1796" spans="2:7" ht="23.5" thickBot="1">
      <c r="B1796" s="85" t="s">
        <v>23</v>
      </c>
      <c r="C1796" s="86"/>
      <c r="D1796" s="37">
        <v>222.31</v>
      </c>
      <c r="E1796" s="56">
        <v>1.4</v>
      </c>
      <c r="F1796" s="38" t="s">
        <v>2</v>
      </c>
      <c r="G1796" s="39">
        <f t="shared" si="48"/>
        <v>311.23399999999998</v>
      </c>
    </row>
    <row r="1797" spans="2:7" ht="23.5" thickBot="1">
      <c r="B1797" s="94"/>
      <c r="C1797" s="95"/>
      <c r="D1797" s="40"/>
      <c r="E1797" s="40"/>
      <c r="F1797" s="41" t="s">
        <v>0</v>
      </c>
      <c r="G1797" s="42">
        <f t="shared" si="48"/>
        <v>0</v>
      </c>
    </row>
    <row r="1798" spans="2:7" ht="23">
      <c r="B1798" s="92" t="s">
        <v>24</v>
      </c>
      <c r="C1798" s="93"/>
      <c r="D1798" s="34">
        <v>665.33</v>
      </c>
      <c r="E1798" s="34">
        <v>12</v>
      </c>
      <c r="F1798" s="35" t="s">
        <v>0</v>
      </c>
      <c r="G1798" s="36">
        <f t="shared" si="48"/>
        <v>7983.9600000000009</v>
      </c>
    </row>
    <row r="1799" spans="2:7" ht="23">
      <c r="B1799" s="96" t="s">
        <v>25</v>
      </c>
      <c r="C1799" s="97"/>
      <c r="D1799" s="43">
        <v>1300.21</v>
      </c>
      <c r="E1799" s="43">
        <v>6</v>
      </c>
      <c r="F1799" s="44" t="s">
        <v>0</v>
      </c>
      <c r="G1799" s="45">
        <f t="shared" si="48"/>
        <v>7801.26</v>
      </c>
    </row>
    <row r="1800" spans="2:7" ht="23">
      <c r="B1800" s="96" t="s">
        <v>4</v>
      </c>
      <c r="C1800" s="97"/>
      <c r="D1800" s="46"/>
      <c r="E1800" s="52"/>
      <c r="F1800" s="44" t="s">
        <v>0</v>
      </c>
      <c r="G1800" s="45">
        <f t="shared" si="48"/>
        <v>0</v>
      </c>
    </row>
    <row r="1801" spans="2:7" ht="23">
      <c r="B1801" s="96" t="s">
        <v>26</v>
      </c>
      <c r="C1801" s="97"/>
      <c r="D1801" s="46"/>
      <c r="E1801" s="52"/>
      <c r="F1801" s="44" t="s">
        <v>0</v>
      </c>
      <c r="G1801" s="45">
        <f t="shared" si="48"/>
        <v>0</v>
      </c>
    </row>
    <row r="1802" spans="2:7" ht="23">
      <c r="B1802" s="96" t="s">
        <v>6</v>
      </c>
      <c r="C1802" s="97"/>
      <c r="D1802" s="46"/>
      <c r="E1802" s="52"/>
      <c r="F1802" s="44" t="s">
        <v>0</v>
      </c>
      <c r="G1802" s="45">
        <f>D1802*E1802</f>
        <v>0</v>
      </c>
    </row>
    <row r="1803" spans="2:7" ht="23.5" thickBot="1">
      <c r="B1803" s="85" t="s">
        <v>5</v>
      </c>
      <c r="C1803" s="86"/>
      <c r="D1803" s="37"/>
      <c r="E1803" s="37"/>
      <c r="F1803" s="38" t="s">
        <v>0</v>
      </c>
      <c r="G1803" s="47">
        <f>D1803*E1803</f>
        <v>0</v>
      </c>
    </row>
    <row r="1804" spans="2:7" ht="23">
      <c r="B1804" s="3"/>
      <c r="C1804" s="20"/>
      <c r="D1804" s="20"/>
      <c r="E1804" s="10"/>
      <c r="F1804" s="10"/>
      <c r="G1804" s="2"/>
    </row>
    <row r="1805" spans="2:7" ht="25">
      <c r="B1805" s="3"/>
      <c r="C1805" s="13" t="s">
        <v>27</v>
      </c>
      <c r="D1805" s="14"/>
      <c r="E1805" s="3"/>
      <c r="F1805" s="3"/>
      <c r="G1805" s="2"/>
    </row>
    <row r="1806" spans="2:7" ht="18">
      <c r="B1806" s="3"/>
      <c r="C1806" s="87" t="s">
        <v>28</v>
      </c>
      <c r="D1806" s="65" t="s">
        <v>29</v>
      </c>
      <c r="E1806" s="22">
        <f>ROUND((G1794+D1787)/D1787,2)</f>
        <v>1.05</v>
      </c>
      <c r="F1806" s="22"/>
      <c r="G1806" s="4"/>
    </row>
    <row r="1807" spans="2:7" ht="23">
      <c r="B1807" s="3"/>
      <c r="C1807" s="87"/>
      <c r="D1807" s="65" t="s">
        <v>30</v>
      </c>
      <c r="E1807" s="22">
        <f>ROUND((G1795+G1796+D1787)/D1787,2)</f>
        <v>1.02</v>
      </c>
      <c r="F1807" s="22"/>
      <c r="G1807" s="11"/>
    </row>
    <row r="1808" spans="2:7" ht="23">
      <c r="B1808" s="3"/>
      <c r="C1808" s="87"/>
      <c r="D1808" s="65" t="s">
        <v>31</v>
      </c>
      <c r="E1808" s="22">
        <f>ROUND((G1797+D1787)/D1787,2)</f>
        <v>1</v>
      </c>
      <c r="F1808" s="4"/>
      <c r="G1808" s="11"/>
    </row>
    <row r="1809" spans="2:7" ht="23">
      <c r="B1809" s="3"/>
      <c r="C1809" s="87"/>
      <c r="D1809" s="23" t="s">
        <v>32</v>
      </c>
      <c r="E1809" s="24">
        <f>ROUND((SUM(G1798:G1803)+D1787)/D1787,2)</f>
        <v>1.72</v>
      </c>
      <c r="F1809" s="4"/>
      <c r="G1809" s="11"/>
    </row>
    <row r="1810" spans="2:7" ht="25">
      <c r="B1810" s="3"/>
      <c r="C1810" s="3"/>
      <c r="D1810" s="25" t="s">
        <v>33</v>
      </c>
      <c r="E1810" s="26">
        <f>SUM(E1806:E1809)-IF(D1791="сплошная",3,2)</f>
        <v>1.79</v>
      </c>
      <c r="F1810" s="27"/>
      <c r="G1810" s="2"/>
    </row>
    <row r="1811" spans="2:7" ht="23">
      <c r="B1811" s="3"/>
      <c r="C1811" s="3"/>
      <c r="D1811" s="3"/>
      <c r="E1811" s="28"/>
      <c r="F1811" s="3"/>
      <c r="G1811" s="2"/>
    </row>
    <row r="1812" spans="2:7" ht="25">
      <c r="B1812" s="12"/>
      <c r="C1812" s="29" t="s">
        <v>34</v>
      </c>
      <c r="D1812" s="88">
        <f>E1810*D1787</f>
        <v>39177.586799999997</v>
      </c>
      <c r="E1812" s="88"/>
      <c r="F1812" s="3"/>
      <c r="G1812" s="2"/>
    </row>
    <row r="1813" spans="2:7" ht="18">
      <c r="B1813" s="3"/>
      <c r="C1813" s="30" t="s">
        <v>35</v>
      </c>
      <c r="D1813" s="89">
        <f>D1812/D1786</f>
        <v>29.54569140271493</v>
      </c>
      <c r="E1813" s="89"/>
      <c r="F1813" s="3"/>
      <c r="G1813" s="3"/>
    </row>
    <row r="1816" spans="2:7" ht="60">
      <c r="B1816" s="67" t="s">
        <v>181</v>
      </c>
      <c r="C1816" s="67"/>
      <c r="D1816" s="67"/>
      <c r="E1816" s="67"/>
      <c r="F1816" s="67"/>
      <c r="G1816" s="67"/>
    </row>
    <row r="1817" spans="2:7" ht="18">
      <c r="B1817" s="68" t="s">
        <v>7</v>
      </c>
      <c r="C1817" s="68"/>
      <c r="D1817" s="68"/>
      <c r="E1817" s="68"/>
      <c r="F1817" s="68"/>
      <c r="G1817" s="68"/>
    </row>
    <row r="1818" spans="2:7" ht="25">
      <c r="B1818" s="3"/>
      <c r="C1818" s="13" t="s">
        <v>8</v>
      </c>
      <c r="D1818" s="14"/>
      <c r="E1818" s="3"/>
      <c r="F1818" s="3"/>
      <c r="G1818" s="2"/>
    </row>
    <row r="1819" spans="2:7" ht="40" customHeight="1">
      <c r="B1819" s="4"/>
      <c r="C1819" s="69" t="s">
        <v>9</v>
      </c>
      <c r="D1819" s="72" t="s">
        <v>78</v>
      </c>
      <c r="E1819" s="73"/>
      <c r="F1819" s="73"/>
      <c r="G1819" s="74"/>
    </row>
    <row r="1820" spans="2:7" ht="19.5" customHeight="1">
      <c r="B1820" s="4"/>
      <c r="C1820" s="70"/>
      <c r="D1820" s="72" t="s">
        <v>166</v>
      </c>
      <c r="E1820" s="73"/>
      <c r="F1820" s="73"/>
      <c r="G1820" s="74"/>
    </row>
    <row r="1821" spans="2:7" ht="19.5" customHeight="1">
      <c r="B1821" s="4"/>
      <c r="C1821" s="71"/>
      <c r="D1821" s="72" t="s">
        <v>182</v>
      </c>
      <c r="E1821" s="73"/>
      <c r="F1821" s="73"/>
      <c r="G1821" s="74"/>
    </row>
    <row r="1822" spans="2:7" ht="23">
      <c r="B1822" s="3"/>
      <c r="C1822" s="15" t="s">
        <v>10</v>
      </c>
      <c r="D1822" s="62">
        <v>5.6</v>
      </c>
      <c r="E1822" s="16"/>
      <c r="F1822" s="4"/>
      <c r="G1822" s="2"/>
    </row>
    <row r="1823" spans="2:7" ht="21.5">
      <c r="B1823" s="3"/>
      <c r="C1823" s="17" t="s">
        <v>11</v>
      </c>
      <c r="D1823" s="63">
        <v>1335</v>
      </c>
      <c r="E1823" s="75" t="s">
        <v>12</v>
      </c>
      <c r="F1823" s="76"/>
      <c r="G1823" s="79">
        <f>D1824/D1823</f>
        <v>30.729760299625472</v>
      </c>
    </row>
    <row r="1824" spans="2:7" ht="21.5">
      <c r="B1824" s="3"/>
      <c r="C1824" s="17" t="s">
        <v>13</v>
      </c>
      <c r="D1824" s="64">
        <v>41024.230000000003</v>
      </c>
      <c r="E1824" s="77"/>
      <c r="F1824" s="78"/>
      <c r="G1824" s="80"/>
    </row>
    <row r="1825" spans="2:7" ht="23">
      <c r="B1825" s="3"/>
      <c r="C1825" s="18"/>
      <c r="D1825" s="7"/>
      <c r="E1825" s="19"/>
      <c r="F1825" s="3"/>
      <c r="G1825" s="2"/>
    </row>
    <row r="1826" spans="2:7" ht="23">
      <c r="B1826" s="3"/>
      <c r="C1826" s="48" t="s">
        <v>14</v>
      </c>
      <c r="D1826" s="61" t="s">
        <v>120</v>
      </c>
      <c r="E1826" s="3"/>
      <c r="F1826" s="3"/>
      <c r="G1826" s="2"/>
    </row>
    <row r="1827" spans="2:7" ht="23">
      <c r="B1827" s="3"/>
      <c r="C1827" s="48" t="s">
        <v>15</v>
      </c>
      <c r="D1827" s="61">
        <v>80</v>
      </c>
      <c r="E1827" s="3"/>
      <c r="F1827" s="3"/>
      <c r="G1827" s="2"/>
    </row>
    <row r="1828" spans="2:7" ht="23">
      <c r="B1828" s="3"/>
      <c r="C1828" s="48" t="s">
        <v>16</v>
      </c>
      <c r="D1828" s="49" t="s">
        <v>17</v>
      </c>
      <c r="E1828" s="3"/>
      <c r="F1828" s="3"/>
      <c r="G1828" s="2"/>
    </row>
    <row r="1829" spans="2:7" ht="23.5" thickBot="1">
      <c r="B1829" s="3"/>
      <c r="C1829" s="3"/>
      <c r="D1829" s="3"/>
      <c r="E1829" s="3"/>
      <c r="F1829" s="3"/>
      <c r="G1829" s="2"/>
    </row>
    <row r="1830" spans="2:7" ht="47" thickBot="1">
      <c r="B1830" s="81" t="s">
        <v>1</v>
      </c>
      <c r="C1830" s="82"/>
      <c r="D1830" s="8" t="s">
        <v>18</v>
      </c>
      <c r="E1830" s="83" t="s">
        <v>19</v>
      </c>
      <c r="F1830" s="84"/>
      <c r="G1830" s="9" t="s">
        <v>20</v>
      </c>
    </row>
    <row r="1831" spans="2:7" ht="23.5" thickBot="1">
      <c r="B1831" s="90" t="s">
        <v>21</v>
      </c>
      <c r="C1831" s="91"/>
      <c r="D1831" s="31">
        <v>197.93</v>
      </c>
      <c r="E1831" s="51">
        <v>5.6</v>
      </c>
      <c r="F1831" s="32" t="s">
        <v>0</v>
      </c>
      <c r="G1831" s="33">
        <f t="shared" ref="G1831:G1838" si="49">D1831*E1831</f>
        <v>1108.4079999999999</v>
      </c>
    </row>
    <row r="1832" spans="2:7" ht="23">
      <c r="B1832" s="92" t="s">
        <v>22</v>
      </c>
      <c r="C1832" s="93"/>
      <c r="D1832" s="34">
        <v>70.41</v>
      </c>
      <c r="E1832" s="55">
        <v>1.3</v>
      </c>
      <c r="F1832" s="35" t="s">
        <v>2</v>
      </c>
      <c r="G1832" s="36">
        <f t="shared" si="49"/>
        <v>91.533000000000001</v>
      </c>
    </row>
    <row r="1833" spans="2:7" ht="23.5" thickBot="1">
      <c r="B1833" s="85" t="s">
        <v>23</v>
      </c>
      <c r="C1833" s="86"/>
      <c r="D1833" s="37">
        <v>222.31</v>
      </c>
      <c r="E1833" s="56">
        <v>1.3</v>
      </c>
      <c r="F1833" s="38" t="s">
        <v>2</v>
      </c>
      <c r="G1833" s="39">
        <f t="shared" si="49"/>
        <v>289.00299999999999</v>
      </c>
    </row>
    <row r="1834" spans="2:7" ht="23.5" thickBot="1">
      <c r="B1834" s="94" t="s">
        <v>3</v>
      </c>
      <c r="C1834" s="95"/>
      <c r="D1834" s="40"/>
      <c r="E1834" s="40"/>
      <c r="F1834" s="41" t="s">
        <v>0</v>
      </c>
      <c r="G1834" s="42">
        <f t="shared" si="49"/>
        <v>0</v>
      </c>
    </row>
    <row r="1835" spans="2:7" ht="23">
      <c r="B1835" s="92" t="s">
        <v>24</v>
      </c>
      <c r="C1835" s="93"/>
      <c r="D1835" s="34">
        <v>665.33</v>
      </c>
      <c r="E1835" s="34">
        <v>11.2</v>
      </c>
      <c r="F1835" s="35" t="s">
        <v>0</v>
      </c>
      <c r="G1835" s="36">
        <f t="shared" si="49"/>
        <v>7451.6959999999999</v>
      </c>
    </row>
    <row r="1836" spans="2:7" ht="23">
      <c r="B1836" s="96" t="s">
        <v>25</v>
      </c>
      <c r="C1836" s="97"/>
      <c r="D1836" s="43">
        <v>1300.21</v>
      </c>
      <c r="E1836" s="43">
        <v>5.6</v>
      </c>
      <c r="F1836" s="44" t="s">
        <v>0</v>
      </c>
      <c r="G1836" s="45">
        <f t="shared" si="49"/>
        <v>7281.1759999999995</v>
      </c>
    </row>
    <row r="1837" spans="2:7" ht="23">
      <c r="B1837" s="96" t="s">
        <v>4</v>
      </c>
      <c r="C1837" s="97"/>
      <c r="D1837" s="46"/>
      <c r="E1837" s="52"/>
      <c r="F1837" s="44" t="s">
        <v>0</v>
      </c>
      <c r="G1837" s="45">
        <f t="shared" si="49"/>
        <v>0</v>
      </c>
    </row>
    <row r="1838" spans="2:7" ht="23">
      <c r="B1838" s="96" t="s">
        <v>26</v>
      </c>
      <c r="C1838" s="97"/>
      <c r="D1838" s="46"/>
      <c r="E1838" s="52"/>
      <c r="F1838" s="44" t="s">
        <v>0</v>
      </c>
      <c r="G1838" s="45">
        <f t="shared" si="49"/>
        <v>0</v>
      </c>
    </row>
    <row r="1839" spans="2:7" ht="23">
      <c r="B1839" s="96" t="s">
        <v>6</v>
      </c>
      <c r="C1839" s="97"/>
      <c r="D1839" s="46"/>
      <c r="E1839" s="52"/>
      <c r="F1839" s="44" t="s">
        <v>0</v>
      </c>
      <c r="G1839" s="45">
        <f>D1839*E1839</f>
        <v>0</v>
      </c>
    </row>
    <row r="1840" spans="2:7" ht="23.5" thickBot="1">
      <c r="B1840" s="85" t="s">
        <v>5</v>
      </c>
      <c r="C1840" s="86"/>
      <c r="D1840" s="37"/>
      <c r="E1840" s="37"/>
      <c r="F1840" s="38" t="s">
        <v>0</v>
      </c>
      <c r="G1840" s="47">
        <f>D1840*E1840</f>
        <v>0</v>
      </c>
    </row>
    <row r="1841" spans="2:7" ht="23">
      <c r="B1841" s="3"/>
      <c r="C1841" s="20"/>
      <c r="D1841" s="20"/>
      <c r="E1841" s="10"/>
      <c r="F1841" s="10"/>
      <c r="G1841" s="2"/>
    </row>
    <row r="1842" spans="2:7" ht="25">
      <c r="B1842" s="3"/>
      <c r="C1842" s="13" t="s">
        <v>27</v>
      </c>
      <c r="D1842" s="14"/>
      <c r="E1842" s="3"/>
      <c r="F1842" s="3"/>
      <c r="G1842" s="2"/>
    </row>
    <row r="1843" spans="2:7" ht="18">
      <c r="B1843" s="3"/>
      <c r="C1843" s="87" t="s">
        <v>28</v>
      </c>
      <c r="D1843" s="65" t="s">
        <v>29</v>
      </c>
      <c r="E1843" s="22">
        <f>ROUND((G1831+D1824)/D1824,2)</f>
        <v>1.03</v>
      </c>
      <c r="F1843" s="22"/>
      <c r="G1843" s="4"/>
    </row>
    <row r="1844" spans="2:7" ht="23">
      <c r="B1844" s="3"/>
      <c r="C1844" s="87"/>
      <c r="D1844" s="65" t="s">
        <v>30</v>
      </c>
      <c r="E1844" s="22">
        <f>ROUND((G1832+G1833+D1824)/D1824,2)</f>
        <v>1.01</v>
      </c>
      <c r="F1844" s="22"/>
      <c r="G1844" s="11"/>
    </row>
    <row r="1845" spans="2:7" ht="23">
      <c r="B1845" s="3"/>
      <c r="C1845" s="87"/>
      <c r="D1845" s="65" t="s">
        <v>31</v>
      </c>
      <c r="E1845" s="22">
        <f>ROUND((G1834+D1824)/D1824,2)</f>
        <v>1</v>
      </c>
      <c r="F1845" s="4"/>
      <c r="G1845" s="11"/>
    </row>
    <row r="1846" spans="2:7" ht="23">
      <c r="B1846" s="3"/>
      <c r="C1846" s="87"/>
      <c r="D1846" s="23" t="s">
        <v>32</v>
      </c>
      <c r="E1846" s="24">
        <f>ROUND((SUM(G1835:G1840)+D1824)/D1824,2)</f>
        <v>1.36</v>
      </c>
      <c r="F1846" s="4"/>
      <c r="G1846" s="11"/>
    </row>
    <row r="1847" spans="2:7" ht="25">
      <c r="B1847" s="3"/>
      <c r="C1847" s="3"/>
      <c r="D1847" s="25" t="s">
        <v>33</v>
      </c>
      <c r="E1847" s="26">
        <f>SUM(E1843:E1846)-IF(D1828="сплошная",3,2)</f>
        <v>1.4000000000000004</v>
      </c>
      <c r="F1847" s="27"/>
      <c r="G1847" s="2"/>
    </row>
    <row r="1848" spans="2:7" ht="23">
      <c r="B1848" s="3"/>
      <c r="C1848" s="3"/>
      <c r="D1848" s="3"/>
      <c r="E1848" s="28"/>
      <c r="F1848" s="3"/>
      <c r="G1848" s="2"/>
    </row>
    <row r="1849" spans="2:7" ht="25">
      <c r="B1849" s="12"/>
      <c r="C1849" s="29" t="s">
        <v>34</v>
      </c>
      <c r="D1849" s="88">
        <f>E1847*D1824</f>
        <v>57433.92200000002</v>
      </c>
      <c r="E1849" s="88"/>
      <c r="F1849" s="3"/>
      <c r="G1849" s="2"/>
    </row>
    <row r="1850" spans="2:7" ht="18">
      <c r="B1850" s="3"/>
      <c r="C1850" s="30" t="s">
        <v>35</v>
      </c>
      <c r="D1850" s="89">
        <f>D1849/D1823</f>
        <v>43.02166441947567</v>
      </c>
      <c r="E1850" s="89"/>
      <c r="F1850" s="3"/>
      <c r="G1850" s="3"/>
    </row>
    <row r="1851" spans="2:7">
      <c r="B1851" s="60"/>
      <c r="C1851" s="60"/>
      <c r="D1851" s="60"/>
      <c r="E1851" s="60"/>
      <c r="F1851" s="60"/>
      <c r="G1851" s="60"/>
    </row>
    <row r="1852" spans="2:7">
      <c r="B1852" s="60"/>
      <c r="C1852" s="60"/>
      <c r="D1852" s="60"/>
      <c r="E1852" s="60"/>
      <c r="F1852" s="60"/>
      <c r="G1852" s="60"/>
    </row>
    <row r="1853" spans="2:7" ht="60">
      <c r="B1853" s="67" t="s">
        <v>183</v>
      </c>
      <c r="C1853" s="67"/>
      <c r="D1853" s="67"/>
      <c r="E1853" s="67"/>
      <c r="F1853" s="67"/>
      <c r="G1853" s="67"/>
    </row>
    <row r="1854" spans="2:7" ht="18">
      <c r="B1854" s="68" t="s">
        <v>7</v>
      </c>
      <c r="C1854" s="68"/>
      <c r="D1854" s="68"/>
      <c r="E1854" s="68"/>
      <c r="F1854" s="68"/>
      <c r="G1854" s="68"/>
    </row>
    <row r="1855" spans="2:7" ht="25">
      <c r="B1855" s="3"/>
      <c r="C1855" s="13" t="s">
        <v>8</v>
      </c>
      <c r="D1855" s="14"/>
      <c r="E1855" s="3"/>
      <c r="F1855" s="3"/>
      <c r="G1855" s="2"/>
    </row>
    <row r="1856" spans="2:7" ht="19.5" customHeight="1">
      <c r="B1856" s="4"/>
      <c r="C1856" s="69" t="s">
        <v>9</v>
      </c>
      <c r="D1856" s="72" t="s">
        <v>78</v>
      </c>
      <c r="E1856" s="73"/>
      <c r="F1856" s="73"/>
      <c r="G1856" s="74"/>
    </row>
    <row r="1857" spans="2:7" ht="19.5" customHeight="1">
      <c r="B1857" s="4"/>
      <c r="C1857" s="70"/>
      <c r="D1857" s="72" t="s">
        <v>166</v>
      </c>
      <c r="E1857" s="73"/>
      <c r="F1857" s="73"/>
      <c r="G1857" s="74"/>
    </row>
    <row r="1858" spans="2:7" ht="19.5" customHeight="1">
      <c r="B1858" s="4"/>
      <c r="C1858" s="71"/>
      <c r="D1858" s="72" t="s">
        <v>184</v>
      </c>
      <c r="E1858" s="73"/>
      <c r="F1858" s="73"/>
      <c r="G1858" s="74"/>
    </row>
    <row r="1859" spans="2:7" ht="23">
      <c r="B1859" s="3"/>
      <c r="C1859" s="15" t="s">
        <v>10</v>
      </c>
      <c r="D1859" s="62">
        <v>1.7</v>
      </c>
      <c r="E1859" s="16"/>
      <c r="F1859" s="4"/>
      <c r="G1859" s="2"/>
    </row>
    <row r="1860" spans="2:7" ht="21.5">
      <c r="B1860" s="3"/>
      <c r="C1860" s="17" t="s">
        <v>11</v>
      </c>
      <c r="D1860" s="63">
        <v>367</v>
      </c>
      <c r="E1860" s="75" t="s">
        <v>12</v>
      </c>
      <c r="F1860" s="76"/>
      <c r="G1860" s="79">
        <f>D1861/D1860</f>
        <v>97.677438692098093</v>
      </c>
    </row>
    <row r="1861" spans="2:7" ht="21.5">
      <c r="B1861" s="3"/>
      <c r="C1861" s="17" t="s">
        <v>13</v>
      </c>
      <c r="D1861" s="64">
        <v>35847.620000000003</v>
      </c>
      <c r="E1861" s="77"/>
      <c r="F1861" s="78"/>
      <c r="G1861" s="80"/>
    </row>
    <row r="1862" spans="2:7" ht="23">
      <c r="B1862" s="3"/>
      <c r="C1862" s="18"/>
      <c r="D1862" s="7"/>
      <c r="E1862" s="19"/>
      <c r="F1862" s="3"/>
      <c r="G1862" s="2"/>
    </row>
    <row r="1863" spans="2:7" ht="23">
      <c r="B1863" s="3"/>
      <c r="C1863" s="48" t="s">
        <v>14</v>
      </c>
      <c r="D1863" s="61" t="s">
        <v>185</v>
      </c>
      <c r="E1863" s="3"/>
      <c r="F1863" s="3"/>
      <c r="G1863" s="2"/>
    </row>
    <row r="1864" spans="2:7" ht="23">
      <c r="B1864" s="3"/>
      <c r="C1864" s="48" t="s">
        <v>15</v>
      </c>
      <c r="D1864" s="61">
        <v>75</v>
      </c>
      <c r="E1864" s="3"/>
      <c r="F1864" s="3"/>
      <c r="G1864" s="2"/>
    </row>
    <row r="1865" spans="2:7" ht="23">
      <c r="B1865" s="3"/>
      <c r="C1865" s="48" t="s">
        <v>16</v>
      </c>
      <c r="D1865" s="49" t="s">
        <v>17</v>
      </c>
      <c r="E1865" s="3"/>
      <c r="F1865" s="3"/>
      <c r="G1865" s="2"/>
    </row>
    <row r="1866" spans="2:7" ht="23.5" thickBot="1">
      <c r="B1866" s="3"/>
      <c r="C1866" s="3"/>
      <c r="D1866" s="3"/>
      <c r="E1866" s="3"/>
      <c r="F1866" s="3"/>
      <c r="G1866" s="2"/>
    </row>
    <row r="1867" spans="2:7" ht="47" thickBot="1">
      <c r="B1867" s="81" t="s">
        <v>1</v>
      </c>
      <c r="C1867" s="82"/>
      <c r="D1867" s="8" t="s">
        <v>18</v>
      </c>
      <c r="E1867" s="83" t="s">
        <v>19</v>
      </c>
      <c r="F1867" s="84"/>
      <c r="G1867" s="9" t="s">
        <v>20</v>
      </c>
    </row>
    <row r="1868" spans="2:7" ht="23.5" thickBot="1">
      <c r="B1868" s="90" t="s">
        <v>21</v>
      </c>
      <c r="C1868" s="91"/>
      <c r="D1868" s="31">
        <v>197.93</v>
      </c>
      <c r="E1868" s="51">
        <v>1.7</v>
      </c>
      <c r="F1868" s="32" t="s">
        <v>0</v>
      </c>
      <c r="G1868" s="33">
        <f t="shared" ref="G1868:G1875" si="50">D1868*E1868</f>
        <v>336.48099999999999</v>
      </c>
    </row>
    <row r="1869" spans="2:7" ht="23">
      <c r="B1869" s="92" t="s">
        <v>22</v>
      </c>
      <c r="C1869" s="93"/>
      <c r="D1869" s="34">
        <v>70.41</v>
      </c>
      <c r="E1869" s="55">
        <v>0.75</v>
      </c>
      <c r="F1869" s="35" t="s">
        <v>2</v>
      </c>
      <c r="G1869" s="36">
        <f t="shared" si="50"/>
        <v>52.807499999999997</v>
      </c>
    </row>
    <row r="1870" spans="2:7" ht="23.5" thickBot="1">
      <c r="B1870" s="85" t="s">
        <v>23</v>
      </c>
      <c r="C1870" s="86"/>
      <c r="D1870" s="37">
        <v>222.31</v>
      </c>
      <c r="E1870" s="56">
        <v>0.75</v>
      </c>
      <c r="F1870" s="38" t="s">
        <v>2</v>
      </c>
      <c r="G1870" s="39">
        <f t="shared" si="50"/>
        <v>166.73250000000002</v>
      </c>
    </row>
    <row r="1871" spans="2:7" ht="23.5" thickBot="1">
      <c r="B1871" s="94" t="s">
        <v>3</v>
      </c>
      <c r="C1871" s="95"/>
      <c r="D1871" s="40"/>
      <c r="E1871" s="40"/>
      <c r="F1871" s="41" t="s">
        <v>0</v>
      </c>
      <c r="G1871" s="42">
        <f t="shared" si="50"/>
        <v>0</v>
      </c>
    </row>
    <row r="1872" spans="2:7" ht="23">
      <c r="B1872" s="92" t="s">
        <v>24</v>
      </c>
      <c r="C1872" s="93"/>
      <c r="D1872" s="34">
        <v>665.33</v>
      </c>
      <c r="E1872" s="34">
        <v>3.4</v>
      </c>
      <c r="F1872" s="35" t="s">
        <v>0</v>
      </c>
      <c r="G1872" s="36">
        <f t="shared" si="50"/>
        <v>2262.1220000000003</v>
      </c>
    </row>
    <row r="1873" spans="2:7" ht="23">
      <c r="B1873" s="96" t="s">
        <v>25</v>
      </c>
      <c r="C1873" s="97"/>
      <c r="D1873" s="43">
        <v>1300.21</v>
      </c>
      <c r="E1873" s="43">
        <v>1.7</v>
      </c>
      <c r="F1873" s="44" t="s">
        <v>0</v>
      </c>
      <c r="G1873" s="45">
        <f t="shared" si="50"/>
        <v>2210.357</v>
      </c>
    </row>
    <row r="1874" spans="2:7" ht="23">
      <c r="B1874" s="96" t="s">
        <v>4</v>
      </c>
      <c r="C1874" s="97"/>
      <c r="D1874" s="46"/>
      <c r="E1874" s="52"/>
      <c r="F1874" s="44" t="s">
        <v>0</v>
      </c>
      <c r="G1874" s="45">
        <f t="shared" si="50"/>
        <v>0</v>
      </c>
    </row>
    <row r="1875" spans="2:7" ht="23">
      <c r="B1875" s="96" t="s">
        <v>26</v>
      </c>
      <c r="C1875" s="97"/>
      <c r="D1875" s="46"/>
      <c r="E1875" s="52"/>
      <c r="F1875" s="44" t="s">
        <v>0</v>
      </c>
      <c r="G1875" s="45">
        <f t="shared" si="50"/>
        <v>0</v>
      </c>
    </row>
    <row r="1876" spans="2:7" ht="23">
      <c r="B1876" s="96" t="s">
        <v>6</v>
      </c>
      <c r="C1876" s="97"/>
      <c r="D1876" s="46"/>
      <c r="E1876" s="52"/>
      <c r="F1876" s="44" t="s">
        <v>0</v>
      </c>
      <c r="G1876" s="45">
        <f>D1876*E1876</f>
        <v>0</v>
      </c>
    </row>
    <row r="1877" spans="2:7" ht="23.5" thickBot="1">
      <c r="B1877" s="85" t="s">
        <v>5</v>
      </c>
      <c r="C1877" s="86"/>
      <c r="D1877" s="37"/>
      <c r="E1877" s="37"/>
      <c r="F1877" s="38" t="s">
        <v>0</v>
      </c>
      <c r="G1877" s="47">
        <f>D1877*E1877</f>
        <v>0</v>
      </c>
    </row>
    <row r="1878" spans="2:7" ht="23">
      <c r="B1878" s="3"/>
      <c r="C1878" s="20"/>
      <c r="D1878" s="20"/>
      <c r="E1878" s="10"/>
      <c r="F1878" s="10"/>
      <c r="G1878" s="2"/>
    </row>
    <row r="1879" spans="2:7" ht="25">
      <c r="B1879" s="3"/>
      <c r="C1879" s="13" t="s">
        <v>27</v>
      </c>
      <c r="D1879" s="14"/>
      <c r="E1879" s="3"/>
      <c r="F1879" s="3"/>
      <c r="G1879" s="2"/>
    </row>
    <row r="1880" spans="2:7" ht="18">
      <c r="B1880" s="3"/>
      <c r="C1880" s="87" t="s">
        <v>28</v>
      </c>
      <c r="D1880" s="65" t="s">
        <v>29</v>
      </c>
      <c r="E1880" s="22">
        <f>ROUND((G1868+D1861)/D1861,2)</f>
        <v>1.01</v>
      </c>
      <c r="F1880" s="22"/>
      <c r="G1880" s="4"/>
    </row>
    <row r="1881" spans="2:7" ht="23">
      <c r="B1881" s="3"/>
      <c r="C1881" s="87"/>
      <c r="D1881" s="65" t="s">
        <v>30</v>
      </c>
      <c r="E1881" s="22">
        <f>ROUND((G1869+G1870+D1861)/D1861,2)</f>
        <v>1.01</v>
      </c>
      <c r="F1881" s="22"/>
      <c r="G1881" s="11"/>
    </row>
    <row r="1882" spans="2:7" ht="23">
      <c r="B1882" s="3"/>
      <c r="C1882" s="87"/>
      <c r="D1882" s="65" t="s">
        <v>31</v>
      </c>
      <c r="E1882" s="22">
        <f>ROUND((G1871+D1861)/D1861,2)</f>
        <v>1</v>
      </c>
      <c r="F1882" s="4"/>
      <c r="G1882" s="11"/>
    </row>
    <row r="1883" spans="2:7" ht="23">
      <c r="B1883" s="3"/>
      <c r="C1883" s="87"/>
      <c r="D1883" s="23" t="s">
        <v>32</v>
      </c>
      <c r="E1883" s="24">
        <f>ROUND((SUM(G1872:G1877)+D1861)/D1861,2)</f>
        <v>1.1200000000000001</v>
      </c>
      <c r="F1883" s="4"/>
      <c r="G1883" s="11"/>
    </row>
    <row r="1884" spans="2:7" ht="25">
      <c r="B1884" s="3"/>
      <c r="C1884" s="3"/>
      <c r="D1884" s="25" t="s">
        <v>33</v>
      </c>
      <c r="E1884" s="26">
        <f>SUM(E1880:E1883)-IF(D1865="сплошная",3,2)</f>
        <v>1.1400000000000006</v>
      </c>
      <c r="F1884" s="27"/>
      <c r="G1884" s="2"/>
    </row>
    <row r="1885" spans="2:7" ht="23">
      <c r="B1885" s="3"/>
      <c r="C1885" s="3"/>
      <c r="D1885" s="3"/>
      <c r="E1885" s="28"/>
      <c r="F1885" s="3"/>
      <c r="G1885" s="2"/>
    </row>
    <row r="1886" spans="2:7" ht="25">
      <c r="B1886" s="12"/>
      <c r="C1886" s="29" t="s">
        <v>34</v>
      </c>
      <c r="D1886" s="88">
        <f>E1884*D1861</f>
        <v>40866.286800000024</v>
      </c>
      <c r="E1886" s="88"/>
      <c r="F1886" s="3"/>
      <c r="G1886" s="2"/>
    </row>
    <row r="1887" spans="2:7" ht="18">
      <c r="B1887" s="3"/>
      <c r="C1887" s="30" t="s">
        <v>35</v>
      </c>
      <c r="D1887" s="89">
        <f>D1886/D1860</f>
        <v>111.35228010899189</v>
      </c>
      <c r="E1887" s="89"/>
      <c r="F1887" s="3"/>
      <c r="G1887" s="3"/>
    </row>
    <row r="1888" spans="2:7">
      <c r="B1888" s="60"/>
      <c r="C1888" s="60"/>
      <c r="D1888" s="60"/>
      <c r="E1888" s="60"/>
      <c r="F1888" s="60"/>
      <c r="G1888" s="60"/>
    </row>
    <row r="1889" spans="2:7">
      <c r="B1889" s="60"/>
      <c r="C1889" s="60"/>
      <c r="D1889" s="60"/>
      <c r="E1889" s="60"/>
      <c r="F1889" s="60"/>
      <c r="G1889" s="60"/>
    </row>
    <row r="1890" spans="2:7" ht="60">
      <c r="B1890" s="67" t="s">
        <v>186</v>
      </c>
      <c r="C1890" s="67"/>
      <c r="D1890" s="67"/>
      <c r="E1890" s="67"/>
      <c r="F1890" s="67"/>
      <c r="G1890" s="67"/>
    </row>
    <row r="1891" spans="2:7" ht="18">
      <c r="B1891" s="68" t="s">
        <v>7</v>
      </c>
      <c r="C1891" s="68"/>
      <c r="D1891" s="68"/>
      <c r="E1891" s="68"/>
      <c r="F1891" s="68"/>
      <c r="G1891" s="68"/>
    </row>
    <row r="1892" spans="2:7" ht="25">
      <c r="B1892" s="3"/>
      <c r="C1892" s="13" t="s">
        <v>8</v>
      </c>
      <c r="D1892" s="14"/>
      <c r="E1892" s="3"/>
      <c r="F1892" s="3"/>
      <c r="G1892" s="2"/>
    </row>
    <row r="1893" spans="2:7" ht="19.5" customHeight="1">
      <c r="B1893" s="4"/>
      <c r="C1893" s="69" t="s">
        <v>9</v>
      </c>
      <c r="D1893" s="72" t="s">
        <v>78</v>
      </c>
      <c r="E1893" s="73"/>
      <c r="F1893" s="73"/>
      <c r="G1893" s="74"/>
    </row>
    <row r="1894" spans="2:7" ht="19.5" customHeight="1">
      <c r="B1894" s="4"/>
      <c r="C1894" s="70"/>
      <c r="D1894" s="72" t="s">
        <v>166</v>
      </c>
      <c r="E1894" s="73"/>
      <c r="F1894" s="73"/>
      <c r="G1894" s="74"/>
    </row>
    <row r="1895" spans="2:7" ht="19.5" customHeight="1">
      <c r="B1895" s="4"/>
      <c r="C1895" s="71"/>
      <c r="D1895" s="72" t="s">
        <v>187</v>
      </c>
      <c r="E1895" s="73"/>
      <c r="F1895" s="73"/>
      <c r="G1895" s="74"/>
    </row>
    <row r="1896" spans="2:7" ht="23">
      <c r="B1896" s="3"/>
      <c r="C1896" s="15" t="s">
        <v>10</v>
      </c>
      <c r="D1896" s="62">
        <v>3.6</v>
      </c>
      <c r="E1896" s="16"/>
      <c r="F1896" s="4"/>
      <c r="G1896" s="2"/>
    </row>
    <row r="1897" spans="2:7" ht="21.5">
      <c r="B1897" s="3"/>
      <c r="C1897" s="17" t="s">
        <v>11</v>
      </c>
      <c r="D1897" s="63">
        <v>751</v>
      </c>
      <c r="E1897" s="75" t="s">
        <v>12</v>
      </c>
      <c r="F1897" s="76"/>
      <c r="G1897" s="79">
        <f>D1898/D1897</f>
        <v>102.66391478029296</v>
      </c>
    </row>
    <row r="1898" spans="2:7" ht="21.5">
      <c r="B1898" s="3"/>
      <c r="C1898" s="17" t="s">
        <v>13</v>
      </c>
      <c r="D1898" s="64">
        <v>77100.600000000006</v>
      </c>
      <c r="E1898" s="77"/>
      <c r="F1898" s="78"/>
      <c r="G1898" s="80"/>
    </row>
    <row r="1899" spans="2:7" ht="23">
      <c r="B1899" s="3"/>
      <c r="C1899" s="18"/>
      <c r="D1899" s="7"/>
      <c r="E1899" s="19"/>
      <c r="F1899" s="3"/>
      <c r="G1899" s="2"/>
    </row>
    <row r="1900" spans="2:7" ht="23">
      <c r="B1900" s="3"/>
      <c r="C1900" s="48" t="s">
        <v>14</v>
      </c>
      <c r="D1900" s="61" t="s">
        <v>188</v>
      </c>
      <c r="E1900" s="3"/>
      <c r="F1900" s="3"/>
      <c r="G1900" s="2"/>
    </row>
    <row r="1901" spans="2:7" ht="23">
      <c r="B1901" s="3"/>
      <c r="C1901" s="48" t="s">
        <v>15</v>
      </c>
      <c r="D1901" s="61">
        <v>80</v>
      </c>
      <c r="E1901" s="3"/>
      <c r="F1901" s="3"/>
      <c r="G1901" s="2"/>
    </row>
    <row r="1902" spans="2:7" ht="23">
      <c r="B1902" s="3"/>
      <c r="C1902" s="48" t="s">
        <v>16</v>
      </c>
      <c r="D1902" s="49" t="s">
        <v>17</v>
      </c>
      <c r="E1902" s="3"/>
      <c r="F1902" s="3"/>
      <c r="G1902" s="2"/>
    </row>
    <row r="1903" spans="2:7" ht="23.5" thickBot="1">
      <c r="B1903" s="3"/>
      <c r="C1903" s="3"/>
      <c r="D1903" s="3"/>
      <c r="E1903" s="3"/>
      <c r="F1903" s="3"/>
      <c r="G1903" s="2"/>
    </row>
    <row r="1904" spans="2:7" ht="47" thickBot="1">
      <c r="B1904" s="81" t="s">
        <v>1</v>
      </c>
      <c r="C1904" s="82"/>
      <c r="D1904" s="8" t="s">
        <v>18</v>
      </c>
      <c r="E1904" s="83" t="s">
        <v>19</v>
      </c>
      <c r="F1904" s="84"/>
      <c r="G1904" s="9" t="s">
        <v>20</v>
      </c>
    </row>
    <row r="1905" spans="2:7" ht="23.5" thickBot="1">
      <c r="B1905" s="90" t="s">
        <v>21</v>
      </c>
      <c r="C1905" s="91"/>
      <c r="D1905" s="31">
        <v>197.93</v>
      </c>
      <c r="E1905" s="51">
        <v>3.6</v>
      </c>
      <c r="F1905" s="32" t="s">
        <v>0</v>
      </c>
      <c r="G1905" s="33">
        <f t="shared" ref="G1905:G1912" si="51">D1905*E1905</f>
        <v>712.548</v>
      </c>
    </row>
    <row r="1906" spans="2:7" ht="23">
      <c r="B1906" s="92" t="s">
        <v>22</v>
      </c>
      <c r="C1906" s="93"/>
      <c r="D1906" s="34">
        <v>70.41</v>
      </c>
      <c r="E1906" s="55">
        <v>0.99</v>
      </c>
      <c r="F1906" s="35" t="s">
        <v>2</v>
      </c>
      <c r="G1906" s="36">
        <f t="shared" si="51"/>
        <v>69.7059</v>
      </c>
    </row>
    <row r="1907" spans="2:7" ht="23.5" thickBot="1">
      <c r="B1907" s="85" t="s">
        <v>23</v>
      </c>
      <c r="C1907" s="86"/>
      <c r="D1907" s="37">
        <v>222.31</v>
      </c>
      <c r="E1907" s="56">
        <v>0.99</v>
      </c>
      <c r="F1907" s="38" t="s">
        <v>2</v>
      </c>
      <c r="G1907" s="39">
        <f t="shared" si="51"/>
        <v>220.08690000000001</v>
      </c>
    </row>
    <row r="1908" spans="2:7" ht="23.5" thickBot="1">
      <c r="B1908" s="94" t="s">
        <v>3</v>
      </c>
      <c r="C1908" s="95"/>
      <c r="D1908" s="40"/>
      <c r="E1908" s="40"/>
      <c r="F1908" s="41" t="s">
        <v>0</v>
      </c>
      <c r="G1908" s="42">
        <f t="shared" si="51"/>
        <v>0</v>
      </c>
    </row>
    <row r="1909" spans="2:7" ht="23">
      <c r="B1909" s="92" t="s">
        <v>24</v>
      </c>
      <c r="C1909" s="93"/>
      <c r="D1909" s="34">
        <v>665.33</v>
      </c>
      <c r="E1909" s="34">
        <v>7.2</v>
      </c>
      <c r="F1909" s="35" t="s">
        <v>0</v>
      </c>
      <c r="G1909" s="36">
        <f t="shared" si="51"/>
        <v>4790.3760000000002</v>
      </c>
    </row>
    <row r="1910" spans="2:7" ht="23">
      <c r="B1910" s="96" t="s">
        <v>25</v>
      </c>
      <c r="C1910" s="97"/>
      <c r="D1910" s="43">
        <v>1300.21</v>
      </c>
      <c r="E1910" s="43">
        <v>3.6</v>
      </c>
      <c r="F1910" s="44" t="s">
        <v>0</v>
      </c>
      <c r="G1910" s="45">
        <f t="shared" si="51"/>
        <v>4680.7560000000003</v>
      </c>
    </row>
    <row r="1911" spans="2:7" ht="23">
      <c r="B1911" s="96" t="s">
        <v>4</v>
      </c>
      <c r="C1911" s="97"/>
      <c r="D1911" s="46"/>
      <c r="E1911" s="52"/>
      <c r="F1911" s="44" t="s">
        <v>0</v>
      </c>
      <c r="G1911" s="45">
        <f t="shared" si="51"/>
        <v>0</v>
      </c>
    </row>
    <row r="1912" spans="2:7" ht="23">
      <c r="B1912" s="96" t="s">
        <v>26</v>
      </c>
      <c r="C1912" s="97"/>
      <c r="D1912" s="46"/>
      <c r="E1912" s="52"/>
      <c r="F1912" s="44" t="s">
        <v>0</v>
      </c>
      <c r="G1912" s="45">
        <f t="shared" si="51"/>
        <v>0</v>
      </c>
    </row>
    <row r="1913" spans="2:7" ht="23">
      <c r="B1913" s="96" t="s">
        <v>6</v>
      </c>
      <c r="C1913" s="97"/>
      <c r="D1913" s="46"/>
      <c r="E1913" s="52"/>
      <c r="F1913" s="44" t="s">
        <v>0</v>
      </c>
      <c r="G1913" s="45">
        <f>D1913*E1913</f>
        <v>0</v>
      </c>
    </row>
    <row r="1914" spans="2:7" ht="23.5" thickBot="1">
      <c r="B1914" s="85" t="s">
        <v>5</v>
      </c>
      <c r="C1914" s="86"/>
      <c r="D1914" s="37"/>
      <c r="E1914" s="37"/>
      <c r="F1914" s="38" t="s">
        <v>0</v>
      </c>
      <c r="G1914" s="47">
        <f>D1914*E1914</f>
        <v>0</v>
      </c>
    </row>
    <row r="1915" spans="2:7" ht="23">
      <c r="B1915" s="3"/>
      <c r="C1915" s="20"/>
      <c r="D1915" s="20"/>
      <c r="E1915" s="10"/>
      <c r="F1915" s="10"/>
      <c r="G1915" s="2"/>
    </row>
    <row r="1916" spans="2:7" ht="25">
      <c r="B1916" s="3"/>
      <c r="C1916" s="13" t="s">
        <v>27</v>
      </c>
      <c r="D1916" s="14"/>
      <c r="E1916" s="3"/>
      <c r="F1916" s="3"/>
      <c r="G1916" s="2"/>
    </row>
    <row r="1917" spans="2:7" ht="18">
      <c r="B1917" s="3"/>
      <c r="C1917" s="87" t="s">
        <v>28</v>
      </c>
      <c r="D1917" s="65" t="s">
        <v>29</v>
      </c>
      <c r="E1917" s="22">
        <f>ROUND((G1905+D1898)/D1898,2)</f>
        <v>1.01</v>
      </c>
      <c r="F1917" s="22"/>
      <c r="G1917" s="4"/>
    </row>
    <row r="1918" spans="2:7" ht="23">
      <c r="B1918" s="3"/>
      <c r="C1918" s="87"/>
      <c r="D1918" s="65" t="s">
        <v>30</v>
      </c>
      <c r="E1918" s="22">
        <f>ROUND((G1906+G1907+D1898)/D1898,2)</f>
        <v>1</v>
      </c>
      <c r="F1918" s="22"/>
      <c r="G1918" s="11"/>
    </row>
    <row r="1919" spans="2:7" ht="23">
      <c r="B1919" s="3"/>
      <c r="C1919" s="87"/>
      <c r="D1919" s="65" t="s">
        <v>31</v>
      </c>
      <c r="E1919" s="22">
        <f>ROUND((G1908+D1898)/D1898,2)</f>
        <v>1</v>
      </c>
      <c r="F1919" s="4"/>
      <c r="G1919" s="11"/>
    </row>
    <row r="1920" spans="2:7" ht="23">
      <c r="B1920" s="3"/>
      <c r="C1920" s="87"/>
      <c r="D1920" s="23" t="s">
        <v>32</v>
      </c>
      <c r="E1920" s="24">
        <f>ROUND((SUM(G1909:G1914)+D1898)/D1898,2)</f>
        <v>1.1200000000000001</v>
      </c>
      <c r="F1920" s="4"/>
      <c r="G1920" s="11"/>
    </row>
    <row r="1921" spans="2:7" ht="25">
      <c r="B1921" s="3"/>
      <c r="C1921" s="3"/>
      <c r="D1921" s="25" t="s">
        <v>33</v>
      </c>
      <c r="E1921" s="26">
        <f>SUM(E1917:E1920)-IF(D1902="сплошная",3,2)</f>
        <v>1.1299999999999999</v>
      </c>
      <c r="F1921" s="27"/>
      <c r="G1921" s="2"/>
    </row>
    <row r="1922" spans="2:7" ht="23">
      <c r="B1922" s="3"/>
      <c r="C1922" s="3"/>
      <c r="D1922" s="3"/>
      <c r="E1922" s="28"/>
      <c r="F1922" s="3"/>
      <c r="G1922" s="2"/>
    </row>
    <row r="1923" spans="2:7" ht="25">
      <c r="B1923" s="12"/>
      <c r="C1923" s="29" t="s">
        <v>34</v>
      </c>
      <c r="D1923" s="88">
        <f>E1921*D1898</f>
        <v>87123.678</v>
      </c>
      <c r="E1923" s="88"/>
      <c r="F1923" s="3"/>
      <c r="G1923" s="2"/>
    </row>
    <row r="1924" spans="2:7" ht="18">
      <c r="B1924" s="3"/>
      <c r="C1924" s="30" t="s">
        <v>35</v>
      </c>
      <c r="D1924" s="89">
        <f>D1923/D1897</f>
        <v>116.01022370173102</v>
      </c>
      <c r="E1924" s="89"/>
      <c r="F1924" s="3"/>
      <c r="G1924" s="3"/>
    </row>
    <row r="1925" spans="2:7">
      <c r="B1925" s="60"/>
      <c r="C1925" s="60"/>
      <c r="D1925" s="60"/>
      <c r="E1925" s="60"/>
      <c r="F1925" s="60"/>
      <c r="G1925" s="60"/>
    </row>
    <row r="1926" spans="2:7">
      <c r="B1926" s="60"/>
      <c r="C1926" s="60"/>
      <c r="D1926" s="60"/>
      <c r="E1926" s="60"/>
      <c r="F1926" s="60"/>
      <c r="G1926" s="60"/>
    </row>
    <row r="1927" spans="2:7" ht="60">
      <c r="B1927" s="67" t="s">
        <v>189</v>
      </c>
      <c r="C1927" s="67"/>
      <c r="D1927" s="67"/>
      <c r="E1927" s="67"/>
      <c r="F1927" s="67"/>
      <c r="G1927" s="67"/>
    </row>
    <row r="1928" spans="2:7" ht="18">
      <c r="B1928" s="68" t="s">
        <v>7</v>
      </c>
      <c r="C1928" s="68"/>
      <c r="D1928" s="68"/>
      <c r="E1928" s="68"/>
      <c r="F1928" s="68"/>
      <c r="G1928" s="68"/>
    </row>
    <row r="1929" spans="2:7" ht="25">
      <c r="B1929" s="3"/>
      <c r="C1929" s="13" t="s">
        <v>8</v>
      </c>
      <c r="D1929" s="14"/>
      <c r="E1929" s="3"/>
      <c r="F1929" s="3"/>
      <c r="G1929" s="2"/>
    </row>
    <row r="1930" spans="2:7" ht="19.5" customHeight="1">
      <c r="B1930" s="4"/>
      <c r="C1930" s="69" t="s">
        <v>9</v>
      </c>
      <c r="D1930" s="72" t="s">
        <v>78</v>
      </c>
      <c r="E1930" s="73"/>
      <c r="F1930" s="73"/>
      <c r="G1930" s="74"/>
    </row>
    <row r="1931" spans="2:7" ht="19.5" customHeight="1">
      <c r="B1931" s="4"/>
      <c r="C1931" s="70"/>
      <c r="D1931" s="72" t="s">
        <v>166</v>
      </c>
      <c r="E1931" s="73"/>
      <c r="F1931" s="73"/>
      <c r="G1931" s="74"/>
    </row>
    <row r="1932" spans="2:7" ht="19.5" customHeight="1">
      <c r="B1932" s="4"/>
      <c r="C1932" s="71"/>
      <c r="D1932" s="72" t="s">
        <v>190</v>
      </c>
      <c r="E1932" s="73"/>
      <c r="F1932" s="73"/>
      <c r="G1932" s="74"/>
    </row>
    <row r="1933" spans="2:7" ht="23">
      <c r="B1933" s="3"/>
      <c r="C1933" s="15" t="s">
        <v>10</v>
      </c>
      <c r="D1933" s="62">
        <v>7.7</v>
      </c>
      <c r="E1933" s="16"/>
      <c r="F1933" s="4"/>
      <c r="G1933" s="2"/>
    </row>
    <row r="1934" spans="2:7" ht="21.5">
      <c r="B1934" s="3"/>
      <c r="C1934" s="17" t="s">
        <v>11</v>
      </c>
      <c r="D1934" s="63">
        <v>1767</v>
      </c>
      <c r="E1934" s="75" t="s">
        <v>12</v>
      </c>
      <c r="F1934" s="76"/>
      <c r="G1934" s="79">
        <f>D1935/D1934</f>
        <v>29.676706281833614</v>
      </c>
    </row>
    <row r="1935" spans="2:7" ht="21.5">
      <c r="B1935" s="3"/>
      <c r="C1935" s="17" t="s">
        <v>13</v>
      </c>
      <c r="D1935" s="64">
        <v>52438.74</v>
      </c>
      <c r="E1935" s="77"/>
      <c r="F1935" s="78"/>
      <c r="G1935" s="80"/>
    </row>
    <row r="1936" spans="2:7" ht="23">
      <c r="B1936" s="3"/>
      <c r="C1936" s="18"/>
      <c r="D1936" s="7"/>
      <c r="E1936" s="19"/>
      <c r="F1936" s="3"/>
      <c r="G1936" s="2"/>
    </row>
    <row r="1937" spans="2:7" ht="23">
      <c r="B1937" s="3"/>
      <c r="C1937" s="48" t="s">
        <v>14</v>
      </c>
      <c r="D1937" s="61" t="s">
        <v>191</v>
      </c>
      <c r="E1937" s="3"/>
      <c r="F1937" s="3"/>
      <c r="G1937" s="2"/>
    </row>
    <row r="1938" spans="2:7" ht="23">
      <c r="B1938" s="3"/>
      <c r="C1938" s="48" t="s">
        <v>15</v>
      </c>
      <c r="D1938" s="61">
        <v>80</v>
      </c>
      <c r="E1938" s="3"/>
      <c r="F1938" s="3"/>
      <c r="G1938" s="2"/>
    </row>
    <row r="1939" spans="2:7" ht="23">
      <c r="B1939" s="3"/>
      <c r="C1939" s="48" t="s">
        <v>16</v>
      </c>
      <c r="D1939" s="49" t="s">
        <v>17</v>
      </c>
      <c r="E1939" s="3"/>
      <c r="F1939" s="3"/>
      <c r="G1939" s="2"/>
    </row>
    <row r="1940" spans="2:7" ht="23.5" thickBot="1">
      <c r="B1940" s="3"/>
      <c r="C1940" s="3"/>
      <c r="D1940" s="3"/>
      <c r="E1940" s="3"/>
      <c r="F1940" s="3"/>
      <c r="G1940" s="2"/>
    </row>
    <row r="1941" spans="2:7" ht="47" thickBot="1">
      <c r="B1941" s="81" t="s">
        <v>1</v>
      </c>
      <c r="C1941" s="82"/>
      <c r="D1941" s="8" t="s">
        <v>18</v>
      </c>
      <c r="E1941" s="83" t="s">
        <v>19</v>
      </c>
      <c r="F1941" s="84"/>
      <c r="G1941" s="9" t="s">
        <v>20</v>
      </c>
    </row>
    <row r="1942" spans="2:7" ht="23.5" thickBot="1">
      <c r="B1942" s="90" t="s">
        <v>21</v>
      </c>
      <c r="C1942" s="91"/>
      <c r="D1942" s="31">
        <v>197.93</v>
      </c>
      <c r="E1942" s="51">
        <v>7.7</v>
      </c>
      <c r="F1942" s="32" t="s">
        <v>0</v>
      </c>
      <c r="G1942" s="33">
        <f t="shared" ref="G1942:G1949" si="52">D1942*E1942</f>
        <v>1524.0610000000001</v>
      </c>
    </row>
    <row r="1943" spans="2:7" ht="23">
      <c r="B1943" s="92" t="s">
        <v>22</v>
      </c>
      <c r="C1943" s="93"/>
      <c r="D1943" s="34">
        <v>70.41</v>
      </c>
      <c r="E1943" s="55">
        <v>1.79</v>
      </c>
      <c r="F1943" s="35" t="s">
        <v>2</v>
      </c>
      <c r="G1943" s="36">
        <f t="shared" si="52"/>
        <v>126.0339</v>
      </c>
    </row>
    <row r="1944" spans="2:7" ht="23.5" thickBot="1">
      <c r="B1944" s="85" t="s">
        <v>23</v>
      </c>
      <c r="C1944" s="86"/>
      <c r="D1944" s="37">
        <v>222.31</v>
      </c>
      <c r="E1944" s="56">
        <v>1.79</v>
      </c>
      <c r="F1944" s="38" t="s">
        <v>2</v>
      </c>
      <c r="G1944" s="39">
        <f t="shared" si="52"/>
        <v>397.93490000000003</v>
      </c>
    </row>
    <row r="1945" spans="2:7" ht="23.5" thickBot="1">
      <c r="B1945" s="94" t="s">
        <v>3</v>
      </c>
      <c r="C1945" s="95"/>
      <c r="D1945" s="40"/>
      <c r="E1945" s="40"/>
      <c r="F1945" s="41" t="s">
        <v>0</v>
      </c>
      <c r="G1945" s="42">
        <f t="shared" si="52"/>
        <v>0</v>
      </c>
    </row>
    <row r="1946" spans="2:7" ht="23">
      <c r="B1946" s="92" t="s">
        <v>24</v>
      </c>
      <c r="C1946" s="93"/>
      <c r="D1946" s="34">
        <v>665.33</v>
      </c>
      <c r="E1946" s="34">
        <v>15.4</v>
      </c>
      <c r="F1946" s="35" t="s">
        <v>0</v>
      </c>
      <c r="G1946" s="36">
        <f t="shared" si="52"/>
        <v>10246.082</v>
      </c>
    </row>
    <row r="1947" spans="2:7" ht="23">
      <c r="B1947" s="96" t="s">
        <v>25</v>
      </c>
      <c r="C1947" s="97"/>
      <c r="D1947" s="43">
        <v>1300.21</v>
      </c>
      <c r="E1947" s="43">
        <v>7.7</v>
      </c>
      <c r="F1947" s="44" t="s">
        <v>0</v>
      </c>
      <c r="G1947" s="45">
        <f t="shared" si="52"/>
        <v>10011.617</v>
      </c>
    </row>
    <row r="1948" spans="2:7" ht="23">
      <c r="B1948" s="96" t="s">
        <v>4</v>
      </c>
      <c r="C1948" s="97"/>
      <c r="D1948" s="46"/>
      <c r="E1948" s="52"/>
      <c r="F1948" s="44" t="s">
        <v>0</v>
      </c>
      <c r="G1948" s="45">
        <f t="shared" si="52"/>
        <v>0</v>
      </c>
    </row>
    <row r="1949" spans="2:7" ht="23">
      <c r="B1949" s="96" t="s">
        <v>26</v>
      </c>
      <c r="C1949" s="97"/>
      <c r="D1949" s="46"/>
      <c r="E1949" s="52"/>
      <c r="F1949" s="44" t="s">
        <v>0</v>
      </c>
      <c r="G1949" s="45">
        <f t="shared" si="52"/>
        <v>0</v>
      </c>
    </row>
    <row r="1950" spans="2:7" ht="23">
      <c r="B1950" s="96" t="s">
        <v>6</v>
      </c>
      <c r="C1950" s="97"/>
      <c r="D1950" s="46"/>
      <c r="E1950" s="52"/>
      <c r="F1950" s="44" t="s">
        <v>0</v>
      </c>
      <c r="G1950" s="45">
        <f>D1950*E1950</f>
        <v>0</v>
      </c>
    </row>
    <row r="1951" spans="2:7" ht="23.5" thickBot="1">
      <c r="B1951" s="85" t="s">
        <v>5</v>
      </c>
      <c r="C1951" s="86"/>
      <c r="D1951" s="37"/>
      <c r="E1951" s="37"/>
      <c r="F1951" s="38" t="s">
        <v>0</v>
      </c>
      <c r="G1951" s="47">
        <f>D1951*E1951</f>
        <v>0</v>
      </c>
    </row>
    <row r="1952" spans="2:7" ht="23">
      <c r="B1952" s="3"/>
      <c r="C1952" s="20"/>
      <c r="D1952" s="20"/>
      <c r="E1952" s="10"/>
      <c r="F1952" s="10"/>
      <c r="G1952" s="2"/>
    </row>
    <row r="1953" spans="2:7" ht="25">
      <c r="B1953" s="3"/>
      <c r="C1953" s="13" t="s">
        <v>27</v>
      </c>
      <c r="D1953" s="14"/>
      <c r="E1953" s="3"/>
      <c r="F1953" s="3"/>
      <c r="G1953" s="2"/>
    </row>
    <row r="1954" spans="2:7" ht="18">
      <c r="B1954" s="3"/>
      <c r="C1954" s="87" t="s">
        <v>28</v>
      </c>
      <c r="D1954" s="65" t="s">
        <v>29</v>
      </c>
      <c r="E1954" s="22">
        <f>ROUND((G1942+D1935)/D1935,2)</f>
        <v>1.03</v>
      </c>
      <c r="F1954" s="22"/>
      <c r="G1954" s="4"/>
    </row>
    <row r="1955" spans="2:7" ht="23">
      <c r="B1955" s="3"/>
      <c r="C1955" s="87"/>
      <c r="D1955" s="65" t="s">
        <v>30</v>
      </c>
      <c r="E1955" s="22">
        <f>ROUND((G1943+G1944+D1935)/D1935,2)</f>
        <v>1.01</v>
      </c>
      <c r="F1955" s="22"/>
      <c r="G1955" s="11"/>
    </row>
    <row r="1956" spans="2:7" ht="23">
      <c r="B1956" s="3"/>
      <c r="C1956" s="87"/>
      <c r="D1956" s="65" t="s">
        <v>31</v>
      </c>
      <c r="E1956" s="22">
        <f>ROUND((G1945+D1935)/D1935,2)</f>
        <v>1</v>
      </c>
      <c r="F1956" s="4"/>
      <c r="G1956" s="11"/>
    </row>
    <row r="1957" spans="2:7" ht="23">
      <c r="B1957" s="3"/>
      <c r="C1957" s="87"/>
      <c r="D1957" s="23" t="s">
        <v>32</v>
      </c>
      <c r="E1957" s="24">
        <f>ROUND((SUM(G1946:G1951)+D1935)/D1935,2)</f>
        <v>1.39</v>
      </c>
      <c r="F1957" s="4"/>
      <c r="G1957" s="11"/>
    </row>
    <row r="1958" spans="2:7" ht="25">
      <c r="B1958" s="3"/>
      <c r="C1958" s="3"/>
      <c r="D1958" s="25" t="s">
        <v>33</v>
      </c>
      <c r="E1958" s="26">
        <f>SUM(E1954:E1957)-IF(D1939="сплошная",3,2)</f>
        <v>1.4299999999999997</v>
      </c>
      <c r="F1958" s="27"/>
      <c r="G1958" s="2"/>
    </row>
    <row r="1959" spans="2:7" ht="23">
      <c r="B1959" s="3"/>
      <c r="C1959" s="3"/>
      <c r="D1959" s="3"/>
      <c r="E1959" s="28"/>
      <c r="F1959" s="3"/>
      <c r="G1959" s="2"/>
    </row>
    <row r="1960" spans="2:7" ht="25">
      <c r="B1960" s="12"/>
      <c r="C1960" s="29" t="s">
        <v>34</v>
      </c>
      <c r="D1960" s="88">
        <f>E1958*D1935</f>
        <v>74987.398199999981</v>
      </c>
      <c r="E1960" s="88"/>
      <c r="F1960" s="3"/>
      <c r="G1960" s="2"/>
    </row>
    <row r="1961" spans="2:7" ht="18">
      <c r="B1961" s="3"/>
      <c r="C1961" s="30" t="s">
        <v>35</v>
      </c>
      <c r="D1961" s="89">
        <f>D1960/D1934</f>
        <v>42.437689983022061</v>
      </c>
      <c r="E1961" s="89"/>
      <c r="F1961" s="3"/>
      <c r="G1961" s="3"/>
    </row>
    <row r="1962" spans="2:7">
      <c r="B1962" s="60"/>
      <c r="C1962" s="60"/>
      <c r="D1962" s="60"/>
      <c r="E1962" s="60"/>
      <c r="F1962" s="60"/>
      <c r="G1962" s="60"/>
    </row>
    <row r="1963" spans="2:7">
      <c r="B1963" s="60"/>
      <c r="C1963" s="60"/>
      <c r="D1963" s="60"/>
      <c r="E1963" s="60"/>
      <c r="F1963" s="60"/>
      <c r="G1963" s="60"/>
    </row>
    <row r="1964" spans="2:7" ht="60">
      <c r="B1964" s="67" t="s">
        <v>192</v>
      </c>
      <c r="C1964" s="67"/>
      <c r="D1964" s="67"/>
      <c r="E1964" s="67"/>
      <c r="F1964" s="67"/>
      <c r="G1964" s="67"/>
    </row>
    <row r="1965" spans="2:7" ht="18">
      <c r="B1965" s="68" t="s">
        <v>7</v>
      </c>
      <c r="C1965" s="68"/>
      <c r="D1965" s="68"/>
      <c r="E1965" s="68"/>
      <c r="F1965" s="68"/>
      <c r="G1965" s="68"/>
    </row>
    <row r="1966" spans="2:7" ht="25">
      <c r="B1966" s="3"/>
      <c r="C1966" s="13" t="s">
        <v>8</v>
      </c>
      <c r="D1966" s="14"/>
      <c r="E1966" s="3"/>
      <c r="F1966" s="3"/>
      <c r="G1966" s="2"/>
    </row>
    <row r="1967" spans="2:7" ht="19.5" customHeight="1">
      <c r="B1967" s="4"/>
      <c r="C1967" s="69" t="s">
        <v>9</v>
      </c>
      <c r="D1967" s="72" t="s">
        <v>78</v>
      </c>
      <c r="E1967" s="73"/>
      <c r="F1967" s="73"/>
      <c r="G1967" s="74"/>
    </row>
    <row r="1968" spans="2:7" ht="19.5" customHeight="1">
      <c r="B1968" s="4"/>
      <c r="C1968" s="70"/>
      <c r="D1968" s="72" t="s">
        <v>166</v>
      </c>
      <c r="E1968" s="73"/>
      <c r="F1968" s="73"/>
      <c r="G1968" s="74"/>
    </row>
    <row r="1969" spans="2:7" ht="19.5" customHeight="1">
      <c r="B1969" s="4"/>
      <c r="C1969" s="71"/>
      <c r="D1969" s="72" t="s">
        <v>193</v>
      </c>
      <c r="E1969" s="73"/>
      <c r="F1969" s="73"/>
      <c r="G1969" s="74"/>
    </row>
    <row r="1970" spans="2:7" ht="23">
      <c r="B1970" s="3"/>
      <c r="C1970" s="15" t="s">
        <v>10</v>
      </c>
      <c r="D1970" s="62">
        <v>3.6</v>
      </c>
      <c r="E1970" s="16"/>
      <c r="F1970" s="4"/>
      <c r="G1970" s="2"/>
    </row>
    <row r="1971" spans="2:7" ht="21.5">
      <c r="B1971" s="3"/>
      <c r="C1971" s="17" t="s">
        <v>11</v>
      </c>
      <c r="D1971" s="63">
        <v>809</v>
      </c>
      <c r="E1971" s="75" t="s">
        <v>12</v>
      </c>
      <c r="F1971" s="76"/>
      <c r="G1971" s="79">
        <f>D1972/D1971</f>
        <v>20.196613102595798</v>
      </c>
    </row>
    <row r="1972" spans="2:7" ht="21.5">
      <c r="B1972" s="3"/>
      <c r="C1972" s="17" t="s">
        <v>13</v>
      </c>
      <c r="D1972" s="64">
        <v>16339.06</v>
      </c>
      <c r="E1972" s="77"/>
      <c r="F1972" s="78"/>
      <c r="G1972" s="80"/>
    </row>
    <row r="1973" spans="2:7" ht="23">
      <c r="B1973" s="3"/>
      <c r="C1973" s="18"/>
      <c r="D1973" s="7"/>
      <c r="E1973" s="19"/>
      <c r="F1973" s="3"/>
      <c r="G1973" s="2"/>
    </row>
    <row r="1974" spans="2:7" ht="23">
      <c r="B1974" s="3"/>
      <c r="C1974" s="48" t="s">
        <v>14</v>
      </c>
      <c r="D1974" s="61" t="s">
        <v>194</v>
      </c>
      <c r="E1974" s="3"/>
      <c r="F1974" s="3"/>
      <c r="G1974" s="2"/>
    </row>
    <row r="1975" spans="2:7" ht="23">
      <c r="B1975" s="3"/>
      <c r="C1975" s="48" t="s">
        <v>15</v>
      </c>
      <c r="D1975" s="61">
        <v>55</v>
      </c>
      <c r="E1975" s="3"/>
      <c r="F1975" s="3"/>
      <c r="G1975" s="2"/>
    </row>
    <row r="1976" spans="2:7" ht="23">
      <c r="B1976" s="3"/>
      <c r="C1976" s="48" t="s">
        <v>16</v>
      </c>
      <c r="D1976" s="49" t="s">
        <v>17</v>
      </c>
      <c r="E1976" s="3"/>
      <c r="F1976" s="3"/>
      <c r="G1976" s="2"/>
    </row>
    <row r="1977" spans="2:7" ht="23.5" thickBot="1">
      <c r="B1977" s="3"/>
      <c r="C1977" s="3"/>
      <c r="D1977" s="3"/>
      <c r="E1977" s="3"/>
      <c r="F1977" s="3"/>
      <c r="G1977" s="2"/>
    </row>
    <row r="1978" spans="2:7" ht="47" thickBot="1">
      <c r="B1978" s="81" t="s">
        <v>1</v>
      </c>
      <c r="C1978" s="82"/>
      <c r="D1978" s="8" t="s">
        <v>18</v>
      </c>
      <c r="E1978" s="83" t="s">
        <v>19</v>
      </c>
      <c r="F1978" s="84"/>
      <c r="G1978" s="9" t="s">
        <v>20</v>
      </c>
    </row>
    <row r="1979" spans="2:7" ht="23.5" thickBot="1">
      <c r="B1979" s="90" t="s">
        <v>21</v>
      </c>
      <c r="C1979" s="91"/>
      <c r="D1979" s="31">
        <v>197.93</v>
      </c>
      <c r="E1979" s="51">
        <v>3.6</v>
      </c>
      <c r="F1979" s="32" t="s">
        <v>0</v>
      </c>
      <c r="G1979" s="33">
        <f t="shared" ref="G1979:G1986" si="53">D1979*E1979</f>
        <v>712.548</v>
      </c>
    </row>
    <row r="1980" spans="2:7" ht="23">
      <c r="B1980" s="92" t="s">
        <v>22</v>
      </c>
      <c r="C1980" s="93"/>
      <c r="D1980" s="34">
        <v>70.41</v>
      </c>
      <c r="E1980" s="55">
        <v>0.92</v>
      </c>
      <c r="F1980" s="35" t="s">
        <v>2</v>
      </c>
      <c r="G1980" s="36">
        <f t="shared" si="53"/>
        <v>64.777199999999993</v>
      </c>
    </row>
    <row r="1981" spans="2:7" ht="23.5" thickBot="1">
      <c r="B1981" s="85" t="s">
        <v>23</v>
      </c>
      <c r="C1981" s="86"/>
      <c r="D1981" s="37">
        <v>222.31</v>
      </c>
      <c r="E1981" s="56">
        <v>0.92</v>
      </c>
      <c r="F1981" s="38" t="s">
        <v>2</v>
      </c>
      <c r="G1981" s="39">
        <f t="shared" si="53"/>
        <v>204.52520000000001</v>
      </c>
    </row>
    <row r="1982" spans="2:7" ht="23.5" thickBot="1">
      <c r="B1982" s="94" t="s">
        <v>3</v>
      </c>
      <c r="C1982" s="95"/>
      <c r="D1982" s="40"/>
      <c r="E1982" s="40"/>
      <c r="F1982" s="41" t="s">
        <v>0</v>
      </c>
      <c r="G1982" s="42">
        <f t="shared" si="53"/>
        <v>0</v>
      </c>
    </row>
    <row r="1983" spans="2:7" ht="23">
      <c r="B1983" s="92" t="s">
        <v>24</v>
      </c>
      <c r="C1983" s="93"/>
      <c r="D1983" s="34">
        <v>665.33</v>
      </c>
      <c r="E1983" s="34">
        <v>7.2</v>
      </c>
      <c r="F1983" s="35" t="s">
        <v>0</v>
      </c>
      <c r="G1983" s="36">
        <f t="shared" si="53"/>
        <v>4790.3760000000002</v>
      </c>
    </row>
    <row r="1984" spans="2:7" ht="23">
      <c r="B1984" s="96" t="s">
        <v>25</v>
      </c>
      <c r="C1984" s="97"/>
      <c r="D1984" s="43">
        <v>1300.21</v>
      </c>
      <c r="E1984" s="43">
        <v>3.6</v>
      </c>
      <c r="F1984" s="44" t="s">
        <v>0</v>
      </c>
      <c r="G1984" s="45">
        <f t="shared" si="53"/>
        <v>4680.7560000000003</v>
      </c>
    </row>
    <row r="1985" spans="2:7" ht="23">
      <c r="B1985" s="96" t="s">
        <v>4</v>
      </c>
      <c r="C1985" s="97"/>
      <c r="D1985" s="46"/>
      <c r="E1985" s="52"/>
      <c r="F1985" s="44" t="s">
        <v>0</v>
      </c>
      <c r="G1985" s="45">
        <f t="shared" si="53"/>
        <v>0</v>
      </c>
    </row>
    <row r="1986" spans="2:7" ht="23">
      <c r="B1986" s="96" t="s">
        <v>26</v>
      </c>
      <c r="C1986" s="97"/>
      <c r="D1986" s="46"/>
      <c r="E1986" s="52"/>
      <c r="F1986" s="44" t="s">
        <v>0</v>
      </c>
      <c r="G1986" s="45">
        <f t="shared" si="53"/>
        <v>0</v>
      </c>
    </row>
    <row r="1987" spans="2:7" ht="23">
      <c r="B1987" s="96" t="s">
        <v>6</v>
      </c>
      <c r="C1987" s="97"/>
      <c r="D1987" s="46"/>
      <c r="E1987" s="52"/>
      <c r="F1987" s="44" t="s">
        <v>0</v>
      </c>
      <c r="G1987" s="45">
        <f>D1987*E1987</f>
        <v>0</v>
      </c>
    </row>
    <row r="1988" spans="2:7" ht="23.5" thickBot="1">
      <c r="B1988" s="85" t="s">
        <v>5</v>
      </c>
      <c r="C1988" s="86"/>
      <c r="D1988" s="37"/>
      <c r="E1988" s="37"/>
      <c r="F1988" s="38" t="s">
        <v>0</v>
      </c>
      <c r="G1988" s="47">
        <f>D1988*E1988</f>
        <v>0</v>
      </c>
    </row>
    <row r="1989" spans="2:7" ht="23">
      <c r="B1989" s="3"/>
      <c r="C1989" s="20"/>
      <c r="D1989" s="20"/>
      <c r="E1989" s="10"/>
      <c r="F1989" s="10"/>
      <c r="G1989" s="2"/>
    </row>
    <row r="1990" spans="2:7" ht="25">
      <c r="B1990" s="3"/>
      <c r="C1990" s="13" t="s">
        <v>27</v>
      </c>
      <c r="D1990" s="14"/>
      <c r="E1990" s="3"/>
      <c r="F1990" s="3"/>
      <c r="G1990" s="2"/>
    </row>
    <row r="1991" spans="2:7" ht="18">
      <c r="B1991" s="3"/>
      <c r="C1991" s="87" t="s">
        <v>28</v>
      </c>
      <c r="D1991" s="65" t="s">
        <v>29</v>
      </c>
      <c r="E1991" s="22">
        <f>ROUND((G1979+D1972)/D1972,2)</f>
        <v>1.04</v>
      </c>
      <c r="F1991" s="22"/>
      <c r="G1991" s="4"/>
    </row>
    <row r="1992" spans="2:7" ht="23">
      <c r="B1992" s="3"/>
      <c r="C1992" s="87"/>
      <c r="D1992" s="65" t="s">
        <v>30</v>
      </c>
      <c r="E1992" s="22">
        <f>ROUND((G1980+G1981+D1972)/D1972,2)</f>
        <v>1.02</v>
      </c>
      <c r="F1992" s="22"/>
      <c r="G1992" s="11"/>
    </row>
    <row r="1993" spans="2:7" ht="23">
      <c r="B1993" s="3"/>
      <c r="C1993" s="87"/>
      <c r="D1993" s="65" t="s">
        <v>31</v>
      </c>
      <c r="E1993" s="22">
        <f>ROUND((G1982+D1972)/D1972,2)</f>
        <v>1</v>
      </c>
      <c r="F1993" s="4"/>
      <c r="G1993" s="11"/>
    </row>
    <row r="1994" spans="2:7" ht="23">
      <c r="B1994" s="3"/>
      <c r="C1994" s="87"/>
      <c r="D1994" s="23" t="s">
        <v>32</v>
      </c>
      <c r="E1994" s="24">
        <f>ROUND((SUM(G1983:G1988)+D1972)/D1972,2)</f>
        <v>1.58</v>
      </c>
      <c r="F1994" s="4"/>
      <c r="G1994" s="11"/>
    </row>
    <row r="1995" spans="2:7" ht="25">
      <c r="B1995" s="3"/>
      <c r="C1995" s="3"/>
      <c r="D1995" s="25" t="s">
        <v>33</v>
      </c>
      <c r="E1995" s="26">
        <f>SUM(E1991:E1994)-IF(D1976="сплошная",3,2)</f>
        <v>1.6400000000000006</v>
      </c>
      <c r="F1995" s="27"/>
      <c r="G1995" s="2"/>
    </row>
    <row r="1996" spans="2:7" ht="23">
      <c r="B1996" s="3"/>
      <c r="C1996" s="3"/>
      <c r="D1996" s="3"/>
      <c r="E1996" s="28"/>
      <c r="F1996" s="3"/>
      <c r="G1996" s="2"/>
    </row>
    <row r="1997" spans="2:7" ht="25">
      <c r="B1997" s="12"/>
      <c r="C1997" s="29" t="s">
        <v>34</v>
      </c>
      <c r="D1997" s="88">
        <f>E1995*D1972</f>
        <v>26796.058400000009</v>
      </c>
      <c r="E1997" s="88"/>
      <c r="F1997" s="3"/>
      <c r="G1997" s="2"/>
    </row>
    <row r="1998" spans="2:7" ht="18">
      <c r="B1998" s="3"/>
      <c r="C1998" s="30" t="s">
        <v>35</v>
      </c>
      <c r="D1998" s="89">
        <f>D1997/D1971</f>
        <v>33.122445488257121</v>
      </c>
      <c r="E1998" s="89"/>
      <c r="F1998" s="3"/>
      <c r="G1998" s="3"/>
    </row>
    <row r="1999" spans="2:7">
      <c r="B1999" s="60"/>
      <c r="C1999" s="60"/>
      <c r="D1999" s="60"/>
      <c r="E1999" s="60"/>
      <c r="F1999" s="60"/>
      <c r="G1999" s="60"/>
    </row>
    <row r="2000" spans="2:7">
      <c r="B2000" s="60"/>
      <c r="C2000" s="60"/>
      <c r="D2000" s="60"/>
      <c r="E2000" s="60"/>
      <c r="F2000" s="60"/>
      <c r="G2000" s="60"/>
    </row>
    <row r="2001" spans="2:7" ht="60">
      <c r="B2001" s="67" t="s">
        <v>195</v>
      </c>
      <c r="C2001" s="67"/>
      <c r="D2001" s="67"/>
      <c r="E2001" s="67"/>
      <c r="F2001" s="67"/>
      <c r="G2001" s="67"/>
    </row>
    <row r="2002" spans="2:7" ht="18">
      <c r="B2002" s="68" t="s">
        <v>7</v>
      </c>
      <c r="C2002" s="68"/>
      <c r="D2002" s="68"/>
      <c r="E2002" s="68"/>
      <c r="F2002" s="68"/>
      <c r="G2002" s="68"/>
    </row>
    <row r="2003" spans="2:7" ht="25">
      <c r="B2003" s="3"/>
      <c r="C2003" s="13" t="s">
        <v>8</v>
      </c>
      <c r="D2003" s="14"/>
      <c r="E2003" s="3"/>
      <c r="F2003" s="3"/>
      <c r="G2003" s="2"/>
    </row>
    <row r="2004" spans="2:7" ht="19.5" customHeight="1">
      <c r="B2004" s="4"/>
      <c r="C2004" s="69" t="s">
        <v>9</v>
      </c>
      <c r="D2004" s="72" t="s">
        <v>78</v>
      </c>
      <c r="E2004" s="73"/>
      <c r="F2004" s="73"/>
      <c r="G2004" s="74"/>
    </row>
    <row r="2005" spans="2:7" ht="19.5" customHeight="1">
      <c r="B2005" s="4"/>
      <c r="C2005" s="70"/>
      <c r="D2005" s="72" t="s">
        <v>166</v>
      </c>
      <c r="E2005" s="73"/>
      <c r="F2005" s="73"/>
      <c r="G2005" s="74"/>
    </row>
    <row r="2006" spans="2:7" ht="19.5" customHeight="1">
      <c r="B2006" s="4"/>
      <c r="C2006" s="71"/>
      <c r="D2006" s="72" t="s">
        <v>196</v>
      </c>
      <c r="E2006" s="73"/>
      <c r="F2006" s="73"/>
      <c r="G2006" s="74"/>
    </row>
    <row r="2007" spans="2:7" ht="23">
      <c r="B2007" s="3"/>
      <c r="C2007" s="15" t="s">
        <v>10</v>
      </c>
      <c r="D2007" s="62">
        <v>2.1</v>
      </c>
      <c r="E2007" s="16"/>
      <c r="F2007" s="4"/>
      <c r="G2007" s="2"/>
    </row>
    <row r="2008" spans="2:7" ht="21.5">
      <c r="B2008" s="3"/>
      <c r="C2008" s="17" t="s">
        <v>11</v>
      </c>
      <c r="D2008" s="63">
        <v>478</v>
      </c>
      <c r="E2008" s="75" t="s">
        <v>12</v>
      </c>
      <c r="F2008" s="76"/>
      <c r="G2008" s="79">
        <f>D2009/D2008</f>
        <v>17.708933054393306</v>
      </c>
    </row>
    <row r="2009" spans="2:7" ht="21.5">
      <c r="B2009" s="3"/>
      <c r="C2009" s="17" t="s">
        <v>13</v>
      </c>
      <c r="D2009" s="64">
        <v>8464.8700000000008</v>
      </c>
      <c r="E2009" s="77"/>
      <c r="F2009" s="78"/>
      <c r="G2009" s="80"/>
    </row>
    <row r="2010" spans="2:7" ht="23">
      <c r="B2010" s="3"/>
      <c r="C2010" s="18"/>
      <c r="D2010" s="7"/>
      <c r="E2010" s="19"/>
      <c r="F2010" s="3"/>
      <c r="G2010" s="2"/>
    </row>
    <row r="2011" spans="2:7" ht="23">
      <c r="B2011" s="3"/>
      <c r="C2011" s="48" t="s">
        <v>14</v>
      </c>
      <c r="D2011" s="66" t="s">
        <v>197</v>
      </c>
      <c r="E2011" s="3"/>
      <c r="F2011" s="3"/>
      <c r="G2011" s="2"/>
    </row>
    <row r="2012" spans="2:7" ht="23">
      <c r="B2012" s="3"/>
      <c r="C2012" s="48" t="s">
        <v>15</v>
      </c>
      <c r="D2012" s="66">
        <v>55</v>
      </c>
      <c r="E2012" s="3"/>
      <c r="F2012" s="3"/>
      <c r="G2012" s="2"/>
    </row>
    <row r="2013" spans="2:7" ht="23">
      <c r="B2013" s="3"/>
      <c r="C2013" s="48" t="s">
        <v>16</v>
      </c>
      <c r="D2013" s="49" t="s">
        <v>17</v>
      </c>
      <c r="E2013" s="3"/>
      <c r="F2013" s="3"/>
      <c r="G2013" s="2"/>
    </row>
    <row r="2014" spans="2:7" ht="23.5" thickBot="1">
      <c r="B2014" s="3"/>
      <c r="C2014" s="3"/>
      <c r="D2014" s="3"/>
      <c r="E2014" s="3"/>
      <c r="F2014" s="3"/>
      <c r="G2014" s="2"/>
    </row>
    <row r="2015" spans="2:7" ht="47" thickBot="1">
      <c r="B2015" s="81" t="s">
        <v>1</v>
      </c>
      <c r="C2015" s="82"/>
      <c r="D2015" s="8" t="s">
        <v>18</v>
      </c>
      <c r="E2015" s="83" t="s">
        <v>19</v>
      </c>
      <c r="F2015" s="84"/>
      <c r="G2015" s="9" t="s">
        <v>20</v>
      </c>
    </row>
    <row r="2016" spans="2:7" ht="23.5" thickBot="1">
      <c r="B2016" s="90" t="s">
        <v>21</v>
      </c>
      <c r="C2016" s="91"/>
      <c r="D2016" s="31">
        <v>197.93</v>
      </c>
      <c r="E2016" s="51">
        <v>2.1</v>
      </c>
      <c r="F2016" s="32" t="s">
        <v>0</v>
      </c>
      <c r="G2016" s="33">
        <f t="shared" ref="G2016:G2023" si="54">D2016*E2016</f>
        <v>415.65300000000002</v>
      </c>
    </row>
    <row r="2017" spans="2:7" ht="23">
      <c r="B2017" s="92" t="s">
        <v>22</v>
      </c>
      <c r="C2017" s="93"/>
      <c r="D2017" s="34">
        <v>70.41</v>
      </c>
      <c r="E2017" s="55">
        <v>0.62</v>
      </c>
      <c r="F2017" s="35" t="s">
        <v>2</v>
      </c>
      <c r="G2017" s="36">
        <f t="shared" si="54"/>
        <v>43.654199999999996</v>
      </c>
    </row>
    <row r="2018" spans="2:7" ht="23.5" thickBot="1">
      <c r="B2018" s="85" t="s">
        <v>23</v>
      </c>
      <c r="C2018" s="86"/>
      <c r="D2018" s="37">
        <v>222.31</v>
      </c>
      <c r="E2018" s="56">
        <v>0.62</v>
      </c>
      <c r="F2018" s="38" t="s">
        <v>2</v>
      </c>
      <c r="G2018" s="39">
        <f t="shared" si="54"/>
        <v>137.8322</v>
      </c>
    </row>
    <row r="2019" spans="2:7" ht="23.5" thickBot="1">
      <c r="B2019" s="94" t="s">
        <v>3</v>
      </c>
      <c r="C2019" s="95"/>
      <c r="D2019" s="40"/>
      <c r="E2019" s="40"/>
      <c r="F2019" s="41" t="s">
        <v>0</v>
      </c>
      <c r="G2019" s="42">
        <f t="shared" si="54"/>
        <v>0</v>
      </c>
    </row>
    <row r="2020" spans="2:7" ht="23">
      <c r="B2020" s="92" t="s">
        <v>24</v>
      </c>
      <c r="C2020" s="93"/>
      <c r="D2020" s="34">
        <v>665.33</v>
      </c>
      <c r="E2020" s="34">
        <v>4.2</v>
      </c>
      <c r="F2020" s="35" t="s">
        <v>0</v>
      </c>
      <c r="G2020" s="36">
        <f t="shared" si="54"/>
        <v>2794.3860000000004</v>
      </c>
    </row>
    <row r="2021" spans="2:7" ht="23">
      <c r="B2021" s="96" t="s">
        <v>25</v>
      </c>
      <c r="C2021" s="97"/>
      <c r="D2021" s="43">
        <v>1300.21</v>
      </c>
      <c r="E2021" s="43">
        <v>2.1</v>
      </c>
      <c r="F2021" s="44" t="s">
        <v>0</v>
      </c>
      <c r="G2021" s="45">
        <f t="shared" si="54"/>
        <v>2730.4410000000003</v>
      </c>
    </row>
    <row r="2022" spans="2:7" ht="23">
      <c r="B2022" s="96" t="s">
        <v>4</v>
      </c>
      <c r="C2022" s="97"/>
      <c r="D2022" s="46"/>
      <c r="E2022" s="52"/>
      <c r="F2022" s="44" t="s">
        <v>0</v>
      </c>
      <c r="G2022" s="45">
        <f t="shared" si="54"/>
        <v>0</v>
      </c>
    </row>
    <row r="2023" spans="2:7" ht="23">
      <c r="B2023" s="96" t="s">
        <v>26</v>
      </c>
      <c r="C2023" s="97"/>
      <c r="D2023" s="46"/>
      <c r="E2023" s="52"/>
      <c r="F2023" s="44" t="s">
        <v>0</v>
      </c>
      <c r="G2023" s="45">
        <f t="shared" si="54"/>
        <v>0</v>
      </c>
    </row>
    <row r="2024" spans="2:7" ht="23">
      <c r="B2024" s="96" t="s">
        <v>6</v>
      </c>
      <c r="C2024" s="97"/>
      <c r="D2024" s="46"/>
      <c r="E2024" s="52"/>
      <c r="F2024" s="44" t="s">
        <v>0</v>
      </c>
      <c r="G2024" s="45">
        <f>D2024*E2024</f>
        <v>0</v>
      </c>
    </row>
    <row r="2025" spans="2:7" ht="23.5" thickBot="1">
      <c r="B2025" s="85" t="s">
        <v>5</v>
      </c>
      <c r="C2025" s="86"/>
      <c r="D2025" s="37"/>
      <c r="E2025" s="37"/>
      <c r="F2025" s="38" t="s">
        <v>0</v>
      </c>
      <c r="G2025" s="47">
        <f>D2025*E2025</f>
        <v>0</v>
      </c>
    </row>
    <row r="2026" spans="2:7" ht="23">
      <c r="B2026" s="3"/>
      <c r="C2026" s="20"/>
      <c r="D2026" s="20"/>
      <c r="E2026" s="10"/>
      <c r="F2026" s="10"/>
      <c r="G2026" s="2"/>
    </row>
    <row r="2027" spans="2:7" ht="25">
      <c r="B2027" s="3"/>
      <c r="C2027" s="13" t="s">
        <v>27</v>
      </c>
      <c r="D2027" s="14"/>
      <c r="E2027" s="3"/>
      <c r="F2027" s="3"/>
      <c r="G2027" s="2"/>
    </row>
    <row r="2028" spans="2:7" ht="18">
      <c r="B2028" s="3"/>
      <c r="C2028" s="87" t="s">
        <v>28</v>
      </c>
      <c r="D2028" s="65" t="s">
        <v>29</v>
      </c>
      <c r="E2028" s="22">
        <f>ROUND((G2016+D2009)/D2009,2)</f>
        <v>1.05</v>
      </c>
      <c r="F2028" s="22"/>
      <c r="G2028" s="4"/>
    </row>
    <row r="2029" spans="2:7" ht="23">
      <c r="B2029" s="3"/>
      <c r="C2029" s="87"/>
      <c r="D2029" s="65" t="s">
        <v>30</v>
      </c>
      <c r="E2029" s="22">
        <f>ROUND((G2017+G2018+D2009)/D2009,2)</f>
        <v>1.02</v>
      </c>
      <c r="F2029" s="22"/>
      <c r="G2029" s="11"/>
    </row>
    <row r="2030" spans="2:7" ht="23">
      <c r="B2030" s="3"/>
      <c r="C2030" s="87"/>
      <c r="D2030" s="65" t="s">
        <v>31</v>
      </c>
      <c r="E2030" s="22">
        <f>ROUND((G2019+D2009)/D2009,2)</f>
        <v>1</v>
      </c>
      <c r="F2030" s="4"/>
      <c r="G2030" s="11"/>
    </row>
    <row r="2031" spans="2:7" ht="23">
      <c r="B2031" s="3"/>
      <c r="C2031" s="87"/>
      <c r="D2031" s="23" t="s">
        <v>32</v>
      </c>
      <c r="E2031" s="24">
        <f>ROUND((SUM(G2020:G2025)+D2009)/D2009,2)</f>
        <v>1.65</v>
      </c>
      <c r="F2031" s="4"/>
      <c r="G2031" s="11"/>
    </row>
    <row r="2032" spans="2:7" ht="25">
      <c r="B2032" s="3"/>
      <c r="C2032" s="3"/>
      <c r="D2032" s="25" t="s">
        <v>33</v>
      </c>
      <c r="E2032" s="26">
        <f>SUM(E2028:E2031)-IF(D2013="сплошная",3,2)</f>
        <v>1.7200000000000006</v>
      </c>
      <c r="F2032" s="27"/>
      <c r="G2032" s="2"/>
    </row>
    <row r="2033" spans="2:7" ht="23">
      <c r="B2033" s="3"/>
      <c r="C2033" s="3"/>
      <c r="D2033" s="3"/>
      <c r="E2033" s="28"/>
      <c r="F2033" s="3"/>
      <c r="G2033" s="2"/>
    </row>
    <row r="2034" spans="2:7" ht="25">
      <c r="B2034" s="12"/>
      <c r="C2034" s="29" t="s">
        <v>34</v>
      </c>
      <c r="D2034" s="88">
        <f>E2032*D2009</f>
        <v>14559.576400000007</v>
      </c>
      <c r="E2034" s="88"/>
      <c r="F2034" s="3"/>
      <c r="G2034" s="2"/>
    </row>
    <row r="2035" spans="2:7" ht="18">
      <c r="B2035" s="3"/>
      <c r="C2035" s="30" t="s">
        <v>35</v>
      </c>
      <c r="D2035" s="89">
        <f>D2034/D2008</f>
        <v>30.459364853556501</v>
      </c>
      <c r="E2035" s="89"/>
      <c r="F2035" s="3"/>
      <c r="G2035" s="3"/>
    </row>
    <row r="2036" spans="2:7">
      <c r="B2036" s="60"/>
      <c r="C2036" s="60"/>
      <c r="D2036" s="60"/>
      <c r="E2036" s="60"/>
      <c r="F2036" s="60"/>
      <c r="G2036" s="60"/>
    </row>
    <row r="2037" spans="2:7">
      <c r="B2037" s="60"/>
      <c r="C2037" s="60"/>
      <c r="D2037" s="60"/>
      <c r="E2037" s="60"/>
      <c r="F2037" s="60"/>
      <c r="G2037" s="60"/>
    </row>
    <row r="2038" spans="2:7" ht="60">
      <c r="B2038" s="67" t="s">
        <v>198</v>
      </c>
      <c r="C2038" s="67"/>
      <c r="D2038" s="67"/>
      <c r="E2038" s="67"/>
      <c r="F2038" s="67"/>
      <c r="G2038" s="67"/>
    </row>
    <row r="2039" spans="2:7" ht="18">
      <c r="B2039" s="68" t="s">
        <v>7</v>
      </c>
      <c r="C2039" s="68"/>
      <c r="D2039" s="68"/>
      <c r="E2039" s="68"/>
      <c r="F2039" s="68"/>
      <c r="G2039" s="68"/>
    </row>
    <row r="2040" spans="2:7" ht="25">
      <c r="B2040" s="3"/>
      <c r="C2040" s="13" t="s">
        <v>8</v>
      </c>
      <c r="D2040" s="14"/>
      <c r="E2040" s="3"/>
      <c r="F2040" s="3"/>
      <c r="G2040" s="2"/>
    </row>
    <row r="2041" spans="2:7" ht="19.5" customHeight="1">
      <c r="B2041" s="4"/>
      <c r="C2041" s="69" t="s">
        <v>9</v>
      </c>
      <c r="D2041" s="72" t="s">
        <v>78</v>
      </c>
      <c r="E2041" s="73"/>
      <c r="F2041" s="73"/>
      <c r="G2041" s="74"/>
    </row>
    <row r="2042" spans="2:7" ht="19.5" customHeight="1">
      <c r="B2042" s="4"/>
      <c r="C2042" s="70"/>
      <c r="D2042" s="72" t="s">
        <v>166</v>
      </c>
      <c r="E2042" s="73"/>
      <c r="F2042" s="73"/>
      <c r="G2042" s="74"/>
    </row>
    <row r="2043" spans="2:7" ht="19.5" customHeight="1">
      <c r="B2043" s="4"/>
      <c r="C2043" s="71"/>
      <c r="D2043" s="72" t="s">
        <v>199</v>
      </c>
      <c r="E2043" s="73"/>
      <c r="F2043" s="73"/>
      <c r="G2043" s="74"/>
    </row>
    <row r="2044" spans="2:7" ht="23">
      <c r="B2044" s="3"/>
      <c r="C2044" s="15" t="s">
        <v>10</v>
      </c>
      <c r="D2044" s="62">
        <v>3.4</v>
      </c>
      <c r="E2044" s="16"/>
      <c r="F2044" s="4"/>
      <c r="G2044" s="2"/>
    </row>
    <row r="2045" spans="2:7" ht="21.5">
      <c r="B2045" s="3"/>
      <c r="C2045" s="17" t="s">
        <v>11</v>
      </c>
      <c r="D2045" s="63">
        <v>741</v>
      </c>
      <c r="E2045" s="75" t="s">
        <v>12</v>
      </c>
      <c r="F2045" s="76"/>
      <c r="G2045" s="79">
        <f>D2046/D2045</f>
        <v>32.908070175438596</v>
      </c>
    </row>
    <row r="2046" spans="2:7" ht="21.5">
      <c r="B2046" s="3"/>
      <c r="C2046" s="17" t="s">
        <v>13</v>
      </c>
      <c r="D2046" s="64">
        <v>24384.880000000001</v>
      </c>
      <c r="E2046" s="77"/>
      <c r="F2046" s="78"/>
      <c r="G2046" s="80"/>
    </row>
    <row r="2047" spans="2:7" ht="23">
      <c r="B2047" s="3"/>
      <c r="C2047" s="18"/>
      <c r="D2047" s="7"/>
      <c r="E2047" s="19"/>
      <c r="F2047" s="3"/>
      <c r="G2047" s="2"/>
    </row>
    <row r="2048" spans="2:7" ht="23">
      <c r="B2048" s="3"/>
      <c r="C2048" s="48" t="s">
        <v>14</v>
      </c>
      <c r="D2048" s="61" t="s">
        <v>200</v>
      </c>
      <c r="E2048" s="3"/>
      <c r="F2048" s="3"/>
      <c r="G2048" s="2"/>
    </row>
    <row r="2049" spans="2:7" ht="23">
      <c r="B2049" s="3"/>
      <c r="C2049" s="48" t="s">
        <v>15</v>
      </c>
      <c r="D2049" s="61">
        <v>90</v>
      </c>
      <c r="E2049" s="3"/>
      <c r="F2049" s="3"/>
      <c r="G2049" s="2"/>
    </row>
    <row r="2050" spans="2:7" ht="23">
      <c r="B2050" s="3"/>
      <c r="C2050" s="48" t="s">
        <v>16</v>
      </c>
      <c r="D2050" s="49" t="s">
        <v>17</v>
      </c>
      <c r="E2050" s="3"/>
      <c r="F2050" s="3"/>
      <c r="G2050" s="2"/>
    </row>
    <row r="2051" spans="2:7" ht="23.5" thickBot="1">
      <c r="B2051" s="3"/>
      <c r="C2051" s="3"/>
      <c r="D2051" s="3"/>
      <c r="E2051" s="3"/>
      <c r="F2051" s="3"/>
      <c r="G2051" s="2"/>
    </row>
    <row r="2052" spans="2:7" ht="47" thickBot="1">
      <c r="B2052" s="81" t="s">
        <v>1</v>
      </c>
      <c r="C2052" s="82"/>
      <c r="D2052" s="8" t="s">
        <v>18</v>
      </c>
      <c r="E2052" s="83" t="s">
        <v>19</v>
      </c>
      <c r="F2052" s="84"/>
      <c r="G2052" s="9" t="s">
        <v>20</v>
      </c>
    </row>
    <row r="2053" spans="2:7" ht="23.5" thickBot="1">
      <c r="B2053" s="90" t="s">
        <v>21</v>
      </c>
      <c r="C2053" s="91"/>
      <c r="D2053" s="31">
        <v>197.93</v>
      </c>
      <c r="E2053" s="51">
        <v>3.4</v>
      </c>
      <c r="F2053" s="32" t="s">
        <v>0</v>
      </c>
      <c r="G2053" s="33">
        <f t="shared" ref="G2053:G2060" si="55">D2053*E2053</f>
        <v>672.96199999999999</v>
      </c>
    </row>
    <row r="2054" spans="2:7" ht="23">
      <c r="B2054" s="92" t="s">
        <v>22</v>
      </c>
      <c r="C2054" s="93"/>
      <c r="D2054" s="34">
        <v>70.41</v>
      </c>
      <c r="E2054" s="55">
        <v>1.1100000000000001</v>
      </c>
      <c r="F2054" s="35" t="s">
        <v>2</v>
      </c>
      <c r="G2054" s="36">
        <f t="shared" si="55"/>
        <v>78.155100000000004</v>
      </c>
    </row>
    <row r="2055" spans="2:7" ht="23.5" thickBot="1">
      <c r="B2055" s="85" t="s">
        <v>23</v>
      </c>
      <c r="C2055" s="86"/>
      <c r="D2055" s="37">
        <v>222.31</v>
      </c>
      <c r="E2055" s="56">
        <v>1.1100000000000001</v>
      </c>
      <c r="F2055" s="38" t="s">
        <v>2</v>
      </c>
      <c r="G2055" s="39">
        <f t="shared" si="55"/>
        <v>246.76410000000001</v>
      </c>
    </row>
    <row r="2056" spans="2:7" ht="23.5" thickBot="1">
      <c r="B2056" s="94" t="s">
        <v>3</v>
      </c>
      <c r="C2056" s="95"/>
      <c r="D2056" s="40"/>
      <c r="E2056" s="40"/>
      <c r="F2056" s="41" t="s">
        <v>0</v>
      </c>
      <c r="G2056" s="42">
        <f t="shared" si="55"/>
        <v>0</v>
      </c>
    </row>
    <row r="2057" spans="2:7" ht="23">
      <c r="B2057" s="92" t="s">
        <v>24</v>
      </c>
      <c r="C2057" s="93"/>
      <c r="D2057" s="34">
        <v>665.33</v>
      </c>
      <c r="E2057" s="34">
        <v>6.8</v>
      </c>
      <c r="F2057" s="35" t="s">
        <v>0</v>
      </c>
      <c r="G2057" s="36">
        <f t="shared" si="55"/>
        <v>4524.2440000000006</v>
      </c>
    </row>
    <row r="2058" spans="2:7" ht="23">
      <c r="B2058" s="96" t="s">
        <v>25</v>
      </c>
      <c r="C2058" s="97"/>
      <c r="D2058" s="43">
        <v>1300.21</v>
      </c>
      <c r="E2058" s="43">
        <v>3.4</v>
      </c>
      <c r="F2058" s="44" t="s">
        <v>0</v>
      </c>
      <c r="G2058" s="45">
        <f t="shared" si="55"/>
        <v>4420.7139999999999</v>
      </c>
    </row>
    <row r="2059" spans="2:7" ht="23">
      <c r="B2059" s="96" t="s">
        <v>4</v>
      </c>
      <c r="C2059" s="97"/>
      <c r="D2059" s="46"/>
      <c r="E2059" s="52"/>
      <c r="F2059" s="44" t="s">
        <v>0</v>
      </c>
      <c r="G2059" s="45">
        <f t="shared" si="55"/>
        <v>0</v>
      </c>
    </row>
    <row r="2060" spans="2:7" ht="23">
      <c r="B2060" s="96" t="s">
        <v>26</v>
      </c>
      <c r="C2060" s="97"/>
      <c r="D2060" s="46"/>
      <c r="E2060" s="52"/>
      <c r="F2060" s="44" t="s">
        <v>0</v>
      </c>
      <c r="G2060" s="45">
        <f t="shared" si="55"/>
        <v>0</v>
      </c>
    </row>
    <row r="2061" spans="2:7" ht="23">
      <c r="B2061" s="96" t="s">
        <v>6</v>
      </c>
      <c r="C2061" s="97"/>
      <c r="D2061" s="46"/>
      <c r="E2061" s="52"/>
      <c r="F2061" s="44" t="s">
        <v>0</v>
      </c>
      <c r="G2061" s="45">
        <f>D2061*E2061</f>
        <v>0</v>
      </c>
    </row>
    <row r="2062" spans="2:7" ht="23.5" thickBot="1">
      <c r="B2062" s="85" t="s">
        <v>5</v>
      </c>
      <c r="C2062" s="86"/>
      <c r="D2062" s="37"/>
      <c r="E2062" s="37"/>
      <c r="F2062" s="38" t="s">
        <v>0</v>
      </c>
      <c r="G2062" s="47">
        <f>D2062*E2062</f>
        <v>0</v>
      </c>
    </row>
    <row r="2063" spans="2:7" ht="23">
      <c r="B2063" s="3"/>
      <c r="C2063" s="20"/>
      <c r="D2063" s="20"/>
      <c r="E2063" s="10"/>
      <c r="F2063" s="10"/>
      <c r="G2063" s="2"/>
    </row>
    <row r="2064" spans="2:7" ht="25">
      <c r="B2064" s="3"/>
      <c r="C2064" s="13" t="s">
        <v>27</v>
      </c>
      <c r="D2064" s="14"/>
      <c r="E2064" s="3"/>
      <c r="F2064" s="3"/>
      <c r="G2064" s="2"/>
    </row>
    <row r="2065" spans="2:7" ht="18">
      <c r="B2065" s="3"/>
      <c r="C2065" s="87" t="s">
        <v>28</v>
      </c>
      <c r="D2065" s="65" t="s">
        <v>29</v>
      </c>
      <c r="E2065" s="22">
        <f>ROUND((G2053+D2046)/D2046,2)</f>
        <v>1.03</v>
      </c>
      <c r="F2065" s="22"/>
      <c r="G2065" s="4"/>
    </row>
    <row r="2066" spans="2:7" ht="23">
      <c r="B2066" s="3"/>
      <c r="C2066" s="87"/>
      <c r="D2066" s="65" t="s">
        <v>30</v>
      </c>
      <c r="E2066" s="22">
        <f>ROUND((G2054+G2055+D2046)/D2046,2)</f>
        <v>1.01</v>
      </c>
      <c r="F2066" s="22"/>
      <c r="G2066" s="11"/>
    </row>
    <row r="2067" spans="2:7" ht="23">
      <c r="B2067" s="3"/>
      <c r="C2067" s="87"/>
      <c r="D2067" s="65" t="s">
        <v>31</v>
      </c>
      <c r="E2067" s="22">
        <f>ROUND((G2056+D2046)/D2046,2)</f>
        <v>1</v>
      </c>
      <c r="F2067" s="4"/>
      <c r="G2067" s="11"/>
    </row>
    <row r="2068" spans="2:7" ht="23">
      <c r="B2068" s="3"/>
      <c r="C2068" s="87"/>
      <c r="D2068" s="23" t="s">
        <v>32</v>
      </c>
      <c r="E2068" s="24">
        <f>ROUND((SUM(G2057:G2062)+D2046)/D2046,2)</f>
        <v>1.37</v>
      </c>
      <c r="F2068" s="4"/>
      <c r="G2068" s="11"/>
    </row>
    <row r="2069" spans="2:7" ht="25">
      <c r="B2069" s="3"/>
      <c r="C2069" s="3"/>
      <c r="D2069" s="25" t="s">
        <v>33</v>
      </c>
      <c r="E2069" s="26">
        <f>SUM(E2065:E2068)-IF(D2050="сплошная",3,2)</f>
        <v>1.4100000000000001</v>
      </c>
      <c r="F2069" s="27"/>
      <c r="G2069" s="2"/>
    </row>
    <row r="2070" spans="2:7" ht="23">
      <c r="B2070" s="3"/>
      <c r="C2070" s="3"/>
      <c r="D2070" s="3"/>
      <c r="E2070" s="28"/>
      <c r="F2070" s="3"/>
      <c r="G2070" s="2"/>
    </row>
    <row r="2071" spans="2:7" ht="25">
      <c r="B2071" s="12"/>
      <c r="C2071" s="29" t="s">
        <v>34</v>
      </c>
      <c r="D2071" s="88">
        <f>E2069*D2046</f>
        <v>34382.680800000002</v>
      </c>
      <c r="E2071" s="88"/>
      <c r="F2071" s="3"/>
      <c r="G2071" s="2"/>
    </row>
    <row r="2072" spans="2:7" ht="18">
      <c r="B2072" s="3"/>
      <c r="C2072" s="30" t="s">
        <v>35</v>
      </c>
      <c r="D2072" s="89">
        <f>D2071/D2045</f>
        <v>46.400378947368424</v>
      </c>
      <c r="E2072" s="89"/>
      <c r="F2072" s="3"/>
      <c r="G2072" s="3"/>
    </row>
    <row r="2073" spans="2:7">
      <c r="B2073" s="60"/>
      <c r="C2073" s="60"/>
      <c r="D2073" s="60"/>
      <c r="E2073" s="60"/>
      <c r="F2073" s="60"/>
      <c r="G2073" s="60"/>
    </row>
    <row r="2074" spans="2:7">
      <c r="B2074" s="60"/>
      <c r="C2074" s="60"/>
      <c r="D2074" s="60"/>
      <c r="E2074" s="60"/>
      <c r="F2074" s="60"/>
      <c r="G2074" s="60"/>
    </row>
    <row r="2075" spans="2:7" ht="60">
      <c r="B2075" s="67" t="s">
        <v>201</v>
      </c>
      <c r="C2075" s="67"/>
      <c r="D2075" s="67"/>
      <c r="E2075" s="67"/>
      <c r="F2075" s="67"/>
      <c r="G2075" s="67"/>
    </row>
    <row r="2076" spans="2:7" ht="18">
      <c r="B2076" s="68" t="s">
        <v>7</v>
      </c>
      <c r="C2076" s="68"/>
      <c r="D2076" s="68"/>
      <c r="E2076" s="68"/>
      <c r="F2076" s="68"/>
      <c r="G2076" s="68"/>
    </row>
    <row r="2077" spans="2:7" ht="25">
      <c r="B2077" s="3"/>
      <c r="C2077" s="13" t="s">
        <v>8</v>
      </c>
      <c r="D2077" s="14"/>
      <c r="E2077" s="3"/>
      <c r="F2077" s="3"/>
      <c r="G2077" s="2"/>
    </row>
    <row r="2078" spans="2:7" ht="19.5" customHeight="1">
      <c r="B2078" s="4"/>
      <c r="C2078" s="69" t="s">
        <v>9</v>
      </c>
      <c r="D2078" s="72" t="s">
        <v>78</v>
      </c>
      <c r="E2078" s="73"/>
      <c r="F2078" s="73"/>
      <c r="G2078" s="74"/>
    </row>
    <row r="2079" spans="2:7" ht="19.5" customHeight="1">
      <c r="B2079" s="4"/>
      <c r="C2079" s="70"/>
      <c r="D2079" s="72" t="s">
        <v>166</v>
      </c>
      <c r="E2079" s="73"/>
      <c r="F2079" s="73"/>
      <c r="G2079" s="74"/>
    </row>
    <row r="2080" spans="2:7" ht="19.5" customHeight="1">
      <c r="B2080" s="4"/>
      <c r="C2080" s="71"/>
      <c r="D2080" s="72" t="s">
        <v>202</v>
      </c>
      <c r="E2080" s="73"/>
      <c r="F2080" s="73"/>
      <c r="G2080" s="74"/>
    </row>
    <row r="2081" spans="2:7" ht="23">
      <c r="B2081" s="3"/>
      <c r="C2081" s="15" t="s">
        <v>10</v>
      </c>
      <c r="D2081" s="62">
        <v>4.8</v>
      </c>
      <c r="E2081" s="16"/>
      <c r="F2081" s="4"/>
      <c r="G2081" s="2"/>
    </row>
    <row r="2082" spans="2:7" ht="21.5">
      <c r="B2082" s="3"/>
      <c r="C2082" s="17" t="s">
        <v>11</v>
      </c>
      <c r="D2082" s="63">
        <v>1427</v>
      </c>
      <c r="E2082" s="75" t="s">
        <v>12</v>
      </c>
      <c r="F2082" s="76"/>
      <c r="G2082" s="79">
        <f>D2083/D2082</f>
        <v>13.932165381920113</v>
      </c>
    </row>
    <row r="2083" spans="2:7" ht="21.5">
      <c r="B2083" s="3"/>
      <c r="C2083" s="17" t="s">
        <v>13</v>
      </c>
      <c r="D2083" s="64">
        <v>19881.2</v>
      </c>
      <c r="E2083" s="77"/>
      <c r="F2083" s="78"/>
      <c r="G2083" s="80"/>
    </row>
    <row r="2084" spans="2:7" ht="23">
      <c r="B2084" s="3"/>
      <c r="C2084" s="18"/>
      <c r="D2084" s="7"/>
      <c r="E2084" s="19"/>
      <c r="F2084" s="3"/>
      <c r="G2084" s="2"/>
    </row>
    <row r="2085" spans="2:7" ht="23">
      <c r="B2085" s="3"/>
      <c r="C2085" s="48" t="s">
        <v>14</v>
      </c>
      <c r="D2085" s="61" t="s">
        <v>124</v>
      </c>
      <c r="E2085" s="3"/>
      <c r="F2085" s="3"/>
      <c r="G2085" s="2"/>
    </row>
    <row r="2086" spans="2:7" ht="23">
      <c r="B2086" s="3"/>
      <c r="C2086" s="48" t="s">
        <v>15</v>
      </c>
      <c r="D2086" s="61">
        <v>60</v>
      </c>
      <c r="E2086" s="3"/>
      <c r="F2086" s="3"/>
      <c r="G2086" s="2"/>
    </row>
    <row r="2087" spans="2:7" ht="23">
      <c r="B2087" s="3"/>
      <c r="C2087" s="48" t="s">
        <v>16</v>
      </c>
      <c r="D2087" s="49" t="s">
        <v>17</v>
      </c>
      <c r="E2087" s="3"/>
      <c r="F2087" s="3"/>
      <c r="G2087" s="2"/>
    </row>
    <row r="2088" spans="2:7" ht="23.5" thickBot="1">
      <c r="B2088" s="3"/>
      <c r="C2088" s="3"/>
      <c r="D2088" s="3"/>
      <c r="E2088" s="3"/>
      <c r="F2088" s="3"/>
      <c r="G2088" s="2"/>
    </row>
    <row r="2089" spans="2:7" ht="47" thickBot="1">
      <c r="B2089" s="81" t="s">
        <v>1</v>
      </c>
      <c r="C2089" s="82"/>
      <c r="D2089" s="8" t="s">
        <v>18</v>
      </c>
      <c r="E2089" s="83" t="s">
        <v>19</v>
      </c>
      <c r="F2089" s="84"/>
      <c r="G2089" s="9" t="s">
        <v>20</v>
      </c>
    </row>
    <row r="2090" spans="2:7" ht="23.5" thickBot="1">
      <c r="B2090" s="90" t="s">
        <v>21</v>
      </c>
      <c r="C2090" s="91"/>
      <c r="D2090" s="31">
        <v>197.93</v>
      </c>
      <c r="E2090" s="51">
        <v>4.8</v>
      </c>
      <c r="F2090" s="32" t="s">
        <v>0</v>
      </c>
      <c r="G2090" s="33">
        <f t="shared" ref="G2090:G2097" si="56">D2090*E2090</f>
        <v>950.06399999999996</v>
      </c>
    </row>
    <row r="2091" spans="2:7" ht="23">
      <c r="B2091" s="92" t="s">
        <v>22</v>
      </c>
      <c r="C2091" s="93"/>
      <c r="D2091" s="34">
        <v>70.41</v>
      </c>
      <c r="E2091" s="55">
        <v>1.21</v>
      </c>
      <c r="F2091" s="35" t="s">
        <v>2</v>
      </c>
      <c r="G2091" s="36">
        <f t="shared" si="56"/>
        <v>85.196099999999987</v>
      </c>
    </row>
    <row r="2092" spans="2:7" ht="23.5" thickBot="1">
      <c r="B2092" s="85" t="s">
        <v>23</v>
      </c>
      <c r="C2092" s="86"/>
      <c r="D2092" s="37">
        <v>222.31</v>
      </c>
      <c r="E2092" s="56">
        <v>1.21</v>
      </c>
      <c r="F2092" s="38" t="s">
        <v>2</v>
      </c>
      <c r="G2092" s="39">
        <f t="shared" si="56"/>
        <v>268.99509999999998</v>
      </c>
    </row>
    <row r="2093" spans="2:7" ht="23.5" thickBot="1">
      <c r="B2093" s="94" t="s">
        <v>3</v>
      </c>
      <c r="C2093" s="95"/>
      <c r="D2093" s="40"/>
      <c r="E2093" s="40"/>
      <c r="F2093" s="41" t="s">
        <v>0</v>
      </c>
      <c r="G2093" s="42">
        <f t="shared" si="56"/>
        <v>0</v>
      </c>
    </row>
    <row r="2094" spans="2:7" ht="23">
      <c r="B2094" s="92" t="s">
        <v>24</v>
      </c>
      <c r="C2094" s="93"/>
      <c r="D2094" s="34">
        <v>665.33</v>
      </c>
      <c r="E2094" s="34">
        <v>9.6</v>
      </c>
      <c r="F2094" s="35" t="s">
        <v>0</v>
      </c>
      <c r="G2094" s="36">
        <f t="shared" si="56"/>
        <v>6387.1680000000006</v>
      </c>
    </row>
    <row r="2095" spans="2:7" ht="23">
      <c r="B2095" s="96" t="s">
        <v>25</v>
      </c>
      <c r="C2095" s="97"/>
      <c r="D2095" s="43">
        <v>1300.21</v>
      </c>
      <c r="E2095" s="43">
        <v>4.8</v>
      </c>
      <c r="F2095" s="44" t="s">
        <v>0</v>
      </c>
      <c r="G2095" s="45">
        <f t="shared" si="56"/>
        <v>6241.0079999999998</v>
      </c>
    </row>
    <row r="2096" spans="2:7" ht="23">
      <c r="B2096" s="96" t="s">
        <v>4</v>
      </c>
      <c r="C2096" s="97"/>
      <c r="D2096" s="46"/>
      <c r="E2096" s="52"/>
      <c r="F2096" s="44" t="s">
        <v>0</v>
      </c>
      <c r="G2096" s="45">
        <f t="shared" si="56"/>
        <v>0</v>
      </c>
    </row>
    <row r="2097" spans="2:7" ht="23">
      <c r="B2097" s="96" t="s">
        <v>26</v>
      </c>
      <c r="C2097" s="97"/>
      <c r="D2097" s="46"/>
      <c r="E2097" s="52"/>
      <c r="F2097" s="44" t="s">
        <v>0</v>
      </c>
      <c r="G2097" s="45">
        <f t="shared" si="56"/>
        <v>0</v>
      </c>
    </row>
    <row r="2098" spans="2:7" ht="23">
      <c r="B2098" s="96" t="s">
        <v>6</v>
      </c>
      <c r="C2098" s="97"/>
      <c r="D2098" s="46"/>
      <c r="E2098" s="52"/>
      <c r="F2098" s="44" t="s">
        <v>0</v>
      </c>
      <c r="G2098" s="45">
        <f>D2098*E2098</f>
        <v>0</v>
      </c>
    </row>
    <row r="2099" spans="2:7" ht="23.5" thickBot="1">
      <c r="B2099" s="85" t="s">
        <v>5</v>
      </c>
      <c r="C2099" s="86"/>
      <c r="D2099" s="37"/>
      <c r="E2099" s="37"/>
      <c r="F2099" s="38" t="s">
        <v>0</v>
      </c>
      <c r="G2099" s="47">
        <f>D2099*E2099</f>
        <v>0</v>
      </c>
    </row>
    <row r="2100" spans="2:7" ht="23">
      <c r="B2100" s="3"/>
      <c r="C2100" s="20"/>
      <c r="D2100" s="20"/>
      <c r="E2100" s="10"/>
      <c r="F2100" s="10"/>
      <c r="G2100" s="2"/>
    </row>
    <row r="2101" spans="2:7" ht="25">
      <c r="B2101" s="3"/>
      <c r="C2101" s="13" t="s">
        <v>27</v>
      </c>
      <c r="D2101" s="14"/>
      <c r="E2101" s="3"/>
      <c r="F2101" s="3"/>
      <c r="G2101" s="2"/>
    </row>
    <row r="2102" spans="2:7" ht="18">
      <c r="B2102" s="3"/>
      <c r="C2102" s="87" t="s">
        <v>28</v>
      </c>
      <c r="D2102" s="65" t="s">
        <v>29</v>
      </c>
      <c r="E2102" s="22">
        <f>ROUND((G2090+D2083)/D2083,2)</f>
        <v>1.05</v>
      </c>
      <c r="F2102" s="22"/>
      <c r="G2102" s="4"/>
    </row>
    <row r="2103" spans="2:7" ht="23">
      <c r="B2103" s="3"/>
      <c r="C2103" s="87"/>
      <c r="D2103" s="65" t="s">
        <v>30</v>
      </c>
      <c r="E2103" s="22">
        <f>ROUND((G2091+G2092+D2083)/D2083,2)</f>
        <v>1.02</v>
      </c>
      <c r="F2103" s="22"/>
      <c r="G2103" s="11"/>
    </row>
    <row r="2104" spans="2:7" ht="23">
      <c r="B2104" s="3"/>
      <c r="C2104" s="87"/>
      <c r="D2104" s="65" t="s">
        <v>31</v>
      </c>
      <c r="E2104" s="22">
        <f>ROUND((G2093+D2083)/D2083,2)</f>
        <v>1</v>
      </c>
      <c r="F2104" s="4"/>
      <c r="G2104" s="11"/>
    </row>
    <row r="2105" spans="2:7" ht="23">
      <c r="B2105" s="3"/>
      <c r="C2105" s="87"/>
      <c r="D2105" s="23" t="s">
        <v>32</v>
      </c>
      <c r="E2105" s="24">
        <f>ROUND((SUM(G2094:G2099)+D2083)/D2083,2)</f>
        <v>1.64</v>
      </c>
      <c r="F2105" s="4"/>
      <c r="G2105" s="11"/>
    </row>
    <row r="2106" spans="2:7" ht="25">
      <c r="B2106" s="3"/>
      <c r="C2106" s="3"/>
      <c r="D2106" s="25" t="s">
        <v>33</v>
      </c>
      <c r="E2106" s="26">
        <f>SUM(E2102:E2105)-IF(D2087="сплошная",3,2)</f>
        <v>1.71</v>
      </c>
      <c r="F2106" s="27"/>
      <c r="G2106" s="2"/>
    </row>
    <row r="2107" spans="2:7" ht="23">
      <c r="B2107" s="3"/>
      <c r="C2107" s="3"/>
      <c r="D2107" s="3"/>
      <c r="E2107" s="28"/>
      <c r="F2107" s="3"/>
      <c r="G2107" s="2"/>
    </row>
    <row r="2108" spans="2:7" ht="25">
      <c r="B2108" s="12"/>
      <c r="C2108" s="29" t="s">
        <v>34</v>
      </c>
      <c r="D2108" s="88">
        <f>E2106*D2083</f>
        <v>33996.851999999999</v>
      </c>
      <c r="E2108" s="88"/>
      <c r="F2108" s="3"/>
      <c r="G2108" s="2"/>
    </row>
    <row r="2109" spans="2:7" ht="18">
      <c r="B2109" s="3"/>
      <c r="C2109" s="30" t="s">
        <v>35</v>
      </c>
      <c r="D2109" s="89">
        <f>D2108/D2082</f>
        <v>23.824002803083392</v>
      </c>
      <c r="E2109" s="89"/>
      <c r="F2109" s="3"/>
      <c r="G2109" s="3"/>
    </row>
    <row r="2110" spans="2:7">
      <c r="B2110" s="60"/>
      <c r="C2110" s="60"/>
      <c r="D2110" s="60"/>
      <c r="E2110" s="60"/>
      <c r="F2110" s="60"/>
      <c r="G2110" s="60"/>
    </row>
    <row r="2111" spans="2:7">
      <c r="B2111" s="60"/>
      <c r="C2111" s="60"/>
      <c r="D2111" s="60"/>
      <c r="E2111" s="60"/>
      <c r="F2111" s="60"/>
      <c r="G2111" s="60"/>
    </row>
    <row r="2112" spans="2:7" ht="60">
      <c r="B2112" s="67" t="s">
        <v>203</v>
      </c>
      <c r="C2112" s="67"/>
      <c r="D2112" s="67"/>
      <c r="E2112" s="67"/>
      <c r="F2112" s="67"/>
      <c r="G2112" s="67"/>
    </row>
    <row r="2113" spans="2:7" ht="18">
      <c r="B2113" s="68" t="s">
        <v>7</v>
      </c>
      <c r="C2113" s="68"/>
      <c r="D2113" s="68"/>
      <c r="E2113" s="68"/>
      <c r="F2113" s="68"/>
      <c r="G2113" s="68"/>
    </row>
    <row r="2114" spans="2:7" ht="25">
      <c r="B2114" s="3"/>
      <c r="C2114" s="13" t="s">
        <v>8</v>
      </c>
      <c r="D2114" s="14"/>
      <c r="E2114" s="3"/>
      <c r="F2114" s="3"/>
      <c r="G2114" s="2"/>
    </row>
    <row r="2115" spans="2:7" ht="19.5" customHeight="1">
      <c r="B2115" s="4"/>
      <c r="C2115" s="69" t="s">
        <v>9</v>
      </c>
      <c r="D2115" s="72" t="s">
        <v>78</v>
      </c>
      <c r="E2115" s="73"/>
      <c r="F2115" s="73"/>
      <c r="G2115" s="74"/>
    </row>
    <row r="2116" spans="2:7" ht="19.5" customHeight="1">
      <c r="B2116" s="4"/>
      <c r="C2116" s="70"/>
      <c r="D2116" s="72" t="s">
        <v>166</v>
      </c>
      <c r="E2116" s="73"/>
      <c r="F2116" s="73"/>
      <c r="G2116" s="74"/>
    </row>
    <row r="2117" spans="2:7" ht="19.5" customHeight="1">
      <c r="B2117" s="4"/>
      <c r="C2117" s="71"/>
      <c r="D2117" s="72" t="s">
        <v>204</v>
      </c>
      <c r="E2117" s="73"/>
      <c r="F2117" s="73"/>
      <c r="G2117" s="74"/>
    </row>
    <row r="2118" spans="2:7" ht="23">
      <c r="B2118" s="3"/>
      <c r="C2118" s="15" t="s">
        <v>10</v>
      </c>
      <c r="D2118" s="62">
        <v>4.0999999999999996</v>
      </c>
      <c r="E2118" s="16"/>
      <c r="F2118" s="4"/>
      <c r="G2118" s="2"/>
    </row>
    <row r="2119" spans="2:7" ht="21.5">
      <c r="B2119" s="3"/>
      <c r="C2119" s="17" t="s">
        <v>11</v>
      </c>
      <c r="D2119" s="63">
        <v>831</v>
      </c>
      <c r="E2119" s="75" t="s">
        <v>12</v>
      </c>
      <c r="F2119" s="76"/>
      <c r="G2119" s="79">
        <f>D2120/D2119</f>
        <v>16.302731648616124</v>
      </c>
    </row>
    <row r="2120" spans="2:7" ht="21.5">
      <c r="B2120" s="3"/>
      <c r="C2120" s="17" t="s">
        <v>13</v>
      </c>
      <c r="D2120" s="64">
        <v>13547.57</v>
      </c>
      <c r="E2120" s="77"/>
      <c r="F2120" s="78"/>
      <c r="G2120" s="80"/>
    </row>
    <row r="2121" spans="2:7" ht="23">
      <c r="B2121" s="3"/>
      <c r="C2121" s="18"/>
      <c r="D2121" s="7"/>
      <c r="E2121" s="19"/>
      <c r="F2121" s="3"/>
      <c r="G2121" s="2"/>
    </row>
    <row r="2122" spans="2:7" ht="23">
      <c r="B2122" s="3"/>
      <c r="C2122" s="48" t="s">
        <v>14</v>
      </c>
      <c r="D2122" s="61" t="s">
        <v>205</v>
      </c>
      <c r="E2122" s="3"/>
      <c r="F2122" s="3"/>
      <c r="G2122" s="2"/>
    </row>
    <row r="2123" spans="2:7" ht="23">
      <c r="B2123" s="3"/>
      <c r="C2123" s="48" t="s">
        <v>15</v>
      </c>
      <c r="D2123" s="61">
        <v>55</v>
      </c>
      <c r="E2123" s="3"/>
      <c r="F2123" s="3"/>
      <c r="G2123" s="2"/>
    </row>
    <row r="2124" spans="2:7" ht="23">
      <c r="B2124" s="3"/>
      <c r="C2124" s="48" t="s">
        <v>16</v>
      </c>
      <c r="D2124" s="49" t="s">
        <v>17</v>
      </c>
      <c r="E2124" s="3"/>
      <c r="F2124" s="3"/>
      <c r="G2124" s="2"/>
    </row>
    <row r="2125" spans="2:7" ht="23.5" thickBot="1">
      <c r="B2125" s="3"/>
      <c r="C2125" s="3"/>
      <c r="D2125" s="3"/>
      <c r="E2125" s="3"/>
      <c r="F2125" s="3"/>
      <c r="G2125" s="2"/>
    </row>
    <row r="2126" spans="2:7" ht="47" thickBot="1">
      <c r="B2126" s="81" t="s">
        <v>1</v>
      </c>
      <c r="C2126" s="82"/>
      <c r="D2126" s="8" t="s">
        <v>18</v>
      </c>
      <c r="E2126" s="83" t="s">
        <v>19</v>
      </c>
      <c r="F2126" s="84"/>
      <c r="G2126" s="9" t="s">
        <v>20</v>
      </c>
    </row>
    <row r="2127" spans="2:7" ht="23.5" thickBot="1">
      <c r="B2127" s="90" t="s">
        <v>21</v>
      </c>
      <c r="C2127" s="91"/>
      <c r="D2127" s="31">
        <v>197.93</v>
      </c>
      <c r="E2127" s="51">
        <v>4.0999999999999996</v>
      </c>
      <c r="F2127" s="32" t="s">
        <v>0</v>
      </c>
      <c r="G2127" s="33">
        <f t="shared" ref="G2127:G2134" si="57">D2127*E2127</f>
        <v>811.51299999999992</v>
      </c>
    </row>
    <row r="2128" spans="2:7" ht="23">
      <c r="B2128" s="92" t="s">
        <v>22</v>
      </c>
      <c r="C2128" s="93"/>
      <c r="D2128" s="34">
        <v>70.41</v>
      </c>
      <c r="E2128" s="55">
        <v>0.91</v>
      </c>
      <c r="F2128" s="35" t="s">
        <v>2</v>
      </c>
      <c r="G2128" s="36">
        <f t="shared" si="57"/>
        <v>64.073099999999997</v>
      </c>
    </row>
    <row r="2129" spans="2:7" ht="23.5" thickBot="1">
      <c r="B2129" s="85" t="s">
        <v>23</v>
      </c>
      <c r="C2129" s="86"/>
      <c r="D2129" s="37">
        <v>222.31</v>
      </c>
      <c r="E2129" s="56">
        <v>0.91</v>
      </c>
      <c r="F2129" s="38"/>
      <c r="G2129" s="39">
        <f t="shared" si="57"/>
        <v>202.3021</v>
      </c>
    </row>
    <row r="2130" spans="2:7" ht="23.5" thickBot="1">
      <c r="B2130" s="94" t="s">
        <v>3</v>
      </c>
      <c r="C2130" s="95"/>
      <c r="D2130" s="40"/>
      <c r="E2130" s="40"/>
      <c r="F2130" s="41" t="s">
        <v>0</v>
      </c>
      <c r="G2130" s="42">
        <f t="shared" si="57"/>
        <v>0</v>
      </c>
    </row>
    <row r="2131" spans="2:7" ht="23">
      <c r="B2131" s="92" t="s">
        <v>24</v>
      </c>
      <c r="C2131" s="93"/>
      <c r="D2131" s="34">
        <v>665.33</v>
      </c>
      <c r="E2131" s="34">
        <v>8.1999999999999993</v>
      </c>
      <c r="F2131" s="35" t="s">
        <v>0</v>
      </c>
      <c r="G2131" s="36">
        <f t="shared" si="57"/>
        <v>5455.7060000000001</v>
      </c>
    </row>
    <row r="2132" spans="2:7" ht="23">
      <c r="B2132" s="96" t="s">
        <v>25</v>
      </c>
      <c r="C2132" s="97"/>
      <c r="D2132" s="43">
        <v>1300.21</v>
      </c>
      <c r="E2132" s="43">
        <v>4.0999999999999996</v>
      </c>
      <c r="F2132" s="44" t="s">
        <v>0</v>
      </c>
      <c r="G2132" s="45">
        <f t="shared" si="57"/>
        <v>5330.8609999999999</v>
      </c>
    </row>
    <row r="2133" spans="2:7" ht="23">
      <c r="B2133" s="96" t="s">
        <v>4</v>
      </c>
      <c r="C2133" s="97"/>
      <c r="D2133" s="46"/>
      <c r="E2133" s="52"/>
      <c r="F2133" s="44" t="s">
        <v>0</v>
      </c>
      <c r="G2133" s="45">
        <f t="shared" si="57"/>
        <v>0</v>
      </c>
    </row>
    <row r="2134" spans="2:7" ht="23">
      <c r="B2134" s="96" t="s">
        <v>26</v>
      </c>
      <c r="C2134" s="97"/>
      <c r="D2134" s="46"/>
      <c r="E2134" s="52"/>
      <c r="F2134" s="44" t="s">
        <v>0</v>
      </c>
      <c r="G2134" s="45">
        <f t="shared" si="57"/>
        <v>0</v>
      </c>
    </row>
    <row r="2135" spans="2:7" ht="23">
      <c r="B2135" s="96" t="s">
        <v>6</v>
      </c>
      <c r="C2135" s="97"/>
      <c r="D2135" s="46"/>
      <c r="E2135" s="52"/>
      <c r="F2135" s="44" t="s">
        <v>0</v>
      </c>
      <c r="G2135" s="45">
        <f>D2135*E2135</f>
        <v>0</v>
      </c>
    </row>
    <row r="2136" spans="2:7" ht="23.5" thickBot="1">
      <c r="B2136" s="85" t="s">
        <v>5</v>
      </c>
      <c r="C2136" s="86"/>
      <c r="D2136" s="37"/>
      <c r="E2136" s="37"/>
      <c r="F2136" s="38" t="s">
        <v>0</v>
      </c>
      <c r="G2136" s="47">
        <f>D2136*E2136</f>
        <v>0</v>
      </c>
    </row>
    <row r="2137" spans="2:7" ht="23">
      <c r="B2137" s="3"/>
      <c r="C2137" s="20"/>
      <c r="D2137" s="20"/>
      <c r="E2137" s="10"/>
      <c r="F2137" s="10"/>
      <c r="G2137" s="2"/>
    </row>
    <row r="2138" spans="2:7" ht="25">
      <c r="B2138" s="3"/>
      <c r="C2138" s="13" t="s">
        <v>27</v>
      </c>
      <c r="D2138" s="14"/>
      <c r="E2138" s="3"/>
      <c r="F2138" s="3"/>
      <c r="G2138" s="2"/>
    </row>
    <row r="2139" spans="2:7" ht="18">
      <c r="B2139" s="3"/>
      <c r="C2139" s="87" t="s">
        <v>28</v>
      </c>
      <c r="D2139" s="65" t="s">
        <v>29</v>
      </c>
      <c r="E2139" s="22">
        <f>ROUND((G2127+D2120)/D2120,2)</f>
        <v>1.06</v>
      </c>
      <c r="F2139" s="22"/>
      <c r="G2139" s="4"/>
    </row>
    <row r="2140" spans="2:7" ht="23">
      <c r="B2140" s="3"/>
      <c r="C2140" s="87"/>
      <c r="D2140" s="65" t="s">
        <v>30</v>
      </c>
      <c r="E2140" s="22">
        <f>ROUND((G2128+G2129+D2120)/D2120,2)</f>
        <v>1.02</v>
      </c>
      <c r="F2140" s="22"/>
      <c r="G2140" s="11"/>
    </row>
    <row r="2141" spans="2:7" ht="23">
      <c r="B2141" s="3"/>
      <c r="C2141" s="87"/>
      <c r="D2141" s="65" t="s">
        <v>31</v>
      </c>
      <c r="E2141" s="22">
        <f>ROUND((G2130+D2120)/D2120,2)</f>
        <v>1</v>
      </c>
      <c r="F2141" s="4"/>
      <c r="G2141" s="11"/>
    </row>
    <row r="2142" spans="2:7" ht="23">
      <c r="B2142" s="3"/>
      <c r="C2142" s="87"/>
      <c r="D2142" s="23" t="s">
        <v>32</v>
      </c>
      <c r="E2142" s="24">
        <f>ROUND((SUM(G2131:G2136)+D2120)/D2120,2)</f>
        <v>1.8</v>
      </c>
      <c r="F2142" s="4"/>
      <c r="G2142" s="11"/>
    </row>
    <row r="2143" spans="2:7" ht="25">
      <c r="B2143" s="3"/>
      <c r="C2143" s="3"/>
      <c r="D2143" s="25" t="s">
        <v>33</v>
      </c>
      <c r="E2143" s="26">
        <f>SUM(E2139:E2142)-IF(D2124="сплошная",3,2)</f>
        <v>1.88</v>
      </c>
      <c r="F2143" s="27"/>
      <c r="G2143" s="2"/>
    </row>
    <row r="2144" spans="2:7" ht="23">
      <c r="B2144" s="3"/>
      <c r="C2144" s="3"/>
      <c r="D2144" s="3"/>
      <c r="E2144" s="28"/>
      <c r="F2144" s="3"/>
      <c r="G2144" s="2"/>
    </row>
    <row r="2145" spans="2:7" ht="25">
      <c r="B2145" s="12"/>
      <c r="C2145" s="29" t="s">
        <v>34</v>
      </c>
      <c r="D2145" s="88">
        <f>E2143*D2120</f>
        <v>25469.431599999996</v>
      </c>
      <c r="E2145" s="88"/>
      <c r="F2145" s="3"/>
      <c r="G2145" s="2"/>
    </row>
    <row r="2146" spans="2:7" ht="18">
      <c r="B2146" s="3"/>
      <c r="C2146" s="30" t="s">
        <v>35</v>
      </c>
      <c r="D2146" s="89">
        <f>D2145/D2119</f>
        <v>30.649135499398312</v>
      </c>
      <c r="E2146" s="89"/>
      <c r="F2146" s="3"/>
      <c r="G2146" s="3"/>
    </row>
    <row r="2147" spans="2:7">
      <c r="B2147" s="60"/>
      <c r="C2147" s="60"/>
      <c r="D2147" s="60"/>
      <c r="E2147" s="60"/>
      <c r="F2147" s="60"/>
      <c r="G2147" s="60"/>
    </row>
    <row r="2148" spans="2:7">
      <c r="B2148" s="60"/>
      <c r="C2148" s="60"/>
      <c r="D2148" s="60"/>
      <c r="E2148" s="60"/>
      <c r="F2148" s="60"/>
      <c r="G2148" s="60"/>
    </row>
    <row r="2149" spans="2:7" ht="60">
      <c r="B2149" s="67" t="s">
        <v>206</v>
      </c>
      <c r="C2149" s="67"/>
      <c r="D2149" s="67"/>
      <c r="E2149" s="67"/>
      <c r="F2149" s="67"/>
      <c r="G2149" s="67"/>
    </row>
    <row r="2150" spans="2:7" ht="18">
      <c r="B2150" s="68" t="s">
        <v>7</v>
      </c>
      <c r="C2150" s="68"/>
      <c r="D2150" s="68"/>
      <c r="E2150" s="68"/>
      <c r="F2150" s="68"/>
      <c r="G2150" s="68"/>
    </row>
    <row r="2151" spans="2:7" ht="25">
      <c r="B2151" s="3"/>
      <c r="C2151" s="13" t="s">
        <v>8</v>
      </c>
      <c r="D2151" s="14"/>
      <c r="E2151" s="3"/>
      <c r="F2151" s="3"/>
      <c r="G2151" s="2"/>
    </row>
    <row r="2152" spans="2:7" ht="19.5" customHeight="1">
      <c r="B2152" s="4"/>
      <c r="C2152" s="69" t="s">
        <v>9</v>
      </c>
      <c r="D2152" s="72" t="s">
        <v>78</v>
      </c>
      <c r="E2152" s="73"/>
      <c r="F2152" s="73"/>
      <c r="G2152" s="74"/>
    </row>
    <row r="2153" spans="2:7" ht="19.5" customHeight="1">
      <c r="B2153" s="4"/>
      <c r="C2153" s="70"/>
      <c r="D2153" s="72" t="s">
        <v>166</v>
      </c>
      <c r="E2153" s="73"/>
      <c r="F2153" s="73"/>
      <c r="G2153" s="74"/>
    </row>
    <row r="2154" spans="2:7" ht="19.5" customHeight="1">
      <c r="B2154" s="4"/>
      <c r="C2154" s="71"/>
      <c r="D2154" s="72" t="s">
        <v>207</v>
      </c>
      <c r="E2154" s="73"/>
      <c r="F2154" s="73"/>
      <c r="G2154" s="74"/>
    </row>
    <row r="2155" spans="2:7" ht="23">
      <c r="B2155" s="3"/>
      <c r="C2155" s="15" t="s">
        <v>10</v>
      </c>
      <c r="D2155" s="62">
        <v>3.2</v>
      </c>
      <c r="E2155" s="16"/>
      <c r="F2155" s="4"/>
      <c r="G2155" s="2"/>
    </row>
    <row r="2156" spans="2:7" ht="21.5">
      <c r="B2156" s="3"/>
      <c r="C2156" s="17" t="s">
        <v>11</v>
      </c>
      <c r="D2156" s="63">
        <v>734</v>
      </c>
      <c r="E2156" s="75" t="s">
        <v>12</v>
      </c>
      <c r="F2156" s="76"/>
      <c r="G2156" s="79">
        <f>D2157/D2156</f>
        <v>25.99615803814714</v>
      </c>
    </row>
    <row r="2157" spans="2:7" ht="21.5">
      <c r="B2157" s="3"/>
      <c r="C2157" s="17" t="s">
        <v>13</v>
      </c>
      <c r="D2157" s="64">
        <v>19081.18</v>
      </c>
      <c r="E2157" s="77"/>
      <c r="F2157" s="78"/>
      <c r="G2157" s="80"/>
    </row>
    <row r="2158" spans="2:7" ht="23">
      <c r="B2158" s="3"/>
      <c r="C2158" s="18"/>
      <c r="D2158" s="7"/>
      <c r="E2158" s="19"/>
      <c r="F2158" s="3"/>
      <c r="G2158" s="2"/>
    </row>
    <row r="2159" spans="2:7" ht="23">
      <c r="B2159" s="3"/>
      <c r="C2159" s="48" t="s">
        <v>14</v>
      </c>
      <c r="D2159" s="61" t="s">
        <v>208</v>
      </c>
      <c r="E2159" s="3"/>
      <c r="F2159" s="3"/>
      <c r="G2159" s="2"/>
    </row>
    <row r="2160" spans="2:7" ht="23">
      <c r="B2160" s="3"/>
      <c r="C2160" s="48" t="s">
        <v>15</v>
      </c>
      <c r="D2160" s="61">
        <v>70</v>
      </c>
      <c r="E2160" s="3"/>
      <c r="F2160" s="3"/>
      <c r="G2160" s="2"/>
    </row>
    <row r="2161" spans="2:7" ht="23">
      <c r="B2161" s="3"/>
      <c r="C2161" s="48" t="s">
        <v>16</v>
      </c>
      <c r="D2161" s="49" t="s">
        <v>17</v>
      </c>
      <c r="E2161" s="3"/>
      <c r="F2161" s="3"/>
      <c r="G2161" s="2"/>
    </row>
    <row r="2162" spans="2:7" ht="23.5" thickBot="1">
      <c r="B2162" s="3"/>
      <c r="C2162" s="3"/>
      <c r="D2162" s="3"/>
      <c r="E2162" s="3"/>
      <c r="F2162" s="3"/>
      <c r="G2162" s="2"/>
    </row>
    <row r="2163" spans="2:7" ht="47" thickBot="1">
      <c r="B2163" s="81" t="s">
        <v>1</v>
      </c>
      <c r="C2163" s="82"/>
      <c r="D2163" s="8" t="s">
        <v>18</v>
      </c>
      <c r="E2163" s="83" t="s">
        <v>19</v>
      </c>
      <c r="F2163" s="84"/>
      <c r="G2163" s="9" t="s">
        <v>20</v>
      </c>
    </row>
    <row r="2164" spans="2:7" ht="23.5" thickBot="1">
      <c r="B2164" s="90" t="s">
        <v>21</v>
      </c>
      <c r="C2164" s="91"/>
      <c r="D2164" s="31">
        <v>197.93</v>
      </c>
      <c r="E2164" s="51">
        <v>3.2</v>
      </c>
      <c r="F2164" s="32" t="s">
        <v>0</v>
      </c>
      <c r="G2164" s="33">
        <f t="shared" ref="G2164:G2171" si="58">D2164*E2164</f>
        <v>633.37600000000009</v>
      </c>
    </row>
    <row r="2165" spans="2:7" ht="23">
      <c r="B2165" s="92" t="s">
        <v>22</v>
      </c>
      <c r="C2165" s="93"/>
      <c r="D2165" s="34">
        <v>70.41</v>
      </c>
      <c r="E2165" s="55">
        <v>0.84</v>
      </c>
      <c r="F2165" s="35" t="s">
        <v>2</v>
      </c>
      <c r="G2165" s="36">
        <f t="shared" si="58"/>
        <v>59.144399999999997</v>
      </c>
    </row>
    <row r="2166" spans="2:7" ht="23.5" thickBot="1">
      <c r="B2166" s="85" t="s">
        <v>23</v>
      </c>
      <c r="C2166" s="86"/>
      <c r="D2166" s="37">
        <v>222.31</v>
      </c>
      <c r="E2166" s="56">
        <v>0.84</v>
      </c>
      <c r="F2166" s="38" t="s">
        <v>2</v>
      </c>
      <c r="G2166" s="39">
        <f t="shared" si="58"/>
        <v>186.74039999999999</v>
      </c>
    </row>
    <row r="2167" spans="2:7" ht="23.5" thickBot="1">
      <c r="B2167" s="94" t="s">
        <v>3</v>
      </c>
      <c r="C2167" s="95"/>
      <c r="D2167" s="40"/>
      <c r="E2167" s="40"/>
      <c r="F2167" s="41" t="s">
        <v>0</v>
      </c>
      <c r="G2167" s="42">
        <f t="shared" si="58"/>
        <v>0</v>
      </c>
    </row>
    <row r="2168" spans="2:7" ht="23">
      <c r="B2168" s="92" t="s">
        <v>24</v>
      </c>
      <c r="C2168" s="93"/>
      <c r="D2168" s="34">
        <v>665.33</v>
      </c>
      <c r="E2168" s="34">
        <v>6.4</v>
      </c>
      <c r="F2168" s="35" t="s">
        <v>0</v>
      </c>
      <c r="G2168" s="36">
        <f t="shared" si="58"/>
        <v>4258.1120000000001</v>
      </c>
    </row>
    <row r="2169" spans="2:7" ht="23">
      <c r="B2169" s="96" t="s">
        <v>25</v>
      </c>
      <c r="C2169" s="97"/>
      <c r="D2169" s="43">
        <v>1300.21</v>
      </c>
      <c r="E2169" s="43">
        <v>3.2</v>
      </c>
      <c r="F2169" s="44" t="s">
        <v>0</v>
      </c>
      <c r="G2169" s="45">
        <f t="shared" si="58"/>
        <v>4160.6720000000005</v>
      </c>
    </row>
    <row r="2170" spans="2:7" ht="23">
      <c r="B2170" s="96" t="s">
        <v>4</v>
      </c>
      <c r="C2170" s="97"/>
      <c r="D2170" s="46"/>
      <c r="E2170" s="52"/>
      <c r="F2170" s="44" t="s">
        <v>0</v>
      </c>
      <c r="G2170" s="45">
        <f t="shared" si="58"/>
        <v>0</v>
      </c>
    </row>
    <row r="2171" spans="2:7" ht="23">
      <c r="B2171" s="96" t="s">
        <v>26</v>
      </c>
      <c r="C2171" s="97"/>
      <c r="D2171" s="46"/>
      <c r="E2171" s="52"/>
      <c r="F2171" s="44" t="s">
        <v>0</v>
      </c>
      <c r="G2171" s="45">
        <f t="shared" si="58"/>
        <v>0</v>
      </c>
    </row>
    <row r="2172" spans="2:7" ht="23">
      <c r="B2172" s="96" t="s">
        <v>6</v>
      </c>
      <c r="C2172" s="97"/>
      <c r="D2172" s="46"/>
      <c r="E2172" s="52"/>
      <c r="F2172" s="44" t="s">
        <v>0</v>
      </c>
      <c r="G2172" s="45">
        <f>D2172*E2172</f>
        <v>0</v>
      </c>
    </row>
    <row r="2173" spans="2:7" ht="23.5" thickBot="1">
      <c r="B2173" s="85" t="s">
        <v>5</v>
      </c>
      <c r="C2173" s="86"/>
      <c r="D2173" s="37"/>
      <c r="E2173" s="37"/>
      <c r="F2173" s="38" t="s">
        <v>0</v>
      </c>
      <c r="G2173" s="47">
        <f>D2173*E2173</f>
        <v>0</v>
      </c>
    </row>
    <row r="2174" spans="2:7" ht="23">
      <c r="B2174" s="3"/>
      <c r="C2174" s="20"/>
      <c r="D2174" s="20"/>
      <c r="E2174" s="10"/>
      <c r="F2174" s="10"/>
      <c r="G2174" s="2"/>
    </row>
    <row r="2175" spans="2:7" ht="25">
      <c r="B2175" s="3"/>
      <c r="C2175" s="13" t="s">
        <v>27</v>
      </c>
      <c r="D2175" s="14"/>
      <c r="E2175" s="3"/>
      <c r="F2175" s="3"/>
      <c r="G2175" s="2"/>
    </row>
    <row r="2176" spans="2:7" ht="18">
      <c r="B2176" s="3"/>
      <c r="C2176" s="87" t="s">
        <v>28</v>
      </c>
      <c r="D2176" s="65" t="s">
        <v>29</v>
      </c>
      <c r="E2176" s="22">
        <f>ROUND((G2164+D2157)/D2157,2)</f>
        <v>1.03</v>
      </c>
      <c r="F2176" s="22"/>
      <c r="G2176" s="4"/>
    </row>
    <row r="2177" spans="2:7" ht="23">
      <c r="B2177" s="3"/>
      <c r="C2177" s="87"/>
      <c r="D2177" s="65" t="s">
        <v>30</v>
      </c>
      <c r="E2177" s="22">
        <f>ROUND((G2165+G2166+D2157)/D2157,2)</f>
        <v>1.01</v>
      </c>
      <c r="F2177" s="22"/>
      <c r="G2177" s="11"/>
    </row>
    <row r="2178" spans="2:7" ht="23">
      <c r="B2178" s="3"/>
      <c r="C2178" s="87"/>
      <c r="D2178" s="65" t="s">
        <v>31</v>
      </c>
      <c r="E2178" s="22">
        <f>ROUND((G2167+D2157)/D2157,2)</f>
        <v>1</v>
      </c>
      <c r="F2178" s="4"/>
      <c r="G2178" s="11"/>
    </row>
    <row r="2179" spans="2:7" ht="23">
      <c r="B2179" s="3"/>
      <c r="C2179" s="87"/>
      <c r="D2179" s="23" t="s">
        <v>32</v>
      </c>
      <c r="E2179" s="24">
        <f>ROUND((SUM(G2168:G2173)+D2157)/D2157,2)</f>
        <v>1.44</v>
      </c>
      <c r="F2179" s="4"/>
      <c r="G2179" s="11"/>
    </row>
    <row r="2180" spans="2:7" ht="25">
      <c r="B2180" s="3"/>
      <c r="C2180" s="3"/>
      <c r="D2180" s="25" t="s">
        <v>33</v>
      </c>
      <c r="E2180" s="26">
        <f>SUM(E2176:E2179)-IF(D2161="сплошная",3,2)</f>
        <v>1.4800000000000004</v>
      </c>
      <c r="F2180" s="27"/>
      <c r="G2180" s="2"/>
    </row>
    <row r="2181" spans="2:7" ht="23">
      <c r="B2181" s="3"/>
      <c r="C2181" s="3"/>
      <c r="D2181" s="3"/>
      <c r="E2181" s="28"/>
      <c r="F2181" s="3"/>
      <c r="G2181" s="2"/>
    </row>
    <row r="2182" spans="2:7" ht="25">
      <c r="B2182" s="12"/>
      <c r="C2182" s="29" t="s">
        <v>34</v>
      </c>
      <c r="D2182" s="88">
        <f>E2180*D2157</f>
        <v>28240.146400000009</v>
      </c>
      <c r="E2182" s="88"/>
      <c r="F2182" s="3"/>
      <c r="G2182" s="2"/>
    </row>
    <row r="2183" spans="2:7" ht="18">
      <c r="B2183" s="3"/>
      <c r="C2183" s="30" t="s">
        <v>35</v>
      </c>
      <c r="D2183" s="89">
        <f>D2182/D2156</f>
        <v>38.47431389645778</v>
      </c>
      <c r="E2183" s="89"/>
      <c r="F2183" s="3"/>
      <c r="G2183" s="3"/>
    </row>
    <row r="2184" spans="2:7">
      <c r="B2184" s="60"/>
      <c r="C2184" s="60"/>
      <c r="D2184" s="60"/>
      <c r="E2184" s="60"/>
      <c r="F2184" s="60"/>
      <c r="G2184" s="60"/>
    </row>
    <row r="2185" spans="2:7">
      <c r="B2185" s="60"/>
      <c r="C2185" s="60"/>
      <c r="D2185" s="60"/>
      <c r="E2185" s="60"/>
      <c r="F2185" s="60"/>
      <c r="G2185" s="60"/>
    </row>
    <row r="2186" spans="2:7" ht="60">
      <c r="B2186" s="67" t="s">
        <v>209</v>
      </c>
      <c r="C2186" s="67"/>
      <c r="D2186" s="67"/>
      <c r="E2186" s="67"/>
      <c r="F2186" s="67"/>
      <c r="G2186" s="67"/>
    </row>
    <row r="2187" spans="2:7" ht="18">
      <c r="B2187" s="68" t="s">
        <v>7</v>
      </c>
      <c r="C2187" s="68"/>
      <c r="D2187" s="68"/>
      <c r="E2187" s="68"/>
      <c r="F2187" s="68"/>
      <c r="G2187" s="68"/>
    </row>
    <row r="2188" spans="2:7" ht="25">
      <c r="B2188" s="3"/>
      <c r="C2188" s="13" t="s">
        <v>8</v>
      </c>
      <c r="D2188" s="14"/>
      <c r="E2188" s="3"/>
      <c r="F2188" s="3"/>
      <c r="G2188" s="2"/>
    </row>
    <row r="2189" spans="2:7" ht="19.5" customHeight="1">
      <c r="B2189" s="4"/>
      <c r="C2189" s="69" t="s">
        <v>9</v>
      </c>
      <c r="D2189" s="72" t="s">
        <v>78</v>
      </c>
      <c r="E2189" s="73"/>
      <c r="F2189" s="73"/>
      <c r="G2189" s="74"/>
    </row>
    <row r="2190" spans="2:7" ht="19.5" customHeight="1">
      <c r="B2190" s="4"/>
      <c r="C2190" s="70"/>
      <c r="D2190" s="72" t="s">
        <v>166</v>
      </c>
      <c r="E2190" s="73"/>
      <c r="F2190" s="73"/>
      <c r="G2190" s="74"/>
    </row>
    <row r="2191" spans="2:7" ht="19.5" customHeight="1">
      <c r="B2191" s="4"/>
      <c r="C2191" s="71"/>
      <c r="D2191" s="72" t="s">
        <v>210</v>
      </c>
      <c r="E2191" s="73"/>
      <c r="F2191" s="73"/>
      <c r="G2191" s="74"/>
    </row>
    <row r="2192" spans="2:7" ht="23">
      <c r="B2192" s="3"/>
      <c r="C2192" s="15" t="s">
        <v>10</v>
      </c>
      <c r="D2192" s="62">
        <v>2.4</v>
      </c>
      <c r="E2192" s="16"/>
      <c r="F2192" s="4"/>
      <c r="G2192" s="2"/>
    </row>
    <row r="2193" spans="2:7" ht="21.5">
      <c r="B2193" s="3"/>
      <c r="C2193" s="17" t="s">
        <v>11</v>
      </c>
      <c r="D2193" s="63">
        <v>394</v>
      </c>
      <c r="E2193" s="75" t="s">
        <v>12</v>
      </c>
      <c r="F2193" s="76"/>
      <c r="G2193" s="79">
        <f>D2194/D2193</f>
        <v>139.63553299492386</v>
      </c>
    </row>
    <row r="2194" spans="2:7" ht="21.5">
      <c r="B2194" s="3"/>
      <c r="C2194" s="17" t="s">
        <v>13</v>
      </c>
      <c r="D2194" s="64">
        <v>55016.4</v>
      </c>
      <c r="E2194" s="77"/>
      <c r="F2194" s="78"/>
      <c r="G2194" s="80"/>
    </row>
    <row r="2195" spans="2:7" ht="23">
      <c r="B2195" s="3"/>
      <c r="C2195" s="18"/>
      <c r="D2195" s="7"/>
      <c r="E2195" s="19"/>
      <c r="F2195" s="3"/>
      <c r="G2195" s="2"/>
    </row>
    <row r="2196" spans="2:7" ht="23">
      <c r="B2196" s="3"/>
      <c r="C2196" s="48" t="s">
        <v>14</v>
      </c>
      <c r="D2196" s="61" t="s">
        <v>211</v>
      </c>
      <c r="E2196" s="3"/>
      <c r="F2196" s="3"/>
      <c r="G2196" s="2"/>
    </row>
    <row r="2197" spans="2:7" ht="23">
      <c r="B2197" s="3"/>
      <c r="C2197" s="48" t="s">
        <v>15</v>
      </c>
      <c r="D2197" s="61">
        <v>80</v>
      </c>
      <c r="E2197" s="3"/>
      <c r="F2197" s="3"/>
      <c r="G2197" s="2"/>
    </row>
    <row r="2198" spans="2:7" ht="23">
      <c r="B2198" s="3"/>
      <c r="C2198" s="48" t="s">
        <v>16</v>
      </c>
      <c r="D2198" s="49" t="s">
        <v>17</v>
      </c>
      <c r="E2198" s="3"/>
      <c r="F2198" s="3"/>
      <c r="G2198" s="2"/>
    </row>
    <row r="2199" spans="2:7" ht="23.5" thickBot="1">
      <c r="B2199" s="3"/>
      <c r="C2199" s="3"/>
      <c r="D2199" s="3"/>
      <c r="E2199" s="3"/>
      <c r="F2199" s="3"/>
      <c r="G2199" s="2"/>
    </row>
    <row r="2200" spans="2:7" ht="47" thickBot="1">
      <c r="B2200" s="81" t="s">
        <v>1</v>
      </c>
      <c r="C2200" s="82"/>
      <c r="D2200" s="8" t="s">
        <v>18</v>
      </c>
      <c r="E2200" s="83" t="s">
        <v>19</v>
      </c>
      <c r="F2200" s="84"/>
      <c r="G2200" s="9" t="s">
        <v>20</v>
      </c>
    </row>
    <row r="2201" spans="2:7" ht="23.5" thickBot="1">
      <c r="B2201" s="90" t="s">
        <v>21</v>
      </c>
      <c r="C2201" s="91"/>
      <c r="D2201" s="31">
        <v>197.93</v>
      </c>
      <c r="E2201" s="51">
        <v>2.4</v>
      </c>
      <c r="F2201" s="32" t="s">
        <v>0</v>
      </c>
      <c r="G2201" s="33">
        <f t="shared" ref="G2201:G2208" si="59">D2201*E2201</f>
        <v>475.03199999999998</v>
      </c>
    </row>
    <row r="2202" spans="2:7" ht="23">
      <c r="B2202" s="92" t="s">
        <v>22</v>
      </c>
      <c r="C2202" s="93"/>
      <c r="D2202" s="34">
        <v>70.41</v>
      </c>
      <c r="E2202" s="55">
        <v>0.72</v>
      </c>
      <c r="F2202" s="35" t="s">
        <v>2</v>
      </c>
      <c r="G2202" s="36">
        <f t="shared" si="59"/>
        <v>50.695199999999993</v>
      </c>
    </row>
    <row r="2203" spans="2:7" ht="23.5" thickBot="1">
      <c r="B2203" s="85" t="s">
        <v>23</v>
      </c>
      <c r="C2203" s="86"/>
      <c r="D2203" s="37">
        <v>222.31</v>
      </c>
      <c r="E2203" s="56">
        <v>0.72</v>
      </c>
      <c r="F2203" s="38" t="s">
        <v>2</v>
      </c>
      <c r="G2203" s="39">
        <f t="shared" si="59"/>
        <v>160.06319999999999</v>
      </c>
    </row>
    <row r="2204" spans="2:7" ht="23.5" thickBot="1">
      <c r="B2204" s="94" t="s">
        <v>3</v>
      </c>
      <c r="C2204" s="95"/>
      <c r="D2204" s="40"/>
      <c r="E2204" s="40"/>
      <c r="F2204" s="41" t="s">
        <v>0</v>
      </c>
      <c r="G2204" s="42">
        <f t="shared" si="59"/>
        <v>0</v>
      </c>
    </row>
    <row r="2205" spans="2:7" ht="23">
      <c r="B2205" s="92" t="s">
        <v>24</v>
      </c>
      <c r="C2205" s="93"/>
      <c r="D2205" s="34">
        <v>665.3</v>
      </c>
      <c r="E2205" s="34">
        <v>4.8</v>
      </c>
      <c r="F2205" s="35" t="s">
        <v>0</v>
      </c>
      <c r="G2205" s="36">
        <f t="shared" si="59"/>
        <v>3193.4399999999996</v>
      </c>
    </row>
    <row r="2206" spans="2:7" ht="23">
      <c r="B2206" s="96" t="s">
        <v>25</v>
      </c>
      <c r="C2206" s="97"/>
      <c r="D2206" s="43">
        <v>1300.21</v>
      </c>
      <c r="E2206" s="43">
        <v>2.4</v>
      </c>
      <c r="F2206" s="44" t="s">
        <v>0</v>
      </c>
      <c r="G2206" s="45">
        <f t="shared" si="59"/>
        <v>3120.5039999999999</v>
      </c>
    </row>
    <row r="2207" spans="2:7" ht="23">
      <c r="B2207" s="96" t="s">
        <v>4</v>
      </c>
      <c r="C2207" s="97"/>
      <c r="D2207" s="46"/>
      <c r="E2207" s="52"/>
      <c r="F2207" s="44" t="s">
        <v>0</v>
      </c>
      <c r="G2207" s="45">
        <f t="shared" si="59"/>
        <v>0</v>
      </c>
    </row>
    <row r="2208" spans="2:7" ht="23">
      <c r="B2208" s="96" t="s">
        <v>26</v>
      </c>
      <c r="C2208" s="97"/>
      <c r="D2208" s="46"/>
      <c r="E2208" s="52"/>
      <c r="F2208" s="44" t="s">
        <v>0</v>
      </c>
      <c r="G2208" s="45">
        <f t="shared" si="59"/>
        <v>0</v>
      </c>
    </row>
    <row r="2209" spans="2:7" ht="23">
      <c r="B2209" s="96" t="s">
        <v>6</v>
      </c>
      <c r="C2209" s="97"/>
      <c r="D2209" s="46"/>
      <c r="E2209" s="52"/>
      <c r="F2209" s="44" t="s">
        <v>0</v>
      </c>
      <c r="G2209" s="45">
        <f>D2209*E2209</f>
        <v>0</v>
      </c>
    </row>
    <row r="2210" spans="2:7" ht="23.5" thickBot="1">
      <c r="B2210" s="85" t="s">
        <v>5</v>
      </c>
      <c r="C2210" s="86"/>
      <c r="D2210" s="37"/>
      <c r="E2210" s="37"/>
      <c r="F2210" s="38" t="s">
        <v>0</v>
      </c>
      <c r="G2210" s="47">
        <f>D2210*E2210</f>
        <v>0</v>
      </c>
    </row>
    <row r="2211" spans="2:7" ht="23">
      <c r="B2211" s="3"/>
      <c r="C2211" s="20"/>
      <c r="D2211" s="20"/>
      <c r="E2211" s="10"/>
      <c r="F2211" s="10"/>
      <c r="G2211" s="2"/>
    </row>
    <row r="2212" spans="2:7" ht="25">
      <c r="B2212" s="3"/>
      <c r="C2212" s="13" t="s">
        <v>27</v>
      </c>
      <c r="D2212" s="14"/>
      <c r="E2212" s="3"/>
      <c r="F2212" s="3"/>
      <c r="G2212" s="2"/>
    </row>
    <row r="2213" spans="2:7" ht="18">
      <c r="B2213" s="3"/>
      <c r="C2213" s="87" t="s">
        <v>28</v>
      </c>
      <c r="D2213" s="65" t="s">
        <v>29</v>
      </c>
      <c r="E2213" s="22">
        <f>ROUND((G2201+D2194)/D2194,2)</f>
        <v>1.01</v>
      </c>
      <c r="F2213" s="22"/>
      <c r="G2213" s="4"/>
    </row>
    <row r="2214" spans="2:7" ht="23">
      <c r="B2214" s="3"/>
      <c r="C2214" s="87"/>
      <c r="D2214" s="65" t="s">
        <v>30</v>
      </c>
      <c r="E2214" s="22">
        <f>ROUND((G2202+G2203+D2194)/D2194,2)</f>
        <v>1</v>
      </c>
      <c r="F2214" s="22"/>
      <c r="G2214" s="11"/>
    </row>
    <row r="2215" spans="2:7" ht="23">
      <c r="B2215" s="3"/>
      <c r="C2215" s="87"/>
      <c r="D2215" s="65" t="s">
        <v>31</v>
      </c>
      <c r="E2215" s="22">
        <f>ROUND((G2204+D2194)/D2194,2)</f>
        <v>1</v>
      </c>
      <c r="F2215" s="4"/>
      <c r="G2215" s="11"/>
    </row>
    <row r="2216" spans="2:7" ht="23">
      <c r="B2216" s="3"/>
      <c r="C2216" s="87"/>
      <c r="D2216" s="23" t="s">
        <v>32</v>
      </c>
      <c r="E2216" s="24">
        <f>ROUND((SUM(G2205:G2210)+D2194)/D2194,2)</f>
        <v>1.1100000000000001</v>
      </c>
      <c r="F2216" s="4"/>
      <c r="G2216" s="11"/>
    </row>
    <row r="2217" spans="2:7" ht="25">
      <c r="B2217" s="3"/>
      <c r="C2217" s="3"/>
      <c r="D2217" s="25" t="s">
        <v>33</v>
      </c>
      <c r="E2217" s="26">
        <f>SUM(E2213:E2216)-IF(D2198="сплошная",3,2)</f>
        <v>1.1200000000000001</v>
      </c>
      <c r="F2217" s="27"/>
      <c r="G2217" s="2"/>
    </row>
    <row r="2218" spans="2:7" ht="23">
      <c r="B2218" s="3"/>
      <c r="C2218" s="3"/>
      <c r="D2218" s="3"/>
      <c r="E2218" s="28"/>
      <c r="F2218" s="3"/>
      <c r="G2218" s="2"/>
    </row>
    <row r="2219" spans="2:7" ht="25">
      <c r="B2219" s="12"/>
      <c r="C2219" s="29" t="s">
        <v>34</v>
      </c>
      <c r="D2219" s="88">
        <f>E2217*D2194</f>
        <v>61618.368000000009</v>
      </c>
      <c r="E2219" s="88"/>
      <c r="F2219" s="3"/>
      <c r="G2219" s="2"/>
    </row>
    <row r="2220" spans="2:7" ht="18">
      <c r="B2220" s="3"/>
      <c r="C2220" s="30" t="s">
        <v>35</v>
      </c>
      <c r="D2220" s="89">
        <f>D2219/D2193</f>
        <v>156.39179695431474</v>
      </c>
      <c r="E2220" s="89"/>
      <c r="F2220" s="3"/>
      <c r="G2220" s="3"/>
    </row>
    <row r="2221" spans="2:7">
      <c r="B2221" s="60"/>
      <c r="C2221" s="60"/>
      <c r="D2221" s="60"/>
      <c r="E2221" s="60"/>
      <c r="F2221" s="60"/>
      <c r="G2221" s="60"/>
    </row>
    <row r="2222" spans="2:7">
      <c r="B2222" s="60"/>
      <c r="C2222" s="60"/>
      <c r="D2222" s="60"/>
      <c r="E2222" s="60"/>
      <c r="F2222" s="60"/>
      <c r="G2222" s="60"/>
    </row>
    <row r="2223" spans="2:7" ht="60">
      <c r="B2223" s="67" t="s">
        <v>212</v>
      </c>
      <c r="C2223" s="67"/>
      <c r="D2223" s="67"/>
      <c r="E2223" s="67"/>
      <c r="F2223" s="67"/>
      <c r="G2223" s="67"/>
    </row>
    <row r="2224" spans="2:7" ht="18">
      <c r="B2224" s="68" t="s">
        <v>7</v>
      </c>
      <c r="C2224" s="68"/>
      <c r="D2224" s="68"/>
      <c r="E2224" s="68"/>
      <c r="F2224" s="68"/>
      <c r="G2224" s="68"/>
    </row>
    <row r="2225" spans="2:7" ht="25">
      <c r="B2225" s="3"/>
      <c r="C2225" s="13" t="s">
        <v>8</v>
      </c>
      <c r="D2225" s="14"/>
      <c r="E2225" s="3"/>
      <c r="F2225" s="3"/>
      <c r="G2225" s="2"/>
    </row>
    <row r="2226" spans="2:7" ht="19.5" customHeight="1">
      <c r="B2226" s="4"/>
      <c r="C2226" s="69" t="s">
        <v>9</v>
      </c>
      <c r="D2226" s="72" t="s">
        <v>78</v>
      </c>
      <c r="E2226" s="73"/>
      <c r="F2226" s="73"/>
      <c r="G2226" s="74"/>
    </row>
    <row r="2227" spans="2:7" ht="19.5" customHeight="1">
      <c r="B2227" s="4"/>
      <c r="C2227" s="70"/>
      <c r="D2227" s="72" t="s">
        <v>166</v>
      </c>
      <c r="E2227" s="73"/>
      <c r="F2227" s="73"/>
      <c r="G2227" s="74"/>
    </row>
    <row r="2228" spans="2:7" ht="19.5" customHeight="1">
      <c r="B2228" s="4"/>
      <c r="C2228" s="71"/>
      <c r="D2228" s="72" t="s">
        <v>213</v>
      </c>
      <c r="E2228" s="73"/>
      <c r="F2228" s="73"/>
      <c r="G2228" s="74"/>
    </row>
    <row r="2229" spans="2:7" ht="23">
      <c r="B2229" s="3"/>
      <c r="C2229" s="15" t="s">
        <v>10</v>
      </c>
      <c r="D2229" s="62">
        <v>1.9</v>
      </c>
      <c r="E2229" s="16"/>
      <c r="F2229" s="4"/>
      <c r="G2229" s="2"/>
    </row>
    <row r="2230" spans="2:7" ht="21.5">
      <c r="B2230" s="3"/>
      <c r="C2230" s="17" t="s">
        <v>11</v>
      </c>
      <c r="D2230" s="63">
        <v>408</v>
      </c>
      <c r="E2230" s="75" t="s">
        <v>12</v>
      </c>
      <c r="F2230" s="76"/>
      <c r="G2230" s="79">
        <f>D2231/D2230</f>
        <v>30.35916666666667</v>
      </c>
    </row>
    <row r="2231" spans="2:7" ht="21.5">
      <c r="B2231" s="3"/>
      <c r="C2231" s="17" t="s">
        <v>13</v>
      </c>
      <c r="D2231" s="64">
        <v>12386.54</v>
      </c>
      <c r="E2231" s="77"/>
      <c r="F2231" s="78"/>
      <c r="G2231" s="80"/>
    </row>
    <row r="2232" spans="2:7" ht="23">
      <c r="B2232" s="3"/>
      <c r="C2232" s="18"/>
      <c r="D2232" s="7"/>
      <c r="E2232" s="19"/>
      <c r="F2232" s="3"/>
      <c r="G2232" s="2"/>
    </row>
    <row r="2233" spans="2:7" ht="23">
      <c r="B2233" s="3"/>
      <c r="C2233" s="48" t="s">
        <v>14</v>
      </c>
      <c r="D2233" s="66" t="s">
        <v>214</v>
      </c>
      <c r="E2233" s="3"/>
      <c r="F2233" s="3"/>
      <c r="G2233" s="2"/>
    </row>
    <row r="2234" spans="2:7" ht="23">
      <c r="B2234" s="3"/>
      <c r="C2234" s="48" t="s">
        <v>15</v>
      </c>
      <c r="D2234" s="66">
        <v>80</v>
      </c>
      <c r="E2234" s="3"/>
      <c r="F2234" s="3"/>
      <c r="G2234" s="2"/>
    </row>
    <row r="2235" spans="2:7" ht="23">
      <c r="B2235" s="3"/>
      <c r="C2235" s="48" t="s">
        <v>16</v>
      </c>
      <c r="D2235" s="49" t="s">
        <v>17</v>
      </c>
      <c r="E2235" s="3"/>
      <c r="F2235" s="3"/>
      <c r="G2235" s="2"/>
    </row>
    <row r="2236" spans="2:7" ht="23.5" thickBot="1">
      <c r="B2236" s="3"/>
      <c r="C2236" s="3"/>
      <c r="D2236" s="3"/>
      <c r="E2236" s="3"/>
      <c r="F2236" s="3"/>
      <c r="G2236" s="2"/>
    </row>
    <row r="2237" spans="2:7" ht="47" thickBot="1">
      <c r="B2237" s="81" t="s">
        <v>1</v>
      </c>
      <c r="C2237" s="82"/>
      <c r="D2237" s="8" t="s">
        <v>18</v>
      </c>
      <c r="E2237" s="83" t="s">
        <v>19</v>
      </c>
      <c r="F2237" s="84"/>
      <c r="G2237" s="9" t="s">
        <v>20</v>
      </c>
    </row>
    <row r="2238" spans="2:7" ht="23.5" thickBot="1">
      <c r="B2238" s="90" t="s">
        <v>21</v>
      </c>
      <c r="C2238" s="91"/>
      <c r="D2238" s="31">
        <v>197.93</v>
      </c>
      <c r="E2238" s="51">
        <v>1.9</v>
      </c>
      <c r="F2238" s="32" t="s">
        <v>0</v>
      </c>
      <c r="G2238" s="33">
        <f t="shared" ref="G2238:G2245" si="60">D2238*E2238</f>
        <v>376.06700000000001</v>
      </c>
    </row>
    <row r="2239" spans="2:7" ht="23">
      <c r="B2239" s="92" t="s">
        <v>22</v>
      </c>
      <c r="C2239" s="93"/>
      <c r="D2239" s="34">
        <v>70.41</v>
      </c>
      <c r="E2239" s="55">
        <v>0.63</v>
      </c>
      <c r="F2239" s="35" t="s">
        <v>2</v>
      </c>
      <c r="G2239" s="36">
        <f t="shared" si="60"/>
        <v>44.3583</v>
      </c>
    </row>
    <row r="2240" spans="2:7" ht="23.5" thickBot="1">
      <c r="B2240" s="85" t="s">
        <v>23</v>
      </c>
      <c r="C2240" s="86"/>
      <c r="D2240" s="37">
        <v>222.31</v>
      </c>
      <c r="E2240" s="56">
        <v>0.63</v>
      </c>
      <c r="F2240" s="38" t="s">
        <v>2</v>
      </c>
      <c r="G2240" s="39">
        <f t="shared" si="60"/>
        <v>140.05529999999999</v>
      </c>
    </row>
    <row r="2241" spans="2:7" ht="23.5" thickBot="1">
      <c r="B2241" s="94" t="s">
        <v>3</v>
      </c>
      <c r="C2241" s="95"/>
      <c r="D2241" s="40"/>
      <c r="E2241" s="40"/>
      <c r="F2241" s="41" t="s">
        <v>0</v>
      </c>
      <c r="G2241" s="42">
        <f t="shared" si="60"/>
        <v>0</v>
      </c>
    </row>
    <row r="2242" spans="2:7" ht="23">
      <c r="B2242" s="92" t="s">
        <v>24</v>
      </c>
      <c r="C2242" s="93"/>
      <c r="D2242" s="34">
        <v>665.3</v>
      </c>
      <c r="E2242" s="34">
        <v>3.8</v>
      </c>
      <c r="F2242" s="35" t="s">
        <v>0</v>
      </c>
      <c r="G2242" s="36">
        <f t="shared" si="60"/>
        <v>2528.14</v>
      </c>
    </row>
    <row r="2243" spans="2:7" ht="23">
      <c r="B2243" s="96" t="s">
        <v>25</v>
      </c>
      <c r="C2243" s="97"/>
      <c r="D2243" s="43">
        <v>1300.21</v>
      </c>
      <c r="E2243" s="43">
        <v>1.9</v>
      </c>
      <c r="F2243" s="44" t="s">
        <v>0</v>
      </c>
      <c r="G2243" s="45">
        <f t="shared" si="60"/>
        <v>2470.3989999999999</v>
      </c>
    </row>
    <row r="2244" spans="2:7" ht="23">
      <c r="B2244" s="96" t="s">
        <v>4</v>
      </c>
      <c r="C2244" s="97"/>
      <c r="D2244" s="46"/>
      <c r="E2244" s="52"/>
      <c r="F2244" s="44" t="s">
        <v>0</v>
      </c>
      <c r="G2244" s="45">
        <f t="shared" si="60"/>
        <v>0</v>
      </c>
    </row>
    <row r="2245" spans="2:7" ht="23">
      <c r="B2245" s="96" t="s">
        <v>26</v>
      </c>
      <c r="C2245" s="97"/>
      <c r="D2245" s="46"/>
      <c r="E2245" s="52"/>
      <c r="F2245" s="44" t="s">
        <v>0</v>
      </c>
      <c r="G2245" s="45">
        <f t="shared" si="60"/>
        <v>0</v>
      </c>
    </row>
    <row r="2246" spans="2:7" ht="23">
      <c r="B2246" s="96" t="s">
        <v>6</v>
      </c>
      <c r="C2246" s="97"/>
      <c r="D2246" s="46"/>
      <c r="E2246" s="52"/>
      <c r="F2246" s="44" t="s">
        <v>0</v>
      </c>
      <c r="G2246" s="45">
        <f>D2246*E2246</f>
        <v>0</v>
      </c>
    </row>
    <row r="2247" spans="2:7" ht="23.5" thickBot="1">
      <c r="B2247" s="85" t="s">
        <v>5</v>
      </c>
      <c r="C2247" s="86"/>
      <c r="D2247" s="37"/>
      <c r="E2247" s="37"/>
      <c r="F2247" s="38" t="s">
        <v>0</v>
      </c>
      <c r="G2247" s="47">
        <f>D2247*E2247</f>
        <v>0</v>
      </c>
    </row>
    <row r="2248" spans="2:7" ht="23">
      <c r="B2248" s="3"/>
      <c r="C2248" s="20"/>
      <c r="D2248" s="20"/>
      <c r="E2248" s="10"/>
      <c r="F2248" s="10"/>
      <c r="G2248" s="2"/>
    </row>
    <row r="2249" spans="2:7" ht="25">
      <c r="B2249" s="3"/>
      <c r="C2249" s="13" t="s">
        <v>27</v>
      </c>
      <c r="D2249" s="14"/>
      <c r="E2249" s="3"/>
      <c r="F2249" s="3"/>
      <c r="G2249" s="2"/>
    </row>
    <row r="2250" spans="2:7" ht="18">
      <c r="B2250" s="3"/>
      <c r="C2250" s="87" t="s">
        <v>28</v>
      </c>
      <c r="D2250" s="65" t="s">
        <v>29</v>
      </c>
      <c r="E2250" s="22">
        <f>ROUND((G2238+D2231)/D2231,2)</f>
        <v>1.03</v>
      </c>
      <c r="F2250" s="22"/>
      <c r="G2250" s="4"/>
    </row>
    <row r="2251" spans="2:7" ht="23">
      <c r="B2251" s="3"/>
      <c r="C2251" s="87"/>
      <c r="D2251" s="65" t="s">
        <v>30</v>
      </c>
      <c r="E2251" s="22">
        <f>ROUND((G2239+G2240+D2231)/D2231,2)</f>
        <v>1.01</v>
      </c>
      <c r="F2251" s="22"/>
      <c r="G2251" s="11"/>
    </row>
    <row r="2252" spans="2:7" ht="23">
      <c r="B2252" s="3"/>
      <c r="C2252" s="87"/>
      <c r="D2252" s="65" t="s">
        <v>31</v>
      </c>
      <c r="E2252" s="22">
        <f>ROUND((G2241+D2231)/D2231,2)</f>
        <v>1</v>
      </c>
      <c r="F2252" s="4"/>
      <c r="G2252" s="11"/>
    </row>
    <row r="2253" spans="2:7" ht="23">
      <c r="B2253" s="3"/>
      <c r="C2253" s="87"/>
      <c r="D2253" s="23" t="s">
        <v>32</v>
      </c>
      <c r="E2253" s="24">
        <f>ROUND((SUM(G2242:G2247)+D2231)/D2231,2)</f>
        <v>1.4</v>
      </c>
      <c r="F2253" s="4"/>
      <c r="G2253" s="11"/>
    </row>
    <row r="2254" spans="2:7" ht="25">
      <c r="B2254" s="3"/>
      <c r="C2254" s="3"/>
      <c r="D2254" s="25" t="s">
        <v>33</v>
      </c>
      <c r="E2254" s="26">
        <f>SUM(E2250:E2253)-IF(D2235="сплошная",3,2)</f>
        <v>1.4399999999999995</v>
      </c>
      <c r="F2254" s="27"/>
      <c r="G2254" s="2"/>
    </row>
    <row r="2255" spans="2:7" ht="23">
      <c r="B2255" s="3"/>
      <c r="C2255" s="3"/>
      <c r="D2255" s="3"/>
      <c r="E2255" s="28"/>
      <c r="F2255" s="3"/>
      <c r="G2255" s="2"/>
    </row>
    <row r="2256" spans="2:7" ht="25">
      <c r="B2256" s="12"/>
      <c r="C2256" s="29" t="s">
        <v>34</v>
      </c>
      <c r="D2256" s="88">
        <f>E2254*D2231</f>
        <v>17836.617599999994</v>
      </c>
      <c r="E2256" s="88"/>
      <c r="F2256" s="3"/>
      <c r="G2256" s="2"/>
    </row>
    <row r="2257" spans="2:7" ht="18">
      <c r="B2257" s="3"/>
      <c r="C2257" s="30" t="s">
        <v>35</v>
      </c>
      <c r="D2257" s="89">
        <f>D2256/D2230</f>
        <v>43.717199999999984</v>
      </c>
      <c r="E2257" s="89"/>
      <c r="F2257" s="3"/>
      <c r="G2257" s="3"/>
    </row>
    <row r="2258" spans="2:7">
      <c r="B2258" s="60"/>
      <c r="C2258" s="60"/>
      <c r="D2258" s="60"/>
      <c r="E2258" s="60"/>
      <c r="F2258" s="60"/>
      <c r="G2258" s="60"/>
    </row>
    <row r="2259" spans="2:7">
      <c r="B2259" s="60"/>
      <c r="C2259" s="60"/>
      <c r="D2259" s="60"/>
      <c r="E2259" s="60"/>
      <c r="F2259" s="60"/>
      <c r="G2259" s="60"/>
    </row>
    <row r="2260" spans="2:7" ht="60">
      <c r="B2260" s="67" t="s">
        <v>215</v>
      </c>
      <c r="C2260" s="67"/>
      <c r="D2260" s="67"/>
      <c r="E2260" s="67"/>
      <c r="F2260" s="67"/>
      <c r="G2260" s="67"/>
    </row>
    <row r="2261" spans="2:7" ht="18">
      <c r="B2261" s="68" t="s">
        <v>7</v>
      </c>
      <c r="C2261" s="68"/>
      <c r="D2261" s="68"/>
      <c r="E2261" s="68"/>
      <c r="F2261" s="68"/>
      <c r="G2261" s="68"/>
    </row>
    <row r="2262" spans="2:7" ht="25">
      <c r="B2262" s="3"/>
      <c r="C2262" s="13" t="s">
        <v>8</v>
      </c>
      <c r="D2262" s="14"/>
      <c r="E2262" s="3"/>
      <c r="F2262" s="3"/>
      <c r="G2262" s="2"/>
    </row>
    <row r="2263" spans="2:7" ht="19" customHeight="1">
      <c r="B2263" s="4"/>
      <c r="C2263" s="69" t="s">
        <v>9</v>
      </c>
      <c r="D2263" s="72" t="s">
        <v>78</v>
      </c>
      <c r="E2263" s="73"/>
      <c r="F2263" s="73"/>
      <c r="G2263" s="74"/>
    </row>
    <row r="2264" spans="2:7" ht="19" customHeight="1">
      <c r="B2264" s="4"/>
      <c r="C2264" s="70"/>
      <c r="D2264" s="72" t="s">
        <v>166</v>
      </c>
      <c r="E2264" s="73"/>
      <c r="F2264" s="73"/>
      <c r="G2264" s="74"/>
    </row>
    <row r="2265" spans="2:7" ht="19" customHeight="1">
      <c r="B2265" s="4"/>
      <c r="C2265" s="71"/>
      <c r="D2265" s="72" t="s">
        <v>216</v>
      </c>
      <c r="E2265" s="73"/>
      <c r="F2265" s="73"/>
      <c r="G2265" s="74"/>
    </row>
    <row r="2266" spans="2:7" ht="23">
      <c r="B2266" s="3"/>
      <c r="C2266" s="15" t="s">
        <v>10</v>
      </c>
      <c r="D2266" s="62">
        <v>3.9</v>
      </c>
      <c r="E2266" s="16"/>
      <c r="F2266" s="4"/>
      <c r="G2266" s="2"/>
    </row>
    <row r="2267" spans="2:7" ht="21.5">
      <c r="B2267" s="3"/>
      <c r="C2267" s="17" t="s">
        <v>11</v>
      </c>
      <c r="D2267" s="63">
        <v>785</v>
      </c>
      <c r="E2267" s="75" t="s">
        <v>12</v>
      </c>
      <c r="F2267" s="76"/>
      <c r="G2267" s="79">
        <f>D2268/D2267</f>
        <v>36.715732484076433</v>
      </c>
    </row>
    <row r="2268" spans="2:7" ht="21.5">
      <c r="B2268" s="3"/>
      <c r="C2268" s="17" t="s">
        <v>13</v>
      </c>
      <c r="D2268" s="64">
        <v>28821.85</v>
      </c>
      <c r="E2268" s="77"/>
      <c r="F2268" s="78"/>
      <c r="G2268" s="80"/>
    </row>
    <row r="2269" spans="2:7" ht="23">
      <c r="B2269" s="3"/>
      <c r="C2269" s="18"/>
      <c r="D2269" s="7"/>
      <c r="E2269" s="19"/>
      <c r="F2269" s="3"/>
      <c r="G2269" s="2"/>
    </row>
    <row r="2270" spans="2:7" ht="23">
      <c r="B2270" s="3"/>
      <c r="C2270" s="48" t="s">
        <v>14</v>
      </c>
      <c r="D2270" s="61" t="s">
        <v>217</v>
      </c>
      <c r="E2270" s="3"/>
      <c r="F2270" s="3"/>
      <c r="G2270" s="2"/>
    </row>
    <row r="2271" spans="2:7" ht="23">
      <c r="B2271" s="3"/>
      <c r="C2271" s="48" t="s">
        <v>15</v>
      </c>
      <c r="D2271" s="61">
        <v>80</v>
      </c>
      <c r="E2271" s="3"/>
      <c r="F2271" s="3"/>
      <c r="G2271" s="2"/>
    </row>
    <row r="2272" spans="2:7" ht="23">
      <c r="B2272" s="3"/>
      <c r="C2272" s="48" t="s">
        <v>16</v>
      </c>
      <c r="D2272" s="49" t="s">
        <v>17</v>
      </c>
      <c r="E2272" s="3"/>
      <c r="F2272" s="3"/>
      <c r="G2272" s="2"/>
    </row>
    <row r="2273" spans="2:7" ht="23.5" thickBot="1">
      <c r="B2273" s="3"/>
      <c r="C2273" s="3"/>
      <c r="D2273" s="3"/>
      <c r="E2273" s="3"/>
      <c r="F2273" s="3"/>
      <c r="G2273" s="2"/>
    </row>
    <row r="2274" spans="2:7" ht="47" thickBot="1">
      <c r="B2274" s="81" t="s">
        <v>1</v>
      </c>
      <c r="C2274" s="82"/>
      <c r="D2274" s="8" t="s">
        <v>18</v>
      </c>
      <c r="E2274" s="83" t="s">
        <v>19</v>
      </c>
      <c r="F2274" s="84"/>
      <c r="G2274" s="9" t="s">
        <v>20</v>
      </c>
    </row>
    <row r="2275" spans="2:7" ht="23.5" thickBot="1">
      <c r="B2275" s="90" t="s">
        <v>21</v>
      </c>
      <c r="C2275" s="91"/>
      <c r="D2275" s="31">
        <v>197.93</v>
      </c>
      <c r="E2275" s="51">
        <v>3.9</v>
      </c>
      <c r="F2275" s="32" t="s">
        <v>0</v>
      </c>
      <c r="G2275" s="33">
        <f t="shared" ref="G2275:G2282" si="61">D2275*E2275</f>
        <v>771.92700000000002</v>
      </c>
    </row>
    <row r="2276" spans="2:7" ht="23">
      <c r="B2276" s="92" t="s">
        <v>22</v>
      </c>
      <c r="C2276" s="93"/>
      <c r="D2276" s="34">
        <v>70.41</v>
      </c>
      <c r="E2276" s="55">
        <v>1.1299999999999999</v>
      </c>
      <c r="F2276" s="35" t="s">
        <v>2</v>
      </c>
      <c r="G2276" s="36">
        <f t="shared" si="61"/>
        <v>79.563299999999984</v>
      </c>
    </row>
    <row r="2277" spans="2:7" ht="23.5" thickBot="1">
      <c r="B2277" s="85" t="s">
        <v>23</v>
      </c>
      <c r="C2277" s="86"/>
      <c r="D2277" s="37">
        <v>222.31</v>
      </c>
      <c r="E2277" s="56">
        <v>1.1299999999999999</v>
      </c>
      <c r="F2277" s="38" t="s">
        <v>2</v>
      </c>
      <c r="G2277" s="39">
        <f t="shared" si="61"/>
        <v>251.21029999999999</v>
      </c>
    </row>
    <row r="2278" spans="2:7" ht="23.5" thickBot="1">
      <c r="B2278" s="94" t="s">
        <v>3</v>
      </c>
      <c r="C2278" s="95"/>
      <c r="D2278" s="40"/>
      <c r="E2278" s="40"/>
      <c r="F2278" s="41" t="s">
        <v>0</v>
      </c>
      <c r="G2278" s="42">
        <f t="shared" si="61"/>
        <v>0</v>
      </c>
    </row>
    <row r="2279" spans="2:7" ht="23">
      <c r="B2279" s="92" t="s">
        <v>24</v>
      </c>
      <c r="C2279" s="93"/>
      <c r="D2279" s="34">
        <v>665.33</v>
      </c>
      <c r="E2279" s="34">
        <v>7.8</v>
      </c>
      <c r="F2279" s="35" t="s">
        <v>0</v>
      </c>
      <c r="G2279" s="36">
        <f t="shared" si="61"/>
        <v>5189.5740000000005</v>
      </c>
    </row>
    <row r="2280" spans="2:7" ht="23">
      <c r="B2280" s="96" t="s">
        <v>25</v>
      </c>
      <c r="C2280" s="97"/>
      <c r="D2280" s="43">
        <v>1300.21</v>
      </c>
      <c r="E2280" s="43">
        <v>3.9</v>
      </c>
      <c r="F2280" s="44" t="s">
        <v>0</v>
      </c>
      <c r="G2280" s="45">
        <f t="shared" si="61"/>
        <v>5070.8190000000004</v>
      </c>
    </row>
    <row r="2281" spans="2:7" ht="23">
      <c r="B2281" s="96" t="s">
        <v>4</v>
      </c>
      <c r="C2281" s="97"/>
      <c r="D2281" s="46"/>
      <c r="E2281" s="52"/>
      <c r="F2281" s="44" t="s">
        <v>0</v>
      </c>
      <c r="G2281" s="45">
        <f t="shared" si="61"/>
        <v>0</v>
      </c>
    </row>
    <row r="2282" spans="2:7" ht="23">
      <c r="B2282" s="96" t="s">
        <v>26</v>
      </c>
      <c r="C2282" s="97"/>
      <c r="D2282" s="46"/>
      <c r="E2282" s="52"/>
      <c r="F2282" s="44" t="s">
        <v>0</v>
      </c>
      <c r="G2282" s="45">
        <f t="shared" si="61"/>
        <v>0</v>
      </c>
    </row>
    <row r="2283" spans="2:7" ht="23">
      <c r="B2283" s="96" t="s">
        <v>6</v>
      </c>
      <c r="C2283" s="97"/>
      <c r="D2283" s="46"/>
      <c r="E2283" s="52"/>
      <c r="F2283" s="44" t="s">
        <v>0</v>
      </c>
      <c r="G2283" s="45">
        <f>D2283*E2283</f>
        <v>0</v>
      </c>
    </row>
    <row r="2284" spans="2:7" ht="23.5" thickBot="1">
      <c r="B2284" s="85" t="s">
        <v>5</v>
      </c>
      <c r="C2284" s="86"/>
      <c r="D2284" s="37"/>
      <c r="E2284" s="37"/>
      <c r="F2284" s="38" t="s">
        <v>0</v>
      </c>
      <c r="G2284" s="47">
        <f>D2284*E2284</f>
        <v>0</v>
      </c>
    </row>
    <row r="2285" spans="2:7" ht="23">
      <c r="B2285" s="3"/>
      <c r="C2285" s="20"/>
      <c r="D2285" s="20"/>
      <c r="E2285" s="10"/>
      <c r="F2285" s="10"/>
      <c r="G2285" s="2"/>
    </row>
    <row r="2286" spans="2:7" ht="25">
      <c r="B2286" s="3"/>
      <c r="C2286" s="13" t="s">
        <v>27</v>
      </c>
      <c r="D2286" s="14"/>
      <c r="E2286" s="3"/>
      <c r="F2286" s="3"/>
      <c r="G2286" s="2"/>
    </row>
    <row r="2287" spans="2:7" ht="18">
      <c r="B2287" s="3"/>
      <c r="C2287" s="87" t="s">
        <v>28</v>
      </c>
      <c r="D2287" s="65" t="s">
        <v>29</v>
      </c>
      <c r="E2287" s="22">
        <f>ROUND((G2275+D2268)/D2268,2)</f>
        <v>1.03</v>
      </c>
      <c r="F2287" s="22"/>
      <c r="G2287" s="4"/>
    </row>
    <row r="2288" spans="2:7" ht="23">
      <c r="B2288" s="3"/>
      <c r="C2288" s="87"/>
      <c r="D2288" s="65" t="s">
        <v>30</v>
      </c>
      <c r="E2288" s="22">
        <f>ROUND((G2276+G2277+D2268)/D2268,2)</f>
        <v>1.01</v>
      </c>
      <c r="F2288" s="22"/>
      <c r="G2288" s="11"/>
    </row>
    <row r="2289" spans="2:7" ht="23">
      <c r="B2289" s="3"/>
      <c r="C2289" s="87"/>
      <c r="D2289" s="65" t="s">
        <v>31</v>
      </c>
      <c r="E2289" s="22">
        <f>ROUND((G2278+D2268)/D2268,2)</f>
        <v>1</v>
      </c>
      <c r="F2289" s="4"/>
      <c r="G2289" s="11"/>
    </row>
    <row r="2290" spans="2:7" ht="23">
      <c r="B2290" s="3"/>
      <c r="C2290" s="87"/>
      <c r="D2290" s="23" t="s">
        <v>32</v>
      </c>
      <c r="E2290" s="24">
        <f>ROUND((SUM(G2279:G2284)+D2268)/D2268,2)</f>
        <v>1.36</v>
      </c>
      <c r="F2290" s="4"/>
      <c r="G2290" s="11"/>
    </row>
    <row r="2291" spans="2:7" ht="25">
      <c r="B2291" s="3"/>
      <c r="C2291" s="3"/>
      <c r="D2291" s="25" t="s">
        <v>33</v>
      </c>
      <c r="E2291" s="26">
        <f>SUM(E2287:E2290)-IF(D2272="сплошная",3,2)</f>
        <v>1.4000000000000004</v>
      </c>
      <c r="F2291" s="27"/>
      <c r="G2291" s="2"/>
    </row>
    <row r="2292" spans="2:7" ht="23">
      <c r="B2292" s="3"/>
      <c r="C2292" s="3"/>
      <c r="D2292" s="3"/>
      <c r="E2292" s="28"/>
      <c r="F2292" s="3"/>
      <c r="G2292" s="2"/>
    </row>
    <row r="2293" spans="2:7" ht="25">
      <c r="B2293" s="12"/>
      <c r="C2293" s="29" t="s">
        <v>34</v>
      </c>
      <c r="D2293" s="88">
        <f>E2291*D2268</f>
        <v>40350.590000000011</v>
      </c>
      <c r="E2293" s="88"/>
      <c r="F2293" s="3"/>
      <c r="G2293" s="2"/>
    </row>
    <row r="2294" spans="2:7" ht="18">
      <c r="B2294" s="3"/>
      <c r="C2294" s="30" t="s">
        <v>35</v>
      </c>
      <c r="D2294" s="89">
        <f>D2293/D2267</f>
        <v>51.402025477707021</v>
      </c>
      <c r="E2294" s="89"/>
      <c r="F2294" s="3"/>
      <c r="G2294" s="3"/>
    </row>
    <row r="2295" spans="2:7">
      <c r="B2295" s="60"/>
      <c r="C2295" s="60"/>
      <c r="D2295" s="60"/>
      <c r="E2295" s="60"/>
      <c r="F2295" s="60"/>
      <c r="G2295" s="60"/>
    </row>
    <row r="2296" spans="2:7">
      <c r="B2296" s="60"/>
      <c r="C2296" s="60"/>
      <c r="D2296" s="60"/>
      <c r="E2296" s="60"/>
      <c r="F2296" s="60"/>
      <c r="G2296" s="60"/>
    </row>
    <row r="2297" spans="2:7" ht="60">
      <c r="B2297" s="67" t="s">
        <v>218</v>
      </c>
      <c r="C2297" s="67"/>
      <c r="D2297" s="67"/>
      <c r="E2297" s="67"/>
      <c r="F2297" s="67"/>
      <c r="G2297" s="67"/>
    </row>
    <row r="2298" spans="2:7" ht="18">
      <c r="B2298" s="68" t="s">
        <v>7</v>
      </c>
      <c r="C2298" s="68"/>
      <c r="D2298" s="68"/>
      <c r="E2298" s="68"/>
      <c r="F2298" s="68"/>
      <c r="G2298" s="68"/>
    </row>
    <row r="2299" spans="2:7" ht="25">
      <c r="B2299" s="3"/>
      <c r="C2299" s="13" t="s">
        <v>8</v>
      </c>
      <c r="D2299" s="14"/>
      <c r="E2299" s="3"/>
      <c r="F2299" s="3"/>
      <c r="G2299" s="2"/>
    </row>
    <row r="2300" spans="2:7" ht="19" customHeight="1">
      <c r="B2300" s="4"/>
      <c r="C2300" s="69" t="s">
        <v>9</v>
      </c>
      <c r="D2300" s="72" t="s">
        <v>78</v>
      </c>
      <c r="E2300" s="73"/>
      <c r="F2300" s="73"/>
      <c r="G2300" s="74"/>
    </row>
    <row r="2301" spans="2:7" ht="19" customHeight="1">
      <c r="B2301" s="4"/>
      <c r="C2301" s="70"/>
      <c r="D2301" s="72" t="s">
        <v>166</v>
      </c>
      <c r="E2301" s="73"/>
      <c r="F2301" s="73"/>
      <c r="G2301" s="74"/>
    </row>
    <row r="2302" spans="2:7" ht="19" customHeight="1">
      <c r="B2302" s="4"/>
      <c r="C2302" s="71"/>
      <c r="D2302" s="72" t="s">
        <v>219</v>
      </c>
      <c r="E2302" s="73"/>
      <c r="F2302" s="73"/>
      <c r="G2302" s="74"/>
    </row>
    <row r="2303" spans="2:7" ht="23">
      <c r="B2303" s="3"/>
      <c r="C2303" s="15" t="s">
        <v>10</v>
      </c>
      <c r="D2303" s="62">
        <v>3.2</v>
      </c>
      <c r="E2303" s="16"/>
      <c r="F2303" s="4"/>
      <c r="G2303" s="2"/>
    </row>
    <row r="2304" spans="2:7" ht="21.5">
      <c r="B2304" s="3"/>
      <c r="C2304" s="17" t="s">
        <v>11</v>
      </c>
      <c r="D2304" s="63">
        <v>443</v>
      </c>
      <c r="E2304" s="75" t="s">
        <v>12</v>
      </c>
      <c r="F2304" s="76"/>
      <c r="G2304" s="79">
        <f>D2305/D2304</f>
        <v>64.116726862302485</v>
      </c>
    </row>
    <row r="2305" spans="2:7" ht="21.5">
      <c r="B2305" s="3"/>
      <c r="C2305" s="17" t="s">
        <v>13</v>
      </c>
      <c r="D2305" s="64">
        <v>28403.71</v>
      </c>
      <c r="E2305" s="77"/>
      <c r="F2305" s="78"/>
      <c r="G2305" s="80"/>
    </row>
    <row r="2306" spans="2:7" ht="23">
      <c r="B2306" s="3"/>
      <c r="C2306" s="18"/>
      <c r="D2306" s="7"/>
      <c r="E2306" s="19"/>
      <c r="F2306" s="3"/>
      <c r="G2306" s="2"/>
    </row>
    <row r="2307" spans="2:7" ht="23">
      <c r="B2307" s="3"/>
      <c r="C2307" s="48" t="s">
        <v>14</v>
      </c>
      <c r="D2307" s="61" t="s">
        <v>220</v>
      </c>
      <c r="E2307" s="3"/>
      <c r="F2307" s="3"/>
      <c r="G2307" s="2"/>
    </row>
    <row r="2308" spans="2:7" ht="23">
      <c r="B2308" s="3"/>
      <c r="C2308" s="48" t="s">
        <v>15</v>
      </c>
      <c r="D2308" s="61">
        <v>70</v>
      </c>
      <c r="E2308" s="3"/>
      <c r="F2308" s="3"/>
      <c r="G2308" s="2"/>
    </row>
    <row r="2309" spans="2:7" ht="23">
      <c r="B2309" s="3"/>
      <c r="C2309" s="48" t="s">
        <v>16</v>
      </c>
      <c r="D2309" s="49" t="s">
        <v>17</v>
      </c>
      <c r="E2309" s="3"/>
      <c r="F2309" s="3"/>
      <c r="G2309" s="2"/>
    </row>
    <row r="2310" spans="2:7" ht="23.5" thickBot="1">
      <c r="B2310" s="3"/>
      <c r="C2310" s="3"/>
      <c r="D2310" s="3"/>
      <c r="E2310" s="3"/>
      <c r="F2310" s="3"/>
      <c r="G2310" s="2"/>
    </row>
    <row r="2311" spans="2:7" ht="47" thickBot="1">
      <c r="B2311" s="81" t="s">
        <v>1</v>
      </c>
      <c r="C2311" s="82"/>
      <c r="D2311" s="8" t="s">
        <v>18</v>
      </c>
      <c r="E2311" s="83" t="s">
        <v>19</v>
      </c>
      <c r="F2311" s="84"/>
      <c r="G2311" s="9" t="s">
        <v>20</v>
      </c>
    </row>
    <row r="2312" spans="2:7" ht="23.5" thickBot="1">
      <c r="B2312" s="90" t="s">
        <v>21</v>
      </c>
      <c r="C2312" s="91"/>
      <c r="D2312" s="31">
        <v>197.93</v>
      </c>
      <c r="E2312" s="51">
        <v>3.2</v>
      </c>
      <c r="F2312" s="32" t="s">
        <v>0</v>
      </c>
      <c r="G2312" s="33">
        <f t="shared" ref="G2312:G2319" si="62">D2312*E2312</f>
        <v>633.37600000000009</v>
      </c>
    </row>
    <row r="2313" spans="2:7" ht="23">
      <c r="B2313" s="92" t="s">
        <v>22</v>
      </c>
      <c r="C2313" s="93"/>
      <c r="D2313" s="34">
        <v>70.41</v>
      </c>
      <c r="E2313" s="55">
        <v>0.76</v>
      </c>
      <c r="F2313" s="35" t="s">
        <v>2</v>
      </c>
      <c r="G2313" s="36">
        <f t="shared" si="62"/>
        <v>53.511600000000001</v>
      </c>
    </row>
    <row r="2314" spans="2:7" ht="23.5" thickBot="1">
      <c r="B2314" s="85" t="s">
        <v>23</v>
      </c>
      <c r="C2314" s="86"/>
      <c r="D2314" s="37">
        <v>222.31</v>
      </c>
      <c r="E2314" s="56">
        <v>0.76</v>
      </c>
      <c r="F2314" s="38" t="s">
        <v>2</v>
      </c>
      <c r="G2314" s="39">
        <f t="shared" si="62"/>
        <v>168.9556</v>
      </c>
    </row>
    <row r="2315" spans="2:7" ht="23.5" thickBot="1">
      <c r="B2315" s="94" t="s">
        <v>3</v>
      </c>
      <c r="C2315" s="95"/>
      <c r="D2315" s="40"/>
      <c r="E2315" s="40"/>
      <c r="F2315" s="41" t="s">
        <v>0</v>
      </c>
      <c r="G2315" s="42">
        <f t="shared" si="62"/>
        <v>0</v>
      </c>
    </row>
    <row r="2316" spans="2:7" ht="23">
      <c r="B2316" s="92" t="s">
        <v>24</v>
      </c>
      <c r="C2316" s="93"/>
      <c r="D2316" s="34">
        <v>665.33</v>
      </c>
      <c r="E2316" s="34">
        <v>6.4</v>
      </c>
      <c r="F2316" s="35" t="s">
        <v>0</v>
      </c>
      <c r="G2316" s="36">
        <f t="shared" si="62"/>
        <v>4258.1120000000001</v>
      </c>
    </row>
    <row r="2317" spans="2:7" ht="23">
      <c r="B2317" s="96" t="s">
        <v>25</v>
      </c>
      <c r="C2317" s="97"/>
      <c r="D2317" s="43">
        <v>1300.21</v>
      </c>
      <c r="E2317" s="43">
        <v>3.2</v>
      </c>
      <c r="F2317" s="44" t="s">
        <v>0</v>
      </c>
      <c r="G2317" s="45">
        <f t="shared" si="62"/>
        <v>4160.6720000000005</v>
      </c>
    </row>
    <row r="2318" spans="2:7" ht="23">
      <c r="B2318" s="96" t="s">
        <v>4</v>
      </c>
      <c r="C2318" s="97"/>
      <c r="D2318" s="46"/>
      <c r="E2318" s="52"/>
      <c r="F2318" s="44" t="s">
        <v>0</v>
      </c>
      <c r="G2318" s="45">
        <f t="shared" si="62"/>
        <v>0</v>
      </c>
    </row>
    <row r="2319" spans="2:7" ht="23">
      <c r="B2319" s="96" t="s">
        <v>26</v>
      </c>
      <c r="C2319" s="97"/>
      <c r="D2319" s="46"/>
      <c r="E2319" s="52"/>
      <c r="F2319" s="44" t="s">
        <v>0</v>
      </c>
      <c r="G2319" s="45">
        <f t="shared" si="62"/>
        <v>0</v>
      </c>
    </row>
    <row r="2320" spans="2:7" ht="23">
      <c r="B2320" s="96" t="s">
        <v>6</v>
      </c>
      <c r="C2320" s="97"/>
      <c r="D2320" s="46"/>
      <c r="E2320" s="52"/>
      <c r="F2320" s="44" t="s">
        <v>0</v>
      </c>
      <c r="G2320" s="45">
        <f>D2320*E2320</f>
        <v>0</v>
      </c>
    </row>
    <row r="2321" spans="2:7" ht="23.5" thickBot="1">
      <c r="B2321" s="85" t="s">
        <v>5</v>
      </c>
      <c r="C2321" s="86"/>
      <c r="D2321" s="37"/>
      <c r="E2321" s="37"/>
      <c r="F2321" s="38" t="s">
        <v>0</v>
      </c>
      <c r="G2321" s="47">
        <f>D2321*E2321</f>
        <v>0</v>
      </c>
    </row>
    <row r="2322" spans="2:7" ht="23">
      <c r="B2322" s="3"/>
      <c r="C2322" s="20"/>
      <c r="D2322" s="20"/>
      <c r="E2322" s="10"/>
      <c r="F2322" s="10"/>
      <c r="G2322" s="2"/>
    </row>
    <row r="2323" spans="2:7" ht="25">
      <c r="B2323" s="3"/>
      <c r="C2323" s="13" t="s">
        <v>27</v>
      </c>
      <c r="D2323" s="14"/>
      <c r="E2323" s="3"/>
      <c r="F2323" s="3"/>
      <c r="G2323" s="2"/>
    </row>
    <row r="2324" spans="2:7" ht="18">
      <c r="B2324" s="3"/>
      <c r="C2324" s="87" t="s">
        <v>28</v>
      </c>
      <c r="D2324" s="65" t="s">
        <v>29</v>
      </c>
      <c r="E2324" s="22">
        <f>ROUND((G2312+D2305)/D2305,2)</f>
        <v>1.02</v>
      </c>
      <c r="F2324" s="22"/>
      <c r="G2324" s="4"/>
    </row>
    <row r="2325" spans="2:7" ht="23">
      <c r="B2325" s="3"/>
      <c r="C2325" s="87"/>
      <c r="D2325" s="65" t="s">
        <v>30</v>
      </c>
      <c r="E2325" s="22">
        <f>ROUND((G2313+G2314+D2305)/D2305,2)</f>
        <v>1.01</v>
      </c>
      <c r="F2325" s="22"/>
      <c r="G2325" s="11"/>
    </row>
    <row r="2326" spans="2:7" ht="23">
      <c r="B2326" s="3"/>
      <c r="C2326" s="87"/>
      <c r="D2326" s="65" t="s">
        <v>31</v>
      </c>
      <c r="E2326" s="22">
        <f>ROUND((G2315+D2305)/D2305,2)</f>
        <v>1</v>
      </c>
      <c r="F2326" s="4"/>
      <c r="G2326" s="11"/>
    </row>
    <row r="2327" spans="2:7" ht="23">
      <c r="B2327" s="3"/>
      <c r="C2327" s="87"/>
      <c r="D2327" s="23" t="s">
        <v>32</v>
      </c>
      <c r="E2327" s="24">
        <f>ROUND((SUM(G2316:G2321)+D2305)/D2305,2)</f>
        <v>1.3</v>
      </c>
      <c r="F2327" s="4"/>
      <c r="G2327" s="11"/>
    </row>
    <row r="2328" spans="2:7" ht="25">
      <c r="B2328" s="3"/>
      <c r="C2328" s="3"/>
      <c r="D2328" s="25" t="s">
        <v>33</v>
      </c>
      <c r="E2328" s="26">
        <f>SUM(E2324:E2327)-IF(D2309="сплошная",3,2)</f>
        <v>1.33</v>
      </c>
      <c r="F2328" s="27"/>
      <c r="G2328" s="2"/>
    </row>
    <row r="2329" spans="2:7" ht="23">
      <c r="B2329" s="3"/>
      <c r="C2329" s="3"/>
      <c r="D2329" s="3"/>
      <c r="E2329" s="28"/>
      <c r="F2329" s="3"/>
      <c r="G2329" s="2"/>
    </row>
    <row r="2330" spans="2:7" ht="25">
      <c r="B2330" s="12"/>
      <c r="C2330" s="29" t="s">
        <v>34</v>
      </c>
      <c r="D2330" s="88">
        <f>E2328*D2305</f>
        <v>37776.934300000001</v>
      </c>
      <c r="E2330" s="88"/>
      <c r="F2330" s="3"/>
      <c r="G2330" s="2"/>
    </row>
    <row r="2331" spans="2:7" ht="18">
      <c r="B2331" s="3"/>
      <c r="C2331" s="30" t="s">
        <v>35</v>
      </c>
      <c r="D2331" s="89">
        <f>D2330/D2304</f>
        <v>85.275246726862306</v>
      </c>
      <c r="E2331" s="89"/>
      <c r="F2331" s="3"/>
      <c r="G2331" s="3"/>
    </row>
    <row r="2332" spans="2:7">
      <c r="B2332" s="60"/>
      <c r="C2332" s="60"/>
      <c r="D2332" s="60"/>
      <c r="E2332" s="60"/>
      <c r="F2332" s="60"/>
      <c r="G2332" s="60"/>
    </row>
    <row r="2333" spans="2:7">
      <c r="B2333" s="60"/>
      <c r="C2333" s="60"/>
      <c r="D2333" s="60"/>
      <c r="E2333" s="60"/>
      <c r="F2333" s="60"/>
      <c r="G2333" s="60"/>
    </row>
    <row r="2334" spans="2:7" ht="60">
      <c r="B2334" s="67" t="s">
        <v>221</v>
      </c>
      <c r="C2334" s="67"/>
      <c r="D2334" s="67"/>
      <c r="E2334" s="67"/>
      <c r="F2334" s="67"/>
      <c r="G2334" s="67"/>
    </row>
    <row r="2335" spans="2:7" ht="18">
      <c r="B2335" s="68" t="s">
        <v>7</v>
      </c>
      <c r="C2335" s="68"/>
      <c r="D2335" s="68"/>
      <c r="E2335" s="68"/>
      <c r="F2335" s="68"/>
      <c r="G2335" s="68"/>
    </row>
    <row r="2336" spans="2:7" ht="25">
      <c r="B2336" s="3"/>
      <c r="C2336" s="13" t="s">
        <v>8</v>
      </c>
      <c r="D2336" s="14"/>
      <c r="E2336" s="3"/>
      <c r="F2336" s="3"/>
      <c r="G2336" s="2"/>
    </row>
    <row r="2337" spans="2:7" ht="19" customHeight="1">
      <c r="B2337" s="4"/>
      <c r="C2337" s="69" t="s">
        <v>9</v>
      </c>
      <c r="D2337" s="72" t="s">
        <v>78</v>
      </c>
      <c r="E2337" s="73"/>
      <c r="F2337" s="73"/>
      <c r="G2337" s="74"/>
    </row>
    <row r="2338" spans="2:7" ht="19" customHeight="1">
      <c r="B2338" s="4"/>
      <c r="C2338" s="70"/>
      <c r="D2338" s="72" t="s">
        <v>166</v>
      </c>
      <c r="E2338" s="73"/>
      <c r="F2338" s="73"/>
      <c r="G2338" s="74"/>
    </row>
    <row r="2339" spans="2:7" ht="19" customHeight="1">
      <c r="B2339" s="4"/>
      <c r="C2339" s="71"/>
      <c r="D2339" s="72" t="s">
        <v>222</v>
      </c>
      <c r="E2339" s="73"/>
      <c r="F2339" s="73"/>
      <c r="G2339" s="74"/>
    </row>
    <row r="2340" spans="2:7" ht="23">
      <c r="B2340" s="3"/>
      <c r="C2340" s="15" t="s">
        <v>10</v>
      </c>
      <c r="D2340" s="62">
        <v>1.8</v>
      </c>
      <c r="E2340" s="16"/>
      <c r="F2340" s="4"/>
      <c r="G2340" s="2"/>
    </row>
    <row r="2341" spans="2:7" ht="21.5">
      <c r="B2341" s="3"/>
      <c r="C2341" s="17" t="s">
        <v>11</v>
      </c>
      <c r="D2341" s="63">
        <v>392</v>
      </c>
      <c r="E2341" s="75" t="s">
        <v>12</v>
      </c>
      <c r="F2341" s="76"/>
      <c r="G2341" s="79">
        <f>D2342/D2341</f>
        <v>24.436147959183671</v>
      </c>
    </row>
    <row r="2342" spans="2:7" ht="21.5">
      <c r="B2342" s="3"/>
      <c r="C2342" s="17" t="s">
        <v>13</v>
      </c>
      <c r="D2342" s="64">
        <v>9578.9699999999993</v>
      </c>
      <c r="E2342" s="77"/>
      <c r="F2342" s="78"/>
      <c r="G2342" s="80"/>
    </row>
    <row r="2343" spans="2:7" ht="23">
      <c r="B2343" s="3"/>
      <c r="C2343" s="18"/>
      <c r="D2343" s="7"/>
      <c r="E2343" s="19"/>
      <c r="F2343" s="3"/>
      <c r="G2343" s="2"/>
    </row>
    <row r="2344" spans="2:7" ht="23">
      <c r="B2344" s="3"/>
      <c r="C2344" s="48" t="s">
        <v>14</v>
      </c>
      <c r="D2344" s="61" t="s">
        <v>102</v>
      </c>
      <c r="E2344" s="3"/>
      <c r="F2344" s="3"/>
      <c r="G2344" s="2"/>
    </row>
    <row r="2345" spans="2:7" ht="23">
      <c r="B2345" s="3"/>
      <c r="C2345" s="48" t="s">
        <v>15</v>
      </c>
      <c r="D2345" s="61">
        <v>70</v>
      </c>
      <c r="E2345" s="3"/>
      <c r="F2345" s="3"/>
      <c r="G2345" s="2"/>
    </row>
    <row r="2346" spans="2:7" ht="23">
      <c r="B2346" s="3"/>
      <c r="C2346" s="48" t="s">
        <v>16</v>
      </c>
      <c r="D2346" s="49" t="s">
        <v>17</v>
      </c>
      <c r="E2346" s="3"/>
      <c r="F2346" s="3"/>
      <c r="G2346" s="2"/>
    </row>
    <row r="2347" spans="2:7" ht="23.5" thickBot="1">
      <c r="B2347" s="3"/>
      <c r="C2347" s="3"/>
      <c r="D2347" s="3"/>
      <c r="E2347" s="3"/>
      <c r="F2347" s="3"/>
      <c r="G2347" s="2"/>
    </row>
    <row r="2348" spans="2:7" ht="47" thickBot="1">
      <c r="B2348" s="81" t="s">
        <v>1</v>
      </c>
      <c r="C2348" s="82"/>
      <c r="D2348" s="8" t="s">
        <v>18</v>
      </c>
      <c r="E2348" s="83" t="s">
        <v>19</v>
      </c>
      <c r="F2348" s="84"/>
      <c r="G2348" s="9" t="s">
        <v>20</v>
      </c>
    </row>
    <row r="2349" spans="2:7" ht="23.5" thickBot="1">
      <c r="B2349" s="90" t="s">
        <v>21</v>
      </c>
      <c r="C2349" s="91"/>
      <c r="D2349" s="31">
        <v>197.93</v>
      </c>
      <c r="E2349" s="51">
        <v>1.8</v>
      </c>
      <c r="F2349" s="32" t="s">
        <v>0</v>
      </c>
      <c r="G2349" s="33">
        <f t="shared" ref="G2349:G2356" si="63">D2349*E2349</f>
        <v>356.274</v>
      </c>
    </row>
    <row r="2350" spans="2:7" ht="23">
      <c r="B2350" s="92" t="s">
        <v>22</v>
      </c>
      <c r="C2350" s="93"/>
      <c r="D2350" s="34">
        <v>70.41</v>
      </c>
      <c r="E2350" s="55">
        <v>0.77</v>
      </c>
      <c r="F2350" s="35" t="s">
        <v>2</v>
      </c>
      <c r="G2350" s="36">
        <f t="shared" si="63"/>
        <v>54.215699999999998</v>
      </c>
    </row>
    <row r="2351" spans="2:7" ht="23.5" thickBot="1">
      <c r="B2351" s="85" t="s">
        <v>23</v>
      </c>
      <c r="C2351" s="86"/>
      <c r="D2351" s="37">
        <v>222.31</v>
      </c>
      <c r="E2351" s="56">
        <v>0.77</v>
      </c>
      <c r="F2351" s="38" t="s">
        <v>2</v>
      </c>
      <c r="G2351" s="39">
        <f t="shared" si="63"/>
        <v>171.17869999999999</v>
      </c>
    </row>
    <row r="2352" spans="2:7" ht="23.5" thickBot="1">
      <c r="B2352" s="94" t="s">
        <v>3</v>
      </c>
      <c r="C2352" s="95"/>
      <c r="D2352" s="40"/>
      <c r="E2352" s="40"/>
      <c r="F2352" s="41" t="s">
        <v>0</v>
      </c>
      <c r="G2352" s="42">
        <f t="shared" si="63"/>
        <v>0</v>
      </c>
    </row>
    <row r="2353" spans="2:7" ht="23">
      <c r="B2353" s="92" t="s">
        <v>24</v>
      </c>
      <c r="C2353" s="93"/>
      <c r="D2353" s="34">
        <v>665.33</v>
      </c>
      <c r="E2353" s="34">
        <v>3.6</v>
      </c>
      <c r="F2353" s="35" t="s">
        <v>0</v>
      </c>
      <c r="G2353" s="36">
        <f t="shared" si="63"/>
        <v>2395.1880000000001</v>
      </c>
    </row>
    <row r="2354" spans="2:7" ht="23">
      <c r="B2354" s="96" t="s">
        <v>25</v>
      </c>
      <c r="C2354" s="97"/>
      <c r="D2354" s="43">
        <v>1300.21</v>
      </c>
      <c r="E2354" s="43">
        <v>1.8</v>
      </c>
      <c r="F2354" s="44" t="s">
        <v>0</v>
      </c>
      <c r="G2354" s="45">
        <f t="shared" si="63"/>
        <v>2340.3780000000002</v>
      </c>
    </row>
    <row r="2355" spans="2:7" ht="23">
      <c r="B2355" s="96" t="s">
        <v>4</v>
      </c>
      <c r="C2355" s="97"/>
      <c r="D2355" s="46"/>
      <c r="E2355" s="52"/>
      <c r="F2355" s="44" t="s">
        <v>0</v>
      </c>
      <c r="G2355" s="45">
        <f t="shared" si="63"/>
        <v>0</v>
      </c>
    </row>
    <row r="2356" spans="2:7" ht="23">
      <c r="B2356" s="96" t="s">
        <v>26</v>
      </c>
      <c r="C2356" s="97"/>
      <c r="D2356" s="46"/>
      <c r="E2356" s="52"/>
      <c r="F2356" s="44" t="s">
        <v>0</v>
      </c>
      <c r="G2356" s="45">
        <f t="shared" si="63"/>
        <v>0</v>
      </c>
    </row>
    <row r="2357" spans="2:7" ht="23">
      <c r="B2357" s="96" t="s">
        <v>6</v>
      </c>
      <c r="C2357" s="97"/>
      <c r="D2357" s="46"/>
      <c r="E2357" s="52"/>
      <c r="F2357" s="44" t="s">
        <v>0</v>
      </c>
      <c r="G2357" s="45">
        <f>D2357*E2357</f>
        <v>0</v>
      </c>
    </row>
    <row r="2358" spans="2:7" ht="23.5" thickBot="1">
      <c r="B2358" s="85" t="s">
        <v>5</v>
      </c>
      <c r="C2358" s="86"/>
      <c r="D2358" s="37"/>
      <c r="E2358" s="37"/>
      <c r="F2358" s="38" t="s">
        <v>0</v>
      </c>
      <c r="G2358" s="47">
        <f>D2358*E2358</f>
        <v>0</v>
      </c>
    </row>
    <row r="2359" spans="2:7" ht="23">
      <c r="B2359" s="3"/>
      <c r="C2359" s="20"/>
      <c r="D2359" s="20"/>
      <c r="E2359" s="10"/>
      <c r="F2359" s="10"/>
      <c r="G2359" s="2"/>
    </row>
    <row r="2360" spans="2:7" ht="25">
      <c r="B2360" s="3"/>
      <c r="C2360" s="13" t="s">
        <v>27</v>
      </c>
      <c r="D2360" s="14"/>
      <c r="E2360" s="3"/>
      <c r="F2360" s="3"/>
      <c r="G2360" s="2"/>
    </row>
    <row r="2361" spans="2:7" ht="18">
      <c r="B2361" s="3"/>
      <c r="C2361" s="87" t="s">
        <v>28</v>
      </c>
      <c r="D2361" s="65" t="s">
        <v>29</v>
      </c>
      <c r="E2361" s="22">
        <f>ROUND((G2349+D2342)/D2342,2)</f>
        <v>1.04</v>
      </c>
      <c r="F2361" s="22"/>
      <c r="G2361" s="4"/>
    </row>
    <row r="2362" spans="2:7" ht="23">
      <c r="B2362" s="3"/>
      <c r="C2362" s="87"/>
      <c r="D2362" s="65" t="s">
        <v>30</v>
      </c>
      <c r="E2362" s="22">
        <f>ROUND((G2350+G2351+D2342)/D2342,2)</f>
        <v>1.02</v>
      </c>
      <c r="F2362" s="22"/>
      <c r="G2362" s="11"/>
    </row>
    <row r="2363" spans="2:7" ht="23">
      <c r="B2363" s="3"/>
      <c r="C2363" s="87"/>
      <c r="D2363" s="65" t="s">
        <v>31</v>
      </c>
      <c r="E2363" s="22">
        <f>ROUND((G2352+D2342)/D2342,2)</f>
        <v>1</v>
      </c>
      <c r="F2363" s="4"/>
      <c r="G2363" s="11"/>
    </row>
    <row r="2364" spans="2:7" ht="23">
      <c r="B2364" s="3"/>
      <c r="C2364" s="87"/>
      <c r="D2364" s="23" t="s">
        <v>32</v>
      </c>
      <c r="E2364" s="24">
        <f>ROUND((SUM(G2353:G2358)+D2342)/D2342,2)</f>
        <v>1.49</v>
      </c>
      <c r="F2364" s="4"/>
      <c r="G2364" s="11"/>
    </row>
    <row r="2365" spans="2:7" ht="25">
      <c r="B2365" s="3"/>
      <c r="C2365" s="3"/>
      <c r="D2365" s="25" t="s">
        <v>33</v>
      </c>
      <c r="E2365" s="26">
        <f>SUM(E2361:E2364)-IF(D2346="сплошная",3,2)</f>
        <v>1.5499999999999998</v>
      </c>
      <c r="F2365" s="27"/>
      <c r="G2365" s="2"/>
    </row>
    <row r="2366" spans="2:7" ht="23">
      <c r="B2366" s="3"/>
      <c r="C2366" s="3"/>
      <c r="D2366" s="3"/>
      <c r="E2366" s="28"/>
      <c r="F2366" s="3"/>
      <c r="G2366" s="2"/>
    </row>
    <row r="2367" spans="2:7" ht="25">
      <c r="B2367" s="12"/>
      <c r="C2367" s="29" t="s">
        <v>34</v>
      </c>
      <c r="D2367" s="88">
        <f>E2365*D2342</f>
        <v>14847.403499999997</v>
      </c>
      <c r="E2367" s="88"/>
      <c r="F2367" s="3"/>
      <c r="G2367" s="2"/>
    </row>
    <row r="2368" spans="2:7" ht="18">
      <c r="B2368" s="3"/>
      <c r="C2368" s="30" t="s">
        <v>35</v>
      </c>
      <c r="D2368" s="89">
        <f>D2367/D2341</f>
        <v>37.876029336734689</v>
      </c>
      <c r="E2368" s="89"/>
      <c r="F2368" s="3"/>
      <c r="G2368" s="3"/>
    </row>
    <row r="2369" spans="2:7">
      <c r="B2369" s="60"/>
      <c r="C2369" s="60"/>
      <c r="D2369" s="60"/>
      <c r="E2369" s="60"/>
      <c r="F2369" s="60"/>
      <c r="G2369" s="60"/>
    </row>
    <row r="2370" spans="2:7">
      <c r="B2370" s="60"/>
      <c r="C2370" s="60"/>
      <c r="D2370" s="60"/>
      <c r="E2370" s="60"/>
      <c r="F2370" s="60"/>
      <c r="G2370" s="60"/>
    </row>
    <row r="2371" spans="2:7" ht="60">
      <c r="B2371" s="67" t="s">
        <v>223</v>
      </c>
      <c r="C2371" s="67"/>
      <c r="D2371" s="67"/>
      <c r="E2371" s="67"/>
      <c r="F2371" s="67"/>
      <c r="G2371" s="67"/>
    </row>
    <row r="2372" spans="2:7" ht="18">
      <c r="B2372" s="68" t="s">
        <v>7</v>
      </c>
      <c r="C2372" s="68"/>
      <c r="D2372" s="68"/>
      <c r="E2372" s="68"/>
      <c r="F2372" s="68"/>
      <c r="G2372" s="68"/>
    </row>
    <row r="2373" spans="2:7" ht="25">
      <c r="B2373" s="3"/>
      <c r="C2373" s="13" t="s">
        <v>8</v>
      </c>
      <c r="D2373" s="14"/>
      <c r="E2373" s="3"/>
      <c r="F2373" s="3"/>
      <c r="G2373" s="2"/>
    </row>
    <row r="2374" spans="2:7" ht="19" customHeight="1">
      <c r="B2374" s="4"/>
      <c r="C2374" s="69" t="s">
        <v>9</v>
      </c>
      <c r="D2374" s="72" t="s">
        <v>78</v>
      </c>
      <c r="E2374" s="73"/>
      <c r="F2374" s="73"/>
      <c r="G2374" s="74"/>
    </row>
    <row r="2375" spans="2:7" ht="19" customHeight="1">
      <c r="B2375" s="4"/>
      <c r="C2375" s="70"/>
      <c r="D2375" s="72" t="s">
        <v>166</v>
      </c>
      <c r="E2375" s="73"/>
      <c r="F2375" s="73"/>
      <c r="G2375" s="74"/>
    </row>
    <row r="2376" spans="2:7" ht="19" customHeight="1">
      <c r="B2376" s="4"/>
      <c r="C2376" s="71"/>
      <c r="D2376" s="72" t="s">
        <v>224</v>
      </c>
      <c r="E2376" s="73"/>
      <c r="F2376" s="73"/>
      <c r="G2376" s="74"/>
    </row>
    <row r="2377" spans="2:7" ht="23">
      <c r="B2377" s="3"/>
      <c r="C2377" s="15" t="s">
        <v>10</v>
      </c>
      <c r="D2377" s="62">
        <v>6</v>
      </c>
      <c r="E2377" s="16"/>
      <c r="F2377" s="4"/>
      <c r="G2377" s="2"/>
    </row>
    <row r="2378" spans="2:7" ht="21.5">
      <c r="B2378" s="3"/>
      <c r="C2378" s="17" t="s">
        <v>11</v>
      </c>
      <c r="D2378" s="63">
        <v>1270</v>
      </c>
      <c r="E2378" s="75" t="s">
        <v>12</v>
      </c>
      <c r="F2378" s="76"/>
      <c r="G2378" s="79">
        <f>D2379/D2378</f>
        <v>26.571968503937008</v>
      </c>
    </row>
    <row r="2379" spans="2:7" ht="21.5">
      <c r="B2379" s="3"/>
      <c r="C2379" s="17" t="s">
        <v>13</v>
      </c>
      <c r="D2379" s="64">
        <v>33746.400000000001</v>
      </c>
      <c r="E2379" s="77"/>
      <c r="F2379" s="78"/>
      <c r="G2379" s="80"/>
    </row>
    <row r="2380" spans="2:7" ht="23">
      <c r="B2380" s="3"/>
      <c r="C2380" s="18"/>
      <c r="D2380" s="7"/>
      <c r="E2380" s="19"/>
      <c r="F2380" s="3"/>
      <c r="G2380" s="2"/>
    </row>
    <row r="2381" spans="2:7" ht="23">
      <c r="B2381" s="3"/>
      <c r="C2381" s="48" t="s">
        <v>14</v>
      </c>
      <c r="D2381" s="61" t="s">
        <v>225</v>
      </c>
      <c r="E2381" s="3"/>
      <c r="F2381" s="3"/>
      <c r="G2381" s="2"/>
    </row>
    <row r="2382" spans="2:7" ht="23">
      <c r="B2382" s="3"/>
      <c r="C2382" s="48" t="s">
        <v>15</v>
      </c>
      <c r="D2382" s="61">
        <v>70</v>
      </c>
      <c r="E2382" s="3"/>
      <c r="F2382" s="3"/>
      <c r="G2382" s="2"/>
    </row>
    <row r="2383" spans="2:7" ht="23">
      <c r="B2383" s="3"/>
      <c r="C2383" s="48" t="s">
        <v>16</v>
      </c>
      <c r="D2383" s="49" t="s">
        <v>17</v>
      </c>
      <c r="E2383" s="3"/>
      <c r="F2383" s="3"/>
      <c r="G2383" s="2"/>
    </row>
    <row r="2384" spans="2:7" ht="23.5" thickBot="1">
      <c r="B2384" s="3"/>
      <c r="C2384" s="3"/>
      <c r="D2384" s="3"/>
      <c r="E2384" s="3"/>
      <c r="F2384" s="3"/>
      <c r="G2384" s="2"/>
    </row>
    <row r="2385" spans="2:7" ht="47" thickBot="1">
      <c r="B2385" s="81" t="s">
        <v>1</v>
      </c>
      <c r="C2385" s="82"/>
      <c r="D2385" s="8" t="s">
        <v>18</v>
      </c>
      <c r="E2385" s="83" t="s">
        <v>19</v>
      </c>
      <c r="F2385" s="84"/>
      <c r="G2385" s="9" t="s">
        <v>20</v>
      </c>
    </row>
    <row r="2386" spans="2:7" ht="23.5" thickBot="1">
      <c r="B2386" s="90" t="s">
        <v>21</v>
      </c>
      <c r="C2386" s="91"/>
      <c r="D2386" s="31">
        <v>197.93</v>
      </c>
      <c r="E2386" s="51">
        <v>6</v>
      </c>
      <c r="F2386" s="32" t="s">
        <v>0</v>
      </c>
      <c r="G2386" s="33">
        <f t="shared" ref="G2386:G2393" si="64">D2386*E2386</f>
        <v>1187.58</v>
      </c>
    </row>
    <row r="2387" spans="2:7" ht="23">
      <c r="B2387" s="92" t="s">
        <v>22</v>
      </c>
      <c r="C2387" s="93"/>
      <c r="D2387" s="34">
        <v>70.41</v>
      </c>
      <c r="E2387" s="55">
        <v>1.23</v>
      </c>
      <c r="F2387" s="35" t="s">
        <v>2</v>
      </c>
      <c r="G2387" s="36">
        <f t="shared" si="64"/>
        <v>86.604299999999995</v>
      </c>
    </row>
    <row r="2388" spans="2:7" ht="23.5" thickBot="1">
      <c r="B2388" s="85" t="s">
        <v>23</v>
      </c>
      <c r="C2388" s="86"/>
      <c r="D2388" s="37">
        <v>222.31</v>
      </c>
      <c r="E2388" s="56">
        <v>1.23</v>
      </c>
      <c r="F2388" s="38" t="s">
        <v>2</v>
      </c>
      <c r="G2388" s="39">
        <f t="shared" si="64"/>
        <v>273.44130000000001</v>
      </c>
    </row>
    <row r="2389" spans="2:7" ht="23.5" thickBot="1">
      <c r="B2389" s="94" t="s">
        <v>3</v>
      </c>
      <c r="C2389" s="95"/>
      <c r="D2389" s="40"/>
      <c r="E2389" s="40"/>
      <c r="F2389" s="41" t="s">
        <v>0</v>
      </c>
      <c r="G2389" s="42">
        <f t="shared" si="64"/>
        <v>0</v>
      </c>
    </row>
    <row r="2390" spans="2:7" ht="23">
      <c r="B2390" s="92" t="s">
        <v>24</v>
      </c>
      <c r="C2390" s="93"/>
      <c r="D2390" s="34">
        <v>665.33</v>
      </c>
      <c r="E2390" s="34">
        <v>12</v>
      </c>
      <c r="F2390" s="35" t="s">
        <v>0</v>
      </c>
      <c r="G2390" s="36">
        <f t="shared" si="64"/>
        <v>7983.9600000000009</v>
      </c>
    </row>
    <row r="2391" spans="2:7" ht="23">
      <c r="B2391" s="96" t="s">
        <v>25</v>
      </c>
      <c r="C2391" s="97"/>
      <c r="D2391" s="43">
        <v>1300.21</v>
      </c>
      <c r="E2391" s="43">
        <v>6</v>
      </c>
      <c r="F2391" s="44" t="s">
        <v>0</v>
      </c>
      <c r="G2391" s="45">
        <f t="shared" si="64"/>
        <v>7801.26</v>
      </c>
    </row>
    <row r="2392" spans="2:7" ht="23">
      <c r="B2392" s="96" t="s">
        <v>4</v>
      </c>
      <c r="C2392" s="97"/>
      <c r="D2392" s="46"/>
      <c r="E2392" s="52"/>
      <c r="F2392" s="44" t="s">
        <v>0</v>
      </c>
      <c r="G2392" s="45">
        <f t="shared" si="64"/>
        <v>0</v>
      </c>
    </row>
    <row r="2393" spans="2:7" ht="23">
      <c r="B2393" s="96" t="s">
        <v>26</v>
      </c>
      <c r="C2393" s="97"/>
      <c r="D2393" s="46"/>
      <c r="E2393" s="52"/>
      <c r="F2393" s="44" t="s">
        <v>0</v>
      </c>
      <c r="G2393" s="45">
        <f t="shared" si="64"/>
        <v>0</v>
      </c>
    </row>
    <row r="2394" spans="2:7" ht="23">
      <c r="B2394" s="96" t="s">
        <v>6</v>
      </c>
      <c r="C2394" s="97"/>
      <c r="D2394" s="46"/>
      <c r="E2394" s="52"/>
      <c r="F2394" s="44" t="s">
        <v>0</v>
      </c>
      <c r="G2394" s="45">
        <f>D2394*E2394</f>
        <v>0</v>
      </c>
    </row>
    <row r="2395" spans="2:7" ht="23.5" thickBot="1">
      <c r="B2395" s="85" t="s">
        <v>5</v>
      </c>
      <c r="C2395" s="86"/>
      <c r="D2395" s="37"/>
      <c r="E2395" s="37"/>
      <c r="F2395" s="38" t="s">
        <v>0</v>
      </c>
      <c r="G2395" s="47">
        <f>D2395*E2395</f>
        <v>0</v>
      </c>
    </row>
    <row r="2396" spans="2:7" ht="23">
      <c r="B2396" s="3"/>
      <c r="C2396" s="20"/>
      <c r="D2396" s="20"/>
      <c r="E2396" s="10"/>
      <c r="F2396" s="10"/>
      <c r="G2396" s="2"/>
    </row>
    <row r="2397" spans="2:7" ht="25">
      <c r="B2397" s="3"/>
      <c r="C2397" s="13" t="s">
        <v>27</v>
      </c>
      <c r="D2397" s="14"/>
      <c r="E2397" s="3"/>
      <c r="F2397" s="3"/>
      <c r="G2397" s="2"/>
    </row>
    <row r="2398" spans="2:7" ht="18">
      <c r="B2398" s="3"/>
      <c r="C2398" s="87" t="s">
        <v>28</v>
      </c>
      <c r="D2398" s="65" t="s">
        <v>29</v>
      </c>
      <c r="E2398" s="22">
        <f>ROUND((G2386+D2379)/D2379,2)</f>
        <v>1.04</v>
      </c>
      <c r="F2398" s="22"/>
      <c r="G2398" s="4"/>
    </row>
    <row r="2399" spans="2:7" ht="23">
      <c r="B2399" s="3"/>
      <c r="C2399" s="87"/>
      <c r="D2399" s="65" t="s">
        <v>30</v>
      </c>
      <c r="E2399" s="22">
        <f>ROUND((G2387+G2388+D2379)/D2379,2)</f>
        <v>1.01</v>
      </c>
      <c r="F2399" s="22"/>
      <c r="G2399" s="11"/>
    </row>
    <row r="2400" spans="2:7" ht="23">
      <c r="B2400" s="3"/>
      <c r="C2400" s="87"/>
      <c r="D2400" s="65" t="s">
        <v>31</v>
      </c>
      <c r="E2400" s="22">
        <f>ROUND((G2389+D2379)/D2379,2)</f>
        <v>1</v>
      </c>
      <c r="F2400" s="4"/>
      <c r="G2400" s="11"/>
    </row>
    <row r="2401" spans="2:7" ht="23">
      <c r="B2401" s="3"/>
      <c r="C2401" s="87"/>
      <c r="D2401" s="23" t="s">
        <v>32</v>
      </c>
      <c r="E2401" s="24">
        <f>ROUND((SUM(G2390:G2395)+D2379)/D2379,2)</f>
        <v>1.47</v>
      </c>
      <c r="F2401" s="4"/>
      <c r="G2401" s="11"/>
    </row>
    <row r="2402" spans="2:7" ht="25">
      <c r="B2402" s="3"/>
      <c r="C2402" s="3"/>
      <c r="D2402" s="25" t="s">
        <v>33</v>
      </c>
      <c r="E2402" s="26">
        <f>SUM(E2398:E2401)-IF(D2383="сплошная",3,2)</f>
        <v>1.5199999999999996</v>
      </c>
      <c r="F2402" s="27"/>
      <c r="G2402" s="2"/>
    </row>
    <row r="2403" spans="2:7" ht="23">
      <c r="B2403" s="3"/>
      <c r="C2403" s="3"/>
      <c r="D2403" s="3"/>
      <c r="E2403" s="28"/>
      <c r="F2403" s="3"/>
      <c r="G2403" s="2"/>
    </row>
    <row r="2404" spans="2:7" ht="25">
      <c r="B2404" s="12"/>
      <c r="C2404" s="29" t="s">
        <v>34</v>
      </c>
      <c r="D2404" s="88">
        <f>E2402*D2379</f>
        <v>51294.527999999991</v>
      </c>
      <c r="E2404" s="88"/>
      <c r="F2404" s="3"/>
      <c r="G2404" s="2"/>
    </row>
    <row r="2405" spans="2:7" ht="18">
      <c r="B2405" s="3"/>
      <c r="C2405" s="30" t="s">
        <v>35</v>
      </c>
      <c r="D2405" s="89">
        <f>D2404/D2378</f>
        <v>40.389392125984244</v>
      </c>
      <c r="E2405" s="89"/>
      <c r="F2405" s="3"/>
      <c r="G2405" s="3"/>
    </row>
    <row r="2406" spans="2:7">
      <c r="B2406" s="60"/>
      <c r="C2406" s="60"/>
      <c r="D2406" s="60"/>
      <c r="E2406" s="60"/>
      <c r="F2406" s="60"/>
      <c r="G2406" s="60"/>
    </row>
    <row r="2407" spans="2:7">
      <c r="B2407" s="60"/>
      <c r="C2407" s="60"/>
      <c r="D2407" s="60"/>
      <c r="E2407" s="60"/>
      <c r="F2407" s="60"/>
      <c r="G2407" s="60"/>
    </row>
    <row r="2408" spans="2:7" ht="60">
      <c r="B2408" s="67" t="s">
        <v>226</v>
      </c>
      <c r="C2408" s="67"/>
      <c r="D2408" s="67"/>
      <c r="E2408" s="67"/>
      <c r="F2408" s="67"/>
      <c r="G2408" s="67"/>
    </row>
    <row r="2409" spans="2:7" ht="18">
      <c r="B2409" s="68" t="s">
        <v>7</v>
      </c>
      <c r="C2409" s="68"/>
      <c r="D2409" s="68"/>
      <c r="E2409" s="68"/>
      <c r="F2409" s="68"/>
      <c r="G2409" s="68"/>
    </row>
    <row r="2410" spans="2:7" ht="25">
      <c r="B2410" s="3"/>
      <c r="C2410" s="13" t="s">
        <v>8</v>
      </c>
      <c r="D2410" s="14"/>
      <c r="E2410" s="3"/>
      <c r="F2410" s="3"/>
      <c r="G2410" s="2"/>
    </row>
    <row r="2411" spans="2:7" ht="19" customHeight="1">
      <c r="B2411" s="4"/>
      <c r="C2411" s="69" t="s">
        <v>9</v>
      </c>
      <c r="D2411" s="72" t="s">
        <v>78</v>
      </c>
      <c r="E2411" s="73"/>
      <c r="F2411" s="73"/>
      <c r="G2411" s="74"/>
    </row>
    <row r="2412" spans="2:7" ht="19" customHeight="1">
      <c r="B2412" s="4"/>
      <c r="C2412" s="70"/>
      <c r="D2412" s="72" t="s">
        <v>166</v>
      </c>
      <c r="E2412" s="73"/>
      <c r="F2412" s="73"/>
      <c r="G2412" s="74"/>
    </row>
    <row r="2413" spans="2:7" ht="19" customHeight="1">
      <c r="B2413" s="4"/>
      <c r="C2413" s="71"/>
      <c r="D2413" s="72" t="s">
        <v>227</v>
      </c>
      <c r="E2413" s="73"/>
      <c r="F2413" s="73"/>
      <c r="G2413" s="74"/>
    </row>
    <row r="2414" spans="2:7" ht="23">
      <c r="B2414" s="3"/>
      <c r="C2414" s="15" t="s">
        <v>10</v>
      </c>
      <c r="D2414" s="62">
        <v>6</v>
      </c>
      <c r="E2414" s="16"/>
      <c r="F2414" s="4"/>
      <c r="G2414" s="2"/>
    </row>
    <row r="2415" spans="2:7" ht="21.5">
      <c r="B2415" s="3"/>
      <c r="C2415" s="17" t="s">
        <v>11</v>
      </c>
      <c r="D2415" s="63">
        <v>972</v>
      </c>
      <c r="E2415" s="75" t="s">
        <v>12</v>
      </c>
      <c r="F2415" s="76"/>
      <c r="G2415" s="79">
        <f>D2416/D2415</f>
        <v>31.162901234567901</v>
      </c>
    </row>
    <row r="2416" spans="2:7" ht="21.5">
      <c r="B2416" s="3"/>
      <c r="C2416" s="17" t="s">
        <v>13</v>
      </c>
      <c r="D2416" s="64">
        <v>30290.34</v>
      </c>
      <c r="E2416" s="77"/>
      <c r="F2416" s="78"/>
      <c r="G2416" s="80"/>
    </row>
    <row r="2417" spans="2:7" ht="23">
      <c r="B2417" s="3"/>
      <c r="C2417" s="18"/>
      <c r="D2417" s="7"/>
      <c r="E2417" s="19"/>
      <c r="F2417" s="3"/>
      <c r="G2417" s="2"/>
    </row>
    <row r="2418" spans="2:7" ht="23">
      <c r="B2418" s="3"/>
      <c r="C2418" s="48" t="s">
        <v>14</v>
      </c>
      <c r="D2418" s="61" t="s">
        <v>228</v>
      </c>
      <c r="E2418" s="3"/>
      <c r="F2418" s="3"/>
      <c r="G2418" s="2"/>
    </row>
    <row r="2419" spans="2:7" ht="23">
      <c r="B2419" s="3"/>
      <c r="C2419" s="48" t="s">
        <v>15</v>
      </c>
      <c r="D2419" s="61">
        <v>70</v>
      </c>
      <c r="E2419" s="3"/>
      <c r="F2419" s="3"/>
      <c r="G2419" s="2"/>
    </row>
    <row r="2420" spans="2:7" ht="23">
      <c r="B2420" s="3"/>
      <c r="C2420" s="48" t="s">
        <v>16</v>
      </c>
      <c r="D2420" s="49" t="s">
        <v>17</v>
      </c>
      <c r="E2420" s="3"/>
      <c r="F2420" s="3"/>
      <c r="G2420" s="2"/>
    </row>
    <row r="2421" spans="2:7" ht="23.5" thickBot="1">
      <c r="B2421" s="3"/>
      <c r="C2421" s="3"/>
      <c r="D2421" s="3"/>
      <c r="E2421" s="3"/>
      <c r="F2421" s="3"/>
      <c r="G2421" s="2"/>
    </row>
    <row r="2422" spans="2:7" ht="47" thickBot="1">
      <c r="B2422" s="81" t="s">
        <v>1</v>
      </c>
      <c r="C2422" s="82"/>
      <c r="D2422" s="8" t="s">
        <v>18</v>
      </c>
      <c r="E2422" s="83" t="s">
        <v>19</v>
      </c>
      <c r="F2422" s="84"/>
      <c r="G2422" s="9" t="s">
        <v>20</v>
      </c>
    </row>
    <row r="2423" spans="2:7" ht="23.5" thickBot="1">
      <c r="B2423" s="90" t="s">
        <v>21</v>
      </c>
      <c r="C2423" s="91"/>
      <c r="D2423" s="31">
        <v>197.93</v>
      </c>
      <c r="E2423" s="51">
        <v>6</v>
      </c>
      <c r="F2423" s="32" t="s">
        <v>0</v>
      </c>
      <c r="G2423" s="33">
        <f t="shared" ref="G2423:G2430" si="65">D2423*E2423</f>
        <v>1187.58</v>
      </c>
    </row>
    <row r="2424" spans="2:7" ht="23">
      <c r="B2424" s="92" t="s">
        <v>22</v>
      </c>
      <c r="C2424" s="93"/>
      <c r="D2424" s="34">
        <v>70.41</v>
      </c>
      <c r="E2424" s="55">
        <v>1.1000000000000001</v>
      </c>
      <c r="F2424" s="35" t="s">
        <v>2</v>
      </c>
      <c r="G2424" s="36">
        <f t="shared" si="65"/>
        <v>77.451000000000008</v>
      </c>
    </row>
    <row r="2425" spans="2:7" ht="23.5" thickBot="1">
      <c r="B2425" s="85" t="s">
        <v>23</v>
      </c>
      <c r="C2425" s="86"/>
      <c r="D2425" s="37">
        <v>222.31</v>
      </c>
      <c r="E2425" s="56">
        <v>1.1000000000000001</v>
      </c>
      <c r="F2425" s="38" t="s">
        <v>2</v>
      </c>
      <c r="G2425" s="39">
        <f t="shared" si="65"/>
        <v>244.54100000000003</v>
      </c>
    </row>
    <row r="2426" spans="2:7" ht="23.5" thickBot="1">
      <c r="B2426" s="94" t="s">
        <v>3</v>
      </c>
      <c r="C2426" s="95"/>
      <c r="D2426" s="40"/>
      <c r="E2426" s="40"/>
      <c r="F2426" s="41" t="s">
        <v>0</v>
      </c>
      <c r="G2426" s="42">
        <f t="shared" si="65"/>
        <v>0</v>
      </c>
    </row>
    <row r="2427" spans="2:7" ht="23">
      <c r="B2427" s="92" t="s">
        <v>24</v>
      </c>
      <c r="C2427" s="93"/>
      <c r="D2427" s="34">
        <v>665.33</v>
      </c>
      <c r="E2427" s="34">
        <v>12</v>
      </c>
      <c r="F2427" s="35" t="s">
        <v>0</v>
      </c>
      <c r="G2427" s="36">
        <f t="shared" si="65"/>
        <v>7983.9600000000009</v>
      </c>
    </row>
    <row r="2428" spans="2:7" ht="23">
      <c r="B2428" s="96" t="s">
        <v>25</v>
      </c>
      <c r="C2428" s="97"/>
      <c r="D2428" s="43">
        <v>1300.21</v>
      </c>
      <c r="E2428" s="43">
        <v>6</v>
      </c>
      <c r="F2428" s="44" t="s">
        <v>0</v>
      </c>
      <c r="G2428" s="45">
        <f t="shared" si="65"/>
        <v>7801.26</v>
      </c>
    </row>
    <row r="2429" spans="2:7" ht="23">
      <c r="B2429" s="96" t="s">
        <v>4</v>
      </c>
      <c r="C2429" s="97"/>
      <c r="D2429" s="46"/>
      <c r="E2429" s="52"/>
      <c r="F2429" s="44" t="s">
        <v>0</v>
      </c>
      <c r="G2429" s="45">
        <f t="shared" si="65"/>
        <v>0</v>
      </c>
    </row>
    <row r="2430" spans="2:7" ht="23">
      <c r="B2430" s="96" t="s">
        <v>26</v>
      </c>
      <c r="C2430" s="97"/>
      <c r="D2430" s="46"/>
      <c r="E2430" s="52"/>
      <c r="F2430" s="44" t="s">
        <v>0</v>
      </c>
      <c r="G2430" s="45">
        <f t="shared" si="65"/>
        <v>0</v>
      </c>
    </row>
    <row r="2431" spans="2:7" ht="23">
      <c r="B2431" s="96" t="s">
        <v>6</v>
      </c>
      <c r="C2431" s="97"/>
      <c r="D2431" s="46"/>
      <c r="E2431" s="52"/>
      <c r="F2431" s="44" t="s">
        <v>0</v>
      </c>
      <c r="G2431" s="45">
        <f>D2431*E2431</f>
        <v>0</v>
      </c>
    </row>
    <row r="2432" spans="2:7" ht="23.5" thickBot="1">
      <c r="B2432" s="85" t="s">
        <v>5</v>
      </c>
      <c r="C2432" s="86"/>
      <c r="D2432" s="37"/>
      <c r="E2432" s="37"/>
      <c r="F2432" s="38" t="s">
        <v>0</v>
      </c>
      <c r="G2432" s="47">
        <f>D2432*E2432</f>
        <v>0</v>
      </c>
    </row>
    <row r="2433" spans="2:7" ht="23">
      <c r="B2433" s="3"/>
      <c r="C2433" s="20"/>
      <c r="D2433" s="20"/>
      <c r="E2433" s="10"/>
      <c r="F2433" s="10"/>
      <c r="G2433" s="2"/>
    </row>
    <row r="2434" spans="2:7" ht="25">
      <c r="B2434" s="3"/>
      <c r="C2434" s="13" t="s">
        <v>27</v>
      </c>
      <c r="D2434" s="14"/>
      <c r="E2434" s="3"/>
      <c r="F2434" s="3"/>
      <c r="G2434" s="2"/>
    </row>
    <row r="2435" spans="2:7" ht="18">
      <c r="B2435" s="3"/>
      <c r="C2435" s="87" t="s">
        <v>28</v>
      </c>
      <c r="D2435" s="65" t="s">
        <v>29</v>
      </c>
      <c r="E2435" s="22">
        <f>ROUND((G2423+D2416)/D2416,2)</f>
        <v>1.04</v>
      </c>
      <c r="F2435" s="22"/>
      <c r="G2435" s="4"/>
    </row>
    <row r="2436" spans="2:7" ht="23">
      <c r="B2436" s="3"/>
      <c r="C2436" s="87"/>
      <c r="D2436" s="65" t="s">
        <v>30</v>
      </c>
      <c r="E2436" s="22">
        <f>ROUND((G2424+G2425+D2416)/D2416,2)</f>
        <v>1.01</v>
      </c>
      <c r="F2436" s="22"/>
      <c r="G2436" s="11"/>
    </row>
    <row r="2437" spans="2:7" ht="23">
      <c r="B2437" s="3"/>
      <c r="C2437" s="87"/>
      <c r="D2437" s="65" t="s">
        <v>31</v>
      </c>
      <c r="E2437" s="22">
        <f>ROUND((G2426+D2416)/D2416,2)</f>
        <v>1</v>
      </c>
      <c r="F2437" s="4"/>
      <c r="G2437" s="11"/>
    </row>
    <row r="2438" spans="2:7" ht="23">
      <c r="B2438" s="3"/>
      <c r="C2438" s="87"/>
      <c r="D2438" s="23" t="s">
        <v>32</v>
      </c>
      <c r="E2438" s="24">
        <f>ROUND((SUM(G2427:G2432)+D2416)/D2416,2)</f>
        <v>1.52</v>
      </c>
      <c r="F2438" s="4"/>
      <c r="G2438" s="11"/>
    </row>
    <row r="2439" spans="2:7" ht="25">
      <c r="B2439" s="3"/>
      <c r="C2439" s="3"/>
      <c r="D2439" s="25" t="s">
        <v>33</v>
      </c>
      <c r="E2439" s="26">
        <f>SUM(E2435:E2438)-IF(D2420="сплошная",3,2)</f>
        <v>1.5700000000000003</v>
      </c>
      <c r="F2439" s="27"/>
      <c r="G2439" s="2"/>
    </row>
    <row r="2440" spans="2:7" ht="23">
      <c r="B2440" s="3"/>
      <c r="C2440" s="3"/>
      <c r="D2440" s="3"/>
      <c r="E2440" s="28"/>
      <c r="F2440" s="3"/>
      <c r="G2440" s="2"/>
    </row>
    <row r="2441" spans="2:7" ht="25">
      <c r="B2441" s="12"/>
      <c r="C2441" s="29" t="s">
        <v>34</v>
      </c>
      <c r="D2441" s="88">
        <f>E2439*D2416</f>
        <v>47555.833800000008</v>
      </c>
      <c r="E2441" s="88"/>
      <c r="F2441" s="3"/>
      <c r="G2441" s="2"/>
    </row>
    <row r="2442" spans="2:7" ht="18">
      <c r="B2442" s="3"/>
      <c r="C2442" s="30" t="s">
        <v>35</v>
      </c>
      <c r="D2442" s="89">
        <f>D2441/D2415</f>
        <v>48.925754938271609</v>
      </c>
      <c r="E2442" s="89"/>
      <c r="F2442" s="3"/>
      <c r="G2442" s="3"/>
    </row>
    <row r="2443" spans="2:7">
      <c r="B2443" s="60"/>
      <c r="C2443" s="60"/>
      <c r="D2443" s="60"/>
      <c r="E2443" s="60"/>
      <c r="F2443" s="60"/>
      <c r="G2443" s="60"/>
    </row>
    <row r="2444" spans="2:7">
      <c r="B2444" s="60"/>
      <c r="C2444" s="60"/>
      <c r="D2444" s="60"/>
      <c r="E2444" s="60"/>
      <c r="F2444" s="60"/>
      <c r="G2444" s="60"/>
    </row>
  </sheetData>
  <mergeCells count="1518">
    <mergeCell ref="B2432:C2432"/>
    <mergeCell ref="C2435:C2438"/>
    <mergeCell ref="D2441:E2441"/>
    <mergeCell ref="D2442:E2442"/>
    <mergeCell ref="B2423:C2423"/>
    <mergeCell ref="B2424:C2424"/>
    <mergeCell ref="B2425:C2425"/>
    <mergeCell ref="B2426:C2426"/>
    <mergeCell ref="B2427:C2427"/>
    <mergeCell ref="B2428:C2428"/>
    <mergeCell ref="B2429:C2429"/>
    <mergeCell ref="B2430:C2430"/>
    <mergeCell ref="B2431:C2431"/>
    <mergeCell ref="B2409:G2409"/>
    <mergeCell ref="C2411:C2413"/>
    <mergeCell ref="D2411:G2411"/>
    <mergeCell ref="D2412:G2412"/>
    <mergeCell ref="D2413:G2413"/>
    <mergeCell ref="E2415:F2416"/>
    <mergeCell ref="G2415:G2416"/>
    <mergeCell ref="B2422:C2422"/>
    <mergeCell ref="E2422:F2422"/>
    <mergeCell ref="B2391:C2391"/>
    <mergeCell ref="B2392:C2392"/>
    <mergeCell ref="B2393:C2393"/>
    <mergeCell ref="B2394:C2394"/>
    <mergeCell ref="B2395:C2395"/>
    <mergeCell ref="C2398:C2401"/>
    <mergeCell ref="D2404:E2404"/>
    <mergeCell ref="D2405:E2405"/>
    <mergeCell ref="B2408:G2408"/>
    <mergeCell ref="E2378:F2379"/>
    <mergeCell ref="G2378:G2379"/>
    <mergeCell ref="B2385:C2385"/>
    <mergeCell ref="E2385:F2385"/>
    <mergeCell ref="B2386:C2386"/>
    <mergeCell ref="B2387:C2387"/>
    <mergeCell ref="B2388:C2388"/>
    <mergeCell ref="B2389:C2389"/>
    <mergeCell ref="B2390:C2390"/>
    <mergeCell ref="B2358:C2358"/>
    <mergeCell ref="C2361:C2364"/>
    <mergeCell ref="D2367:E2367"/>
    <mergeCell ref="D2368:E2368"/>
    <mergeCell ref="B2371:G2371"/>
    <mergeCell ref="B2372:G2372"/>
    <mergeCell ref="C2374:C2376"/>
    <mergeCell ref="D2374:G2374"/>
    <mergeCell ref="D2375:G2375"/>
    <mergeCell ref="D2376:G2376"/>
    <mergeCell ref="B2349:C2349"/>
    <mergeCell ref="B2350:C2350"/>
    <mergeCell ref="B2351:C2351"/>
    <mergeCell ref="B2352:C2352"/>
    <mergeCell ref="B2353:C2353"/>
    <mergeCell ref="B2354:C2354"/>
    <mergeCell ref="B2355:C2355"/>
    <mergeCell ref="B2356:C2356"/>
    <mergeCell ref="B2357:C2357"/>
    <mergeCell ref="B2335:G2335"/>
    <mergeCell ref="C2337:C2339"/>
    <mergeCell ref="D2337:G2337"/>
    <mergeCell ref="D2338:G2338"/>
    <mergeCell ref="D2339:G2339"/>
    <mergeCell ref="E2341:F2342"/>
    <mergeCell ref="G2341:G2342"/>
    <mergeCell ref="B2348:C2348"/>
    <mergeCell ref="E2348:F2348"/>
    <mergeCell ref="B2317:C2317"/>
    <mergeCell ref="B2318:C2318"/>
    <mergeCell ref="B2319:C2319"/>
    <mergeCell ref="B2320:C2320"/>
    <mergeCell ref="B2321:C2321"/>
    <mergeCell ref="C2324:C2327"/>
    <mergeCell ref="D2330:E2330"/>
    <mergeCell ref="D2331:E2331"/>
    <mergeCell ref="B2334:G2334"/>
    <mergeCell ref="E2304:F2305"/>
    <mergeCell ref="G2304:G2305"/>
    <mergeCell ref="B2311:C2311"/>
    <mergeCell ref="E2311:F2311"/>
    <mergeCell ref="B2312:C2312"/>
    <mergeCell ref="B2313:C2313"/>
    <mergeCell ref="B2314:C2314"/>
    <mergeCell ref="B2315:C2315"/>
    <mergeCell ref="B2316:C2316"/>
    <mergeCell ref="B2284:C2284"/>
    <mergeCell ref="C2287:C2290"/>
    <mergeCell ref="D2293:E2293"/>
    <mergeCell ref="D2294:E2294"/>
    <mergeCell ref="B2297:G2297"/>
    <mergeCell ref="B2298:G2298"/>
    <mergeCell ref="C2300:C2302"/>
    <mergeCell ref="D2300:G2300"/>
    <mergeCell ref="D2301:G2301"/>
    <mergeCell ref="D2302:G2302"/>
    <mergeCell ref="B2275:C2275"/>
    <mergeCell ref="B2276:C2276"/>
    <mergeCell ref="B2277:C2277"/>
    <mergeCell ref="B2278:C2278"/>
    <mergeCell ref="B2279:C2279"/>
    <mergeCell ref="B2280:C2280"/>
    <mergeCell ref="B2281:C2281"/>
    <mergeCell ref="B2282:C2282"/>
    <mergeCell ref="B2283:C2283"/>
    <mergeCell ref="B2261:G2261"/>
    <mergeCell ref="C2263:C2265"/>
    <mergeCell ref="D2263:G2263"/>
    <mergeCell ref="D2264:G2264"/>
    <mergeCell ref="D2265:G2265"/>
    <mergeCell ref="E2267:F2268"/>
    <mergeCell ref="G2267:G2268"/>
    <mergeCell ref="B2274:C2274"/>
    <mergeCell ref="E2274:F2274"/>
    <mergeCell ref="B2243:C2243"/>
    <mergeCell ref="B2244:C2244"/>
    <mergeCell ref="B2245:C2245"/>
    <mergeCell ref="B2246:C2246"/>
    <mergeCell ref="B2247:C2247"/>
    <mergeCell ref="C2250:C2253"/>
    <mergeCell ref="D2256:E2256"/>
    <mergeCell ref="D2257:E2257"/>
    <mergeCell ref="B2260:G2260"/>
    <mergeCell ref="E2230:F2231"/>
    <mergeCell ref="G2230:G2231"/>
    <mergeCell ref="B2237:C2237"/>
    <mergeCell ref="E2237:F2237"/>
    <mergeCell ref="B2238:C2238"/>
    <mergeCell ref="B2239:C2239"/>
    <mergeCell ref="B2240:C2240"/>
    <mergeCell ref="B2241:C2241"/>
    <mergeCell ref="B2242:C2242"/>
    <mergeCell ref="B2210:C2210"/>
    <mergeCell ref="C2213:C2216"/>
    <mergeCell ref="D2219:E2219"/>
    <mergeCell ref="D2220:E2220"/>
    <mergeCell ref="B2223:G2223"/>
    <mergeCell ref="B2224:G2224"/>
    <mergeCell ref="C2226:C2228"/>
    <mergeCell ref="D2226:G2226"/>
    <mergeCell ref="D2227:G2227"/>
    <mergeCell ref="D2228:G2228"/>
    <mergeCell ref="B2201:C2201"/>
    <mergeCell ref="B2202:C2202"/>
    <mergeCell ref="B2203:C2203"/>
    <mergeCell ref="B2204:C2204"/>
    <mergeCell ref="B2205:C2205"/>
    <mergeCell ref="B2206:C2206"/>
    <mergeCell ref="B2207:C2207"/>
    <mergeCell ref="B2208:C2208"/>
    <mergeCell ref="B2209:C2209"/>
    <mergeCell ref="B2187:G2187"/>
    <mergeCell ref="C2189:C2191"/>
    <mergeCell ref="D2189:G2189"/>
    <mergeCell ref="D2190:G2190"/>
    <mergeCell ref="D2191:G2191"/>
    <mergeCell ref="E2193:F2194"/>
    <mergeCell ref="G2193:G2194"/>
    <mergeCell ref="B2200:C2200"/>
    <mergeCell ref="E2200:F2200"/>
    <mergeCell ref="B2169:C2169"/>
    <mergeCell ref="B2170:C2170"/>
    <mergeCell ref="B2171:C2171"/>
    <mergeCell ref="B2172:C2172"/>
    <mergeCell ref="B2173:C2173"/>
    <mergeCell ref="C2176:C2179"/>
    <mergeCell ref="D2182:E2182"/>
    <mergeCell ref="D2183:E2183"/>
    <mergeCell ref="B2186:G2186"/>
    <mergeCell ref="E2156:F2157"/>
    <mergeCell ref="G2156:G2157"/>
    <mergeCell ref="B2163:C2163"/>
    <mergeCell ref="E2163:F2163"/>
    <mergeCell ref="B2164:C2164"/>
    <mergeCell ref="B2165:C2165"/>
    <mergeCell ref="B2166:C2166"/>
    <mergeCell ref="B2167:C2167"/>
    <mergeCell ref="B2168:C2168"/>
    <mergeCell ref="B2136:C2136"/>
    <mergeCell ref="C2139:C2142"/>
    <mergeCell ref="D2145:E2145"/>
    <mergeCell ref="D2146:E2146"/>
    <mergeCell ref="B2149:G2149"/>
    <mergeCell ref="B2150:G2150"/>
    <mergeCell ref="C2152:C2154"/>
    <mergeCell ref="D2152:G2152"/>
    <mergeCell ref="D2153:G2153"/>
    <mergeCell ref="D2154:G2154"/>
    <mergeCell ref="B2127:C2127"/>
    <mergeCell ref="B2128:C2128"/>
    <mergeCell ref="B2129:C2129"/>
    <mergeCell ref="B2130:C2130"/>
    <mergeCell ref="B2131:C2131"/>
    <mergeCell ref="B2132:C2132"/>
    <mergeCell ref="B2133:C2133"/>
    <mergeCell ref="B2134:C2134"/>
    <mergeCell ref="B2135:C2135"/>
    <mergeCell ref="B2113:G2113"/>
    <mergeCell ref="C2115:C2117"/>
    <mergeCell ref="D2115:G2115"/>
    <mergeCell ref="D2116:G2116"/>
    <mergeCell ref="D2117:G2117"/>
    <mergeCell ref="E2119:F2120"/>
    <mergeCell ref="G2119:G2120"/>
    <mergeCell ref="B2126:C2126"/>
    <mergeCell ref="E2126:F2126"/>
    <mergeCell ref="B2095:C2095"/>
    <mergeCell ref="B2096:C2096"/>
    <mergeCell ref="B2097:C2097"/>
    <mergeCell ref="B2098:C2098"/>
    <mergeCell ref="B2099:C2099"/>
    <mergeCell ref="C2102:C2105"/>
    <mergeCell ref="D2108:E2108"/>
    <mergeCell ref="D2109:E2109"/>
    <mergeCell ref="B2112:G2112"/>
    <mergeCell ref="E2082:F2083"/>
    <mergeCell ref="G2082:G2083"/>
    <mergeCell ref="B2089:C2089"/>
    <mergeCell ref="E2089:F2089"/>
    <mergeCell ref="B2090:C2090"/>
    <mergeCell ref="B2091:C2091"/>
    <mergeCell ref="B2092:C2092"/>
    <mergeCell ref="B2093:C2093"/>
    <mergeCell ref="B2094:C2094"/>
    <mergeCell ref="B2062:C2062"/>
    <mergeCell ref="C2065:C2068"/>
    <mergeCell ref="D2071:E2071"/>
    <mergeCell ref="D2072:E2072"/>
    <mergeCell ref="B2075:G2075"/>
    <mergeCell ref="B2076:G2076"/>
    <mergeCell ref="C2078:C2080"/>
    <mergeCell ref="D2078:G2078"/>
    <mergeCell ref="D2079:G2079"/>
    <mergeCell ref="D2080:G2080"/>
    <mergeCell ref="B2053:C2053"/>
    <mergeCell ref="B2054:C2054"/>
    <mergeCell ref="B2055:C2055"/>
    <mergeCell ref="B2056:C2056"/>
    <mergeCell ref="B2057:C2057"/>
    <mergeCell ref="B2058:C2058"/>
    <mergeCell ref="B2059:C2059"/>
    <mergeCell ref="B2060:C2060"/>
    <mergeCell ref="B2061:C2061"/>
    <mergeCell ref="B2039:G2039"/>
    <mergeCell ref="C2041:C2043"/>
    <mergeCell ref="D2041:G2041"/>
    <mergeCell ref="D2042:G2042"/>
    <mergeCell ref="D2043:G2043"/>
    <mergeCell ref="E2045:F2046"/>
    <mergeCell ref="G2045:G2046"/>
    <mergeCell ref="B2052:C2052"/>
    <mergeCell ref="E2052:F2052"/>
    <mergeCell ref="B2021:C2021"/>
    <mergeCell ref="B2022:C2022"/>
    <mergeCell ref="B2023:C2023"/>
    <mergeCell ref="B2024:C2024"/>
    <mergeCell ref="B2025:C2025"/>
    <mergeCell ref="C2028:C2031"/>
    <mergeCell ref="D2034:E2034"/>
    <mergeCell ref="D2035:E2035"/>
    <mergeCell ref="B2038:G2038"/>
    <mergeCell ref="E2008:F2009"/>
    <mergeCell ref="G2008:G2009"/>
    <mergeCell ref="B2015:C2015"/>
    <mergeCell ref="E2015:F2015"/>
    <mergeCell ref="B2016:C2016"/>
    <mergeCell ref="B2017:C2017"/>
    <mergeCell ref="B2018:C2018"/>
    <mergeCell ref="B2019:C2019"/>
    <mergeCell ref="B2020:C2020"/>
    <mergeCell ref="B1988:C1988"/>
    <mergeCell ref="C1991:C1994"/>
    <mergeCell ref="D1997:E1997"/>
    <mergeCell ref="D1998:E1998"/>
    <mergeCell ref="B2001:G2001"/>
    <mergeCell ref="B2002:G2002"/>
    <mergeCell ref="C2004:C2006"/>
    <mergeCell ref="D2004:G2004"/>
    <mergeCell ref="D2005:G2005"/>
    <mergeCell ref="D2006:G2006"/>
    <mergeCell ref="B1979:C1979"/>
    <mergeCell ref="B1980:C1980"/>
    <mergeCell ref="B1981:C1981"/>
    <mergeCell ref="B1982:C1982"/>
    <mergeCell ref="B1983:C1983"/>
    <mergeCell ref="B1984:C1984"/>
    <mergeCell ref="B1985:C1985"/>
    <mergeCell ref="B1986:C1986"/>
    <mergeCell ref="B1987:C1987"/>
    <mergeCell ref="B1965:G1965"/>
    <mergeCell ref="C1967:C1969"/>
    <mergeCell ref="D1967:G1967"/>
    <mergeCell ref="D1968:G1968"/>
    <mergeCell ref="D1969:G1969"/>
    <mergeCell ref="E1971:F1972"/>
    <mergeCell ref="G1971:G1972"/>
    <mergeCell ref="B1978:C1978"/>
    <mergeCell ref="E1978:F1978"/>
    <mergeCell ref="B1947:C1947"/>
    <mergeCell ref="B1948:C1948"/>
    <mergeCell ref="B1949:C1949"/>
    <mergeCell ref="B1950:C1950"/>
    <mergeCell ref="B1951:C1951"/>
    <mergeCell ref="C1954:C1957"/>
    <mergeCell ref="D1960:E1960"/>
    <mergeCell ref="D1961:E1961"/>
    <mergeCell ref="B1964:G1964"/>
    <mergeCell ref="E1934:F1935"/>
    <mergeCell ref="G1934:G1935"/>
    <mergeCell ref="B1941:C1941"/>
    <mergeCell ref="E1941:F1941"/>
    <mergeCell ref="B1942:C1942"/>
    <mergeCell ref="B1943:C1943"/>
    <mergeCell ref="B1944:C1944"/>
    <mergeCell ref="B1945:C1945"/>
    <mergeCell ref="B1946:C1946"/>
    <mergeCell ref="B1914:C1914"/>
    <mergeCell ref="C1917:C1920"/>
    <mergeCell ref="D1923:E1923"/>
    <mergeCell ref="D1924:E1924"/>
    <mergeCell ref="B1927:G1927"/>
    <mergeCell ref="B1928:G1928"/>
    <mergeCell ref="C1930:C1932"/>
    <mergeCell ref="D1930:G1930"/>
    <mergeCell ref="D1931:G1931"/>
    <mergeCell ref="D1932:G1932"/>
    <mergeCell ref="B1905:C1905"/>
    <mergeCell ref="B1906:C1906"/>
    <mergeCell ref="B1907:C1907"/>
    <mergeCell ref="B1908:C1908"/>
    <mergeCell ref="B1909:C1909"/>
    <mergeCell ref="B1910:C1910"/>
    <mergeCell ref="B1911:C1911"/>
    <mergeCell ref="B1912:C1912"/>
    <mergeCell ref="B1913:C1913"/>
    <mergeCell ref="B1891:G1891"/>
    <mergeCell ref="C1893:C1895"/>
    <mergeCell ref="D1893:G1893"/>
    <mergeCell ref="D1894:G1894"/>
    <mergeCell ref="D1895:G1895"/>
    <mergeCell ref="E1897:F1898"/>
    <mergeCell ref="G1897:G1898"/>
    <mergeCell ref="B1904:C1904"/>
    <mergeCell ref="E1904:F1904"/>
    <mergeCell ref="B1873:C1873"/>
    <mergeCell ref="B1874:C1874"/>
    <mergeCell ref="B1875:C1875"/>
    <mergeCell ref="B1876:C1876"/>
    <mergeCell ref="B1877:C1877"/>
    <mergeCell ref="C1880:C1883"/>
    <mergeCell ref="D1886:E1886"/>
    <mergeCell ref="D1887:E1887"/>
    <mergeCell ref="B1890:G1890"/>
    <mergeCell ref="E1860:F1861"/>
    <mergeCell ref="G1860:G1861"/>
    <mergeCell ref="B1867:C1867"/>
    <mergeCell ref="E1867:F1867"/>
    <mergeCell ref="B1868:C1868"/>
    <mergeCell ref="B1869:C1869"/>
    <mergeCell ref="B1870:C1870"/>
    <mergeCell ref="B1871:C1871"/>
    <mergeCell ref="B1872:C1872"/>
    <mergeCell ref="B1840:C1840"/>
    <mergeCell ref="C1843:C1846"/>
    <mergeCell ref="D1849:E1849"/>
    <mergeCell ref="D1850:E1850"/>
    <mergeCell ref="B1853:G1853"/>
    <mergeCell ref="B1854:G1854"/>
    <mergeCell ref="C1856:C1858"/>
    <mergeCell ref="D1856:G1856"/>
    <mergeCell ref="D1857:G1857"/>
    <mergeCell ref="D1858:G1858"/>
    <mergeCell ref="B1831:C1831"/>
    <mergeCell ref="B1832:C1832"/>
    <mergeCell ref="B1833:C1833"/>
    <mergeCell ref="B1834:C1834"/>
    <mergeCell ref="B1835:C1835"/>
    <mergeCell ref="B1836:C1836"/>
    <mergeCell ref="B1837:C1837"/>
    <mergeCell ref="B1838:C1838"/>
    <mergeCell ref="B1839:C1839"/>
    <mergeCell ref="B1817:G1817"/>
    <mergeCell ref="C1819:C1821"/>
    <mergeCell ref="D1819:G1819"/>
    <mergeCell ref="D1820:G1820"/>
    <mergeCell ref="D1821:G1821"/>
    <mergeCell ref="E1823:F1824"/>
    <mergeCell ref="G1823:G1824"/>
    <mergeCell ref="B1830:C1830"/>
    <mergeCell ref="E1830:F1830"/>
    <mergeCell ref="B1799:C1799"/>
    <mergeCell ref="B1800:C1800"/>
    <mergeCell ref="B1801:C1801"/>
    <mergeCell ref="B1802:C1802"/>
    <mergeCell ref="B1803:C1803"/>
    <mergeCell ref="C1806:C1809"/>
    <mergeCell ref="D1812:E1812"/>
    <mergeCell ref="D1813:E1813"/>
    <mergeCell ref="B1816:G1816"/>
    <mergeCell ref="E1786:F1787"/>
    <mergeCell ref="G1786:G1787"/>
    <mergeCell ref="B1793:C1793"/>
    <mergeCell ref="E1793:F1793"/>
    <mergeCell ref="B1794:C1794"/>
    <mergeCell ref="B1795:C1795"/>
    <mergeCell ref="B1796:C1796"/>
    <mergeCell ref="B1797:C1797"/>
    <mergeCell ref="B1798:C1798"/>
    <mergeCell ref="B1766:C1766"/>
    <mergeCell ref="C1769:C1772"/>
    <mergeCell ref="D1775:E1775"/>
    <mergeCell ref="D1776:E1776"/>
    <mergeCell ref="B1779:G1779"/>
    <mergeCell ref="B1780:G1780"/>
    <mergeCell ref="C1782:C1784"/>
    <mergeCell ref="D1782:G1782"/>
    <mergeCell ref="D1783:G1783"/>
    <mergeCell ref="D1784:G1784"/>
    <mergeCell ref="B1757:C1757"/>
    <mergeCell ref="B1758:C1758"/>
    <mergeCell ref="B1759:C1759"/>
    <mergeCell ref="B1760:C1760"/>
    <mergeCell ref="B1761:C1761"/>
    <mergeCell ref="B1762:C1762"/>
    <mergeCell ref="B1763:C1763"/>
    <mergeCell ref="B1764:C1764"/>
    <mergeCell ref="B1765:C1765"/>
    <mergeCell ref="B1743:G1743"/>
    <mergeCell ref="C1745:C1747"/>
    <mergeCell ref="D1745:G1745"/>
    <mergeCell ref="D1746:G1746"/>
    <mergeCell ref="D1747:G1747"/>
    <mergeCell ref="E1749:F1750"/>
    <mergeCell ref="G1749:G1750"/>
    <mergeCell ref="B1756:C1756"/>
    <mergeCell ref="E1756:F1756"/>
    <mergeCell ref="B1725:C1725"/>
    <mergeCell ref="B1726:C1726"/>
    <mergeCell ref="B1727:C1727"/>
    <mergeCell ref="B1728:C1728"/>
    <mergeCell ref="B1729:C1729"/>
    <mergeCell ref="C1732:C1735"/>
    <mergeCell ref="D1738:E1738"/>
    <mergeCell ref="D1739:E1739"/>
    <mergeCell ref="B1742:G1742"/>
    <mergeCell ref="E1712:F1713"/>
    <mergeCell ref="G1712:G1713"/>
    <mergeCell ref="B1719:C1719"/>
    <mergeCell ref="E1719:F1719"/>
    <mergeCell ref="B1720:C1720"/>
    <mergeCell ref="B1721:C1721"/>
    <mergeCell ref="B1722:C1722"/>
    <mergeCell ref="B1723:C1723"/>
    <mergeCell ref="B1724:C1724"/>
    <mergeCell ref="B1692:C1692"/>
    <mergeCell ref="C1695:C1698"/>
    <mergeCell ref="D1701:E1701"/>
    <mergeCell ref="D1702:E1702"/>
    <mergeCell ref="B1705:G1705"/>
    <mergeCell ref="B1706:G1706"/>
    <mergeCell ref="C1708:C1710"/>
    <mergeCell ref="D1708:G1708"/>
    <mergeCell ref="D1709:G1709"/>
    <mergeCell ref="D1710:G1710"/>
    <mergeCell ref="B1683:C1683"/>
    <mergeCell ref="B1684:C1684"/>
    <mergeCell ref="B1685:C1685"/>
    <mergeCell ref="B1686:C1686"/>
    <mergeCell ref="B1687:C1687"/>
    <mergeCell ref="B1688:C1688"/>
    <mergeCell ref="B1689:C1689"/>
    <mergeCell ref="B1690:C1690"/>
    <mergeCell ref="B1691:C1691"/>
    <mergeCell ref="B1669:G1669"/>
    <mergeCell ref="C1671:C1673"/>
    <mergeCell ref="D1671:G1671"/>
    <mergeCell ref="D1672:G1672"/>
    <mergeCell ref="D1673:G1673"/>
    <mergeCell ref="E1675:F1676"/>
    <mergeCell ref="G1675:G1676"/>
    <mergeCell ref="B1682:C1682"/>
    <mergeCell ref="E1682:F1682"/>
    <mergeCell ref="B1651:C1651"/>
    <mergeCell ref="B1652:C1652"/>
    <mergeCell ref="B1653:C1653"/>
    <mergeCell ref="B1654:C1654"/>
    <mergeCell ref="B1655:C1655"/>
    <mergeCell ref="C1658:C1661"/>
    <mergeCell ref="D1664:E1664"/>
    <mergeCell ref="D1665:E1665"/>
    <mergeCell ref="B1668:G1668"/>
    <mergeCell ref="E1638:F1639"/>
    <mergeCell ref="G1638:G1639"/>
    <mergeCell ref="B1645:C1645"/>
    <mergeCell ref="E1645:F1645"/>
    <mergeCell ref="B1646:C1646"/>
    <mergeCell ref="B1647:C1647"/>
    <mergeCell ref="B1648:C1648"/>
    <mergeCell ref="B1649:C1649"/>
    <mergeCell ref="B1650:C1650"/>
    <mergeCell ref="B1616:C1616"/>
    <mergeCell ref="B1617:C1617"/>
    <mergeCell ref="B1618:C1618"/>
    <mergeCell ref="C1621:C1624"/>
    <mergeCell ref="D1627:E1627"/>
    <mergeCell ref="D1628:E1628"/>
    <mergeCell ref="B1631:G1631"/>
    <mergeCell ref="B1632:G1632"/>
    <mergeCell ref="C1634:C1636"/>
    <mergeCell ref="D1634:G1634"/>
    <mergeCell ref="D1635:G1635"/>
    <mergeCell ref="D1636:G1636"/>
    <mergeCell ref="B1608:C1608"/>
    <mergeCell ref="E1608:F1608"/>
    <mergeCell ref="B1609:C1609"/>
    <mergeCell ref="B1610:C1610"/>
    <mergeCell ref="B1611:C1611"/>
    <mergeCell ref="B1612:C1612"/>
    <mergeCell ref="B1613:C1613"/>
    <mergeCell ref="B1614:C1614"/>
    <mergeCell ref="B1615:C1615"/>
    <mergeCell ref="D1591:E1591"/>
    <mergeCell ref="B1594:G1594"/>
    <mergeCell ref="B1595:G1595"/>
    <mergeCell ref="C1597:C1599"/>
    <mergeCell ref="D1597:G1597"/>
    <mergeCell ref="D1598:G1598"/>
    <mergeCell ref="D1599:G1599"/>
    <mergeCell ref="E1601:F1602"/>
    <mergeCell ref="G1601:G1602"/>
    <mergeCell ref="B1580:C1580"/>
    <mergeCell ref="D1590:E1590"/>
    <mergeCell ref="B1558:G1558"/>
    <mergeCell ref="C1560:C1562"/>
    <mergeCell ref="D1562:G1562"/>
    <mergeCell ref="E1564:F1565"/>
    <mergeCell ref="G1564:G1565"/>
    <mergeCell ref="E1571:F1571"/>
    <mergeCell ref="B1581:C1581"/>
    <mergeCell ref="C1584:C1587"/>
    <mergeCell ref="B1571:C1571"/>
    <mergeCell ref="B1572:C1572"/>
    <mergeCell ref="B1573:C1573"/>
    <mergeCell ref="B1574:C1574"/>
    <mergeCell ref="B1575:C1575"/>
    <mergeCell ref="B1576:C1576"/>
    <mergeCell ref="B1577:C1577"/>
    <mergeCell ref="B1578:C1578"/>
    <mergeCell ref="B1579:C1579"/>
    <mergeCell ref="B1557:G1557"/>
    <mergeCell ref="D1560:G1560"/>
    <mergeCell ref="D1561:G1561"/>
    <mergeCell ref="C288:C291"/>
    <mergeCell ref="D294:E294"/>
    <mergeCell ref="D295:E295"/>
    <mergeCell ref="E268:F269"/>
    <mergeCell ref="G268:G269"/>
    <mergeCell ref="B275:C275"/>
    <mergeCell ref="E275:F275"/>
    <mergeCell ref="B276:C276"/>
    <mergeCell ref="B277:C277"/>
    <mergeCell ref="B278:C278"/>
    <mergeCell ref="B279:C279"/>
    <mergeCell ref="B280:C280"/>
    <mergeCell ref="B281:C281"/>
    <mergeCell ref="B282:C282"/>
    <mergeCell ref="B283:C283"/>
    <mergeCell ref="B284:C284"/>
    <mergeCell ref="B285:C285"/>
    <mergeCell ref="B322:C322"/>
    <mergeCell ref="C325:C328"/>
    <mergeCell ref="G305:G306"/>
    <mergeCell ref="E312:F312"/>
    <mergeCell ref="D301:G301"/>
    <mergeCell ref="D331:E331"/>
    <mergeCell ref="D332:E332"/>
    <mergeCell ref="B335:G335"/>
    <mergeCell ref="B336:G336"/>
    <mergeCell ref="C338:C340"/>
    <mergeCell ref="D338:G338"/>
    <mergeCell ref="D339:G339"/>
    <mergeCell ref="C251:C254"/>
    <mergeCell ref="D257:E257"/>
    <mergeCell ref="D258:E258"/>
    <mergeCell ref="B261:G261"/>
    <mergeCell ref="B262:G262"/>
    <mergeCell ref="C264:C266"/>
    <mergeCell ref="D264:G264"/>
    <mergeCell ref="D265:G265"/>
    <mergeCell ref="D266:G266"/>
    <mergeCell ref="B244:C244"/>
    <mergeCell ref="B245:C245"/>
    <mergeCell ref="B246:C246"/>
    <mergeCell ref="B247:C247"/>
    <mergeCell ref="B248:C248"/>
    <mergeCell ref="C214:C217"/>
    <mergeCell ref="D220:E220"/>
    <mergeCell ref="D221:E221"/>
    <mergeCell ref="B224:G224"/>
    <mergeCell ref="B225:G225"/>
    <mergeCell ref="C227:C229"/>
    <mergeCell ref="D227:G227"/>
    <mergeCell ref="D228:G228"/>
    <mergeCell ref="D229:G229"/>
    <mergeCell ref="E231:F232"/>
    <mergeCell ref="G231:G232"/>
    <mergeCell ref="B238:C238"/>
    <mergeCell ref="E238:F238"/>
    <mergeCell ref="B239:C239"/>
    <mergeCell ref="B240:C240"/>
    <mergeCell ref="B241:C241"/>
    <mergeCell ref="B242:C242"/>
    <mergeCell ref="B243:C243"/>
    <mergeCell ref="B207:C207"/>
    <mergeCell ref="B208:C208"/>
    <mergeCell ref="B209:C209"/>
    <mergeCell ref="B210:C210"/>
    <mergeCell ref="B211:C211"/>
    <mergeCell ref="C177:C180"/>
    <mergeCell ref="D183:E183"/>
    <mergeCell ref="D184:E184"/>
    <mergeCell ref="B187:G187"/>
    <mergeCell ref="B188:G188"/>
    <mergeCell ref="C190:C192"/>
    <mergeCell ref="D190:G190"/>
    <mergeCell ref="D191:G191"/>
    <mergeCell ref="D192:G192"/>
    <mergeCell ref="E194:F195"/>
    <mergeCell ref="G194:G195"/>
    <mergeCell ref="B201:C201"/>
    <mergeCell ref="E201:F201"/>
    <mergeCell ref="B202:C202"/>
    <mergeCell ref="B203:C203"/>
    <mergeCell ref="B204:C204"/>
    <mergeCell ref="B205:C205"/>
    <mergeCell ref="B206:C206"/>
    <mergeCell ref="B170:C170"/>
    <mergeCell ref="B171:C171"/>
    <mergeCell ref="B172:C172"/>
    <mergeCell ref="B173:C173"/>
    <mergeCell ref="B174:C174"/>
    <mergeCell ref="C140:C143"/>
    <mergeCell ref="D146:E146"/>
    <mergeCell ref="D147:E147"/>
    <mergeCell ref="B150:G150"/>
    <mergeCell ref="B151:G151"/>
    <mergeCell ref="C153:C155"/>
    <mergeCell ref="D153:G153"/>
    <mergeCell ref="D154:G154"/>
    <mergeCell ref="D155:G155"/>
    <mergeCell ref="E157:F158"/>
    <mergeCell ref="G157:G158"/>
    <mergeCell ref="B164:C164"/>
    <mergeCell ref="E164:F164"/>
    <mergeCell ref="B165:C165"/>
    <mergeCell ref="B166:C166"/>
    <mergeCell ref="B167:C167"/>
    <mergeCell ref="B168:C168"/>
    <mergeCell ref="B169:C169"/>
    <mergeCell ref="B136:C136"/>
    <mergeCell ref="B137:C137"/>
    <mergeCell ref="B113:G113"/>
    <mergeCell ref="B114:G114"/>
    <mergeCell ref="C116:C118"/>
    <mergeCell ref="D116:G116"/>
    <mergeCell ref="D117:G117"/>
    <mergeCell ref="D118:G118"/>
    <mergeCell ref="E120:F121"/>
    <mergeCell ref="G120:G121"/>
    <mergeCell ref="B127:C127"/>
    <mergeCell ref="E127:F127"/>
    <mergeCell ref="B128:C128"/>
    <mergeCell ref="B129:C129"/>
    <mergeCell ref="B130:C130"/>
    <mergeCell ref="B131:C131"/>
    <mergeCell ref="B132:C132"/>
    <mergeCell ref="B63:C63"/>
    <mergeCell ref="C79:C81"/>
    <mergeCell ref="D79:G79"/>
    <mergeCell ref="D80:G80"/>
    <mergeCell ref="D81:G81"/>
    <mergeCell ref="E83:F84"/>
    <mergeCell ref="B133:C133"/>
    <mergeCell ref="B134:C134"/>
    <mergeCell ref="B135:C135"/>
    <mergeCell ref="C66:C69"/>
    <mergeCell ref="D72:E72"/>
    <mergeCell ref="D73:E73"/>
    <mergeCell ref="B76:G76"/>
    <mergeCell ref="B77:G77"/>
    <mergeCell ref="B90:C90"/>
    <mergeCell ref="E90:F90"/>
    <mergeCell ref="B91:C91"/>
    <mergeCell ref="B92:C92"/>
    <mergeCell ref="G83:G84"/>
    <mergeCell ref="C103:C106"/>
    <mergeCell ref="D109:E109"/>
    <mergeCell ref="D110:E110"/>
    <mergeCell ref="B93:C93"/>
    <mergeCell ref="B94:C94"/>
    <mergeCell ref="C42:C44"/>
    <mergeCell ref="D42:G42"/>
    <mergeCell ref="D43:G43"/>
    <mergeCell ref="D44:G44"/>
    <mergeCell ref="B55:C55"/>
    <mergeCell ref="B56:C56"/>
    <mergeCell ref="B57:C57"/>
    <mergeCell ref="B61:C61"/>
    <mergeCell ref="B62:C62"/>
    <mergeCell ref="B2:G2"/>
    <mergeCell ref="B3:G3"/>
    <mergeCell ref="C5:C7"/>
    <mergeCell ref="D5:G5"/>
    <mergeCell ref="D6:G6"/>
    <mergeCell ref="D7:G7"/>
    <mergeCell ref="B18:C18"/>
    <mergeCell ref="B19:C19"/>
    <mergeCell ref="B20:C20"/>
    <mergeCell ref="B21:C21"/>
    <mergeCell ref="E9:F10"/>
    <mergeCell ref="G9:G10"/>
    <mergeCell ref="B16:C16"/>
    <mergeCell ref="E16:F16"/>
    <mergeCell ref="B17:C17"/>
    <mergeCell ref="B58:C58"/>
    <mergeCell ref="B59:C59"/>
    <mergeCell ref="B60:C60"/>
    <mergeCell ref="D35:E35"/>
    <mergeCell ref="D36:E36"/>
    <mergeCell ref="B22:C22"/>
    <mergeCell ref="B23:C23"/>
    <mergeCell ref="B24:C24"/>
    <mergeCell ref="B25:C25"/>
    <mergeCell ref="B26:C26"/>
    <mergeCell ref="C29:C32"/>
    <mergeCell ref="E46:F47"/>
    <mergeCell ref="G46:G47"/>
    <mergeCell ref="B53:C53"/>
    <mergeCell ref="E53:F53"/>
    <mergeCell ref="B54:C54"/>
    <mergeCell ref="B39:G39"/>
    <mergeCell ref="B40:G40"/>
    <mergeCell ref="B95:C95"/>
    <mergeCell ref="B96:C96"/>
    <mergeCell ref="B97:C97"/>
    <mergeCell ref="B98:C98"/>
    <mergeCell ref="B99:C99"/>
    <mergeCell ref="B100:C100"/>
    <mergeCell ref="B321:C321"/>
    <mergeCell ref="B312:C312"/>
    <mergeCell ref="B313:C313"/>
    <mergeCell ref="B314:C314"/>
    <mergeCell ref="B315:C315"/>
    <mergeCell ref="B316:C316"/>
    <mergeCell ref="B317:C317"/>
    <mergeCell ref="B318:C318"/>
    <mergeCell ref="B319:C319"/>
    <mergeCell ref="B320:C320"/>
    <mergeCell ref="B298:G298"/>
    <mergeCell ref="B299:G299"/>
    <mergeCell ref="C301:C303"/>
    <mergeCell ref="D302:G302"/>
    <mergeCell ref="D303:G303"/>
    <mergeCell ref="E305:F306"/>
    <mergeCell ref="D340:G340"/>
    <mergeCell ref="E342:F343"/>
    <mergeCell ref="G342:G343"/>
    <mergeCell ref="B349:C349"/>
    <mergeCell ref="E349:F349"/>
    <mergeCell ref="B350:C350"/>
    <mergeCell ref="B351:C351"/>
    <mergeCell ref="B352:C352"/>
    <mergeCell ref="B353:C353"/>
    <mergeCell ref="B354:C354"/>
    <mergeCell ref="B355:C355"/>
    <mergeCell ref="B356:C356"/>
    <mergeCell ref="B357:C357"/>
    <mergeCell ref="B358:C358"/>
    <mergeCell ref="B359:C359"/>
    <mergeCell ref="C362:C365"/>
    <mergeCell ref="D368:E368"/>
    <mergeCell ref="D369:E369"/>
    <mergeCell ref="B372:G372"/>
    <mergeCell ref="B373:G373"/>
    <mergeCell ref="C375:C377"/>
    <mergeCell ref="D375:G375"/>
    <mergeCell ref="D376:G376"/>
    <mergeCell ref="D377:G377"/>
    <mergeCell ref="E379:F380"/>
    <mergeCell ref="G379:G380"/>
    <mergeCell ref="B386:C386"/>
    <mergeCell ref="E386:F386"/>
    <mergeCell ref="B387:C387"/>
    <mergeCell ref="B388:C388"/>
    <mergeCell ref="B389:C389"/>
    <mergeCell ref="B390:C390"/>
    <mergeCell ref="B391:C391"/>
    <mergeCell ref="B392:C392"/>
    <mergeCell ref="B393:C393"/>
    <mergeCell ref="B394:C394"/>
    <mergeCell ref="B395:C395"/>
    <mergeCell ref="B396:C396"/>
    <mergeCell ref="C399:C402"/>
    <mergeCell ref="D405:E405"/>
    <mergeCell ref="D406:E406"/>
    <mergeCell ref="B409:G409"/>
    <mergeCell ref="B410:G410"/>
    <mergeCell ref="C412:C414"/>
    <mergeCell ref="D412:G412"/>
    <mergeCell ref="D413:G413"/>
    <mergeCell ref="D414:G414"/>
    <mergeCell ref="E416:F417"/>
    <mergeCell ref="G416:G417"/>
    <mergeCell ref="B423:C423"/>
    <mergeCell ref="E423:F423"/>
    <mergeCell ref="B424:C424"/>
    <mergeCell ref="B425:C425"/>
    <mergeCell ref="B426:C426"/>
    <mergeCell ref="B427:C427"/>
    <mergeCell ref="B428:C428"/>
    <mergeCell ref="B429:C429"/>
    <mergeCell ref="B430:C430"/>
    <mergeCell ref="B431:C431"/>
    <mergeCell ref="B432:C432"/>
    <mergeCell ref="B433:C433"/>
    <mergeCell ref="C436:C439"/>
    <mergeCell ref="D442:E442"/>
    <mergeCell ref="D443:E443"/>
    <mergeCell ref="B446:G446"/>
    <mergeCell ref="B447:G447"/>
    <mergeCell ref="C449:C451"/>
    <mergeCell ref="D449:G449"/>
    <mergeCell ref="D450:G450"/>
    <mergeCell ref="D451:G451"/>
    <mergeCell ref="E453:F454"/>
    <mergeCell ref="G453:G454"/>
    <mergeCell ref="B460:C460"/>
    <mergeCell ref="E460:F460"/>
    <mergeCell ref="B461:C461"/>
    <mergeCell ref="B462:C462"/>
    <mergeCell ref="B463:C463"/>
    <mergeCell ref="B464:C464"/>
    <mergeCell ref="B465:C465"/>
    <mergeCell ref="B466:C466"/>
    <mergeCell ref="B467:C467"/>
    <mergeCell ref="B468:C468"/>
    <mergeCell ref="B469:C469"/>
    <mergeCell ref="B470:C470"/>
    <mergeCell ref="C473:C476"/>
    <mergeCell ref="D479:E479"/>
    <mergeCell ref="D480:E480"/>
    <mergeCell ref="B483:G483"/>
    <mergeCell ref="B484:G484"/>
    <mergeCell ref="C486:C488"/>
    <mergeCell ref="D486:G486"/>
    <mergeCell ref="D487:G487"/>
    <mergeCell ref="D488:G488"/>
    <mergeCell ref="E490:F491"/>
    <mergeCell ref="G490:G491"/>
    <mergeCell ref="B497:C497"/>
    <mergeCell ref="E497:F497"/>
    <mergeCell ref="B498:C498"/>
    <mergeCell ref="B499:C499"/>
    <mergeCell ref="B500:C500"/>
    <mergeCell ref="B501:C501"/>
    <mergeCell ref="B502:C502"/>
    <mergeCell ref="B503:C503"/>
    <mergeCell ref="B504:C504"/>
    <mergeCell ref="B505:C505"/>
    <mergeCell ref="B506:C506"/>
    <mergeCell ref="B507:C507"/>
    <mergeCell ref="C510:C513"/>
    <mergeCell ref="D516:E516"/>
    <mergeCell ref="D517:E517"/>
    <mergeCell ref="B520:G520"/>
    <mergeCell ref="B521:G521"/>
    <mergeCell ref="C523:C525"/>
    <mergeCell ref="D523:G523"/>
    <mergeCell ref="D524:G524"/>
    <mergeCell ref="D525:G525"/>
    <mergeCell ref="E527:F528"/>
    <mergeCell ref="G527:G528"/>
    <mergeCell ref="B534:C534"/>
    <mergeCell ref="E534:F534"/>
    <mergeCell ref="B535:C535"/>
    <mergeCell ref="B536:C536"/>
    <mergeCell ref="B537:C537"/>
    <mergeCell ref="B538:C538"/>
    <mergeCell ref="B539:C539"/>
    <mergeCell ref="B540:C540"/>
    <mergeCell ref="B541:C541"/>
    <mergeCell ref="B542:C542"/>
    <mergeCell ref="B543:C543"/>
    <mergeCell ref="B544:C544"/>
    <mergeCell ref="C547:C550"/>
    <mergeCell ref="D553:E553"/>
    <mergeCell ref="D554:E554"/>
    <mergeCell ref="B557:G557"/>
    <mergeCell ref="B558:G558"/>
    <mergeCell ref="C560:C562"/>
    <mergeCell ref="D560:G560"/>
    <mergeCell ref="D561:G561"/>
    <mergeCell ref="D562:G562"/>
    <mergeCell ref="E564:F565"/>
    <mergeCell ref="G564:G565"/>
    <mergeCell ref="B571:C571"/>
    <mergeCell ref="E571:F571"/>
    <mergeCell ref="B572:C572"/>
    <mergeCell ref="B573:C573"/>
    <mergeCell ref="B574:C574"/>
    <mergeCell ref="B575:C575"/>
    <mergeCell ref="B576:C576"/>
    <mergeCell ref="B577:C577"/>
    <mergeCell ref="B578:C578"/>
    <mergeCell ref="B579:C579"/>
    <mergeCell ref="B580:C580"/>
    <mergeCell ref="B581:C581"/>
    <mergeCell ref="C584:C587"/>
    <mergeCell ref="D590:E590"/>
    <mergeCell ref="D591:E591"/>
    <mergeCell ref="B594:G594"/>
    <mergeCell ref="B595:G595"/>
    <mergeCell ref="C597:C599"/>
    <mergeCell ref="D597:G597"/>
    <mergeCell ref="D598:G598"/>
    <mergeCell ref="D599:G599"/>
    <mergeCell ref="E601:F602"/>
    <mergeCell ref="G601:G602"/>
    <mergeCell ref="B608:C608"/>
    <mergeCell ref="E608:F608"/>
    <mergeCell ref="B609:C609"/>
    <mergeCell ref="B610:C610"/>
    <mergeCell ref="B611:C611"/>
    <mergeCell ref="B612:C612"/>
    <mergeCell ref="B613:C613"/>
    <mergeCell ref="B614:C614"/>
    <mergeCell ref="B615:C615"/>
    <mergeCell ref="B616:C616"/>
    <mergeCell ref="B617:C617"/>
    <mergeCell ref="B618:C618"/>
    <mergeCell ref="C621:C624"/>
    <mergeCell ref="D627:E627"/>
    <mergeCell ref="D628:E628"/>
    <mergeCell ref="B631:G631"/>
    <mergeCell ref="B632:G632"/>
    <mergeCell ref="C634:C636"/>
    <mergeCell ref="D634:G634"/>
    <mergeCell ref="D635:G635"/>
    <mergeCell ref="D636:G636"/>
    <mergeCell ref="E638:F639"/>
    <mergeCell ref="G638:G639"/>
    <mergeCell ref="B645:C645"/>
    <mergeCell ref="E645:F645"/>
    <mergeCell ref="B646:C646"/>
    <mergeCell ref="B647:C647"/>
    <mergeCell ref="B648:C648"/>
    <mergeCell ref="B649:C649"/>
    <mergeCell ref="B650:C650"/>
    <mergeCell ref="B651:C651"/>
    <mergeCell ref="B652:C652"/>
    <mergeCell ref="B653:C653"/>
    <mergeCell ref="B654:C654"/>
    <mergeCell ref="B655:C655"/>
    <mergeCell ref="C658:C661"/>
    <mergeCell ref="D664:E664"/>
    <mergeCell ref="D665:E665"/>
    <mergeCell ref="B668:G668"/>
    <mergeCell ref="B669:G669"/>
    <mergeCell ref="C671:C673"/>
    <mergeCell ref="D671:G671"/>
    <mergeCell ref="D672:G672"/>
    <mergeCell ref="D673:G673"/>
    <mergeCell ref="E675:F676"/>
    <mergeCell ref="G675:G676"/>
    <mergeCell ref="B682:C682"/>
    <mergeCell ref="E682:F682"/>
    <mergeCell ref="B683:C683"/>
    <mergeCell ref="B684:C684"/>
    <mergeCell ref="B685:C685"/>
    <mergeCell ref="B686:C686"/>
    <mergeCell ref="B687:C687"/>
    <mergeCell ref="B688:C688"/>
    <mergeCell ref="B689:C689"/>
    <mergeCell ref="B690:C690"/>
    <mergeCell ref="B691:C691"/>
    <mergeCell ref="B692:C692"/>
    <mergeCell ref="C695:C698"/>
    <mergeCell ref="D701:E701"/>
    <mergeCell ref="D702:E702"/>
    <mergeCell ref="B705:G705"/>
    <mergeCell ref="B706:G706"/>
    <mergeCell ref="C708:C710"/>
    <mergeCell ref="D708:G708"/>
    <mergeCell ref="D709:G709"/>
    <mergeCell ref="D710:G710"/>
    <mergeCell ref="E712:F713"/>
    <mergeCell ref="G712:G713"/>
    <mergeCell ref="B719:C719"/>
    <mergeCell ref="E719:F719"/>
    <mergeCell ref="B720:C720"/>
    <mergeCell ref="B721:C721"/>
    <mergeCell ref="B722:C722"/>
    <mergeCell ref="B723:C723"/>
    <mergeCell ref="B724:C724"/>
    <mergeCell ref="B725:C725"/>
    <mergeCell ref="B726:C726"/>
    <mergeCell ref="B727:C727"/>
    <mergeCell ref="B728:C728"/>
    <mergeCell ref="B729:C729"/>
    <mergeCell ref="C732:C735"/>
    <mergeCell ref="D738:E738"/>
    <mergeCell ref="D739:E739"/>
    <mergeCell ref="B742:G742"/>
    <mergeCell ref="B743:G743"/>
    <mergeCell ref="C745:C747"/>
    <mergeCell ref="D745:G745"/>
    <mergeCell ref="D746:G746"/>
    <mergeCell ref="D747:G747"/>
    <mergeCell ref="E749:F750"/>
    <mergeCell ref="G749:G750"/>
    <mergeCell ref="B756:C756"/>
    <mergeCell ref="E756:F756"/>
    <mergeCell ref="B757:C757"/>
    <mergeCell ref="B758:C758"/>
    <mergeCell ref="B759:C759"/>
    <mergeCell ref="B760:C760"/>
    <mergeCell ref="B761:C761"/>
    <mergeCell ref="B762:C762"/>
    <mergeCell ref="B763:C763"/>
    <mergeCell ref="B764:C764"/>
    <mergeCell ref="B765:C765"/>
    <mergeCell ref="B766:C766"/>
    <mergeCell ref="C769:C772"/>
    <mergeCell ref="D775:E775"/>
    <mergeCell ref="D776:E776"/>
    <mergeCell ref="B779:G779"/>
    <mergeCell ref="B780:G780"/>
    <mergeCell ref="C782:C784"/>
    <mergeCell ref="D782:G782"/>
    <mergeCell ref="D783:G783"/>
    <mergeCell ref="D784:G784"/>
    <mergeCell ref="E786:F787"/>
    <mergeCell ref="G786:G787"/>
    <mergeCell ref="B793:C793"/>
    <mergeCell ref="E793:F793"/>
    <mergeCell ref="B794:C794"/>
    <mergeCell ref="B795:C795"/>
    <mergeCell ref="B796:C796"/>
    <mergeCell ref="B797:C797"/>
    <mergeCell ref="B798:C798"/>
    <mergeCell ref="B799:C799"/>
    <mergeCell ref="B800:C800"/>
    <mergeCell ref="B801:C801"/>
    <mergeCell ref="B802:C802"/>
    <mergeCell ref="B803:C803"/>
    <mergeCell ref="C806:C809"/>
    <mergeCell ref="D812:E812"/>
    <mergeCell ref="D813:E813"/>
    <mergeCell ref="B816:G816"/>
    <mergeCell ref="B817:G817"/>
    <mergeCell ref="C819:C821"/>
    <mergeCell ref="D819:G819"/>
    <mergeCell ref="D820:G820"/>
    <mergeCell ref="D821:G821"/>
    <mergeCell ref="E823:F824"/>
    <mergeCell ref="G823:G824"/>
    <mergeCell ref="B830:C830"/>
    <mergeCell ref="E830:F830"/>
    <mergeCell ref="B831:C831"/>
    <mergeCell ref="B832:C832"/>
    <mergeCell ref="B833:C833"/>
    <mergeCell ref="B834:C834"/>
    <mergeCell ref="B835:C835"/>
    <mergeCell ref="B836:C836"/>
    <mergeCell ref="B837:C837"/>
    <mergeCell ref="B838:C838"/>
    <mergeCell ref="B839:C839"/>
    <mergeCell ref="B840:C840"/>
    <mergeCell ref="C843:C846"/>
    <mergeCell ref="D849:E849"/>
    <mergeCell ref="D850:E850"/>
    <mergeCell ref="B853:G853"/>
    <mergeCell ref="B854:G854"/>
    <mergeCell ref="C856:C858"/>
    <mergeCell ref="D856:G856"/>
    <mergeCell ref="D857:G857"/>
    <mergeCell ref="D858:G858"/>
    <mergeCell ref="E860:F861"/>
    <mergeCell ref="G860:G861"/>
    <mergeCell ref="B867:C867"/>
    <mergeCell ref="E867:F867"/>
    <mergeCell ref="B868:C868"/>
    <mergeCell ref="B869:C869"/>
    <mergeCell ref="B870:C870"/>
    <mergeCell ref="B871:C871"/>
    <mergeCell ref="B872:C872"/>
    <mergeCell ref="B873:C873"/>
    <mergeCell ref="B874:C874"/>
    <mergeCell ref="B875:C875"/>
    <mergeCell ref="B876:C876"/>
    <mergeCell ref="B877:C877"/>
    <mergeCell ref="C880:C883"/>
    <mergeCell ref="D886:E886"/>
    <mergeCell ref="D887:E887"/>
    <mergeCell ref="B890:G890"/>
    <mergeCell ref="B891:G891"/>
    <mergeCell ref="C893:C895"/>
    <mergeCell ref="D893:G893"/>
    <mergeCell ref="D894:G894"/>
    <mergeCell ref="D895:G895"/>
    <mergeCell ref="E897:F898"/>
    <mergeCell ref="G897:G898"/>
    <mergeCell ref="B904:C904"/>
    <mergeCell ref="E904:F904"/>
    <mergeCell ref="B905:C905"/>
    <mergeCell ref="B906:C906"/>
    <mergeCell ref="B907:C907"/>
    <mergeCell ref="B908:C908"/>
    <mergeCell ref="B909:C909"/>
    <mergeCell ref="B910:C910"/>
    <mergeCell ref="B911:C911"/>
    <mergeCell ref="B912:C912"/>
    <mergeCell ref="B913:C913"/>
    <mergeCell ref="B914:C914"/>
    <mergeCell ref="C917:C920"/>
    <mergeCell ref="D923:E923"/>
    <mergeCell ref="D924:E924"/>
    <mergeCell ref="B927:G927"/>
    <mergeCell ref="B928:G928"/>
    <mergeCell ref="C930:C932"/>
    <mergeCell ref="D930:G930"/>
    <mergeCell ref="D931:G931"/>
    <mergeCell ref="D932:G932"/>
    <mergeCell ref="E934:F935"/>
    <mergeCell ref="G934:G935"/>
    <mergeCell ref="B941:C941"/>
    <mergeCell ref="E941:F941"/>
    <mergeCell ref="B942:C942"/>
    <mergeCell ref="B943:C943"/>
    <mergeCell ref="B944:C944"/>
    <mergeCell ref="B945:C945"/>
    <mergeCell ref="B946:C946"/>
    <mergeCell ref="B947:C947"/>
    <mergeCell ref="B948:C948"/>
    <mergeCell ref="B949:C949"/>
    <mergeCell ref="B950:C950"/>
    <mergeCell ref="B951:C951"/>
    <mergeCell ref="C954:C957"/>
    <mergeCell ref="D960:E960"/>
    <mergeCell ref="D961:E961"/>
    <mergeCell ref="B964:G964"/>
    <mergeCell ref="B965:G965"/>
    <mergeCell ref="C967:C969"/>
    <mergeCell ref="D967:G967"/>
    <mergeCell ref="D968:G968"/>
    <mergeCell ref="D969:G969"/>
    <mergeCell ref="E971:F972"/>
    <mergeCell ref="G971:G972"/>
    <mergeCell ref="B978:C978"/>
    <mergeCell ref="E978:F978"/>
    <mergeCell ref="B979:C979"/>
    <mergeCell ref="B980:C980"/>
    <mergeCell ref="B981:C981"/>
    <mergeCell ref="B982:C982"/>
    <mergeCell ref="B983:C983"/>
    <mergeCell ref="B984:C984"/>
    <mergeCell ref="B985:C985"/>
    <mergeCell ref="B986:C986"/>
    <mergeCell ref="B987:C987"/>
    <mergeCell ref="B988:C988"/>
    <mergeCell ref="C991:C994"/>
    <mergeCell ref="D997:E997"/>
    <mergeCell ref="D998:E998"/>
    <mergeCell ref="B1001:G1001"/>
    <mergeCell ref="B1053:C1053"/>
    <mergeCell ref="B1054:C1054"/>
    <mergeCell ref="B1055:C1055"/>
    <mergeCell ref="B1056:C1056"/>
    <mergeCell ref="B1002:G1002"/>
    <mergeCell ref="C1004:C1006"/>
    <mergeCell ref="D1004:G1004"/>
    <mergeCell ref="D1005:G1005"/>
    <mergeCell ref="D1006:G1006"/>
    <mergeCell ref="E1008:F1009"/>
    <mergeCell ref="G1008:G1009"/>
    <mergeCell ref="B1015:C1015"/>
    <mergeCell ref="E1015:F1015"/>
    <mergeCell ref="B1038:G1038"/>
    <mergeCell ref="B1039:G1039"/>
    <mergeCell ref="C1041:C1043"/>
    <mergeCell ref="D1041:G1041"/>
    <mergeCell ref="D1042:G1042"/>
    <mergeCell ref="D1043:G1043"/>
    <mergeCell ref="E1045:F1046"/>
    <mergeCell ref="G1045:G1046"/>
    <mergeCell ref="B1052:C1052"/>
    <mergeCell ref="E1052:F1052"/>
    <mergeCell ref="B1025:C1025"/>
    <mergeCell ref="C1028:C1031"/>
    <mergeCell ref="D1034:E1034"/>
    <mergeCell ref="D1035:E1035"/>
    <mergeCell ref="B1016:C1016"/>
    <mergeCell ref="B1017:C1017"/>
    <mergeCell ref="B1018:C1018"/>
    <mergeCell ref="B1019:C1019"/>
    <mergeCell ref="B1020:C1020"/>
    <mergeCell ref="B1021:C1021"/>
    <mergeCell ref="B1022:C1022"/>
    <mergeCell ref="B1023:C1023"/>
    <mergeCell ref="B1024:C1024"/>
    <mergeCell ref="B1094:C1094"/>
    <mergeCell ref="B1095:C1095"/>
    <mergeCell ref="B1096:C1096"/>
    <mergeCell ref="D1072:E1072"/>
    <mergeCell ref="B1075:G1075"/>
    <mergeCell ref="B1076:G1076"/>
    <mergeCell ref="C1078:C1080"/>
    <mergeCell ref="D1078:G1078"/>
    <mergeCell ref="D1079:G1079"/>
    <mergeCell ref="D1080:G1080"/>
    <mergeCell ref="E1082:F1083"/>
    <mergeCell ref="G1082:G1083"/>
    <mergeCell ref="B1057:C1057"/>
    <mergeCell ref="B1058:C1058"/>
    <mergeCell ref="B1059:C1059"/>
    <mergeCell ref="B1089:C1089"/>
    <mergeCell ref="E1089:F1089"/>
    <mergeCell ref="B1090:C1090"/>
    <mergeCell ref="B1091:C1091"/>
    <mergeCell ref="B1092:C1092"/>
    <mergeCell ref="B1093:C1093"/>
    <mergeCell ref="B1060:C1060"/>
    <mergeCell ref="B1061:C1061"/>
    <mergeCell ref="B1062:C1062"/>
    <mergeCell ref="C1065:C1068"/>
    <mergeCell ref="D1071:E1071"/>
    <mergeCell ref="B1097:C1097"/>
    <mergeCell ref="B1098:C1098"/>
    <mergeCell ref="B1099:C1099"/>
    <mergeCell ref="C1102:C1105"/>
    <mergeCell ref="D1108:E1108"/>
    <mergeCell ref="D1109:E1109"/>
    <mergeCell ref="B1112:G1112"/>
    <mergeCell ref="B1113:G1113"/>
    <mergeCell ref="C1115:C1117"/>
    <mergeCell ref="D1115:G1115"/>
    <mergeCell ref="D1116:G1116"/>
    <mergeCell ref="D1117:G1117"/>
    <mergeCell ref="E1119:F1120"/>
    <mergeCell ref="G1119:G1120"/>
    <mergeCell ref="B1126:C1126"/>
    <mergeCell ref="E1126:F1126"/>
    <mergeCell ref="B1127:C1127"/>
    <mergeCell ref="B1128:C1128"/>
    <mergeCell ref="B1129:C1129"/>
    <mergeCell ref="B1130:C1130"/>
    <mergeCell ref="B1131:C1131"/>
    <mergeCell ref="B1132:C1132"/>
    <mergeCell ref="B1133:C1133"/>
    <mergeCell ref="B1134:C1134"/>
    <mergeCell ref="B1135:C1135"/>
    <mergeCell ref="B1136:C1136"/>
    <mergeCell ref="C1139:C1142"/>
    <mergeCell ref="D1145:E1145"/>
    <mergeCell ref="D1146:E1146"/>
    <mergeCell ref="B1149:G1149"/>
    <mergeCell ref="B1150:G1150"/>
    <mergeCell ref="C1152:C1154"/>
    <mergeCell ref="D1152:G1152"/>
    <mergeCell ref="D1153:G1153"/>
    <mergeCell ref="D1154:G1154"/>
    <mergeCell ref="E1156:F1157"/>
    <mergeCell ref="G1156:G1157"/>
    <mergeCell ref="B1163:C1163"/>
    <mergeCell ref="E1163:F1163"/>
    <mergeCell ref="B1164:C1164"/>
    <mergeCell ref="B1165:C1165"/>
    <mergeCell ref="B1166:C1166"/>
    <mergeCell ref="B1167:C1167"/>
    <mergeCell ref="B1168:C1168"/>
    <mergeCell ref="B1169:C1169"/>
    <mergeCell ref="B1170:C1170"/>
    <mergeCell ref="B1171:C1171"/>
    <mergeCell ref="B1172:C1172"/>
    <mergeCell ref="B1173:C1173"/>
    <mergeCell ref="C1176:C1179"/>
    <mergeCell ref="D1182:E1182"/>
    <mergeCell ref="D1183:E1183"/>
    <mergeCell ref="B1186:G1186"/>
    <mergeCell ref="B1187:G1187"/>
    <mergeCell ref="C1189:C1191"/>
    <mergeCell ref="D1189:G1189"/>
    <mergeCell ref="D1190:G1190"/>
    <mergeCell ref="D1191:G1191"/>
    <mergeCell ref="E1193:F1194"/>
    <mergeCell ref="G1193:G1194"/>
    <mergeCell ref="B1200:C1200"/>
    <mergeCell ref="E1200:F1200"/>
    <mergeCell ref="B1201:C1201"/>
    <mergeCell ref="B1202:C1202"/>
    <mergeCell ref="B1203:C1203"/>
    <mergeCell ref="B1204:C1204"/>
    <mergeCell ref="B1205:C1205"/>
    <mergeCell ref="B1206:C1206"/>
    <mergeCell ref="B1207:C1207"/>
    <mergeCell ref="B1208:C1208"/>
    <mergeCell ref="B1209:C1209"/>
    <mergeCell ref="B1210:C1210"/>
    <mergeCell ref="C1213:C1216"/>
    <mergeCell ref="D1219:E1219"/>
    <mergeCell ref="D1220:E1220"/>
    <mergeCell ref="B1223:G1223"/>
    <mergeCell ref="B1224:G1224"/>
    <mergeCell ref="C1226:C1228"/>
    <mergeCell ref="D1226:G1226"/>
    <mergeCell ref="D1227:G1227"/>
    <mergeCell ref="D1228:G1228"/>
    <mergeCell ref="E1230:F1231"/>
    <mergeCell ref="G1230:G1231"/>
    <mergeCell ref="B1237:C1237"/>
    <mergeCell ref="E1237:F1237"/>
    <mergeCell ref="B1238:C1238"/>
    <mergeCell ref="B1239:C1239"/>
    <mergeCell ref="B1240:C1240"/>
    <mergeCell ref="B1241:C1241"/>
    <mergeCell ref="B1242:C1242"/>
    <mergeCell ref="B1243:C1243"/>
    <mergeCell ref="B1244:C1244"/>
    <mergeCell ref="B1245:C1245"/>
    <mergeCell ref="B1246:C1246"/>
    <mergeCell ref="B1247:C1247"/>
    <mergeCell ref="C1250:C1253"/>
    <mergeCell ref="D1256:E1256"/>
    <mergeCell ref="D1257:E1257"/>
    <mergeCell ref="B1260:G1260"/>
    <mergeCell ref="B1261:G1261"/>
    <mergeCell ref="C1263:C1265"/>
    <mergeCell ref="D1263:G1263"/>
    <mergeCell ref="D1264:G1264"/>
    <mergeCell ref="D1265:G1265"/>
    <mergeCell ref="E1267:F1268"/>
    <mergeCell ref="G1267:G1268"/>
    <mergeCell ref="B1274:C1274"/>
    <mergeCell ref="E1274:F1274"/>
    <mergeCell ref="B1275:C1275"/>
    <mergeCell ref="B1276:C1276"/>
    <mergeCell ref="B1277:C1277"/>
    <mergeCell ref="B1278:C1278"/>
    <mergeCell ref="B1279:C1279"/>
    <mergeCell ref="B1280:C1280"/>
    <mergeCell ref="B1281:C1281"/>
    <mergeCell ref="B1282:C1282"/>
    <mergeCell ref="B1283:C1283"/>
    <mergeCell ref="B1284:C1284"/>
    <mergeCell ref="C1287:C1290"/>
    <mergeCell ref="D1293:E1293"/>
    <mergeCell ref="D1294:E1294"/>
    <mergeCell ref="B1297:G1297"/>
    <mergeCell ref="B1298:G1298"/>
    <mergeCell ref="C1300:C1302"/>
    <mergeCell ref="D1300:G1300"/>
    <mergeCell ref="D1301:G1301"/>
    <mergeCell ref="D1302:G1302"/>
    <mergeCell ref="E1304:F1305"/>
    <mergeCell ref="G1304:G1305"/>
    <mergeCell ref="B1311:C1311"/>
    <mergeCell ref="E1311:F1311"/>
    <mergeCell ref="B1312:C1312"/>
    <mergeCell ref="B1313:C1313"/>
    <mergeCell ref="B1314:C1314"/>
    <mergeCell ref="B1315:C1315"/>
    <mergeCell ref="B1316:C1316"/>
    <mergeCell ref="B1317:C1317"/>
    <mergeCell ref="B1318:C1318"/>
    <mergeCell ref="B1319:C1319"/>
    <mergeCell ref="B1320:C1320"/>
    <mergeCell ref="B1321:C1321"/>
    <mergeCell ref="C1324:C1327"/>
    <mergeCell ref="D1330:E1330"/>
    <mergeCell ref="D1331:E1331"/>
    <mergeCell ref="B1334:G1334"/>
    <mergeCell ref="B1335:G1335"/>
    <mergeCell ref="C1337:C1339"/>
    <mergeCell ref="D1337:G1337"/>
    <mergeCell ref="D1338:G1338"/>
    <mergeCell ref="D1339:G1339"/>
    <mergeCell ref="E1341:F1342"/>
    <mergeCell ref="G1341:G1342"/>
    <mergeCell ref="B1348:C1348"/>
    <mergeCell ref="E1348:F1348"/>
    <mergeCell ref="B1349:C1349"/>
    <mergeCell ref="B1350:C1350"/>
    <mergeCell ref="B1351:C1351"/>
    <mergeCell ref="B1352:C1352"/>
    <mergeCell ref="B1353:C1353"/>
    <mergeCell ref="B1354:C1354"/>
    <mergeCell ref="B1355:C1355"/>
    <mergeCell ref="B1356:C1356"/>
    <mergeCell ref="B1357:C1357"/>
    <mergeCell ref="B1358:C1358"/>
    <mergeCell ref="C1361:C1364"/>
    <mergeCell ref="D1367:E1367"/>
    <mergeCell ref="D1368:E1368"/>
    <mergeCell ref="B1371:G1371"/>
    <mergeCell ref="B1372:G1372"/>
    <mergeCell ref="C1374:C1376"/>
    <mergeCell ref="D1374:G1374"/>
    <mergeCell ref="D1375:G1375"/>
    <mergeCell ref="D1376:G1376"/>
    <mergeCell ref="E1378:F1379"/>
    <mergeCell ref="G1378:G1379"/>
    <mergeCell ref="B1385:C1385"/>
    <mergeCell ref="E1385:F1385"/>
    <mergeCell ref="B1386:C1386"/>
    <mergeCell ref="B1387:C1387"/>
    <mergeCell ref="B1388:C1388"/>
    <mergeCell ref="B1389:C1389"/>
    <mergeCell ref="B1390:C1390"/>
    <mergeCell ref="B1391:C1391"/>
    <mergeCell ref="B1392:C1392"/>
    <mergeCell ref="B1393:C1393"/>
    <mergeCell ref="B1394:C1394"/>
    <mergeCell ref="B1395:C1395"/>
    <mergeCell ref="C1398:C1401"/>
    <mergeCell ref="D1404:E1404"/>
    <mergeCell ref="D1405:E1405"/>
    <mergeCell ref="B1408:G1408"/>
    <mergeCell ref="B1409:G1409"/>
    <mergeCell ref="C1411:C1413"/>
    <mergeCell ref="D1411:G1411"/>
    <mergeCell ref="D1412:G1412"/>
    <mergeCell ref="D1413:G1413"/>
    <mergeCell ref="E1415:F1416"/>
    <mergeCell ref="G1415:G1416"/>
    <mergeCell ref="B1422:C1422"/>
    <mergeCell ref="E1422:F1422"/>
    <mergeCell ref="B1423:C1423"/>
    <mergeCell ref="B1424:C1424"/>
    <mergeCell ref="B1425:C1425"/>
    <mergeCell ref="B1426:C1426"/>
    <mergeCell ref="B1427:C1427"/>
    <mergeCell ref="B1428:C1428"/>
    <mergeCell ref="B1429:C1429"/>
    <mergeCell ref="B1430:C1430"/>
    <mergeCell ref="B1431:C1431"/>
    <mergeCell ref="B1432:C1432"/>
    <mergeCell ref="C1435:C1438"/>
    <mergeCell ref="D1441:E1441"/>
    <mergeCell ref="D1442:E1442"/>
    <mergeCell ref="B1445:G1445"/>
    <mergeCell ref="B1446:G1446"/>
    <mergeCell ref="C1448:C1450"/>
    <mergeCell ref="D1448:G1448"/>
    <mergeCell ref="D1449:G1449"/>
    <mergeCell ref="D1450:G1450"/>
    <mergeCell ref="E1452:F1453"/>
    <mergeCell ref="G1452:G1453"/>
    <mergeCell ref="B1459:C1459"/>
    <mergeCell ref="E1459:F1459"/>
    <mergeCell ref="B1460:C1460"/>
    <mergeCell ref="B1461:C1461"/>
    <mergeCell ref="B1462:C1462"/>
    <mergeCell ref="B1463:C1463"/>
    <mergeCell ref="B1464:C1464"/>
    <mergeCell ref="B1465:C1465"/>
    <mergeCell ref="B1466:C1466"/>
    <mergeCell ref="B1467:C1467"/>
    <mergeCell ref="B1468:C1468"/>
    <mergeCell ref="B1469:C1469"/>
    <mergeCell ref="C1472:C1475"/>
    <mergeCell ref="D1478:E1478"/>
    <mergeCell ref="D1479:E1479"/>
    <mergeCell ref="B1482:G1482"/>
    <mergeCell ref="B1483:G1483"/>
    <mergeCell ref="C1485:C1487"/>
    <mergeCell ref="D1485:G1485"/>
    <mergeCell ref="D1486:G1486"/>
    <mergeCell ref="D1487:G1487"/>
    <mergeCell ref="E1489:F1490"/>
    <mergeCell ref="G1489:G1490"/>
    <mergeCell ref="B1496:C1496"/>
    <mergeCell ref="E1496:F1496"/>
    <mergeCell ref="B1497:C1497"/>
    <mergeCell ref="B1498:C1498"/>
    <mergeCell ref="B1499:C1499"/>
    <mergeCell ref="B1500:C1500"/>
    <mergeCell ref="B1501:C1501"/>
    <mergeCell ref="B1502:C1502"/>
    <mergeCell ref="B1503:C1503"/>
    <mergeCell ref="B1504:C1504"/>
    <mergeCell ref="B1505:C1505"/>
    <mergeCell ref="B1506:C1506"/>
    <mergeCell ref="C1509:C1512"/>
    <mergeCell ref="D1515:E1515"/>
    <mergeCell ref="D1516:E1516"/>
    <mergeCell ref="B1519:G1519"/>
    <mergeCell ref="B1520:G1520"/>
    <mergeCell ref="C1522:C1524"/>
    <mergeCell ref="D1522:G1522"/>
    <mergeCell ref="D1523:G1523"/>
    <mergeCell ref="D1524:G1524"/>
    <mergeCell ref="E1526:F1527"/>
    <mergeCell ref="G1526:G1527"/>
    <mergeCell ref="B1533:C1533"/>
    <mergeCell ref="E1533:F1533"/>
    <mergeCell ref="B1543:C1543"/>
    <mergeCell ref="C1546:C1549"/>
    <mergeCell ref="D1552:E1552"/>
    <mergeCell ref="D1553:E1553"/>
    <mergeCell ref="B1534:C1534"/>
    <mergeCell ref="B1535:C1535"/>
    <mergeCell ref="B1536:C1536"/>
    <mergeCell ref="B1537:C1537"/>
    <mergeCell ref="B1538:C1538"/>
    <mergeCell ref="B1539:C1539"/>
    <mergeCell ref="B1540:C1540"/>
    <mergeCell ref="B1541:C1541"/>
    <mergeCell ref="B1542:C1542"/>
  </mergeCells>
  <dataValidations count="1">
    <dataValidation type="list" allowBlank="1" showInputMessage="1" showErrorMessage="1" sqref="D1531 D1494 D1457 D1420 D1383 D1346 D1309 D1272 D1235 D1198 D1161 D1124 D1087 D1050 D1013 D976 D939 D902 D865 D828 D791 D754 D717 D643 D606 D569 D532 D495 D458 D384 D421 D347 D273 D310 D125 D162 D199 D236 D680 D88 D51 D14 D2420 D2383 D2346 D2309 D2272 D2198 D2161 D2124 D2087 D2050 D2013 D1939 D1976 D1902 D1828 D1865 D1680 D1717 D1754 D1791 D2235 D1643 D1606 D1569">
      <formula1>д1</formula1>
    </dataValidation>
  </dataValidations>
  <pageMargins left="0" right="0.70866141732283472" top="0" bottom="0" header="0.31496062992125984" footer="0.31496062992125984"/>
  <pageSetup paperSize="9" scale="52" orientation="landscape" r:id="rId1"/>
  <rowBreaks count="65" manualBreakCount="65">
    <brk id="38" min="1" max="6" man="1"/>
    <brk id="75" min="1" max="6" man="1"/>
    <brk id="112" min="1" max="6" man="1"/>
    <brk id="149" min="1" max="6" man="1"/>
    <brk id="186" min="1" max="6" man="1"/>
    <brk id="223" min="1" max="6" man="1"/>
    <brk id="260" min="1" max="6" man="1"/>
    <brk id="297" min="1" max="6" man="1"/>
    <brk id="334" min="1" max="6" man="1"/>
    <brk id="371" min="1" max="6" man="1"/>
    <brk id="408" min="1" max="6" man="1"/>
    <brk id="445" min="1" max="6" man="1"/>
    <brk id="482" min="1" max="6" man="1"/>
    <brk id="519" min="1" max="6" man="1"/>
    <brk id="556" min="1" max="6" man="1"/>
    <brk id="593" min="1" max="6" man="1"/>
    <brk id="630" min="1" max="6" man="1"/>
    <brk id="667" min="1" max="6" man="1"/>
    <brk id="704" min="1" max="6" man="1"/>
    <brk id="741" min="1" max="6" man="1"/>
    <brk id="778" min="1" max="6" man="1"/>
    <brk id="815" min="1" max="6" man="1"/>
    <brk id="852" min="1" max="6" man="1"/>
    <brk id="889" min="1" max="6" man="1"/>
    <brk id="926" min="1" max="6" man="1"/>
    <brk id="963" min="1" max="6" man="1"/>
    <brk id="1000" min="1" max="6" man="1"/>
    <brk id="1037" min="1" max="6" man="1"/>
    <brk id="1074" min="1" max="6" man="1"/>
    <brk id="1111" min="1" max="6" man="1"/>
    <brk id="1148" min="1" max="6" man="1"/>
    <brk id="1185" min="1" max="6" man="1"/>
    <brk id="1222" min="1" max="6" man="1"/>
    <brk id="1259" min="1" max="6" man="1"/>
    <brk id="1296" min="1" max="6" man="1"/>
    <brk id="1333" min="1" max="6" man="1"/>
    <brk id="1370" min="1" max="6" man="1"/>
    <brk id="1407" min="1" max="6" man="1"/>
    <brk id="1444" min="1" max="6" man="1"/>
    <brk id="1481" min="1" max="6" man="1"/>
    <brk id="1518" min="1" max="6" man="1"/>
    <brk id="1555" min="1" max="6" man="1"/>
    <brk id="1593" min="1" max="6" man="1"/>
    <brk id="1630" min="1" max="6" man="1"/>
    <brk id="1667" min="1" max="6" man="1"/>
    <brk id="1704" min="1" max="6" man="1"/>
    <brk id="1741" min="1" max="6" man="1"/>
    <brk id="1778" min="1" max="6" man="1"/>
    <brk id="1815" min="1" max="6" man="1"/>
    <brk id="1852" min="1" max="6" man="1"/>
    <brk id="1889" min="1" max="6" man="1"/>
    <brk id="1926" min="1" max="6" man="1"/>
    <brk id="1963" min="1" max="6" man="1"/>
    <brk id="2000" min="1" max="6" man="1"/>
    <brk id="2037" min="1" max="6" man="1"/>
    <brk id="2074" min="1" max="6" man="1"/>
    <brk id="2111" min="1" max="6" man="1"/>
    <brk id="2148" min="1" max="6" man="1"/>
    <brk id="2185" min="1" max="6" man="1"/>
    <brk id="2222" min="1" max="6" man="1"/>
    <brk id="2259" min="1" max="6" man="1"/>
    <brk id="2296" min="1" max="6" man="1"/>
    <brk id="2333" min="1" max="6" man="1"/>
    <brk id="2370" min="1" max="6" man="1"/>
    <brk id="2407"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ЛОТЫ</vt:lpstr>
      <vt:lpstr>ЛОТЫ!Область_печати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Admin</cp:lastModifiedBy>
  <cp:lastPrinted>2017-11-09T12:02:43Z</cp:lastPrinted>
  <dcterms:created xsi:type="dcterms:W3CDTF">1996-10-08T23:32:33Z</dcterms:created>
  <dcterms:modified xsi:type="dcterms:W3CDTF">2017-11-09T12:04:17Z</dcterms:modified>
</cp:coreProperties>
</file>