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/>
  </bookViews>
  <sheets>
    <sheet name="ЛОТЫ" sheetId="20" r:id="rId1"/>
  </sheets>
  <definedNames>
    <definedName name="д1">#REF!</definedName>
    <definedName name="ЛУ">#REF!</definedName>
    <definedName name="_xlnm.Print_Area" localSheetId="0">ЛОТЫ!$A$1:$G$35</definedName>
  </definedNames>
  <calcPr calcId="144525" iterate="1"/>
</workbook>
</file>

<file path=xl/calcChain.xml><?xml version="1.0" encoding="utf-8"?>
<calcChain xmlns="http://schemas.openxmlformats.org/spreadsheetml/2006/main">
  <c r="F25" i="20" l="1"/>
  <c r="F24" i="20"/>
  <c r="F23" i="20"/>
  <c r="F22" i="20"/>
  <c r="F21" i="20"/>
  <c r="F20" i="20"/>
  <c r="F19" i="20"/>
  <c r="D30" i="20" s="1"/>
  <c r="F18" i="20"/>
  <c r="F17" i="20"/>
  <c r="F16" i="20"/>
  <c r="D28" i="20" s="1"/>
  <c r="F8" i="20"/>
  <c r="D31" i="20" l="1"/>
  <c r="D29" i="20"/>
  <c r="D32" i="20" l="1"/>
  <c r="C34" i="20" s="1"/>
  <c r="C35" i="20" s="1"/>
</calcChain>
</file>

<file path=xl/sharedStrings.xml><?xml version="1.0" encoding="utf-8"?>
<sst xmlns="http://schemas.openxmlformats.org/spreadsheetml/2006/main" count="49" uniqueCount="41">
  <si>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</si>
  <si>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</si>
  <si>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</si>
  <si>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</si>
  <si>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</si>
  <si>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</si>
  <si>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</si>
  <si>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</si>
  <si>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</si>
  <si>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</si>
  <si>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</si>
  <si>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</si>
  <si>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</si>
  <si>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</si>
  <si>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</si>
  <si>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</si>
  <si>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</si>
  <si>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</si>
  <si>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</si>
  <si>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</si>
  <si>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</si>
  <si>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</si>
  <si>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</si>
  <si>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</si>
  <si>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</si>
  <si>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</si>
  <si>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</si>
  <si>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</si>
  <si>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</si>
  <si>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</si>
  <si>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</si>
  <si>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</si>
  <si>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</si>
  <si>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</si>
  <si>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</si>
  <si>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</si>
  <si>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"Мамадышское лесничество"</t>
  </si>
  <si>
    <t>Кумазанское участковое лесничество</t>
  </si>
  <si>
    <t>10Ос+Б+Д</t>
  </si>
  <si>
    <t>кв. 7 выд. 27 делянка 1</t>
  </si>
  <si>
    <t>ЛОТ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</si>
</sst>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_-* #,##0.00\ _₽_-;\-* #,##0.00\ _₽_-;_-* &quot;-&quot;??\ _₽_-;_-@_-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166" fontId="7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2" fontId="5" fillId="3" borderId="30" xfId="0" applyNumberFormat="1" applyFont="1" applyFill="1" applyBorder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>
      <alignment horizontal="center" vertical="center" wrapText="1"/>
    </xf>
    <xf numFmtId="2" fontId="17" fillId="3" borderId="16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2" fontId="17" fillId="3" borderId="9" xfId="0" applyNumberFormat="1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center" vertical="center" wrapText="1"/>
    </xf>
    <xf numFmtId="2" fontId="17" fillId="3" borderId="17" xfId="0" applyNumberFormat="1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4" fontId="7" fillId="3" borderId="29" xfId="0" applyNumberFormat="1" applyFont="1" applyFill="1" applyBorder="1" applyAlignment="1">
      <alignment horizontal="center" vertical="center" wrapText="1"/>
    </xf>
    <xf numFmtId="2" fontId="17" fillId="3" borderId="27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17" fillId="3" borderId="19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17" fillId="3" borderId="12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17" fillId="2" borderId="14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2" fillId="3" borderId="0" xfId="0" applyFont="1" applyFill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166" fontId="12" fillId="3" borderId="0" xfId="0" applyNumberFormat="1" applyFont="1" applyFill="1" applyBorder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/>
    </xf>
    <xf numFmtId="4" fontId="12" fillId="3" borderId="6" xfId="0" applyNumberFormat="1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 vertical="center"/>
    </xf>
    <xf numFmtId="164" fontId="17" fillId="2" borderId="8" xfId="0" applyNumberFormat="1" applyFont="1" applyFill="1" applyBorder="1" applyAlignment="1">
      <alignment horizontal="center" vertical="center" wrapText="1"/>
    </xf>
    <xf numFmtId="164" fontId="17" fillId="2" borderId="11" xfId="0" applyNumberFormat="1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4" fontId="11" fillId="3" borderId="20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center" vertical="center" textRotation="90" wrapText="1"/>
    </xf>
    <xf numFmtId="0" fontId="16" fillId="3" borderId="7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left" vertical="center" wrapText="1"/>
    </xf>
    <xf numFmtId="0" fontId="16" fillId="3" borderId="29" xfId="0" applyFont="1" applyFill="1" applyBorder="1" applyAlignment="1">
      <alignment horizontal="left" vertical="center" wrapText="1"/>
    </xf>
    <xf numFmtId="0" fontId="16" fillId="3" borderId="18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5"/>
  <sheetViews>
    <sheetView tabSelected="1" view="pageBreakPreview" zoomScale="85" zoomScaleNormal="55" zoomScaleSheetLayoutView="85" zoomScalePageLayoutView="55" workbookViewId="0">
      <selection activeCell="C10" sqref="C10"/>
    </sheetView>
  </sheetViews>
  <sheetFormatPr defaultRowHeight="15.75" x14ac:dyDescent="0.25"/>
  <cols>
    <col min="1" max="1" width="37.28515625" style="1" customWidth="1"/>
    <col min="2" max="2" width="64.5703125" style="1" customWidth="1"/>
    <col min="3" max="3" width="27.85546875" style="1" customWidth="1"/>
    <col min="4" max="4" width="19.7109375" style="1" customWidth="1"/>
    <col min="5" max="5" width="8.85546875" style="1"/>
    <col min="6" max="6" width="16" style="1" customWidth="1"/>
    <col min="7" max="7" width="5.5703125" style="51" customWidth="1"/>
    <col min="8" max="8" width="8.85546875" style="52"/>
  </cols>
  <sheetData>
    <row r="1" spans="1:7" ht="60.75" x14ac:dyDescent="0.8">
      <c r="A1" s="86" t="s">
        <v>40</v>
      </c>
      <c r="B1" s="86"/>
      <c r="C1" s="86"/>
      <c r="D1" s="86"/>
      <c r="E1" s="86"/>
      <c r="F1" s="86"/>
      <c r="G1" s="86"/>
    </row>
    <row r="2" spans="1:7" ht="18.75" x14ac:dyDescent="0.25">
      <c r="A2" s="87" t="s">
        <v>7</v>
      </c>
      <c r="B2" s="87"/>
      <c r="C2" s="87"/>
      <c r="D2" s="87"/>
      <c r="E2" s="87"/>
      <c r="F2" s="87"/>
      <c r="G2" s="53"/>
    </row>
    <row r="3" spans="1:7" ht="25.5" x14ac:dyDescent="0.25">
      <c r="A3" s="3"/>
      <c r="B3" s="13" t="s">
        <v>8</v>
      </c>
      <c r="C3" s="14"/>
      <c r="D3" s="3"/>
      <c r="E3" s="3"/>
      <c r="F3" s="2"/>
      <c r="G3" s="53"/>
    </row>
    <row r="4" spans="1:7" ht="19.5" x14ac:dyDescent="0.25">
      <c r="A4" s="4"/>
      <c r="B4" s="88" t="s">
        <v>9</v>
      </c>
      <c r="C4" s="91" t="s">
        <v>36</v>
      </c>
      <c r="D4" s="92"/>
      <c r="E4" s="92"/>
      <c r="F4" s="93"/>
      <c r="G4" s="54"/>
    </row>
    <row r="5" spans="1:7" ht="19.5" x14ac:dyDescent="0.25">
      <c r="A5" s="4"/>
      <c r="B5" s="89"/>
      <c r="C5" s="91" t="s">
        <v>37</v>
      </c>
      <c r="D5" s="92"/>
      <c r="E5" s="92"/>
      <c r="F5" s="93"/>
      <c r="G5" s="54"/>
    </row>
    <row r="6" spans="1:7" ht="19.5" x14ac:dyDescent="0.25">
      <c r="A6" s="4"/>
      <c r="B6" s="90"/>
      <c r="C6" s="91" t="s">
        <v>39</v>
      </c>
      <c r="D6" s="92"/>
      <c r="E6" s="92"/>
      <c r="F6" s="93"/>
      <c r="G6" s="54"/>
    </row>
    <row r="7" spans="1:7" ht="23.25" x14ac:dyDescent="0.25">
      <c r="A7" s="3"/>
      <c r="B7" s="15" t="s">
        <v>10</v>
      </c>
      <c r="C7" s="5">
        <v>8</v>
      </c>
      <c r="D7" s="16"/>
      <c r="E7" s="4"/>
      <c r="F7" s="2"/>
      <c r="G7" s="53"/>
    </row>
    <row r="8" spans="1:7" ht="22.5" x14ac:dyDescent="0.25">
      <c r="A8" s="3"/>
      <c r="B8" s="17" t="s">
        <v>11</v>
      </c>
      <c r="C8" s="6">
        <v>3046</v>
      </c>
      <c r="D8" s="65" t="s">
        <v>12</v>
      </c>
      <c r="E8" s="66"/>
      <c r="F8" s="69">
        <f>C9/C8</f>
        <v>10.739281024294156</v>
      </c>
      <c r="G8" s="53"/>
    </row>
    <row r="9" spans="1:7" ht="22.5" x14ac:dyDescent="0.25">
      <c r="A9" s="3"/>
      <c r="B9" s="17" t="s">
        <v>13</v>
      </c>
      <c r="C9" s="6">
        <v>32711.85</v>
      </c>
      <c r="D9" s="67"/>
      <c r="E9" s="68"/>
      <c r="F9" s="70"/>
      <c r="G9" s="53"/>
    </row>
    <row r="10" spans="1:7" ht="23.25" x14ac:dyDescent="0.25">
      <c r="A10" s="3"/>
      <c r="B10" s="18"/>
      <c r="C10" s="7"/>
      <c r="D10" s="19"/>
      <c r="E10" s="3"/>
      <c r="F10" s="2"/>
      <c r="G10" s="53"/>
    </row>
    <row r="11" spans="1:7" ht="23.25" x14ac:dyDescent="0.25">
      <c r="A11" s="3"/>
      <c r="B11" s="47" t="s">
        <v>14</v>
      </c>
      <c r="C11" s="58" t="s">
        <v>38</v>
      </c>
      <c r="D11" s="3"/>
      <c r="E11" s="3"/>
      <c r="F11" s="2"/>
      <c r="G11" s="53"/>
    </row>
    <row r="12" spans="1:7" ht="23.25" x14ac:dyDescent="0.25">
      <c r="A12" s="3"/>
      <c r="B12" s="47" t="s">
        <v>15</v>
      </c>
      <c r="C12" s="58">
        <v>45</v>
      </c>
      <c r="D12" s="3"/>
      <c r="E12" s="3"/>
      <c r="F12" s="2"/>
      <c r="G12" s="53"/>
    </row>
    <row r="13" spans="1:7" ht="23.25" x14ac:dyDescent="0.25">
      <c r="A13" s="3"/>
      <c r="B13" s="47" t="s">
        <v>16</v>
      </c>
      <c r="C13" s="48" t="s">
        <v>17</v>
      </c>
      <c r="D13" s="3"/>
      <c r="E13" s="3"/>
      <c r="F13" s="2"/>
      <c r="G13" s="53"/>
    </row>
    <row r="14" spans="1:7" ht="24" thickBot="1" x14ac:dyDescent="0.3">
      <c r="A14" s="3"/>
      <c r="B14" s="3"/>
      <c r="C14" s="3"/>
      <c r="D14" s="3"/>
      <c r="E14" s="3"/>
      <c r="F14" s="2"/>
      <c r="G14" s="53"/>
    </row>
    <row r="15" spans="1:7" ht="48" thickBot="1" x14ac:dyDescent="0.3">
      <c r="A15" s="71" t="s">
        <v>1</v>
      </c>
      <c r="B15" s="72"/>
      <c r="C15" s="8" t="s">
        <v>18</v>
      </c>
      <c r="D15" s="73" t="s">
        <v>19</v>
      </c>
      <c r="E15" s="74"/>
      <c r="F15" s="9" t="s">
        <v>20</v>
      </c>
      <c r="G15" s="53"/>
    </row>
    <row r="16" spans="1:7" ht="24" thickBot="1" x14ac:dyDescent="0.3">
      <c r="A16" s="75" t="s">
        <v>21</v>
      </c>
      <c r="B16" s="76"/>
      <c r="C16" s="30">
        <v>197.93</v>
      </c>
      <c r="D16" s="49">
        <v>8</v>
      </c>
      <c r="E16" s="31" t="s">
        <v>0</v>
      </c>
      <c r="F16" s="32">
        <f t="shared" ref="F16:F23" si="0">C16*D16</f>
        <v>1583.44</v>
      </c>
      <c r="G16" s="77"/>
    </row>
    <row r="17" spans="1:7" ht="23.25" x14ac:dyDescent="0.25">
      <c r="A17" s="78" t="s">
        <v>22</v>
      </c>
      <c r="B17" s="79"/>
      <c r="C17" s="33">
        <v>70.41</v>
      </c>
      <c r="D17" s="59">
        <v>1.45</v>
      </c>
      <c r="E17" s="34" t="s">
        <v>2</v>
      </c>
      <c r="F17" s="35">
        <f t="shared" si="0"/>
        <v>102.0945</v>
      </c>
      <c r="G17" s="77"/>
    </row>
    <row r="18" spans="1:7" ht="24" thickBot="1" x14ac:dyDescent="0.3">
      <c r="A18" s="80" t="s">
        <v>23</v>
      </c>
      <c r="B18" s="81"/>
      <c r="C18" s="36">
        <v>222.31</v>
      </c>
      <c r="D18" s="60">
        <v>1.45</v>
      </c>
      <c r="E18" s="37" t="s">
        <v>2</v>
      </c>
      <c r="F18" s="38">
        <f t="shared" si="0"/>
        <v>322.34949999999998</v>
      </c>
      <c r="G18" s="77"/>
    </row>
    <row r="19" spans="1:7" ht="24" thickBot="1" x14ac:dyDescent="0.3">
      <c r="A19" s="82" t="s">
        <v>3</v>
      </c>
      <c r="B19" s="83"/>
      <c r="C19" s="39"/>
      <c r="D19" s="39"/>
      <c r="E19" s="40" t="s">
        <v>0</v>
      </c>
      <c r="F19" s="41">
        <f t="shared" si="0"/>
        <v>0</v>
      </c>
      <c r="G19" s="77"/>
    </row>
    <row r="20" spans="1:7" ht="23.25" x14ac:dyDescent="0.25">
      <c r="A20" s="78" t="s">
        <v>24</v>
      </c>
      <c r="B20" s="79"/>
      <c r="C20" s="33">
        <v>665.33</v>
      </c>
      <c r="D20" s="33">
        <v>16</v>
      </c>
      <c r="E20" s="34" t="s">
        <v>0</v>
      </c>
      <c r="F20" s="35">
        <f t="shared" si="0"/>
        <v>10645.28</v>
      </c>
      <c r="G20" s="77"/>
    </row>
    <row r="21" spans="1:7" ht="23.25" x14ac:dyDescent="0.25">
      <c r="A21" s="84" t="s">
        <v>25</v>
      </c>
      <c r="B21" s="85"/>
      <c r="C21" s="42"/>
      <c r="D21" s="42"/>
      <c r="E21" s="43" t="s">
        <v>0</v>
      </c>
      <c r="F21" s="44">
        <f t="shared" si="0"/>
        <v>0</v>
      </c>
      <c r="G21" s="77"/>
    </row>
    <row r="22" spans="1:7" ht="23.25" x14ac:dyDescent="0.25">
      <c r="A22" s="84" t="s">
        <v>4</v>
      </c>
      <c r="B22" s="85"/>
      <c r="C22" s="45">
        <v>2425.1</v>
      </c>
      <c r="D22" s="50">
        <v>8</v>
      </c>
      <c r="E22" s="43" t="s">
        <v>0</v>
      </c>
      <c r="F22" s="44">
        <f t="shared" si="0"/>
        <v>19400.8</v>
      </c>
      <c r="G22" s="77"/>
    </row>
    <row r="23" spans="1:7" ht="23.25" x14ac:dyDescent="0.25">
      <c r="A23" s="84" t="s">
        <v>26</v>
      </c>
      <c r="B23" s="85"/>
      <c r="C23" s="45">
        <v>1718.79</v>
      </c>
      <c r="D23" s="50">
        <v>8</v>
      </c>
      <c r="E23" s="43" t="s">
        <v>0</v>
      </c>
      <c r="F23" s="44">
        <f t="shared" si="0"/>
        <v>13750.32</v>
      </c>
      <c r="G23" s="77"/>
    </row>
    <row r="24" spans="1:7" ht="23.25" x14ac:dyDescent="0.25">
      <c r="A24" s="84" t="s">
        <v>6</v>
      </c>
      <c r="B24" s="85"/>
      <c r="C24" s="45">
        <v>473.91</v>
      </c>
      <c r="D24" s="50">
        <v>8</v>
      </c>
      <c r="E24" s="43" t="s">
        <v>0</v>
      </c>
      <c r="F24" s="44">
        <f>C24*D24</f>
        <v>3791.28</v>
      </c>
      <c r="G24" s="77"/>
    </row>
    <row r="25" spans="1:7" ht="24" thickBot="1" x14ac:dyDescent="0.3">
      <c r="A25" s="80" t="s">
        <v>5</v>
      </c>
      <c r="B25" s="81"/>
      <c r="C25" s="36">
        <v>320.5</v>
      </c>
      <c r="D25" s="36">
        <v>80</v>
      </c>
      <c r="E25" s="37" t="s">
        <v>0</v>
      </c>
      <c r="F25" s="46">
        <f>C25*D25</f>
        <v>25640</v>
      </c>
      <c r="G25" s="77"/>
    </row>
    <row r="26" spans="1:7" ht="23.25" x14ac:dyDescent="0.25">
      <c r="A26" s="3"/>
      <c r="B26" s="20"/>
      <c r="C26" s="20"/>
      <c r="D26" s="10"/>
      <c r="E26" s="10"/>
      <c r="F26" s="2"/>
      <c r="G26" s="55"/>
    </row>
    <row r="27" spans="1:7" ht="25.5" x14ac:dyDescent="0.25">
      <c r="A27" s="3"/>
      <c r="B27" s="13" t="s">
        <v>27</v>
      </c>
      <c r="C27" s="14"/>
      <c r="D27" s="3"/>
      <c r="E27" s="3"/>
      <c r="F27" s="2"/>
      <c r="G27" s="53"/>
    </row>
    <row r="28" spans="1:7" ht="18.75" x14ac:dyDescent="0.25">
      <c r="A28" s="3"/>
      <c r="B28" s="62" t="s">
        <v>28</v>
      </c>
      <c r="C28" s="61" t="s">
        <v>29</v>
      </c>
      <c r="D28" s="21">
        <f>ROUND((F16+C9)/C9,2)</f>
        <v>1.05</v>
      </c>
      <c r="E28" s="21"/>
      <c r="F28" s="4"/>
      <c r="G28" s="53"/>
    </row>
    <row r="29" spans="1:7" ht="23.25" x14ac:dyDescent="0.25">
      <c r="A29" s="3"/>
      <c r="B29" s="62"/>
      <c r="C29" s="61" t="s">
        <v>30</v>
      </c>
      <c r="D29" s="21">
        <f>ROUND((F17+F18+C9)/C9,2)</f>
        <v>1.01</v>
      </c>
      <c r="E29" s="21"/>
      <c r="F29" s="11"/>
      <c r="G29" s="56"/>
    </row>
    <row r="30" spans="1:7" ht="23.25" x14ac:dyDescent="0.25">
      <c r="A30" s="3"/>
      <c r="B30" s="62"/>
      <c r="C30" s="61" t="s">
        <v>31</v>
      </c>
      <c r="D30" s="21">
        <f>ROUND((F19+C9)/C9,2)</f>
        <v>1</v>
      </c>
      <c r="E30" s="4"/>
      <c r="F30" s="11"/>
      <c r="G30" s="53"/>
    </row>
    <row r="31" spans="1:7" ht="23.25" x14ac:dyDescent="0.25">
      <c r="A31" s="3"/>
      <c r="B31" s="62"/>
      <c r="C31" s="22" t="s">
        <v>32</v>
      </c>
      <c r="D31" s="23">
        <f>ROUND((SUM(F20:F25)+C9)/C9,2)</f>
        <v>3.24</v>
      </c>
      <c r="E31" s="4"/>
      <c r="F31" s="11"/>
      <c r="G31" s="53"/>
    </row>
    <row r="32" spans="1:7" ht="25.5" x14ac:dyDescent="0.25">
      <c r="A32" s="3"/>
      <c r="B32" s="3"/>
      <c r="C32" s="24" t="s">
        <v>33</v>
      </c>
      <c r="D32" s="25">
        <f>SUM(D28:D31)-IF(C13="сплошная",3,2)</f>
        <v>3.3000000000000007</v>
      </c>
      <c r="E32" s="26"/>
      <c r="F32" s="2"/>
      <c r="G32" s="53"/>
    </row>
    <row r="33" spans="1:7" ht="23.25" x14ac:dyDescent="0.25">
      <c r="A33" s="3"/>
      <c r="B33" s="3"/>
      <c r="C33" s="3"/>
      <c r="D33" s="27"/>
      <c r="E33" s="3"/>
      <c r="F33" s="2"/>
      <c r="G33" s="53"/>
    </row>
    <row r="34" spans="1:7" ht="25.5" x14ac:dyDescent="0.35">
      <c r="A34" s="12"/>
      <c r="B34" s="28" t="s">
        <v>34</v>
      </c>
      <c r="C34" s="63">
        <f>D32*C9</f>
        <v>107949.10500000003</v>
      </c>
      <c r="D34" s="63"/>
      <c r="E34" s="3"/>
      <c r="F34" s="2"/>
      <c r="G34" s="53"/>
    </row>
    <row r="35" spans="1:7" ht="18.75" x14ac:dyDescent="0.3">
      <c r="A35" s="3"/>
      <c r="B35" s="29" t="s">
        <v>35</v>
      </c>
      <c r="C35" s="64">
        <f>C34/C8</f>
        <v>35.439627380170727</v>
      </c>
      <c r="D35" s="64"/>
      <c r="E35" s="3"/>
      <c r="F35" s="3"/>
      <c r="G35" s="57"/>
    </row>
  </sheetData>
  <sheetProtection selectLockedCells="1"/>
  <mergeCells count="24">
    <mergeCell ref="A1:G1"/>
    <mergeCell ref="A2:F2"/>
    <mergeCell ref="B4:B6"/>
    <mergeCell ref="C4:F4"/>
    <mergeCell ref="C5:F5"/>
    <mergeCell ref="C6:F6"/>
    <mergeCell ref="B28:B31"/>
    <mergeCell ref="C34:D34"/>
    <mergeCell ref="C35:D35"/>
    <mergeCell ref="D8:E9"/>
    <mergeCell ref="F8:F9"/>
    <mergeCell ref="A15:B15"/>
    <mergeCell ref="D15:E15"/>
    <mergeCell ref="A16:B16"/>
    <mergeCell ref="G16:G25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</mergeCells>
  <dataValidations count="1">
    <dataValidation type="list" allowBlank="1" showInputMessage="1" showErrorMessage="1" sqref="C13">
      <formula1>д1</formula1>
    </dataValidation>
  </dataValidations>
  <pageMargins left="0" right="0.70866141732283472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</vt:lpstr>
      <vt:lpstr>ЛОТЫ!Область_печати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2017-10-31T07:30:03Z</cp:lastPrinted>
  <dcterms:created xsi:type="dcterms:W3CDTF">1996-10-08T23:32:33Z</dcterms:created>
  <dcterms:modified xsi:type="dcterms:W3CDTF">2017-12-01T06:21:23Z</dcterms:modified>
</cp:coreProperties>
</file>