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/>
  </bookViews>
  <sheets>
    <sheet name="ЛОТЫ" sheetId="20" r:id="rId1"/>
  </sheets>
  <definedNames>
    <definedName name="д1">#REF!</definedName>
    <definedName name="ЛУ">#REF!</definedName>
    <definedName name="_xlnm.Print_Area" localSheetId="0">ЛОТЫ!$A$1:$G$323</definedName>
  </definedNames>
  <calcPr calcId="144525"/>
</workbook>
</file>

<file path=xl/calcChain.xml><?xml version="1.0" encoding="utf-8"?>
<calcChain xmlns="http://schemas.openxmlformats.org/spreadsheetml/2006/main">
  <c r="F313" i="20" l="1"/>
  <c r="F312" i="20"/>
  <c r="F311" i="20"/>
  <c r="F310" i="20"/>
  <c r="F309" i="20"/>
  <c r="F308" i="20"/>
  <c r="F307" i="20"/>
  <c r="D318" i="20" s="1"/>
  <c r="F306" i="20"/>
  <c r="F305" i="20"/>
  <c r="F304" i="20"/>
  <c r="D316" i="20" s="1"/>
  <c r="F296" i="20"/>
  <c r="F278" i="20"/>
  <c r="F277" i="20"/>
  <c r="F276" i="20"/>
  <c r="F275" i="20"/>
  <c r="F274" i="20"/>
  <c r="F273" i="20"/>
  <c r="F272" i="20"/>
  <c r="D283" i="20" s="1"/>
  <c r="F271" i="20"/>
  <c r="F270" i="20"/>
  <c r="F269" i="20"/>
  <c r="D281" i="20" s="1"/>
  <c r="F261" i="20"/>
  <c r="F243" i="20"/>
  <c r="F242" i="20"/>
  <c r="F241" i="20"/>
  <c r="F240" i="20"/>
  <c r="F239" i="20"/>
  <c r="F238" i="20"/>
  <c r="F237" i="20"/>
  <c r="D248" i="20" s="1"/>
  <c r="F236" i="20"/>
  <c r="F235" i="20"/>
  <c r="F234" i="20"/>
  <c r="D246" i="20" s="1"/>
  <c r="F226" i="20"/>
  <c r="F208" i="20"/>
  <c r="F207" i="20"/>
  <c r="F206" i="20"/>
  <c r="F205" i="20"/>
  <c r="F204" i="20"/>
  <c r="F203" i="20"/>
  <c r="F202" i="20"/>
  <c r="D213" i="20" s="1"/>
  <c r="F201" i="20"/>
  <c r="F200" i="20"/>
  <c r="F199" i="20"/>
  <c r="D211" i="20" s="1"/>
  <c r="F191" i="20"/>
  <c r="D284" i="20" l="1"/>
  <c r="D317" i="20"/>
  <c r="D319" i="20"/>
  <c r="D282" i="20"/>
  <c r="D285" i="20" s="1"/>
  <c r="C287" i="20" s="1"/>
  <c r="C288" i="20" s="1"/>
  <c r="D247" i="20"/>
  <c r="D249" i="20"/>
  <c r="D250" i="20" s="1"/>
  <c r="C252" i="20" s="1"/>
  <c r="C253" i="20" s="1"/>
  <c r="D212" i="20"/>
  <c r="D214" i="20"/>
  <c r="D320" i="20" l="1"/>
  <c r="C322" i="20" s="1"/>
  <c r="C323" i="20" s="1"/>
  <c r="D215" i="20"/>
  <c r="C217" i="20" s="1"/>
  <c r="C218" i="20" s="1"/>
  <c r="F173" i="20" l="1"/>
  <c r="F172" i="20"/>
  <c r="F171" i="20"/>
  <c r="F170" i="20"/>
  <c r="F169" i="20"/>
  <c r="F168" i="20"/>
  <c r="F167" i="20"/>
  <c r="D178" i="20" s="1"/>
  <c r="F166" i="20"/>
  <c r="F165" i="20"/>
  <c r="F164" i="20"/>
  <c r="D176" i="20" s="1"/>
  <c r="F156" i="20"/>
  <c r="D177" i="20" l="1"/>
  <c r="D179" i="20"/>
  <c r="D180" i="20" l="1"/>
  <c r="C182" i="20" s="1"/>
  <c r="C183" i="20" s="1"/>
  <c r="F137" i="20"/>
  <c r="F136" i="20"/>
  <c r="F135" i="20"/>
  <c r="F134" i="20"/>
  <c r="F133" i="20"/>
  <c r="F132" i="20"/>
  <c r="F131" i="20"/>
  <c r="D142" i="20" s="1"/>
  <c r="F130" i="20"/>
  <c r="F129" i="20"/>
  <c r="F128" i="20"/>
  <c r="D140" i="20" s="1"/>
  <c r="F120" i="20"/>
  <c r="D141" i="20" l="1"/>
  <c r="D143" i="20"/>
  <c r="D144" i="20" l="1"/>
  <c r="C146" i="20" s="1"/>
  <c r="C147" i="20" s="1"/>
  <c r="F9" i="20" l="1"/>
  <c r="F96" i="20" l="1"/>
  <c r="F94" i="20"/>
  <c r="F59" i="20"/>
  <c r="F57" i="20"/>
  <c r="F22" i="20" l="1"/>
  <c r="F20" i="20"/>
  <c r="F56" i="20" l="1"/>
  <c r="F55" i="20"/>
  <c r="F93" i="20"/>
  <c r="F92" i="20"/>
  <c r="F18" i="20"/>
  <c r="F19" i="20"/>
  <c r="D68" i="20" l="1"/>
  <c r="F46" i="20"/>
  <c r="D67" i="20"/>
  <c r="F63" i="20"/>
  <c r="F58" i="20"/>
  <c r="F60" i="20"/>
  <c r="F54" i="20"/>
  <c r="D66" i="20" s="1"/>
  <c r="F61" i="20"/>
  <c r="F62" i="20"/>
  <c r="D31" i="20"/>
  <c r="D30" i="20"/>
  <c r="F21" i="20"/>
  <c r="F23" i="20"/>
  <c r="F26" i="20"/>
  <c r="F25" i="20"/>
  <c r="F17" i="20"/>
  <c r="D29" i="20" s="1"/>
  <c r="F24" i="20"/>
  <c r="D105" i="20"/>
  <c r="F83" i="20"/>
  <c r="D104" i="20"/>
  <c r="F97" i="20"/>
  <c r="F98" i="20"/>
  <c r="F95" i="20"/>
  <c r="F99" i="20"/>
  <c r="F100" i="20"/>
  <c r="F91" i="20"/>
  <c r="D103" i="20" s="1"/>
  <c r="D106" i="20" l="1"/>
  <c r="D107" i="20" s="1"/>
  <c r="D69" i="20"/>
  <c r="D70" i="20" s="1"/>
  <c r="D32" i="20"/>
  <c r="D33" i="20" s="1"/>
  <c r="C109" i="20" l="1"/>
  <c r="C35" i="20"/>
  <c r="C72" i="20"/>
  <c r="C73" i="20" l="1"/>
  <c r="C36" i="20"/>
  <c r="C110" i="20"/>
</calcChain>
</file>

<file path=xl/sharedStrings.xml><?xml version="1.0" encoding="utf-8"?>
<sst xmlns="http://schemas.openxmlformats.org/spreadsheetml/2006/main" count="441" uniqueCount="66">
  <si>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</si>
  <si>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</si>
  <si>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</si>
  <si>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</si>
  <si>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</si>
  <si>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</si>
  <si>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</si>
  <si>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</si>
  <si>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</si>
  <si>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</si>
  <si>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</si>
  <si>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</si>
  <si>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</si>
  <si>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</si>
  <si>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</si>
  <si>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</si>
  <si>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</si>
  <si>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</si>
  <si>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</si>
  <si>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</si>
  <si>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</si>
  <si>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</si>
  <si>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</si>
  <si>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</si>
  <si>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</si>
  <si>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</si>
  <si>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</si>
  <si>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</si>
  <si>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</si>
  <si>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</si>
  <si>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</si>
  <si>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</si>
  <si>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</si>
  <si>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</si>
  <si>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</si>
  <si>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</si>
  <si>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"Мамадышское лесничество"</t>
  </si>
  <si>
    <t>Нурминское участковое лесничество</t>
  </si>
  <si>
    <t>Кумазанское участковое лесничество</t>
  </si>
  <si>
    <t>6Б2Лп1Ос1Ив+Кл</t>
  </si>
  <si>
    <t>5Ос3Б1Лп</t>
  </si>
  <si>
    <t>6Б3Лп1Лп</t>
  </si>
  <si>
    <t>3Б1Лп1Д2Кл2Лп1Ос</t>
  </si>
  <si>
    <t>8Ос2Б</t>
  </si>
  <si>
    <t>6Ос3Б1Лп</t>
  </si>
  <si>
    <t>7Ос2Б1Е+П</t>
  </si>
  <si>
    <t>кв. 6 выд. 10 делянка 1</t>
  </si>
  <si>
    <t>кв. 19 выд. 16 делянка 2</t>
  </si>
  <si>
    <t>7Б1Лп2Ос</t>
  </si>
  <si>
    <t>кв. 35 выд. 16 делянка 1</t>
  </si>
  <si>
    <t>кв. 66 выд. 11 делянка 1</t>
  </si>
  <si>
    <t>кв. 41 выд. 26 делянка 1</t>
  </si>
  <si>
    <t>кв. 30 выд. 51 делянка 1</t>
  </si>
  <si>
    <t>кв. 50 выд. 14 делянка 3</t>
  </si>
  <si>
    <t>кв. 9 выд. 84 делянка 1</t>
  </si>
  <si>
    <t>кв. 15 выд. 31 делянка 1</t>
  </si>
  <si>
    <t>10Ос+Б</t>
  </si>
  <si>
    <t>ЛОТ № 36</t>
  </si>
  <si>
    <t>ЛОТ № 37</t>
  </si>
  <si>
    <t>ЛОТ № 38</t>
  </si>
  <si>
    <t>ЛОТ № 39</t>
  </si>
  <si>
    <t>ЛОТ № 40</t>
  </si>
  <si>
    <t>ЛОТ № 41</t>
  </si>
  <si>
    <t>ЛОТ № 42</t>
  </si>
  <si>
    <t>ЛОТ № 43</t>
  </si>
  <si>
    <t>ЛОТ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</si>
</sst>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_-* #,##0.00\ _₽_-;\-* #,##0.00\ _₽_-;_-* &quot;-&quot;??\ _₽_-;_-@_-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166" fontId="7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2" fontId="5" fillId="3" borderId="30" xfId="0" applyNumberFormat="1" applyFont="1" applyFill="1" applyBorder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>
      <alignment horizontal="center" vertical="center" wrapText="1"/>
    </xf>
    <xf numFmtId="2" fontId="17" fillId="3" borderId="16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2" fontId="17" fillId="3" borderId="9" xfId="0" applyNumberFormat="1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center" vertical="center" wrapText="1"/>
    </xf>
    <xf numFmtId="2" fontId="17" fillId="3" borderId="17" xfId="0" applyNumberFormat="1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4" fontId="7" fillId="3" borderId="29" xfId="0" applyNumberFormat="1" applyFont="1" applyFill="1" applyBorder="1" applyAlignment="1">
      <alignment horizontal="center" vertical="center" wrapText="1"/>
    </xf>
    <xf numFmtId="2" fontId="17" fillId="3" borderId="27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17" fillId="3" borderId="19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17" fillId="3" borderId="12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17" fillId="2" borderId="14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2" fillId="3" borderId="0" xfId="0" applyFont="1" applyFill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166" fontId="12" fillId="3" borderId="0" xfId="0" applyNumberFormat="1" applyFont="1" applyFill="1" applyBorder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/>
    </xf>
    <xf numFmtId="4" fontId="12" fillId="3" borderId="6" xfId="0" applyNumberFormat="1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 vertical="center"/>
    </xf>
    <xf numFmtId="164" fontId="17" fillId="2" borderId="8" xfId="0" applyNumberFormat="1" applyFont="1" applyFill="1" applyBorder="1" applyAlignment="1">
      <alignment horizontal="center" vertical="center" wrapText="1"/>
    </xf>
    <xf numFmtId="164" fontId="17" fillId="2" borderId="11" xfId="0" applyNumberFormat="1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4" fontId="11" fillId="3" borderId="20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textRotation="90" wrapText="1"/>
    </xf>
    <xf numFmtId="0" fontId="16" fillId="3" borderId="7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left" vertical="center" wrapText="1"/>
    </xf>
    <xf numFmtId="0" fontId="16" fillId="3" borderId="29" xfId="0" applyFont="1" applyFill="1" applyBorder="1" applyAlignment="1">
      <alignment horizontal="left" vertical="center" wrapText="1"/>
    </xf>
    <xf numFmtId="0" fontId="16" fillId="3" borderId="18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323"/>
  <sheetViews>
    <sheetView tabSelected="1" view="pageBreakPreview" zoomScale="55" zoomScaleNormal="55" zoomScaleSheetLayoutView="55" zoomScalePageLayoutView="55" workbookViewId="0">
      <selection activeCell="C21" sqref="C21"/>
    </sheetView>
  </sheetViews>
  <sheetFormatPr defaultRowHeight="15.75" x14ac:dyDescent="0.25"/>
  <cols>
    <col min="1" max="1" width="37.28515625" style="1" customWidth="1"/>
    <col min="2" max="2" width="64.5703125" style="1" customWidth="1"/>
    <col min="3" max="3" width="30.7109375" style="1" customWidth="1"/>
    <col min="4" max="4" width="19.7109375" style="1" customWidth="1"/>
    <col min="5" max="5" width="8.85546875" style="1"/>
    <col min="6" max="6" width="16" style="1" customWidth="1"/>
    <col min="7" max="7" width="5.5703125" style="52" customWidth="1"/>
    <col min="8" max="8" width="8.85546875" style="53"/>
  </cols>
  <sheetData>
    <row r="2" spans="1:7" ht="60.75" customHeight="1" x14ac:dyDescent="0.8">
      <c r="A2" s="80" t="s">
        <v>57</v>
      </c>
      <c r="B2" s="80"/>
      <c r="C2" s="80"/>
      <c r="D2" s="80"/>
      <c r="E2" s="80"/>
      <c r="F2" s="80"/>
      <c r="G2" s="80"/>
    </row>
    <row r="3" spans="1:7" ht="64.150000000000006" customHeight="1" x14ac:dyDescent="0.25">
      <c r="A3" s="81" t="s">
        <v>7</v>
      </c>
      <c r="B3" s="81"/>
      <c r="C3" s="81"/>
      <c r="D3" s="81"/>
      <c r="E3" s="81"/>
      <c r="F3" s="81"/>
      <c r="G3" s="54"/>
    </row>
    <row r="4" spans="1:7" ht="25.5" x14ac:dyDescent="0.25">
      <c r="A4" s="3"/>
      <c r="B4" s="13" t="s">
        <v>8</v>
      </c>
      <c r="C4" s="14"/>
      <c r="D4" s="3"/>
      <c r="E4" s="3"/>
      <c r="F4" s="2"/>
      <c r="G4" s="54"/>
    </row>
    <row r="5" spans="1:7" ht="39.950000000000003" customHeight="1" x14ac:dyDescent="0.25">
      <c r="A5" s="4"/>
      <c r="B5" s="82" t="s">
        <v>9</v>
      </c>
      <c r="C5" s="85" t="s">
        <v>36</v>
      </c>
      <c r="D5" s="86"/>
      <c r="E5" s="86"/>
      <c r="F5" s="87"/>
      <c r="G5" s="55"/>
    </row>
    <row r="6" spans="1:7" ht="19.899999999999999" customHeight="1" x14ac:dyDescent="0.25">
      <c r="A6" s="4"/>
      <c r="B6" s="83"/>
      <c r="C6" s="88" t="s">
        <v>37</v>
      </c>
      <c r="D6" s="88"/>
      <c r="E6" s="88"/>
      <c r="F6" s="88"/>
      <c r="G6" s="55"/>
    </row>
    <row r="7" spans="1:7" ht="19.899999999999999" customHeight="1" x14ac:dyDescent="0.25">
      <c r="A7" s="4"/>
      <c r="B7" s="84"/>
      <c r="C7" s="88" t="s">
        <v>46</v>
      </c>
      <c r="D7" s="88"/>
      <c r="E7" s="88"/>
      <c r="F7" s="88"/>
      <c r="G7" s="55"/>
    </row>
    <row r="8" spans="1:7" ht="23.25" x14ac:dyDescent="0.25">
      <c r="A8" s="3"/>
      <c r="B8" s="15" t="s">
        <v>10</v>
      </c>
      <c r="C8" s="5">
        <v>2</v>
      </c>
      <c r="D8" s="16"/>
      <c r="E8" s="4"/>
      <c r="F8" s="2"/>
      <c r="G8" s="54"/>
    </row>
    <row r="9" spans="1:7" ht="22.5" x14ac:dyDescent="0.25">
      <c r="A9" s="3"/>
      <c r="B9" s="17" t="s">
        <v>11</v>
      </c>
      <c r="C9" s="6">
        <v>258</v>
      </c>
      <c r="D9" s="68" t="s">
        <v>12</v>
      </c>
      <c r="E9" s="69"/>
      <c r="F9" s="72">
        <f>C10/C9</f>
        <v>42.788449612403099</v>
      </c>
      <c r="G9" s="54"/>
    </row>
    <row r="10" spans="1:7" ht="22.5" x14ac:dyDescent="0.25">
      <c r="A10" s="3"/>
      <c r="B10" s="17" t="s">
        <v>13</v>
      </c>
      <c r="C10" s="6">
        <v>11039.42</v>
      </c>
      <c r="D10" s="70"/>
      <c r="E10" s="71"/>
      <c r="F10" s="73"/>
      <c r="G10" s="54"/>
    </row>
    <row r="11" spans="1:7" ht="23.25" x14ac:dyDescent="0.25">
      <c r="A11" s="3"/>
      <c r="B11" s="18"/>
      <c r="C11" s="7"/>
      <c r="D11" s="19"/>
      <c r="E11" s="3"/>
      <c r="F11" s="2"/>
      <c r="G11" s="54"/>
    </row>
    <row r="12" spans="1:7" ht="23.25" x14ac:dyDescent="0.25">
      <c r="A12" s="3"/>
      <c r="B12" s="48" t="s">
        <v>14</v>
      </c>
      <c r="C12" s="59" t="s">
        <v>39</v>
      </c>
      <c r="D12" s="3"/>
      <c r="E12" s="3"/>
      <c r="F12" s="2"/>
      <c r="G12" s="54"/>
    </row>
    <row r="13" spans="1:7" ht="23.25" x14ac:dyDescent="0.25">
      <c r="A13" s="3"/>
      <c r="B13" s="48" t="s">
        <v>15</v>
      </c>
      <c r="C13" s="59">
        <v>65</v>
      </c>
      <c r="D13" s="3"/>
      <c r="E13" s="3"/>
      <c r="F13" s="2"/>
      <c r="G13" s="54"/>
    </row>
    <row r="14" spans="1:7" ht="23.25" x14ac:dyDescent="0.25">
      <c r="A14" s="3"/>
      <c r="B14" s="48" t="s">
        <v>16</v>
      </c>
      <c r="C14" s="49" t="s">
        <v>17</v>
      </c>
      <c r="D14" s="3"/>
      <c r="E14" s="3"/>
      <c r="F14" s="2"/>
      <c r="G14" s="54"/>
    </row>
    <row r="15" spans="1:7" ht="24" thickBot="1" x14ac:dyDescent="0.3">
      <c r="A15" s="3"/>
      <c r="B15" s="3"/>
      <c r="C15" s="3"/>
      <c r="D15" s="3"/>
      <c r="E15" s="3"/>
      <c r="F15" s="2"/>
      <c r="G15" s="54"/>
    </row>
    <row r="16" spans="1:7" ht="67.900000000000006" customHeight="1" thickBot="1" x14ac:dyDescent="0.3">
      <c r="A16" s="74" t="s">
        <v>1</v>
      </c>
      <c r="B16" s="75"/>
      <c r="C16" s="8" t="s">
        <v>18</v>
      </c>
      <c r="D16" s="76" t="s">
        <v>19</v>
      </c>
      <c r="E16" s="77"/>
      <c r="F16" s="9" t="s">
        <v>20</v>
      </c>
      <c r="G16" s="54"/>
    </row>
    <row r="17" spans="1:9" ht="30" customHeight="1" thickBot="1" x14ac:dyDescent="0.3">
      <c r="A17" s="78" t="s">
        <v>21</v>
      </c>
      <c r="B17" s="79"/>
      <c r="C17" s="31">
        <v>197.93</v>
      </c>
      <c r="D17" s="50">
        <v>2</v>
      </c>
      <c r="E17" s="32" t="s">
        <v>0</v>
      </c>
      <c r="F17" s="33">
        <f t="shared" ref="F17:F24" si="0">C17*D17</f>
        <v>395.86</v>
      </c>
      <c r="G17" s="89"/>
    </row>
    <row r="18" spans="1:9" ht="45.6" customHeight="1" x14ac:dyDescent="0.25">
      <c r="A18" s="90" t="s">
        <v>22</v>
      </c>
      <c r="B18" s="91"/>
      <c r="C18" s="34">
        <v>70.41</v>
      </c>
      <c r="D18" s="60">
        <v>0.64</v>
      </c>
      <c r="E18" s="35" t="s">
        <v>2</v>
      </c>
      <c r="F18" s="36">
        <f t="shared" si="0"/>
        <v>45.062399999999997</v>
      </c>
      <c r="G18" s="89"/>
    </row>
    <row r="19" spans="1:9" ht="30" customHeight="1" thickBot="1" x14ac:dyDescent="0.3">
      <c r="A19" s="92" t="s">
        <v>23</v>
      </c>
      <c r="B19" s="93"/>
      <c r="C19" s="37">
        <v>222.31</v>
      </c>
      <c r="D19" s="61">
        <v>0.64</v>
      </c>
      <c r="E19" s="38" t="s">
        <v>2</v>
      </c>
      <c r="F19" s="39">
        <f t="shared" si="0"/>
        <v>142.2784</v>
      </c>
      <c r="G19" s="89"/>
    </row>
    <row r="20" spans="1:9" ht="30" customHeight="1" thickBot="1" x14ac:dyDescent="0.3">
      <c r="A20" s="94" t="s">
        <v>3</v>
      </c>
      <c r="B20" s="95"/>
      <c r="C20" s="40"/>
      <c r="D20" s="40"/>
      <c r="E20" s="41" t="s">
        <v>0</v>
      </c>
      <c r="F20" s="42">
        <f t="shared" si="0"/>
        <v>0</v>
      </c>
      <c r="G20" s="89"/>
    </row>
    <row r="21" spans="1:9" ht="45" customHeight="1" x14ac:dyDescent="0.25">
      <c r="A21" s="90" t="s">
        <v>24</v>
      </c>
      <c r="B21" s="91"/>
      <c r="C21" s="34">
        <v>665.33</v>
      </c>
      <c r="D21" s="34">
        <v>4</v>
      </c>
      <c r="E21" s="35" t="s">
        <v>0</v>
      </c>
      <c r="F21" s="36">
        <f t="shared" si="0"/>
        <v>2661.32</v>
      </c>
      <c r="G21" s="89"/>
    </row>
    <row r="22" spans="1:9" ht="30" customHeight="1" x14ac:dyDescent="0.25">
      <c r="A22" s="96" t="s">
        <v>25</v>
      </c>
      <c r="B22" s="97"/>
      <c r="C22" s="43"/>
      <c r="D22" s="43"/>
      <c r="E22" s="44" t="s">
        <v>0</v>
      </c>
      <c r="F22" s="45">
        <f t="shared" si="0"/>
        <v>0</v>
      </c>
      <c r="G22" s="89"/>
    </row>
    <row r="23" spans="1:9" ht="30" customHeight="1" x14ac:dyDescent="0.25">
      <c r="A23" s="96" t="s">
        <v>4</v>
      </c>
      <c r="B23" s="97"/>
      <c r="C23" s="46">
        <v>2425.1</v>
      </c>
      <c r="D23" s="51">
        <v>2</v>
      </c>
      <c r="E23" s="44" t="s">
        <v>0</v>
      </c>
      <c r="F23" s="45">
        <f t="shared" si="0"/>
        <v>4850.2</v>
      </c>
      <c r="G23" s="89"/>
    </row>
    <row r="24" spans="1:9" ht="30" customHeight="1" x14ac:dyDescent="0.25">
      <c r="A24" s="96" t="s">
        <v>26</v>
      </c>
      <c r="B24" s="97"/>
      <c r="C24" s="46">
        <v>1718.79</v>
      </c>
      <c r="D24" s="51">
        <v>2</v>
      </c>
      <c r="E24" s="44" t="s">
        <v>0</v>
      </c>
      <c r="F24" s="45">
        <f t="shared" si="0"/>
        <v>3437.58</v>
      </c>
      <c r="G24" s="89"/>
    </row>
    <row r="25" spans="1:9" ht="30" customHeight="1" x14ac:dyDescent="0.25">
      <c r="A25" s="96" t="s">
        <v>6</v>
      </c>
      <c r="B25" s="97"/>
      <c r="C25" s="46">
        <v>473.91</v>
      </c>
      <c r="D25" s="51">
        <v>2</v>
      </c>
      <c r="E25" s="44" t="s">
        <v>0</v>
      </c>
      <c r="F25" s="45">
        <f>C25*D25</f>
        <v>947.82</v>
      </c>
      <c r="G25" s="89"/>
    </row>
    <row r="26" spans="1:9" ht="30" customHeight="1" thickBot="1" x14ac:dyDescent="0.3">
      <c r="A26" s="92" t="s">
        <v>5</v>
      </c>
      <c r="B26" s="93"/>
      <c r="C26" s="37">
        <v>320.5</v>
      </c>
      <c r="D26" s="37">
        <v>20</v>
      </c>
      <c r="E26" s="38" t="s">
        <v>0</v>
      </c>
      <c r="F26" s="47">
        <f>C26*D26</f>
        <v>6410</v>
      </c>
      <c r="G26" s="89"/>
    </row>
    <row r="27" spans="1:9" ht="23.25" x14ac:dyDescent="0.25">
      <c r="A27" s="3"/>
      <c r="B27" s="20"/>
      <c r="C27" s="20"/>
      <c r="D27" s="10"/>
      <c r="E27" s="10"/>
      <c r="F27" s="2"/>
      <c r="G27" s="56"/>
      <c r="I27" s="1"/>
    </row>
    <row r="28" spans="1:9" ht="25.5" x14ac:dyDescent="0.25">
      <c r="A28" s="3"/>
      <c r="B28" s="13" t="s">
        <v>27</v>
      </c>
      <c r="C28" s="14"/>
      <c r="D28" s="3"/>
      <c r="E28" s="3"/>
      <c r="F28" s="2"/>
      <c r="G28" s="54"/>
      <c r="I28" s="1"/>
    </row>
    <row r="29" spans="1:9" ht="18.75" x14ac:dyDescent="0.25">
      <c r="A29" s="3"/>
      <c r="B29" s="65" t="s">
        <v>28</v>
      </c>
      <c r="C29" s="21" t="s">
        <v>29</v>
      </c>
      <c r="D29" s="22">
        <f>ROUND((F17+C10)/C10,2)</f>
        <v>1.04</v>
      </c>
      <c r="E29" s="22"/>
      <c r="F29" s="4"/>
      <c r="G29" s="54"/>
      <c r="I29" s="1"/>
    </row>
    <row r="30" spans="1:9" ht="23.25" x14ac:dyDescent="0.25">
      <c r="A30" s="3"/>
      <c r="B30" s="65"/>
      <c r="C30" s="21" t="s">
        <v>30</v>
      </c>
      <c r="D30" s="22">
        <f>ROUND((F18+F19+C10)/C10,2)</f>
        <v>1.02</v>
      </c>
      <c r="E30" s="22"/>
      <c r="F30" s="11"/>
      <c r="G30" s="57"/>
      <c r="I30" s="1"/>
    </row>
    <row r="31" spans="1:9" ht="23.25" x14ac:dyDescent="0.25">
      <c r="A31" s="3"/>
      <c r="B31" s="65"/>
      <c r="C31" s="21" t="s">
        <v>31</v>
      </c>
      <c r="D31" s="22">
        <f>ROUND((F20+C10)/C10,2)</f>
        <v>1</v>
      </c>
      <c r="E31" s="4"/>
      <c r="F31" s="11"/>
      <c r="G31" s="54"/>
      <c r="I31" s="1"/>
    </row>
    <row r="32" spans="1:9" ht="23.25" x14ac:dyDescent="0.25">
      <c r="A32" s="3"/>
      <c r="B32" s="65"/>
      <c r="C32" s="23" t="s">
        <v>32</v>
      </c>
      <c r="D32" s="24">
        <f>ROUND((SUM(F21:F26)+C10)/C10,2)</f>
        <v>2.66</v>
      </c>
      <c r="E32" s="4"/>
      <c r="F32" s="11"/>
      <c r="G32" s="54"/>
      <c r="I32" s="1"/>
    </row>
    <row r="33" spans="1:9" ht="25.5" x14ac:dyDescent="0.25">
      <c r="A33" s="3"/>
      <c r="B33" s="3"/>
      <c r="C33" s="25" t="s">
        <v>33</v>
      </c>
      <c r="D33" s="26">
        <f>SUM(D29:D32)-IF(C14="сплошная",3,2)</f>
        <v>2.7200000000000006</v>
      </c>
      <c r="E33" s="27"/>
      <c r="F33" s="2"/>
      <c r="G33" s="54"/>
      <c r="I33" s="1"/>
    </row>
    <row r="34" spans="1:9" ht="23.25" x14ac:dyDescent="0.25">
      <c r="A34" s="3"/>
      <c r="B34" s="3"/>
      <c r="C34" s="3"/>
      <c r="D34" s="28"/>
      <c r="E34" s="3"/>
      <c r="F34" s="2"/>
      <c r="G34" s="54"/>
      <c r="I34" s="1"/>
    </row>
    <row r="35" spans="1:9" ht="25.5" x14ac:dyDescent="0.35">
      <c r="A35" s="12"/>
      <c r="B35" s="29" t="s">
        <v>34</v>
      </c>
      <c r="C35" s="66">
        <f>D33*C10</f>
        <v>30027.222400000006</v>
      </c>
      <c r="D35" s="66"/>
      <c r="E35" s="3"/>
      <c r="F35" s="2"/>
      <c r="G35" s="54"/>
      <c r="I35" s="1"/>
    </row>
    <row r="36" spans="1:9" ht="18.75" x14ac:dyDescent="0.3">
      <c r="A36" s="3"/>
      <c r="B36" s="30" t="s">
        <v>35</v>
      </c>
      <c r="C36" s="67">
        <f>C35/C9</f>
        <v>116.38458294573645</v>
      </c>
      <c r="D36" s="67"/>
      <c r="E36" s="3"/>
      <c r="F36" s="3"/>
      <c r="G36" s="58"/>
      <c r="I36" s="1"/>
    </row>
    <row r="37" spans="1:9" x14ac:dyDescent="0.25">
      <c r="I37" s="1"/>
    </row>
    <row r="38" spans="1:9" x14ac:dyDescent="0.25">
      <c r="I38" s="1"/>
    </row>
    <row r="39" spans="1:9" ht="60.75" customHeight="1" x14ac:dyDescent="0.8">
      <c r="A39" s="80" t="s">
        <v>58</v>
      </c>
      <c r="B39" s="80"/>
      <c r="C39" s="80"/>
      <c r="D39" s="80"/>
      <c r="E39" s="80"/>
      <c r="F39" s="80"/>
      <c r="G39" s="80"/>
      <c r="I39" s="1"/>
    </row>
    <row r="40" spans="1:9" ht="18.75" x14ac:dyDescent="0.25">
      <c r="A40" s="81" t="s">
        <v>7</v>
      </c>
      <c r="B40" s="81"/>
      <c r="C40" s="81"/>
      <c r="D40" s="81"/>
      <c r="E40" s="81"/>
      <c r="F40" s="81"/>
      <c r="G40" s="54"/>
      <c r="I40" s="1"/>
    </row>
    <row r="41" spans="1:9" ht="25.5" x14ac:dyDescent="0.25">
      <c r="A41" s="3"/>
      <c r="B41" s="13" t="s">
        <v>8</v>
      </c>
      <c r="C41" s="14"/>
      <c r="D41" s="3"/>
      <c r="E41" s="3"/>
      <c r="F41" s="2"/>
      <c r="G41" s="54"/>
      <c r="I41" s="1"/>
    </row>
    <row r="42" spans="1:9" ht="39.950000000000003" customHeight="1" x14ac:dyDescent="0.25">
      <c r="A42" s="4"/>
      <c r="B42" s="82" t="s">
        <v>9</v>
      </c>
      <c r="C42" s="85" t="s">
        <v>36</v>
      </c>
      <c r="D42" s="86"/>
      <c r="E42" s="86"/>
      <c r="F42" s="87"/>
      <c r="G42" s="55"/>
      <c r="I42" s="1"/>
    </row>
    <row r="43" spans="1:9" ht="19.5" x14ac:dyDescent="0.25">
      <c r="A43" s="4"/>
      <c r="B43" s="83"/>
      <c r="C43" s="88" t="s">
        <v>37</v>
      </c>
      <c r="D43" s="88"/>
      <c r="E43" s="88"/>
      <c r="F43" s="88"/>
      <c r="G43" s="55"/>
      <c r="I43" s="1"/>
    </row>
    <row r="44" spans="1:9" ht="19.5" x14ac:dyDescent="0.25">
      <c r="A44" s="4"/>
      <c r="B44" s="84"/>
      <c r="C44" s="88" t="s">
        <v>47</v>
      </c>
      <c r="D44" s="88"/>
      <c r="E44" s="88"/>
      <c r="F44" s="88"/>
      <c r="G44" s="55"/>
      <c r="I44" s="1"/>
    </row>
    <row r="45" spans="1:9" ht="23.25" x14ac:dyDescent="0.25">
      <c r="A45" s="3"/>
      <c r="B45" s="15" t="s">
        <v>10</v>
      </c>
      <c r="C45" s="5">
        <v>5.4</v>
      </c>
      <c r="D45" s="16"/>
      <c r="E45" s="4"/>
      <c r="F45" s="2"/>
      <c r="G45" s="54"/>
      <c r="I45" s="1"/>
    </row>
    <row r="46" spans="1:9" ht="22.5" x14ac:dyDescent="0.25">
      <c r="A46" s="3"/>
      <c r="B46" s="17" t="s">
        <v>11</v>
      </c>
      <c r="C46" s="6">
        <v>941</v>
      </c>
      <c r="D46" s="68" t="s">
        <v>12</v>
      </c>
      <c r="E46" s="69"/>
      <c r="F46" s="72">
        <f>C47/C46</f>
        <v>47.865483528161526</v>
      </c>
      <c r="G46" s="54"/>
      <c r="I46" s="1"/>
    </row>
    <row r="47" spans="1:9" ht="22.5" x14ac:dyDescent="0.25">
      <c r="A47" s="3"/>
      <c r="B47" s="17" t="s">
        <v>13</v>
      </c>
      <c r="C47" s="6">
        <v>45041.42</v>
      </c>
      <c r="D47" s="70"/>
      <c r="E47" s="71"/>
      <c r="F47" s="73"/>
      <c r="G47" s="54"/>
      <c r="I47" s="1"/>
    </row>
    <row r="48" spans="1:9" ht="23.25" x14ac:dyDescent="0.25">
      <c r="A48" s="3"/>
      <c r="B48" s="18"/>
      <c r="C48" s="7"/>
      <c r="D48" s="19"/>
      <c r="E48" s="3"/>
      <c r="F48" s="2"/>
      <c r="G48" s="54"/>
      <c r="I48" s="1"/>
    </row>
    <row r="49" spans="1:9" ht="23.25" x14ac:dyDescent="0.25">
      <c r="A49" s="3"/>
      <c r="B49" s="48" t="s">
        <v>14</v>
      </c>
      <c r="C49" s="59" t="s">
        <v>48</v>
      </c>
      <c r="D49" s="3"/>
      <c r="E49" s="3"/>
      <c r="F49" s="2"/>
      <c r="G49" s="54"/>
      <c r="I49" s="1"/>
    </row>
    <row r="50" spans="1:9" ht="23.25" x14ac:dyDescent="0.25">
      <c r="A50" s="3"/>
      <c r="B50" s="48" t="s">
        <v>15</v>
      </c>
      <c r="C50" s="59">
        <v>65</v>
      </c>
      <c r="D50" s="3"/>
      <c r="E50" s="3"/>
      <c r="F50" s="2"/>
      <c r="G50" s="54"/>
      <c r="I50" s="1"/>
    </row>
    <row r="51" spans="1:9" ht="23.25" x14ac:dyDescent="0.25">
      <c r="A51" s="3"/>
      <c r="B51" s="48" t="s">
        <v>16</v>
      </c>
      <c r="C51" s="49" t="s">
        <v>17</v>
      </c>
      <c r="D51" s="3"/>
      <c r="E51" s="3"/>
      <c r="F51" s="2"/>
      <c r="G51" s="54"/>
      <c r="I51" s="1"/>
    </row>
    <row r="52" spans="1:9" ht="24" thickBot="1" x14ac:dyDescent="0.3">
      <c r="A52" s="3"/>
      <c r="B52" s="3"/>
      <c r="C52" s="3"/>
      <c r="D52" s="3"/>
      <c r="E52" s="3"/>
      <c r="F52" s="2"/>
      <c r="G52" s="54"/>
      <c r="I52" s="1"/>
    </row>
    <row r="53" spans="1:9" ht="48" thickBot="1" x14ac:dyDescent="0.3">
      <c r="A53" s="74" t="s">
        <v>1</v>
      </c>
      <c r="B53" s="75"/>
      <c r="C53" s="8" t="s">
        <v>18</v>
      </c>
      <c r="D53" s="76" t="s">
        <v>19</v>
      </c>
      <c r="E53" s="77"/>
      <c r="F53" s="9" t="s">
        <v>20</v>
      </c>
      <c r="G53" s="54"/>
      <c r="I53" s="1"/>
    </row>
    <row r="54" spans="1:9" ht="24" thickBot="1" x14ac:dyDescent="0.3">
      <c r="A54" s="78" t="s">
        <v>21</v>
      </c>
      <c r="B54" s="79"/>
      <c r="C54" s="31">
        <v>197.93</v>
      </c>
      <c r="D54" s="50">
        <v>5.4</v>
      </c>
      <c r="E54" s="32" t="s">
        <v>0</v>
      </c>
      <c r="F54" s="33">
        <f t="shared" ref="F54:F61" si="1">C54*D54</f>
        <v>1068.8220000000001</v>
      </c>
      <c r="G54" s="89"/>
      <c r="I54" s="1"/>
    </row>
    <row r="55" spans="1:9" ht="51.6" customHeight="1" x14ac:dyDescent="0.25">
      <c r="A55" s="90" t="s">
        <v>22</v>
      </c>
      <c r="B55" s="91"/>
      <c r="C55" s="34">
        <v>70.41</v>
      </c>
      <c r="D55" s="60">
        <v>1.02</v>
      </c>
      <c r="E55" s="35" t="s">
        <v>2</v>
      </c>
      <c r="F55" s="36">
        <f t="shared" si="1"/>
        <v>71.818200000000004</v>
      </c>
      <c r="G55" s="89"/>
      <c r="I55" s="1"/>
    </row>
    <row r="56" spans="1:9" ht="24" thickBot="1" x14ac:dyDescent="0.3">
      <c r="A56" s="92" t="s">
        <v>23</v>
      </c>
      <c r="B56" s="93"/>
      <c r="C56" s="37">
        <v>222.31</v>
      </c>
      <c r="D56" s="61">
        <v>1.02</v>
      </c>
      <c r="E56" s="38" t="s">
        <v>2</v>
      </c>
      <c r="F56" s="39">
        <f t="shared" si="1"/>
        <v>226.75620000000001</v>
      </c>
      <c r="G56" s="89"/>
      <c r="I56" s="1"/>
    </row>
    <row r="57" spans="1:9" ht="24" thickBot="1" x14ac:dyDescent="0.3">
      <c r="A57" s="94" t="s">
        <v>3</v>
      </c>
      <c r="B57" s="95"/>
      <c r="C57" s="40"/>
      <c r="D57" s="40"/>
      <c r="E57" s="41" t="s">
        <v>0</v>
      </c>
      <c r="F57" s="42">
        <f t="shared" si="1"/>
        <v>0</v>
      </c>
      <c r="G57" s="89"/>
      <c r="I57" s="1"/>
    </row>
    <row r="58" spans="1:9" ht="43.15" customHeight="1" x14ac:dyDescent="0.25">
      <c r="A58" s="90" t="s">
        <v>24</v>
      </c>
      <c r="B58" s="91"/>
      <c r="C58" s="34">
        <v>665.33</v>
      </c>
      <c r="D58" s="34">
        <v>10.8</v>
      </c>
      <c r="E58" s="35" t="s">
        <v>0</v>
      </c>
      <c r="F58" s="36">
        <f t="shared" si="1"/>
        <v>7185.5640000000012</v>
      </c>
      <c r="G58" s="89"/>
      <c r="I58" s="1"/>
    </row>
    <row r="59" spans="1:9" ht="23.25" x14ac:dyDescent="0.25">
      <c r="A59" s="96" t="s">
        <v>25</v>
      </c>
      <c r="B59" s="97"/>
      <c r="C59" s="43"/>
      <c r="D59" s="43"/>
      <c r="E59" s="44" t="s">
        <v>0</v>
      </c>
      <c r="F59" s="45">
        <f t="shared" si="1"/>
        <v>0</v>
      </c>
      <c r="G59" s="89"/>
      <c r="I59" s="1"/>
    </row>
    <row r="60" spans="1:9" ht="23.25" x14ac:dyDescent="0.25">
      <c r="A60" s="96" t="s">
        <v>4</v>
      </c>
      <c r="B60" s="97"/>
      <c r="C60" s="46">
        <v>2425.1</v>
      </c>
      <c r="D60" s="51">
        <v>5.4</v>
      </c>
      <c r="E60" s="44" t="s">
        <v>0</v>
      </c>
      <c r="F60" s="45">
        <f t="shared" si="1"/>
        <v>13095.54</v>
      </c>
      <c r="G60" s="89"/>
      <c r="I60" s="1"/>
    </row>
    <row r="61" spans="1:9" ht="23.25" x14ac:dyDescent="0.25">
      <c r="A61" s="96" t="s">
        <v>26</v>
      </c>
      <c r="B61" s="97"/>
      <c r="C61" s="46">
        <v>1718.79</v>
      </c>
      <c r="D61" s="51">
        <v>5.4</v>
      </c>
      <c r="E61" s="44" t="s">
        <v>0</v>
      </c>
      <c r="F61" s="45">
        <f t="shared" si="1"/>
        <v>9281.4660000000003</v>
      </c>
      <c r="G61" s="89"/>
      <c r="I61" s="1"/>
    </row>
    <row r="62" spans="1:9" ht="23.25" x14ac:dyDescent="0.25">
      <c r="A62" s="96" t="s">
        <v>6</v>
      </c>
      <c r="B62" s="97"/>
      <c r="C62" s="46">
        <v>473.91</v>
      </c>
      <c r="D62" s="51">
        <v>5.4</v>
      </c>
      <c r="E62" s="44" t="s">
        <v>0</v>
      </c>
      <c r="F62" s="45">
        <f>C62*D62</f>
        <v>2559.1140000000005</v>
      </c>
      <c r="G62" s="89"/>
      <c r="I62" s="1"/>
    </row>
    <row r="63" spans="1:9" ht="24" thickBot="1" x14ac:dyDescent="0.3">
      <c r="A63" s="92" t="s">
        <v>5</v>
      </c>
      <c r="B63" s="93"/>
      <c r="C63" s="37">
        <v>320.5</v>
      </c>
      <c r="D63" s="37">
        <v>54</v>
      </c>
      <c r="E63" s="38" t="s">
        <v>0</v>
      </c>
      <c r="F63" s="47">
        <f>C63*D63</f>
        <v>17307</v>
      </c>
      <c r="G63" s="89"/>
      <c r="I63" s="1"/>
    </row>
    <row r="64" spans="1:9" ht="23.25" x14ac:dyDescent="0.25">
      <c r="A64" s="3"/>
      <c r="B64" s="20"/>
      <c r="C64" s="20"/>
      <c r="D64" s="10"/>
      <c r="E64" s="10"/>
      <c r="F64" s="2"/>
      <c r="G64" s="56"/>
      <c r="I64" s="1"/>
    </row>
    <row r="65" spans="1:9" ht="25.5" x14ac:dyDescent="0.25">
      <c r="A65" s="3"/>
      <c r="B65" s="13" t="s">
        <v>27</v>
      </c>
      <c r="C65" s="14"/>
      <c r="D65" s="3"/>
      <c r="E65" s="3"/>
      <c r="F65" s="2"/>
      <c r="G65" s="54"/>
      <c r="I65" s="1"/>
    </row>
    <row r="66" spans="1:9" ht="18.75" x14ac:dyDescent="0.25">
      <c r="A66" s="3"/>
      <c r="B66" s="65" t="s">
        <v>28</v>
      </c>
      <c r="C66" s="21" t="s">
        <v>29</v>
      </c>
      <c r="D66" s="22">
        <f>ROUND((F54+C47)/C47,2)</f>
        <v>1.02</v>
      </c>
      <c r="E66" s="22"/>
      <c r="F66" s="4"/>
      <c r="G66" s="54"/>
      <c r="I66" s="1"/>
    </row>
    <row r="67" spans="1:9" ht="23.25" x14ac:dyDescent="0.25">
      <c r="A67" s="3"/>
      <c r="B67" s="65"/>
      <c r="C67" s="21" t="s">
        <v>30</v>
      </c>
      <c r="D67" s="22">
        <f>ROUND((F55+F56+C47)/C47,2)</f>
        <v>1.01</v>
      </c>
      <c r="E67" s="22"/>
      <c r="F67" s="11"/>
      <c r="G67" s="57"/>
      <c r="I67" s="1"/>
    </row>
    <row r="68" spans="1:9" ht="23.25" x14ac:dyDescent="0.25">
      <c r="A68" s="3"/>
      <c r="B68" s="65"/>
      <c r="C68" s="21" t="s">
        <v>31</v>
      </c>
      <c r="D68" s="22">
        <f>ROUND((F57+C47)/C47,2)</f>
        <v>1</v>
      </c>
      <c r="E68" s="4"/>
      <c r="F68" s="11"/>
      <c r="G68" s="54"/>
      <c r="I68" s="1"/>
    </row>
    <row r="69" spans="1:9" ht="23.25" x14ac:dyDescent="0.25">
      <c r="A69" s="3"/>
      <c r="B69" s="65"/>
      <c r="C69" s="23" t="s">
        <v>32</v>
      </c>
      <c r="D69" s="24">
        <f>ROUND((SUM(F58:F63)+C47)/C47,2)</f>
        <v>2.1</v>
      </c>
      <c r="E69" s="4"/>
      <c r="F69" s="11"/>
      <c r="G69" s="54"/>
      <c r="I69" s="1"/>
    </row>
    <row r="70" spans="1:9" ht="25.5" x14ac:dyDescent="0.25">
      <c r="A70" s="3"/>
      <c r="B70" s="3"/>
      <c r="C70" s="25" t="s">
        <v>33</v>
      </c>
      <c r="D70" s="26">
        <f>SUM(D66:D69)-IF(C51="сплошная",3,2)</f>
        <v>2.1300000000000008</v>
      </c>
      <c r="E70" s="27"/>
      <c r="F70" s="2"/>
      <c r="G70" s="54"/>
      <c r="I70" s="1"/>
    </row>
    <row r="71" spans="1:9" ht="23.25" x14ac:dyDescent="0.25">
      <c r="A71" s="3"/>
      <c r="B71" s="3"/>
      <c r="C71" s="3"/>
      <c r="D71" s="28"/>
      <c r="E71" s="3"/>
      <c r="F71" s="2"/>
      <c r="G71" s="54"/>
      <c r="I71" s="1"/>
    </row>
    <row r="72" spans="1:9" ht="25.5" x14ac:dyDescent="0.35">
      <c r="A72" s="12"/>
      <c r="B72" s="29" t="s">
        <v>34</v>
      </c>
      <c r="C72" s="66">
        <f>D70*C47</f>
        <v>95938.22460000003</v>
      </c>
      <c r="D72" s="66"/>
      <c r="E72" s="3"/>
      <c r="F72" s="2"/>
      <c r="G72" s="54"/>
      <c r="I72" s="1"/>
    </row>
    <row r="73" spans="1:9" ht="18.75" x14ac:dyDescent="0.3">
      <c r="A73" s="3"/>
      <c r="B73" s="30" t="s">
        <v>35</v>
      </c>
      <c r="C73" s="67">
        <f>C72/C46</f>
        <v>101.95347991498409</v>
      </c>
      <c r="D73" s="67"/>
      <c r="E73" s="3"/>
      <c r="F73" s="3"/>
      <c r="G73" s="58"/>
      <c r="I73" s="1"/>
    </row>
    <row r="74" spans="1:9" x14ac:dyDescent="0.25">
      <c r="I74" s="1"/>
    </row>
    <row r="75" spans="1:9" x14ac:dyDescent="0.25">
      <c r="I75" s="1"/>
    </row>
    <row r="76" spans="1:9" ht="60.75" customHeight="1" x14ac:dyDescent="0.8">
      <c r="A76" s="80" t="s">
        <v>59</v>
      </c>
      <c r="B76" s="80"/>
      <c r="C76" s="80"/>
      <c r="D76" s="80"/>
      <c r="E76" s="80"/>
      <c r="F76" s="80"/>
      <c r="G76" s="80"/>
      <c r="I76" s="1"/>
    </row>
    <row r="77" spans="1:9" ht="18.75" x14ac:dyDescent="0.25">
      <c r="A77" s="81" t="s">
        <v>7</v>
      </c>
      <c r="B77" s="81"/>
      <c r="C77" s="81"/>
      <c r="D77" s="81"/>
      <c r="E77" s="81"/>
      <c r="F77" s="81"/>
      <c r="G77" s="54"/>
      <c r="I77" s="1"/>
    </row>
    <row r="78" spans="1:9" ht="25.5" x14ac:dyDescent="0.25">
      <c r="A78" s="3"/>
      <c r="B78" s="13" t="s">
        <v>8</v>
      </c>
      <c r="C78" s="14"/>
      <c r="D78" s="3"/>
      <c r="E78" s="3"/>
      <c r="F78" s="2"/>
      <c r="G78" s="54"/>
      <c r="I78" s="1"/>
    </row>
    <row r="79" spans="1:9" ht="39.950000000000003" customHeight="1" x14ac:dyDescent="0.25">
      <c r="A79" s="4"/>
      <c r="B79" s="82" t="s">
        <v>9</v>
      </c>
      <c r="C79" s="85" t="s">
        <v>36</v>
      </c>
      <c r="D79" s="86"/>
      <c r="E79" s="86"/>
      <c r="F79" s="87"/>
      <c r="G79" s="55"/>
      <c r="I79" s="1"/>
    </row>
    <row r="80" spans="1:9" ht="19.5" x14ac:dyDescent="0.25">
      <c r="A80" s="4"/>
      <c r="B80" s="83"/>
      <c r="C80" s="88" t="s">
        <v>37</v>
      </c>
      <c r="D80" s="88"/>
      <c r="E80" s="88"/>
      <c r="F80" s="88"/>
      <c r="G80" s="55"/>
      <c r="I80" s="1"/>
    </row>
    <row r="81" spans="1:9" ht="19.5" x14ac:dyDescent="0.25">
      <c r="A81" s="4"/>
      <c r="B81" s="84"/>
      <c r="C81" s="88" t="s">
        <v>49</v>
      </c>
      <c r="D81" s="88"/>
      <c r="E81" s="88"/>
      <c r="F81" s="88"/>
      <c r="G81" s="55"/>
      <c r="I81" s="1"/>
    </row>
    <row r="82" spans="1:9" ht="23.25" x14ac:dyDescent="0.25">
      <c r="A82" s="3"/>
      <c r="B82" s="15" t="s">
        <v>10</v>
      </c>
      <c r="C82" s="5">
        <v>2.8</v>
      </c>
      <c r="D82" s="16"/>
      <c r="E82" s="4"/>
      <c r="F82" s="2"/>
      <c r="G82" s="54"/>
      <c r="I82" s="1"/>
    </row>
    <row r="83" spans="1:9" ht="22.5" x14ac:dyDescent="0.25">
      <c r="A83" s="3"/>
      <c r="B83" s="17" t="s">
        <v>11</v>
      </c>
      <c r="C83" s="6">
        <v>595</v>
      </c>
      <c r="D83" s="68" t="s">
        <v>12</v>
      </c>
      <c r="E83" s="69"/>
      <c r="F83" s="72">
        <f>C84/C83</f>
        <v>50.001176470588234</v>
      </c>
      <c r="G83" s="54"/>
      <c r="I83" s="1"/>
    </row>
    <row r="84" spans="1:9" ht="22.5" x14ac:dyDescent="0.25">
      <c r="A84" s="3"/>
      <c r="B84" s="17" t="s">
        <v>13</v>
      </c>
      <c r="C84" s="6">
        <v>29750.7</v>
      </c>
      <c r="D84" s="70"/>
      <c r="E84" s="71"/>
      <c r="F84" s="73"/>
      <c r="G84" s="54"/>
      <c r="I84" s="1"/>
    </row>
    <row r="85" spans="1:9" ht="23.25" x14ac:dyDescent="0.25">
      <c r="A85" s="3"/>
      <c r="B85" s="18"/>
      <c r="C85" s="7"/>
      <c r="D85" s="19"/>
      <c r="E85" s="3"/>
      <c r="F85" s="2"/>
      <c r="G85" s="54"/>
      <c r="I85" s="1"/>
    </row>
    <row r="86" spans="1:9" ht="23.25" x14ac:dyDescent="0.25">
      <c r="A86" s="3"/>
      <c r="B86" s="48" t="s">
        <v>14</v>
      </c>
      <c r="C86" s="59" t="s">
        <v>40</v>
      </c>
      <c r="D86" s="3"/>
      <c r="E86" s="3"/>
      <c r="F86" s="2"/>
      <c r="G86" s="54"/>
      <c r="I86" s="1"/>
    </row>
    <row r="87" spans="1:9" ht="23.25" x14ac:dyDescent="0.25">
      <c r="A87" s="3"/>
      <c r="B87" s="48" t="s">
        <v>15</v>
      </c>
      <c r="C87" s="59">
        <v>50</v>
      </c>
      <c r="D87" s="3"/>
      <c r="E87" s="3"/>
      <c r="F87" s="2"/>
      <c r="G87" s="54"/>
      <c r="I87" s="1"/>
    </row>
    <row r="88" spans="1:9" ht="23.25" x14ac:dyDescent="0.25">
      <c r="A88" s="3"/>
      <c r="B88" s="48" t="s">
        <v>16</v>
      </c>
      <c r="C88" s="49" t="s">
        <v>17</v>
      </c>
      <c r="D88" s="3"/>
      <c r="E88" s="3"/>
      <c r="F88" s="2"/>
      <c r="G88" s="54"/>
      <c r="I88" s="1"/>
    </row>
    <row r="89" spans="1:9" ht="24" thickBot="1" x14ac:dyDescent="0.3">
      <c r="A89" s="3"/>
      <c r="B89" s="3"/>
      <c r="C89" s="3"/>
      <c r="D89" s="3"/>
      <c r="E89" s="3"/>
      <c r="F89" s="2"/>
      <c r="G89" s="54"/>
      <c r="I89" s="1"/>
    </row>
    <row r="90" spans="1:9" ht="48" thickBot="1" x14ac:dyDescent="0.3">
      <c r="A90" s="74" t="s">
        <v>1</v>
      </c>
      <c r="B90" s="75"/>
      <c r="C90" s="8" t="s">
        <v>18</v>
      </c>
      <c r="D90" s="76" t="s">
        <v>19</v>
      </c>
      <c r="E90" s="77"/>
      <c r="F90" s="9" t="s">
        <v>20</v>
      </c>
      <c r="G90" s="54"/>
      <c r="I90" s="1"/>
    </row>
    <row r="91" spans="1:9" ht="24" thickBot="1" x14ac:dyDescent="0.3">
      <c r="A91" s="78" t="s">
        <v>21</v>
      </c>
      <c r="B91" s="79"/>
      <c r="C91" s="31">
        <v>197.93</v>
      </c>
      <c r="D91" s="50">
        <v>2.8</v>
      </c>
      <c r="E91" s="32" t="s">
        <v>0</v>
      </c>
      <c r="F91" s="33">
        <f t="shared" ref="F91:F98" si="2">C91*D91</f>
        <v>554.20399999999995</v>
      </c>
      <c r="G91" s="89"/>
      <c r="I91" s="1"/>
    </row>
    <row r="92" spans="1:9" ht="49.9" customHeight="1" x14ac:dyDescent="0.25">
      <c r="A92" s="90" t="s">
        <v>22</v>
      </c>
      <c r="B92" s="91"/>
      <c r="C92" s="34">
        <v>70.41</v>
      </c>
      <c r="D92" s="60">
        <v>0.67</v>
      </c>
      <c r="E92" s="35" t="s">
        <v>2</v>
      </c>
      <c r="F92" s="36">
        <f t="shared" si="2"/>
        <v>47.174700000000001</v>
      </c>
      <c r="G92" s="89"/>
      <c r="I92" s="1"/>
    </row>
    <row r="93" spans="1:9" ht="24" thickBot="1" x14ac:dyDescent="0.3">
      <c r="A93" s="92" t="s">
        <v>23</v>
      </c>
      <c r="B93" s="93"/>
      <c r="C93" s="37">
        <v>222.31</v>
      </c>
      <c r="D93" s="61">
        <v>0.67</v>
      </c>
      <c r="E93" s="38" t="s">
        <v>2</v>
      </c>
      <c r="F93" s="39">
        <f t="shared" si="2"/>
        <v>148.9477</v>
      </c>
      <c r="G93" s="89"/>
      <c r="I93" s="1"/>
    </row>
    <row r="94" spans="1:9" ht="24" thickBot="1" x14ac:dyDescent="0.3">
      <c r="A94" s="94" t="s">
        <v>3</v>
      </c>
      <c r="B94" s="95"/>
      <c r="C94" s="40"/>
      <c r="D94" s="40"/>
      <c r="E94" s="41" t="s">
        <v>0</v>
      </c>
      <c r="F94" s="42">
        <f t="shared" si="2"/>
        <v>0</v>
      </c>
      <c r="G94" s="89"/>
      <c r="I94" s="1"/>
    </row>
    <row r="95" spans="1:9" ht="45.6" customHeight="1" x14ac:dyDescent="0.25">
      <c r="A95" s="90" t="s">
        <v>24</v>
      </c>
      <c r="B95" s="91"/>
      <c r="C95" s="34">
        <v>665.33</v>
      </c>
      <c r="D95" s="34">
        <v>5.6</v>
      </c>
      <c r="E95" s="35" t="s">
        <v>0</v>
      </c>
      <c r="F95" s="36">
        <f t="shared" si="2"/>
        <v>3725.848</v>
      </c>
      <c r="G95" s="89"/>
      <c r="I95" s="1"/>
    </row>
    <row r="96" spans="1:9" ht="23.25" x14ac:dyDescent="0.25">
      <c r="A96" s="96" t="s">
        <v>25</v>
      </c>
      <c r="B96" s="97"/>
      <c r="C96" s="43"/>
      <c r="D96" s="43"/>
      <c r="E96" s="44" t="s">
        <v>0</v>
      </c>
      <c r="F96" s="45">
        <f t="shared" si="2"/>
        <v>0</v>
      </c>
      <c r="G96" s="89"/>
      <c r="I96" s="1"/>
    </row>
    <row r="97" spans="1:9" ht="23.25" x14ac:dyDescent="0.25">
      <c r="A97" s="96" t="s">
        <v>4</v>
      </c>
      <c r="B97" s="97"/>
      <c r="C97" s="46">
        <v>2425.1</v>
      </c>
      <c r="D97" s="51">
        <v>2.8</v>
      </c>
      <c r="E97" s="44" t="s">
        <v>0</v>
      </c>
      <c r="F97" s="45">
        <f t="shared" si="2"/>
        <v>6790.28</v>
      </c>
      <c r="G97" s="89"/>
      <c r="I97" s="1"/>
    </row>
    <row r="98" spans="1:9" ht="23.25" x14ac:dyDescent="0.25">
      <c r="A98" s="96" t="s">
        <v>26</v>
      </c>
      <c r="B98" s="97"/>
      <c r="C98" s="46">
        <v>1718.79</v>
      </c>
      <c r="D98" s="51">
        <v>2.8</v>
      </c>
      <c r="E98" s="44" t="s">
        <v>0</v>
      </c>
      <c r="F98" s="45">
        <f t="shared" si="2"/>
        <v>4812.6119999999992</v>
      </c>
      <c r="G98" s="89"/>
      <c r="I98" s="1"/>
    </row>
    <row r="99" spans="1:9" ht="23.25" x14ac:dyDescent="0.25">
      <c r="A99" s="96" t="s">
        <v>6</v>
      </c>
      <c r="B99" s="97"/>
      <c r="C99" s="46">
        <v>473.91</v>
      </c>
      <c r="D99" s="51">
        <v>2.8</v>
      </c>
      <c r="E99" s="44" t="s">
        <v>0</v>
      </c>
      <c r="F99" s="45">
        <f>C99*D99</f>
        <v>1326.9480000000001</v>
      </c>
      <c r="G99" s="89"/>
      <c r="I99" s="1"/>
    </row>
    <row r="100" spans="1:9" ht="24" thickBot="1" x14ac:dyDescent="0.3">
      <c r="A100" s="92" t="s">
        <v>5</v>
      </c>
      <c r="B100" s="93"/>
      <c r="C100" s="37">
        <v>320.5</v>
      </c>
      <c r="D100" s="37">
        <v>28</v>
      </c>
      <c r="E100" s="38" t="s">
        <v>0</v>
      </c>
      <c r="F100" s="47">
        <f>C100*D100</f>
        <v>8974</v>
      </c>
      <c r="G100" s="89"/>
      <c r="I100" s="1"/>
    </row>
    <row r="101" spans="1:9" ht="23.25" x14ac:dyDescent="0.25">
      <c r="A101" s="3"/>
      <c r="B101" s="20"/>
      <c r="C101" s="20"/>
      <c r="D101" s="10"/>
      <c r="E101" s="10"/>
      <c r="F101" s="2"/>
      <c r="G101" s="56"/>
      <c r="I101" s="1"/>
    </row>
    <row r="102" spans="1:9" ht="25.5" x14ac:dyDescent="0.25">
      <c r="A102" s="3"/>
      <c r="B102" s="13" t="s">
        <v>27</v>
      </c>
      <c r="C102" s="14"/>
      <c r="D102" s="3"/>
      <c r="E102" s="3"/>
      <c r="F102" s="2"/>
      <c r="G102" s="54"/>
      <c r="I102" s="1"/>
    </row>
    <row r="103" spans="1:9" ht="18.75" x14ac:dyDescent="0.25">
      <c r="A103" s="3"/>
      <c r="B103" s="65" t="s">
        <v>28</v>
      </c>
      <c r="C103" s="21" t="s">
        <v>29</v>
      </c>
      <c r="D103" s="22">
        <f>ROUND((F91+C84)/C84,2)</f>
        <v>1.02</v>
      </c>
      <c r="E103" s="22"/>
      <c r="F103" s="4"/>
      <c r="G103" s="54"/>
      <c r="I103" s="1"/>
    </row>
    <row r="104" spans="1:9" ht="23.25" x14ac:dyDescent="0.25">
      <c r="A104" s="3"/>
      <c r="B104" s="65"/>
      <c r="C104" s="21" t="s">
        <v>30</v>
      </c>
      <c r="D104" s="22">
        <f>ROUND((F92+F93+C84)/C84,2)</f>
        <v>1.01</v>
      </c>
      <c r="E104" s="22"/>
      <c r="F104" s="11"/>
      <c r="G104" s="57"/>
      <c r="I104" s="1"/>
    </row>
    <row r="105" spans="1:9" ht="23.25" x14ac:dyDescent="0.25">
      <c r="A105" s="3"/>
      <c r="B105" s="65"/>
      <c r="C105" s="21" t="s">
        <v>31</v>
      </c>
      <c r="D105" s="22">
        <f>ROUND((F94+C84)/C84,2)</f>
        <v>1</v>
      </c>
      <c r="E105" s="4"/>
      <c r="F105" s="11"/>
      <c r="G105" s="54"/>
      <c r="I105" s="1"/>
    </row>
    <row r="106" spans="1:9" ht="23.25" x14ac:dyDescent="0.25">
      <c r="A106" s="3"/>
      <c r="B106" s="65"/>
      <c r="C106" s="23" t="s">
        <v>32</v>
      </c>
      <c r="D106" s="24">
        <f>ROUND((SUM(F95:F100)+C84)/C84,2)</f>
        <v>1.86</v>
      </c>
      <c r="E106" s="4"/>
      <c r="F106" s="11"/>
      <c r="G106" s="54"/>
      <c r="I106" s="1"/>
    </row>
    <row r="107" spans="1:9" ht="25.5" x14ac:dyDescent="0.25">
      <c r="A107" s="3"/>
      <c r="B107" s="3"/>
      <c r="C107" s="25" t="s">
        <v>33</v>
      </c>
      <c r="D107" s="26">
        <f>SUM(D103:D106)-IF(C88="сплошная",3,2)</f>
        <v>1.8900000000000006</v>
      </c>
      <c r="E107" s="27"/>
      <c r="F107" s="2"/>
      <c r="G107" s="54"/>
      <c r="I107" s="1"/>
    </row>
    <row r="108" spans="1:9" ht="23.25" x14ac:dyDescent="0.25">
      <c r="A108" s="3"/>
      <c r="B108" s="3"/>
      <c r="C108" s="3"/>
      <c r="D108" s="28"/>
      <c r="E108" s="3"/>
      <c r="F108" s="2"/>
      <c r="G108" s="54"/>
      <c r="I108" s="1"/>
    </row>
    <row r="109" spans="1:9" ht="25.5" x14ac:dyDescent="0.35">
      <c r="A109" s="12"/>
      <c r="B109" s="29" t="s">
        <v>34</v>
      </c>
      <c r="C109" s="66">
        <f>D107*C84</f>
        <v>56228.823000000019</v>
      </c>
      <c r="D109" s="66"/>
      <c r="E109" s="3"/>
      <c r="F109" s="2"/>
      <c r="G109" s="54"/>
      <c r="I109" s="1"/>
    </row>
    <row r="110" spans="1:9" ht="18.75" x14ac:dyDescent="0.3">
      <c r="A110" s="3"/>
      <c r="B110" s="30" t="s">
        <v>35</v>
      </c>
      <c r="C110" s="67">
        <f>C109/C83</f>
        <v>94.502223529411793</v>
      </c>
      <c r="D110" s="67"/>
      <c r="E110" s="3"/>
      <c r="F110" s="3"/>
      <c r="G110" s="58"/>
      <c r="I110" s="1"/>
    </row>
    <row r="111" spans="1:9" x14ac:dyDescent="0.25">
      <c r="I111" s="1"/>
    </row>
    <row r="112" spans="1:9" x14ac:dyDescent="0.25">
      <c r="I112" s="1"/>
    </row>
    <row r="113" spans="1:7" ht="60.75" x14ac:dyDescent="0.8">
      <c r="A113" s="80" t="s">
        <v>60</v>
      </c>
      <c r="B113" s="80"/>
      <c r="C113" s="80"/>
      <c r="D113" s="80"/>
      <c r="E113" s="80"/>
      <c r="F113" s="80"/>
      <c r="G113" s="80"/>
    </row>
    <row r="114" spans="1:7" ht="18.75" x14ac:dyDescent="0.25">
      <c r="A114" s="81" t="s">
        <v>7</v>
      </c>
      <c r="B114" s="81"/>
      <c r="C114" s="81"/>
      <c r="D114" s="81"/>
      <c r="E114" s="81"/>
      <c r="F114" s="81"/>
      <c r="G114" s="54"/>
    </row>
    <row r="115" spans="1:7" ht="25.5" x14ac:dyDescent="0.25">
      <c r="A115" s="3"/>
      <c r="B115" s="13" t="s">
        <v>8</v>
      </c>
      <c r="C115" s="14"/>
      <c r="D115" s="3"/>
      <c r="E115" s="3"/>
      <c r="F115" s="2"/>
      <c r="G115" s="54"/>
    </row>
    <row r="116" spans="1:7" ht="19.5" x14ac:dyDescent="0.25">
      <c r="A116" s="4"/>
      <c r="B116" s="82" t="s">
        <v>9</v>
      </c>
      <c r="C116" s="85" t="s">
        <v>36</v>
      </c>
      <c r="D116" s="86"/>
      <c r="E116" s="86"/>
      <c r="F116" s="87"/>
      <c r="G116" s="55"/>
    </row>
    <row r="117" spans="1:7" ht="19.5" x14ac:dyDescent="0.25">
      <c r="A117" s="4"/>
      <c r="B117" s="83"/>
      <c r="C117" s="88" t="s">
        <v>37</v>
      </c>
      <c r="D117" s="88"/>
      <c r="E117" s="88"/>
      <c r="F117" s="88"/>
      <c r="G117" s="55"/>
    </row>
    <row r="118" spans="1:7" ht="19.5" x14ac:dyDescent="0.25">
      <c r="A118" s="4"/>
      <c r="B118" s="84"/>
      <c r="C118" s="88" t="s">
        <v>50</v>
      </c>
      <c r="D118" s="88"/>
      <c r="E118" s="88"/>
      <c r="F118" s="88"/>
      <c r="G118" s="55"/>
    </row>
    <row r="119" spans="1:7" ht="23.25" x14ac:dyDescent="0.25">
      <c r="A119" s="3"/>
      <c r="B119" s="15" t="s">
        <v>10</v>
      </c>
      <c r="C119" s="5">
        <v>2.7</v>
      </c>
      <c r="D119" s="16"/>
      <c r="E119" s="4"/>
      <c r="F119" s="2"/>
      <c r="G119" s="54"/>
    </row>
    <row r="120" spans="1:7" ht="22.5" x14ac:dyDescent="0.25">
      <c r="A120" s="3"/>
      <c r="B120" s="17" t="s">
        <v>11</v>
      </c>
      <c r="C120" s="6">
        <v>516</v>
      </c>
      <c r="D120" s="68" t="s">
        <v>12</v>
      </c>
      <c r="E120" s="69"/>
      <c r="F120" s="72">
        <f>C121/C120</f>
        <v>68.311511627906967</v>
      </c>
      <c r="G120" s="54"/>
    </row>
    <row r="121" spans="1:7" ht="22.5" x14ac:dyDescent="0.25">
      <c r="A121" s="3"/>
      <c r="B121" s="17" t="s">
        <v>13</v>
      </c>
      <c r="C121" s="6">
        <v>35248.74</v>
      </c>
      <c r="D121" s="70"/>
      <c r="E121" s="71"/>
      <c r="F121" s="73"/>
      <c r="G121" s="54"/>
    </row>
    <row r="122" spans="1:7" ht="23.25" x14ac:dyDescent="0.25">
      <c r="A122" s="3"/>
      <c r="B122" s="18"/>
      <c r="C122" s="7"/>
      <c r="D122" s="19"/>
      <c r="E122" s="3"/>
      <c r="F122" s="2"/>
      <c r="G122" s="54"/>
    </row>
    <row r="123" spans="1:7" ht="23.25" x14ac:dyDescent="0.25">
      <c r="A123" s="3"/>
      <c r="B123" s="48" t="s">
        <v>14</v>
      </c>
      <c r="C123" s="59" t="s">
        <v>41</v>
      </c>
      <c r="D123" s="3"/>
      <c r="E123" s="3"/>
      <c r="F123" s="2"/>
      <c r="G123" s="54"/>
    </row>
    <row r="124" spans="1:7" ht="23.25" x14ac:dyDescent="0.25">
      <c r="A124" s="3"/>
      <c r="B124" s="48" t="s">
        <v>15</v>
      </c>
      <c r="C124" s="59">
        <v>70</v>
      </c>
      <c r="D124" s="3"/>
      <c r="E124" s="3"/>
      <c r="F124" s="2"/>
      <c r="G124" s="54"/>
    </row>
    <row r="125" spans="1:7" ht="23.25" x14ac:dyDescent="0.25">
      <c r="A125" s="3"/>
      <c r="B125" s="48" t="s">
        <v>16</v>
      </c>
      <c r="C125" s="49" t="s">
        <v>17</v>
      </c>
      <c r="D125" s="3"/>
      <c r="E125" s="3"/>
      <c r="F125" s="2"/>
      <c r="G125" s="54"/>
    </row>
    <row r="126" spans="1:7" ht="24" thickBot="1" x14ac:dyDescent="0.3">
      <c r="A126" s="3"/>
      <c r="B126" s="3"/>
      <c r="C126" s="3"/>
      <c r="D126" s="3"/>
      <c r="E126" s="3"/>
      <c r="F126" s="2"/>
      <c r="G126" s="54"/>
    </row>
    <row r="127" spans="1:7" ht="48" thickBot="1" x14ac:dyDescent="0.3">
      <c r="A127" s="74" t="s">
        <v>1</v>
      </c>
      <c r="B127" s="75"/>
      <c r="C127" s="8" t="s">
        <v>18</v>
      </c>
      <c r="D127" s="76" t="s">
        <v>19</v>
      </c>
      <c r="E127" s="77"/>
      <c r="F127" s="9" t="s">
        <v>20</v>
      </c>
      <c r="G127" s="54"/>
    </row>
    <row r="128" spans="1:7" ht="24" thickBot="1" x14ac:dyDescent="0.3">
      <c r="A128" s="78" t="s">
        <v>21</v>
      </c>
      <c r="B128" s="79"/>
      <c r="C128" s="31">
        <v>197.93</v>
      </c>
      <c r="D128" s="50">
        <v>2.7</v>
      </c>
      <c r="E128" s="32" t="s">
        <v>0</v>
      </c>
      <c r="F128" s="33">
        <f t="shared" ref="F128:F135" si="3">C128*D128</f>
        <v>534.41100000000006</v>
      </c>
      <c r="G128" s="89"/>
    </row>
    <row r="129" spans="1:7" ht="23.25" x14ac:dyDescent="0.25">
      <c r="A129" s="90" t="s">
        <v>22</v>
      </c>
      <c r="B129" s="91"/>
      <c r="C129" s="34">
        <v>70.41</v>
      </c>
      <c r="D129" s="60">
        <v>0.67</v>
      </c>
      <c r="E129" s="35" t="s">
        <v>2</v>
      </c>
      <c r="F129" s="36">
        <f t="shared" si="3"/>
        <v>47.174700000000001</v>
      </c>
      <c r="G129" s="89"/>
    </row>
    <row r="130" spans="1:7" ht="24" thickBot="1" x14ac:dyDescent="0.3">
      <c r="A130" s="92" t="s">
        <v>23</v>
      </c>
      <c r="B130" s="93"/>
      <c r="C130" s="37">
        <v>222.31</v>
      </c>
      <c r="D130" s="61">
        <v>0.67</v>
      </c>
      <c r="E130" s="38" t="s">
        <v>2</v>
      </c>
      <c r="F130" s="39">
        <f t="shared" si="3"/>
        <v>148.9477</v>
      </c>
      <c r="G130" s="89"/>
    </row>
    <row r="131" spans="1:7" ht="24" thickBot="1" x14ac:dyDescent="0.3">
      <c r="A131" s="94" t="s">
        <v>3</v>
      </c>
      <c r="B131" s="95"/>
      <c r="C131" s="40"/>
      <c r="D131" s="40"/>
      <c r="E131" s="41" t="s">
        <v>0</v>
      </c>
      <c r="F131" s="42">
        <f t="shared" si="3"/>
        <v>0</v>
      </c>
      <c r="G131" s="89"/>
    </row>
    <row r="132" spans="1:7" ht="23.25" x14ac:dyDescent="0.25">
      <c r="A132" s="90" t="s">
        <v>24</v>
      </c>
      <c r="B132" s="91"/>
      <c r="C132" s="34">
        <v>665.33</v>
      </c>
      <c r="D132" s="34">
        <v>5.4</v>
      </c>
      <c r="E132" s="35" t="s">
        <v>0</v>
      </c>
      <c r="F132" s="36">
        <f t="shared" si="3"/>
        <v>3592.7820000000006</v>
      </c>
      <c r="G132" s="89"/>
    </row>
    <row r="133" spans="1:7" ht="23.25" x14ac:dyDescent="0.25">
      <c r="A133" s="96" t="s">
        <v>25</v>
      </c>
      <c r="B133" s="97"/>
      <c r="C133" s="43"/>
      <c r="D133" s="43"/>
      <c r="E133" s="44" t="s">
        <v>0</v>
      </c>
      <c r="F133" s="45">
        <f t="shared" si="3"/>
        <v>0</v>
      </c>
      <c r="G133" s="89"/>
    </row>
    <row r="134" spans="1:7" ht="23.25" x14ac:dyDescent="0.25">
      <c r="A134" s="96" t="s">
        <v>4</v>
      </c>
      <c r="B134" s="97"/>
      <c r="C134" s="46">
        <v>2425.1</v>
      </c>
      <c r="D134" s="51">
        <v>2.7</v>
      </c>
      <c r="E134" s="44" t="s">
        <v>0</v>
      </c>
      <c r="F134" s="45">
        <f t="shared" si="3"/>
        <v>6547.77</v>
      </c>
      <c r="G134" s="89"/>
    </row>
    <row r="135" spans="1:7" ht="23.25" x14ac:dyDescent="0.25">
      <c r="A135" s="96" t="s">
        <v>26</v>
      </c>
      <c r="B135" s="97"/>
      <c r="C135" s="46">
        <v>1718.79</v>
      </c>
      <c r="D135" s="51">
        <v>2.7</v>
      </c>
      <c r="E135" s="44" t="s">
        <v>0</v>
      </c>
      <c r="F135" s="45">
        <f t="shared" si="3"/>
        <v>4640.7330000000002</v>
      </c>
      <c r="G135" s="89"/>
    </row>
    <row r="136" spans="1:7" ht="23.25" x14ac:dyDescent="0.25">
      <c r="A136" s="96" t="s">
        <v>6</v>
      </c>
      <c r="B136" s="97"/>
      <c r="C136" s="46">
        <v>473.91</v>
      </c>
      <c r="D136" s="51">
        <v>2.7</v>
      </c>
      <c r="E136" s="44" t="s">
        <v>0</v>
      </c>
      <c r="F136" s="45">
        <f>C136*D136</f>
        <v>1279.5570000000002</v>
      </c>
      <c r="G136" s="89"/>
    </row>
    <row r="137" spans="1:7" ht="24" thickBot="1" x14ac:dyDescent="0.3">
      <c r="A137" s="92" t="s">
        <v>5</v>
      </c>
      <c r="B137" s="93"/>
      <c r="C137" s="37">
        <v>320.5</v>
      </c>
      <c r="D137" s="37">
        <v>27</v>
      </c>
      <c r="E137" s="38" t="s">
        <v>0</v>
      </c>
      <c r="F137" s="47">
        <f>C137*D137</f>
        <v>8653.5</v>
      </c>
      <c r="G137" s="89"/>
    </row>
    <row r="138" spans="1:7" ht="23.25" x14ac:dyDescent="0.25">
      <c r="A138" s="3"/>
      <c r="B138" s="20"/>
      <c r="C138" s="20"/>
      <c r="D138" s="10"/>
      <c r="E138" s="10"/>
      <c r="F138" s="2"/>
      <c r="G138" s="56"/>
    </row>
    <row r="139" spans="1:7" ht="25.5" x14ac:dyDescent="0.25">
      <c r="A139" s="3"/>
      <c r="B139" s="13" t="s">
        <v>27</v>
      </c>
      <c r="C139" s="14"/>
      <c r="D139" s="3"/>
      <c r="E139" s="3"/>
      <c r="F139" s="2"/>
      <c r="G139" s="54"/>
    </row>
    <row r="140" spans="1:7" ht="18.75" x14ac:dyDescent="0.25">
      <c r="A140" s="3"/>
      <c r="B140" s="65" t="s">
        <v>28</v>
      </c>
      <c r="C140" s="62" t="s">
        <v>29</v>
      </c>
      <c r="D140" s="22">
        <f>ROUND((F128+C121)/C121,2)</f>
        <v>1.02</v>
      </c>
      <c r="E140" s="22"/>
      <c r="F140" s="4"/>
      <c r="G140" s="54"/>
    </row>
    <row r="141" spans="1:7" ht="23.25" x14ac:dyDescent="0.25">
      <c r="A141" s="3"/>
      <c r="B141" s="65"/>
      <c r="C141" s="62" t="s">
        <v>30</v>
      </c>
      <c r="D141" s="22">
        <f>ROUND((F129+F130+C121)/C121,2)</f>
        <v>1.01</v>
      </c>
      <c r="E141" s="22"/>
      <c r="F141" s="11"/>
      <c r="G141" s="57"/>
    </row>
    <row r="142" spans="1:7" ht="23.25" x14ac:dyDescent="0.25">
      <c r="A142" s="3"/>
      <c r="B142" s="65"/>
      <c r="C142" s="62" t="s">
        <v>31</v>
      </c>
      <c r="D142" s="22">
        <f>ROUND((F131+C121)/C121,2)</f>
        <v>1</v>
      </c>
      <c r="E142" s="4"/>
      <c r="F142" s="11"/>
      <c r="G142" s="54"/>
    </row>
    <row r="143" spans="1:7" ht="23.25" x14ac:dyDescent="0.25">
      <c r="A143" s="3"/>
      <c r="B143" s="65"/>
      <c r="C143" s="23" t="s">
        <v>32</v>
      </c>
      <c r="D143" s="24">
        <f>ROUND((SUM(F132:F137)+C121)/C121,2)</f>
        <v>1.7</v>
      </c>
      <c r="E143" s="4"/>
      <c r="F143" s="11"/>
      <c r="G143" s="54"/>
    </row>
    <row r="144" spans="1:7" ht="25.5" x14ac:dyDescent="0.25">
      <c r="A144" s="3"/>
      <c r="B144" s="3"/>
      <c r="C144" s="25" t="s">
        <v>33</v>
      </c>
      <c r="D144" s="26">
        <f>SUM(D140:D143)-IF(C125="сплошная",3,2)</f>
        <v>1.7300000000000004</v>
      </c>
      <c r="E144" s="27"/>
      <c r="F144" s="2"/>
      <c r="G144" s="54"/>
    </row>
    <row r="145" spans="1:7" ht="23.25" x14ac:dyDescent="0.25">
      <c r="A145" s="3"/>
      <c r="B145" s="3"/>
      <c r="C145" s="3"/>
      <c r="D145" s="28"/>
      <c r="E145" s="3"/>
      <c r="F145" s="2"/>
      <c r="G145" s="54"/>
    </row>
    <row r="146" spans="1:7" ht="25.5" x14ac:dyDescent="0.35">
      <c r="A146" s="12"/>
      <c r="B146" s="29" t="s">
        <v>34</v>
      </c>
      <c r="C146" s="66">
        <f>D144*C121</f>
        <v>60980.320200000009</v>
      </c>
      <c r="D146" s="66"/>
      <c r="E146" s="3"/>
      <c r="F146" s="2"/>
      <c r="G146" s="54"/>
    </row>
    <row r="147" spans="1:7" ht="18.75" x14ac:dyDescent="0.3">
      <c r="A147" s="3"/>
      <c r="B147" s="30" t="s">
        <v>35</v>
      </c>
      <c r="C147" s="67">
        <f>C146/C120</f>
        <v>118.17891511627909</v>
      </c>
      <c r="D147" s="67"/>
      <c r="E147" s="3"/>
      <c r="F147" s="3"/>
      <c r="G147" s="58"/>
    </row>
    <row r="149" spans="1:7" ht="60.75" x14ac:dyDescent="0.8">
      <c r="A149" s="80" t="s">
        <v>61</v>
      </c>
      <c r="B149" s="80"/>
      <c r="C149" s="80"/>
      <c r="D149" s="80"/>
      <c r="E149" s="80"/>
      <c r="F149" s="80"/>
      <c r="G149" s="80"/>
    </row>
    <row r="150" spans="1:7" ht="18.75" x14ac:dyDescent="0.25">
      <c r="A150" s="81" t="s">
        <v>7</v>
      </c>
      <c r="B150" s="81"/>
      <c r="C150" s="81"/>
      <c r="D150" s="81"/>
      <c r="E150" s="81"/>
      <c r="F150" s="81"/>
      <c r="G150" s="54"/>
    </row>
    <row r="151" spans="1:7" ht="25.5" x14ac:dyDescent="0.25">
      <c r="A151" s="3"/>
      <c r="B151" s="13" t="s">
        <v>8</v>
      </c>
      <c r="C151" s="14"/>
      <c r="D151" s="3"/>
      <c r="E151" s="3"/>
      <c r="F151" s="2"/>
      <c r="G151" s="54"/>
    </row>
    <row r="152" spans="1:7" ht="19.5" x14ac:dyDescent="0.25">
      <c r="A152" s="4"/>
      <c r="B152" s="82" t="s">
        <v>9</v>
      </c>
      <c r="C152" s="85" t="s">
        <v>36</v>
      </c>
      <c r="D152" s="86"/>
      <c r="E152" s="86"/>
      <c r="F152" s="87"/>
      <c r="G152" s="55"/>
    </row>
    <row r="153" spans="1:7" ht="19.5" x14ac:dyDescent="0.25">
      <c r="A153" s="4"/>
      <c r="B153" s="83"/>
      <c r="C153" s="88" t="s">
        <v>37</v>
      </c>
      <c r="D153" s="88"/>
      <c r="E153" s="88"/>
      <c r="F153" s="88"/>
      <c r="G153" s="55"/>
    </row>
    <row r="154" spans="1:7" ht="19.5" x14ac:dyDescent="0.25">
      <c r="A154" s="4"/>
      <c r="B154" s="84"/>
      <c r="C154" s="88" t="s">
        <v>51</v>
      </c>
      <c r="D154" s="88"/>
      <c r="E154" s="88"/>
      <c r="F154" s="88"/>
      <c r="G154" s="55"/>
    </row>
    <row r="155" spans="1:7" ht="23.25" x14ac:dyDescent="0.25">
      <c r="A155" s="3"/>
      <c r="B155" s="15" t="s">
        <v>10</v>
      </c>
      <c r="C155" s="5">
        <v>3.5</v>
      </c>
      <c r="D155" s="16"/>
      <c r="E155" s="4"/>
      <c r="F155" s="2"/>
      <c r="G155" s="54"/>
    </row>
    <row r="156" spans="1:7" ht="22.5" x14ac:dyDescent="0.25">
      <c r="A156" s="3"/>
      <c r="B156" s="17" t="s">
        <v>11</v>
      </c>
      <c r="C156" s="6">
        <v>525</v>
      </c>
      <c r="D156" s="68" t="s">
        <v>12</v>
      </c>
      <c r="E156" s="69"/>
      <c r="F156" s="72">
        <f>C157/C156</f>
        <v>47.149352380952379</v>
      </c>
      <c r="G156" s="54"/>
    </row>
    <row r="157" spans="1:7" ht="22.5" x14ac:dyDescent="0.25">
      <c r="A157" s="3"/>
      <c r="B157" s="17" t="s">
        <v>13</v>
      </c>
      <c r="C157" s="6">
        <v>24753.41</v>
      </c>
      <c r="D157" s="70"/>
      <c r="E157" s="71"/>
      <c r="F157" s="73"/>
      <c r="G157" s="54"/>
    </row>
    <row r="158" spans="1:7" ht="23.25" x14ac:dyDescent="0.25">
      <c r="A158" s="3"/>
      <c r="B158" s="18"/>
      <c r="C158" s="7"/>
      <c r="D158" s="19"/>
      <c r="E158" s="3"/>
      <c r="F158" s="2"/>
      <c r="G158" s="54"/>
    </row>
    <row r="159" spans="1:7" ht="23.25" x14ac:dyDescent="0.25">
      <c r="A159" s="3"/>
      <c r="B159" s="48" t="s">
        <v>14</v>
      </c>
      <c r="C159" s="59" t="s">
        <v>42</v>
      </c>
      <c r="D159" s="3"/>
      <c r="E159" s="3"/>
      <c r="F159" s="2"/>
      <c r="G159" s="54"/>
    </row>
    <row r="160" spans="1:7" ht="23.25" x14ac:dyDescent="0.25">
      <c r="A160" s="3"/>
      <c r="B160" s="48" t="s">
        <v>15</v>
      </c>
      <c r="C160" s="59">
        <v>85</v>
      </c>
      <c r="D160" s="3"/>
      <c r="E160" s="3"/>
      <c r="F160" s="2"/>
      <c r="G160" s="54"/>
    </row>
    <row r="161" spans="1:7" ht="23.25" x14ac:dyDescent="0.25">
      <c r="A161" s="3"/>
      <c r="B161" s="48" t="s">
        <v>16</v>
      </c>
      <c r="C161" s="49" t="s">
        <v>17</v>
      </c>
      <c r="D161" s="3"/>
      <c r="E161" s="3"/>
      <c r="F161" s="2"/>
      <c r="G161" s="54"/>
    </row>
    <row r="162" spans="1:7" ht="24" thickBot="1" x14ac:dyDescent="0.3">
      <c r="A162" s="3"/>
      <c r="B162" s="3"/>
      <c r="C162" s="3"/>
      <c r="D162" s="3"/>
      <c r="E162" s="3"/>
      <c r="F162" s="2"/>
      <c r="G162" s="54"/>
    </row>
    <row r="163" spans="1:7" ht="48" thickBot="1" x14ac:dyDescent="0.3">
      <c r="A163" s="74" t="s">
        <v>1</v>
      </c>
      <c r="B163" s="75"/>
      <c r="C163" s="8" t="s">
        <v>18</v>
      </c>
      <c r="D163" s="76" t="s">
        <v>19</v>
      </c>
      <c r="E163" s="77"/>
      <c r="F163" s="9" t="s">
        <v>20</v>
      </c>
      <c r="G163" s="54"/>
    </row>
    <row r="164" spans="1:7" ht="24" thickBot="1" x14ac:dyDescent="0.3">
      <c r="A164" s="78" t="s">
        <v>21</v>
      </c>
      <c r="B164" s="79"/>
      <c r="C164" s="31">
        <v>197.93</v>
      </c>
      <c r="D164" s="50">
        <v>3.5</v>
      </c>
      <c r="E164" s="32" t="s">
        <v>0</v>
      </c>
      <c r="F164" s="33">
        <f t="shared" ref="F164:F171" si="4">C164*D164</f>
        <v>692.755</v>
      </c>
      <c r="G164" s="89"/>
    </row>
    <row r="165" spans="1:7" ht="23.25" x14ac:dyDescent="0.25">
      <c r="A165" s="90" t="s">
        <v>22</v>
      </c>
      <c r="B165" s="91"/>
      <c r="C165" s="34">
        <v>70.41</v>
      </c>
      <c r="D165" s="60">
        <v>0.94</v>
      </c>
      <c r="E165" s="35" t="s">
        <v>2</v>
      </c>
      <c r="F165" s="36">
        <f t="shared" si="4"/>
        <v>66.185399999999987</v>
      </c>
      <c r="G165" s="89"/>
    </row>
    <row r="166" spans="1:7" ht="24" thickBot="1" x14ac:dyDescent="0.3">
      <c r="A166" s="92" t="s">
        <v>23</v>
      </c>
      <c r="B166" s="93"/>
      <c r="C166" s="37">
        <v>222.31</v>
      </c>
      <c r="D166" s="61">
        <v>0.94</v>
      </c>
      <c r="E166" s="38" t="s">
        <v>2</v>
      </c>
      <c r="F166" s="39">
        <f t="shared" si="4"/>
        <v>208.97139999999999</v>
      </c>
      <c r="G166" s="89"/>
    </row>
    <row r="167" spans="1:7" ht="24" thickBot="1" x14ac:dyDescent="0.3">
      <c r="A167" s="94" t="s">
        <v>3</v>
      </c>
      <c r="B167" s="95"/>
      <c r="C167" s="40"/>
      <c r="D167" s="40"/>
      <c r="E167" s="41" t="s">
        <v>0</v>
      </c>
      <c r="F167" s="42">
        <f t="shared" si="4"/>
        <v>0</v>
      </c>
      <c r="G167" s="89"/>
    </row>
    <row r="168" spans="1:7" ht="23.25" x14ac:dyDescent="0.25">
      <c r="A168" s="90" t="s">
        <v>24</v>
      </c>
      <c r="B168" s="91"/>
      <c r="C168" s="34">
        <v>665.33</v>
      </c>
      <c r="D168" s="34">
        <v>7</v>
      </c>
      <c r="E168" s="35" t="s">
        <v>0</v>
      </c>
      <c r="F168" s="36">
        <f t="shared" si="4"/>
        <v>4657.3100000000004</v>
      </c>
      <c r="G168" s="89"/>
    </row>
    <row r="169" spans="1:7" ht="23.25" x14ac:dyDescent="0.25">
      <c r="A169" s="96" t="s">
        <v>25</v>
      </c>
      <c r="B169" s="97"/>
      <c r="C169" s="43"/>
      <c r="D169" s="43"/>
      <c r="E169" s="44" t="s">
        <v>0</v>
      </c>
      <c r="F169" s="45">
        <f t="shared" si="4"/>
        <v>0</v>
      </c>
      <c r="G169" s="89"/>
    </row>
    <row r="170" spans="1:7" ht="23.25" x14ac:dyDescent="0.25">
      <c r="A170" s="96" t="s">
        <v>4</v>
      </c>
      <c r="B170" s="97"/>
      <c r="C170" s="46">
        <v>2425.1</v>
      </c>
      <c r="D170" s="51">
        <v>3.5</v>
      </c>
      <c r="E170" s="44" t="s">
        <v>0</v>
      </c>
      <c r="F170" s="45">
        <f t="shared" si="4"/>
        <v>8487.85</v>
      </c>
      <c r="G170" s="89"/>
    </row>
    <row r="171" spans="1:7" ht="23.25" x14ac:dyDescent="0.25">
      <c r="A171" s="96" t="s">
        <v>26</v>
      </c>
      <c r="B171" s="97"/>
      <c r="C171" s="46">
        <v>1718.79</v>
      </c>
      <c r="D171" s="51">
        <v>3.5</v>
      </c>
      <c r="E171" s="44" t="s">
        <v>0</v>
      </c>
      <c r="F171" s="45">
        <f t="shared" si="4"/>
        <v>6015.7649999999994</v>
      </c>
      <c r="G171" s="89"/>
    </row>
    <row r="172" spans="1:7" ht="23.25" x14ac:dyDescent="0.25">
      <c r="A172" s="96" t="s">
        <v>6</v>
      </c>
      <c r="B172" s="97"/>
      <c r="C172" s="46">
        <v>473.91</v>
      </c>
      <c r="D172" s="51">
        <v>3.5</v>
      </c>
      <c r="E172" s="44" t="s">
        <v>0</v>
      </c>
      <c r="F172" s="45">
        <f>C172*D172</f>
        <v>1658.6850000000002</v>
      </c>
      <c r="G172" s="89"/>
    </row>
    <row r="173" spans="1:7" ht="24" thickBot="1" x14ac:dyDescent="0.3">
      <c r="A173" s="92" t="s">
        <v>5</v>
      </c>
      <c r="B173" s="93"/>
      <c r="C173" s="37">
        <v>320.5</v>
      </c>
      <c r="D173" s="37">
        <v>35</v>
      </c>
      <c r="E173" s="38" t="s">
        <v>0</v>
      </c>
      <c r="F173" s="47">
        <f>C173*D173</f>
        <v>11217.5</v>
      </c>
      <c r="G173" s="89"/>
    </row>
    <row r="174" spans="1:7" ht="23.25" x14ac:dyDescent="0.25">
      <c r="A174" s="3"/>
      <c r="B174" s="20"/>
      <c r="C174" s="20"/>
      <c r="D174" s="10"/>
      <c r="E174" s="10"/>
      <c r="F174" s="2"/>
      <c r="G174" s="56"/>
    </row>
    <row r="175" spans="1:7" ht="25.5" x14ac:dyDescent="0.25">
      <c r="A175" s="3"/>
      <c r="B175" s="13" t="s">
        <v>27</v>
      </c>
      <c r="C175" s="14"/>
      <c r="D175" s="3"/>
      <c r="E175" s="3"/>
      <c r="F175" s="2"/>
      <c r="G175" s="54"/>
    </row>
    <row r="176" spans="1:7" ht="18.75" x14ac:dyDescent="0.25">
      <c r="A176" s="3"/>
      <c r="B176" s="65" t="s">
        <v>28</v>
      </c>
      <c r="C176" s="63" t="s">
        <v>29</v>
      </c>
      <c r="D176" s="22">
        <f>ROUND((F164+C157)/C157,2)</f>
        <v>1.03</v>
      </c>
      <c r="E176" s="22"/>
      <c r="F176" s="4"/>
      <c r="G176" s="54"/>
    </row>
    <row r="177" spans="1:7" ht="23.25" x14ac:dyDescent="0.25">
      <c r="A177" s="3"/>
      <c r="B177" s="65"/>
      <c r="C177" s="63" t="s">
        <v>30</v>
      </c>
      <c r="D177" s="22">
        <f>ROUND((F165+F166+C157)/C157,2)</f>
        <v>1.01</v>
      </c>
      <c r="E177" s="22"/>
      <c r="F177" s="11"/>
      <c r="G177" s="57"/>
    </row>
    <row r="178" spans="1:7" ht="23.25" x14ac:dyDescent="0.25">
      <c r="A178" s="3"/>
      <c r="B178" s="65"/>
      <c r="C178" s="63" t="s">
        <v>31</v>
      </c>
      <c r="D178" s="22">
        <f>ROUND((F167+C157)/C157,2)</f>
        <v>1</v>
      </c>
      <c r="E178" s="4"/>
      <c r="F178" s="11"/>
      <c r="G178" s="54"/>
    </row>
    <row r="179" spans="1:7" ht="23.25" x14ac:dyDescent="0.25">
      <c r="A179" s="3"/>
      <c r="B179" s="65"/>
      <c r="C179" s="23" t="s">
        <v>32</v>
      </c>
      <c r="D179" s="24">
        <f>ROUND((SUM(F168:F173)+C157)/C157,2)</f>
        <v>2.29</v>
      </c>
      <c r="E179" s="4"/>
      <c r="F179" s="11"/>
      <c r="G179" s="54"/>
    </row>
    <row r="180" spans="1:7" ht="25.5" x14ac:dyDescent="0.25">
      <c r="A180" s="3"/>
      <c r="B180" s="3"/>
      <c r="C180" s="25" t="s">
        <v>33</v>
      </c>
      <c r="D180" s="26">
        <f>SUM(D176:D179)-IF(C161="сплошная",3,2)</f>
        <v>2.33</v>
      </c>
      <c r="E180" s="27"/>
      <c r="F180" s="2"/>
      <c r="G180" s="54"/>
    </row>
    <row r="181" spans="1:7" ht="23.25" x14ac:dyDescent="0.25">
      <c r="A181" s="3"/>
      <c r="B181" s="3"/>
      <c r="C181" s="3"/>
      <c r="D181" s="28"/>
      <c r="E181" s="3"/>
      <c r="F181" s="2"/>
      <c r="G181" s="54"/>
    </row>
    <row r="182" spans="1:7" ht="25.5" x14ac:dyDescent="0.35">
      <c r="A182" s="12"/>
      <c r="B182" s="29" t="s">
        <v>34</v>
      </c>
      <c r="C182" s="66">
        <f>D180*C157</f>
        <v>57675.445299999999</v>
      </c>
      <c r="D182" s="66"/>
      <c r="E182" s="3"/>
      <c r="F182" s="2"/>
      <c r="G182" s="54"/>
    </row>
    <row r="183" spans="1:7" ht="18.75" x14ac:dyDescent="0.3">
      <c r="A183" s="3"/>
      <c r="B183" s="30" t="s">
        <v>35</v>
      </c>
      <c r="C183" s="67">
        <f>C182/C156</f>
        <v>109.85799104761905</v>
      </c>
      <c r="D183" s="67"/>
      <c r="E183" s="3"/>
      <c r="F183" s="3"/>
      <c r="G183" s="58"/>
    </row>
    <row r="184" spans="1:7" ht="60.75" x14ac:dyDescent="0.8">
      <c r="A184" s="80" t="s">
        <v>62</v>
      </c>
      <c r="B184" s="80"/>
      <c r="C184" s="80"/>
      <c r="D184" s="80"/>
      <c r="E184" s="80"/>
      <c r="F184" s="80"/>
      <c r="G184" s="80"/>
    </row>
    <row r="185" spans="1:7" ht="18.75" x14ac:dyDescent="0.25">
      <c r="A185" s="81" t="s">
        <v>7</v>
      </c>
      <c r="B185" s="81"/>
      <c r="C185" s="81"/>
      <c r="D185" s="81"/>
      <c r="E185" s="81"/>
      <c r="F185" s="81"/>
      <c r="G185" s="54"/>
    </row>
    <row r="186" spans="1:7" ht="25.5" x14ac:dyDescent="0.25">
      <c r="A186" s="3"/>
      <c r="B186" s="13" t="s">
        <v>8</v>
      </c>
      <c r="C186" s="14"/>
      <c r="D186" s="3"/>
      <c r="E186" s="3"/>
      <c r="F186" s="2"/>
      <c r="G186" s="54"/>
    </row>
    <row r="187" spans="1:7" ht="19.5" x14ac:dyDescent="0.25">
      <c r="A187" s="4"/>
      <c r="B187" s="82" t="s">
        <v>9</v>
      </c>
      <c r="C187" s="85" t="s">
        <v>36</v>
      </c>
      <c r="D187" s="86"/>
      <c r="E187" s="86"/>
      <c r="F187" s="87"/>
      <c r="G187" s="55"/>
    </row>
    <row r="188" spans="1:7" ht="19.5" x14ac:dyDescent="0.25">
      <c r="A188" s="4"/>
      <c r="B188" s="83"/>
      <c r="C188" s="88" t="s">
        <v>38</v>
      </c>
      <c r="D188" s="88"/>
      <c r="E188" s="88"/>
      <c r="F188" s="88"/>
      <c r="G188" s="55"/>
    </row>
    <row r="189" spans="1:7" ht="19.5" x14ac:dyDescent="0.25">
      <c r="A189" s="4"/>
      <c r="B189" s="84"/>
      <c r="C189" s="88" t="s">
        <v>52</v>
      </c>
      <c r="D189" s="88"/>
      <c r="E189" s="88"/>
      <c r="F189" s="88"/>
      <c r="G189" s="55"/>
    </row>
    <row r="190" spans="1:7" ht="23.25" x14ac:dyDescent="0.25">
      <c r="A190" s="3"/>
      <c r="B190" s="15" t="s">
        <v>10</v>
      </c>
      <c r="C190" s="5">
        <v>4.3</v>
      </c>
      <c r="D190" s="16"/>
      <c r="E190" s="4"/>
      <c r="F190" s="2"/>
      <c r="G190" s="54"/>
    </row>
    <row r="191" spans="1:7" ht="22.5" x14ac:dyDescent="0.25">
      <c r="A191" s="3"/>
      <c r="B191" s="17" t="s">
        <v>11</v>
      </c>
      <c r="C191" s="6">
        <v>1634</v>
      </c>
      <c r="D191" s="68" t="s">
        <v>12</v>
      </c>
      <c r="E191" s="69"/>
      <c r="F191" s="72">
        <f>C192/C191</f>
        <v>70.037454100367199</v>
      </c>
      <c r="G191" s="54"/>
    </row>
    <row r="192" spans="1:7" ht="22.5" x14ac:dyDescent="0.25">
      <c r="A192" s="3"/>
      <c r="B192" s="17" t="s">
        <v>13</v>
      </c>
      <c r="C192" s="6">
        <v>114441.2</v>
      </c>
      <c r="D192" s="70"/>
      <c r="E192" s="71"/>
      <c r="F192" s="73"/>
      <c r="G192" s="54"/>
    </row>
    <row r="193" spans="1:7" ht="23.25" x14ac:dyDescent="0.25">
      <c r="A193" s="3"/>
      <c r="B193" s="18"/>
      <c r="C193" s="7"/>
      <c r="D193" s="19"/>
      <c r="E193" s="3"/>
      <c r="F193" s="2"/>
      <c r="G193" s="54"/>
    </row>
    <row r="194" spans="1:7" ht="23.25" x14ac:dyDescent="0.25">
      <c r="A194" s="3"/>
      <c r="B194" s="48" t="s">
        <v>14</v>
      </c>
      <c r="C194" s="59" t="s">
        <v>43</v>
      </c>
      <c r="D194" s="3"/>
      <c r="E194" s="3"/>
      <c r="F194" s="2"/>
      <c r="G194" s="54"/>
    </row>
    <row r="195" spans="1:7" ht="23.25" x14ac:dyDescent="0.25">
      <c r="A195" s="3"/>
      <c r="B195" s="48" t="s">
        <v>15</v>
      </c>
      <c r="C195" s="59">
        <v>55</v>
      </c>
      <c r="D195" s="3"/>
      <c r="E195" s="3"/>
      <c r="F195" s="2"/>
      <c r="G195" s="54"/>
    </row>
    <row r="196" spans="1:7" ht="23.25" x14ac:dyDescent="0.25">
      <c r="A196" s="3"/>
      <c r="B196" s="48" t="s">
        <v>16</v>
      </c>
      <c r="C196" s="49" t="s">
        <v>17</v>
      </c>
      <c r="D196" s="3"/>
      <c r="E196" s="3"/>
      <c r="F196" s="2"/>
      <c r="G196" s="54"/>
    </row>
    <row r="197" spans="1:7" ht="24" thickBot="1" x14ac:dyDescent="0.3">
      <c r="A197" s="3"/>
      <c r="B197" s="3"/>
      <c r="C197" s="3"/>
      <c r="D197" s="3"/>
      <c r="E197" s="3"/>
      <c r="F197" s="2"/>
      <c r="G197" s="54"/>
    </row>
    <row r="198" spans="1:7" ht="48" thickBot="1" x14ac:dyDescent="0.3">
      <c r="A198" s="74" t="s">
        <v>1</v>
      </c>
      <c r="B198" s="75"/>
      <c r="C198" s="8" t="s">
        <v>18</v>
      </c>
      <c r="D198" s="76" t="s">
        <v>19</v>
      </c>
      <c r="E198" s="77"/>
      <c r="F198" s="9" t="s">
        <v>20</v>
      </c>
      <c r="G198" s="54"/>
    </row>
    <row r="199" spans="1:7" ht="24" thickBot="1" x14ac:dyDescent="0.3">
      <c r="A199" s="78" t="s">
        <v>21</v>
      </c>
      <c r="B199" s="79"/>
      <c r="C199" s="31">
        <v>197.93</v>
      </c>
      <c r="D199" s="50">
        <v>4.3</v>
      </c>
      <c r="E199" s="32" t="s">
        <v>0</v>
      </c>
      <c r="F199" s="33">
        <f t="shared" ref="F199:F206" si="5">C199*D199</f>
        <v>851.09900000000005</v>
      </c>
      <c r="G199" s="89"/>
    </row>
    <row r="200" spans="1:7" ht="23.25" x14ac:dyDescent="0.25">
      <c r="A200" s="90" t="s">
        <v>22</v>
      </c>
      <c r="B200" s="91"/>
      <c r="C200" s="34">
        <v>70.41</v>
      </c>
      <c r="D200" s="60">
        <v>0.83</v>
      </c>
      <c r="E200" s="35" t="s">
        <v>2</v>
      </c>
      <c r="F200" s="36">
        <f t="shared" si="5"/>
        <v>58.440299999999993</v>
      </c>
      <c r="G200" s="89"/>
    </row>
    <row r="201" spans="1:7" ht="24" thickBot="1" x14ac:dyDescent="0.3">
      <c r="A201" s="92" t="s">
        <v>23</v>
      </c>
      <c r="B201" s="93"/>
      <c r="C201" s="37">
        <v>222.31</v>
      </c>
      <c r="D201" s="61">
        <v>0.83</v>
      </c>
      <c r="E201" s="38" t="s">
        <v>2</v>
      </c>
      <c r="F201" s="39">
        <f t="shared" si="5"/>
        <v>184.51730000000001</v>
      </c>
      <c r="G201" s="89"/>
    </row>
    <row r="202" spans="1:7" ht="24" thickBot="1" x14ac:dyDescent="0.3">
      <c r="A202" s="94" t="s">
        <v>3</v>
      </c>
      <c r="B202" s="95"/>
      <c r="C202" s="40"/>
      <c r="D202" s="40"/>
      <c r="E202" s="41" t="s">
        <v>0</v>
      </c>
      <c r="F202" s="42">
        <f t="shared" si="5"/>
        <v>0</v>
      </c>
      <c r="G202" s="89"/>
    </row>
    <row r="203" spans="1:7" ht="23.25" x14ac:dyDescent="0.25">
      <c r="A203" s="90" t="s">
        <v>24</v>
      </c>
      <c r="B203" s="91"/>
      <c r="C203" s="34">
        <v>665.33</v>
      </c>
      <c r="D203" s="34">
        <v>8.6</v>
      </c>
      <c r="E203" s="35" t="s">
        <v>0</v>
      </c>
      <c r="F203" s="36">
        <f t="shared" si="5"/>
        <v>5721.8379999999997</v>
      </c>
      <c r="G203" s="89"/>
    </row>
    <row r="204" spans="1:7" ht="23.25" x14ac:dyDescent="0.25">
      <c r="A204" s="96" t="s">
        <v>25</v>
      </c>
      <c r="B204" s="97"/>
      <c r="C204" s="43"/>
      <c r="D204" s="43"/>
      <c r="E204" s="44" t="s">
        <v>0</v>
      </c>
      <c r="F204" s="45">
        <f t="shared" si="5"/>
        <v>0</v>
      </c>
      <c r="G204" s="89"/>
    </row>
    <row r="205" spans="1:7" ht="23.25" x14ac:dyDescent="0.25">
      <c r="A205" s="96" t="s">
        <v>4</v>
      </c>
      <c r="B205" s="97"/>
      <c r="C205" s="46">
        <v>2425.1</v>
      </c>
      <c r="D205" s="51">
        <v>4.3</v>
      </c>
      <c r="E205" s="44" t="s">
        <v>0</v>
      </c>
      <c r="F205" s="45">
        <f t="shared" si="5"/>
        <v>10427.929999999998</v>
      </c>
      <c r="G205" s="89"/>
    </row>
    <row r="206" spans="1:7" ht="23.25" x14ac:dyDescent="0.25">
      <c r="A206" s="96" t="s">
        <v>26</v>
      </c>
      <c r="B206" s="97"/>
      <c r="C206" s="46">
        <v>1718.79</v>
      </c>
      <c r="D206" s="51">
        <v>4.3</v>
      </c>
      <c r="E206" s="44" t="s">
        <v>0</v>
      </c>
      <c r="F206" s="45">
        <f t="shared" si="5"/>
        <v>7390.7969999999996</v>
      </c>
      <c r="G206" s="89"/>
    </row>
    <row r="207" spans="1:7" ht="23.25" x14ac:dyDescent="0.25">
      <c r="A207" s="96" t="s">
        <v>6</v>
      </c>
      <c r="B207" s="97"/>
      <c r="C207" s="46">
        <v>473.91</v>
      </c>
      <c r="D207" s="51">
        <v>4.3</v>
      </c>
      <c r="E207" s="44" t="s">
        <v>0</v>
      </c>
      <c r="F207" s="45">
        <f>C207*D207</f>
        <v>2037.8130000000001</v>
      </c>
      <c r="G207" s="89"/>
    </row>
    <row r="208" spans="1:7" ht="24" thickBot="1" x14ac:dyDescent="0.3">
      <c r="A208" s="92" t="s">
        <v>5</v>
      </c>
      <c r="B208" s="93"/>
      <c r="C208" s="37">
        <v>320.5</v>
      </c>
      <c r="D208" s="37">
        <v>43</v>
      </c>
      <c r="E208" s="38" t="s">
        <v>0</v>
      </c>
      <c r="F208" s="47">
        <f>C208*D208</f>
        <v>13781.5</v>
      </c>
      <c r="G208" s="89"/>
    </row>
    <row r="209" spans="1:7" ht="23.25" x14ac:dyDescent="0.25">
      <c r="A209" s="3"/>
      <c r="B209" s="20"/>
      <c r="C209" s="20"/>
      <c r="D209" s="10"/>
      <c r="E209" s="10"/>
      <c r="F209" s="2"/>
      <c r="G209" s="56"/>
    </row>
    <row r="210" spans="1:7" ht="25.5" x14ac:dyDescent="0.25">
      <c r="A210" s="3"/>
      <c r="B210" s="13" t="s">
        <v>27</v>
      </c>
      <c r="C210" s="14"/>
      <c r="D210" s="3"/>
      <c r="E210" s="3"/>
      <c r="F210" s="2"/>
      <c r="G210" s="54"/>
    </row>
    <row r="211" spans="1:7" ht="18.75" x14ac:dyDescent="0.25">
      <c r="A211" s="3"/>
      <c r="B211" s="65" t="s">
        <v>28</v>
      </c>
      <c r="C211" s="64" t="s">
        <v>29</v>
      </c>
      <c r="D211" s="22">
        <f>ROUND((F199+C192)/C192,2)</f>
        <v>1.01</v>
      </c>
      <c r="E211" s="22"/>
      <c r="F211" s="4"/>
      <c r="G211" s="54"/>
    </row>
    <row r="212" spans="1:7" ht="23.25" x14ac:dyDescent="0.25">
      <c r="A212" s="3"/>
      <c r="B212" s="65"/>
      <c r="C212" s="64" t="s">
        <v>30</v>
      </c>
      <c r="D212" s="22">
        <f>ROUND((F200+F201+C192)/C192,2)</f>
        <v>1</v>
      </c>
      <c r="E212" s="22"/>
      <c r="F212" s="11"/>
      <c r="G212" s="57"/>
    </row>
    <row r="213" spans="1:7" ht="23.25" x14ac:dyDescent="0.25">
      <c r="A213" s="3"/>
      <c r="B213" s="65"/>
      <c r="C213" s="64" t="s">
        <v>31</v>
      </c>
      <c r="D213" s="22">
        <f>ROUND((F202+C192)/C192,2)</f>
        <v>1</v>
      </c>
      <c r="E213" s="4"/>
      <c r="F213" s="11"/>
      <c r="G213" s="54"/>
    </row>
    <row r="214" spans="1:7" ht="23.25" x14ac:dyDescent="0.25">
      <c r="A214" s="3"/>
      <c r="B214" s="65"/>
      <c r="C214" s="23" t="s">
        <v>32</v>
      </c>
      <c r="D214" s="24">
        <f>ROUND((SUM(F203:F208)+C192)/C192,2)</f>
        <v>1.34</v>
      </c>
      <c r="E214" s="4"/>
      <c r="F214" s="11"/>
      <c r="G214" s="54"/>
    </row>
    <row r="215" spans="1:7" ht="25.5" x14ac:dyDescent="0.25">
      <c r="A215" s="3"/>
      <c r="B215" s="3"/>
      <c r="C215" s="25" t="s">
        <v>33</v>
      </c>
      <c r="D215" s="26">
        <f>SUM(D211:D214)-IF(C196="сплошная",3,2)</f>
        <v>1.3499999999999996</v>
      </c>
      <c r="E215" s="27"/>
      <c r="F215" s="2"/>
      <c r="G215" s="54"/>
    </row>
    <row r="216" spans="1:7" ht="23.25" x14ac:dyDescent="0.25">
      <c r="A216" s="3"/>
      <c r="B216" s="3"/>
      <c r="C216" s="3"/>
      <c r="D216" s="28"/>
      <c r="E216" s="3"/>
      <c r="F216" s="2"/>
      <c r="G216" s="54"/>
    </row>
    <row r="217" spans="1:7" ht="25.5" x14ac:dyDescent="0.35">
      <c r="A217" s="12"/>
      <c r="B217" s="29" t="s">
        <v>34</v>
      </c>
      <c r="C217" s="66">
        <f>D215*C192</f>
        <v>154495.61999999997</v>
      </c>
      <c r="D217" s="66"/>
      <c r="E217" s="3"/>
      <c r="F217" s="2"/>
      <c r="G217" s="54"/>
    </row>
    <row r="218" spans="1:7" ht="18.75" x14ac:dyDescent="0.3">
      <c r="A218" s="3"/>
      <c r="B218" s="30" t="s">
        <v>35</v>
      </c>
      <c r="C218" s="67">
        <f>C217/C191</f>
        <v>94.550563035495699</v>
      </c>
      <c r="D218" s="67"/>
      <c r="E218" s="3"/>
      <c r="F218" s="3"/>
      <c r="G218" s="58"/>
    </row>
    <row r="219" spans="1:7" ht="60.75" x14ac:dyDescent="0.8">
      <c r="A219" s="80" t="s">
        <v>63</v>
      </c>
      <c r="B219" s="80"/>
      <c r="C219" s="80"/>
      <c r="D219" s="80"/>
      <c r="E219" s="80"/>
      <c r="F219" s="80"/>
      <c r="G219" s="80"/>
    </row>
    <row r="220" spans="1:7" ht="18.75" x14ac:dyDescent="0.25">
      <c r="A220" s="81" t="s">
        <v>7</v>
      </c>
      <c r="B220" s="81"/>
      <c r="C220" s="81"/>
      <c r="D220" s="81"/>
      <c r="E220" s="81"/>
      <c r="F220" s="81"/>
      <c r="G220" s="54"/>
    </row>
    <row r="221" spans="1:7" ht="25.5" x14ac:dyDescent="0.25">
      <c r="A221" s="3"/>
      <c r="B221" s="13" t="s">
        <v>8</v>
      </c>
      <c r="C221" s="14"/>
      <c r="D221" s="3"/>
      <c r="E221" s="3"/>
      <c r="F221" s="2"/>
      <c r="G221" s="54"/>
    </row>
    <row r="222" spans="1:7" ht="19.5" x14ac:dyDescent="0.25">
      <c r="A222" s="4"/>
      <c r="B222" s="82" t="s">
        <v>9</v>
      </c>
      <c r="C222" s="85" t="s">
        <v>36</v>
      </c>
      <c r="D222" s="86"/>
      <c r="E222" s="86"/>
      <c r="F222" s="87"/>
      <c r="G222" s="55"/>
    </row>
    <row r="223" spans="1:7" ht="19.5" x14ac:dyDescent="0.25">
      <c r="A223" s="4"/>
      <c r="B223" s="83"/>
      <c r="C223" s="88" t="s">
        <v>38</v>
      </c>
      <c r="D223" s="88"/>
      <c r="E223" s="88"/>
      <c r="F223" s="88"/>
      <c r="G223" s="55"/>
    </row>
    <row r="224" spans="1:7" ht="19.5" x14ac:dyDescent="0.25">
      <c r="A224" s="4"/>
      <c r="B224" s="84"/>
      <c r="C224" s="88" t="s">
        <v>53</v>
      </c>
      <c r="D224" s="88"/>
      <c r="E224" s="88"/>
      <c r="F224" s="88"/>
      <c r="G224" s="55"/>
    </row>
    <row r="225" spans="1:7" ht="23.25" x14ac:dyDescent="0.25">
      <c r="A225" s="3"/>
      <c r="B225" s="15" t="s">
        <v>10</v>
      </c>
      <c r="C225" s="5">
        <v>6.2</v>
      </c>
      <c r="D225" s="16"/>
      <c r="E225" s="4"/>
      <c r="F225" s="2"/>
      <c r="G225" s="54"/>
    </row>
    <row r="226" spans="1:7" ht="22.5" x14ac:dyDescent="0.25">
      <c r="A226" s="3"/>
      <c r="B226" s="17" t="s">
        <v>11</v>
      </c>
      <c r="C226" s="6">
        <v>1630</v>
      </c>
      <c r="D226" s="68" t="s">
        <v>12</v>
      </c>
      <c r="E226" s="69"/>
      <c r="F226" s="72">
        <f>C227/C226</f>
        <v>34.634674846625764</v>
      </c>
      <c r="G226" s="54"/>
    </row>
    <row r="227" spans="1:7" ht="22.5" x14ac:dyDescent="0.25">
      <c r="A227" s="3"/>
      <c r="B227" s="17" t="s">
        <v>13</v>
      </c>
      <c r="C227" s="6">
        <v>56454.52</v>
      </c>
      <c r="D227" s="70"/>
      <c r="E227" s="71"/>
      <c r="F227" s="73"/>
      <c r="G227" s="54"/>
    </row>
    <row r="228" spans="1:7" ht="23.25" x14ac:dyDescent="0.25">
      <c r="A228" s="3"/>
      <c r="B228" s="18"/>
      <c r="C228" s="7"/>
      <c r="D228" s="19"/>
      <c r="E228" s="3"/>
      <c r="F228" s="2"/>
      <c r="G228" s="54"/>
    </row>
    <row r="229" spans="1:7" ht="23.25" x14ac:dyDescent="0.25">
      <c r="A229" s="3"/>
      <c r="B229" s="48" t="s">
        <v>14</v>
      </c>
      <c r="C229" s="59" t="s">
        <v>44</v>
      </c>
      <c r="D229" s="3"/>
      <c r="E229" s="3"/>
      <c r="F229" s="2"/>
      <c r="G229" s="54"/>
    </row>
    <row r="230" spans="1:7" ht="23.25" x14ac:dyDescent="0.25">
      <c r="A230" s="3"/>
      <c r="B230" s="48" t="s">
        <v>15</v>
      </c>
      <c r="C230" s="59">
        <v>55</v>
      </c>
      <c r="D230" s="3"/>
      <c r="E230" s="3"/>
      <c r="F230" s="2"/>
      <c r="G230" s="54"/>
    </row>
    <row r="231" spans="1:7" ht="23.25" x14ac:dyDescent="0.25">
      <c r="A231" s="3"/>
      <c r="B231" s="48" t="s">
        <v>16</v>
      </c>
      <c r="C231" s="49" t="s">
        <v>17</v>
      </c>
      <c r="D231" s="3"/>
      <c r="E231" s="3"/>
      <c r="F231" s="2"/>
      <c r="G231" s="54"/>
    </row>
    <row r="232" spans="1:7" ht="24" thickBot="1" x14ac:dyDescent="0.3">
      <c r="A232" s="3"/>
      <c r="B232" s="3"/>
      <c r="C232" s="3"/>
      <c r="D232" s="3"/>
      <c r="E232" s="3"/>
      <c r="F232" s="2"/>
      <c r="G232" s="54"/>
    </row>
    <row r="233" spans="1:7" ht="48" thickBot="1" x14ac:dyDescent="0.3">
      <c r="A233" s="74" t="s">
        <v>1</v>
      </c>
      <c r="B233" s="75"/>
      <c r="C233" s="8" t="s">
        <v>18</v>
      </c>
      <c r="D233" s="76" t="s">
        <v>19</v>
      </c>
      <c r="E233" s="77"/>
      <c r="F233" s="9" t="s">
        <v>20</v>
      </c>
      <c r="G233" s="54"/>
    </row>
    <row r="234" spans="1:7" ht="24" thickBot="1" x14ac:dyDescent="0.3">
      <c r="A234" s="78" t="s">
        <v>21</v>
      </c>
      <c r="B234" s="79"/>
      <c r="C234" s="31">
        <v>197.93</v>
      </c>
      <c r="D234" s="50">
        <v>6.2</v>
      </c>
      <c r="E234" s="32" t="s">
        <v>0</v>
      </c>
      <c r="F234" s="33">
        <f t="shared" ref="F234:F241" si="6">C234*D234</f>
        <v>1227.1660000000002</v>
      </c>
      <c r="G234" s="89"/>
    </row>
    <row r="235" spans="1:7" ht="23.25" x14ac:dyDescent="0.25">
      <c r="A235" s="90" t="s">
        <v>22</v>
      </c>
      <c r="B235" s="91"/>
      <c r="C235" s="34">
        <v>70.41</v>
      </c>
      <c r="D235" s="60">
        <v>1.3</v>
      </c>
      <c r="E235" s="35" t="s">
        <v>2</v>
      </c>
      <c r="F235" s="36">
        <f t="shared" si="6"/>
        <v>91.533000000000001</v>
      </c>
      <c r="G235" s="89"/>
    </row>
    <row r="236" spans="1:7" ht="24" thickBot="1" x14ac:dyDescent="0.3">
      <c r="A236" s="92" t="s">
        <v>23</v>
      </c>
      <c r="B236" s="93"/>
      <c r="C236" s="37">
        <v>222.31</v>
      </c>
      <c r="D236" s="61">
        <v>1.3</v>
      </c>
      <c r="E236" s="38" t="s">
        <v>2</v>
      </c>
      <c r="F236" s="39">
        <f t="shared" si="6"/>
        <v>289.00299999999999</v>
      </c>
      <c r="G236" s="89"/>
    </row>
    <row r="237" spans="1:7" ht="24" thickBot="1" x14ac:dyDescent="0.3">
      <c r="A237" s="94" t="s">
        <v>3</v>
      </c>
      <c r="B237" s="95"/>
      <c r="C237" s="40"/>
      <c r="D237" s="40"/>
      <c r="E237" s="41" t="s">
        <v>0</v>
      </c>
      <c r="F237" s="42">
        <f t="shared" si="6"/>
        <v>0</v>
      </c>
      <c r="G237" s="89"/>
    </row>
    <row r="238" spans="1:7" ht="23.25" x14ac:dyDescent="0.25">
      <c r="A238" s="90" t="s">
        <v>24</v>
      </c>
      <c r="B238" s="91"/>
      <c r="C238" s="34">
        <v>665.33</v>
      </c>
      <c r="D238" s="34">
        <v>12.4</v>
      </c>
      <c r="E238" s="35" t="s">
        <v>0</v>
      </c>
      <c r="F238" s="36">
        <f t="shared" si="6"/>
        <v>8250.0920000000006</v>
      </c>
      <c r="G238" s="89"/>
    </row>
    <row r="239" spans="1:7" ht="23.25" x14ac:dyDescent="0.25">
      <c r="A239" s="96" t="s">
        <v>25</v>
      </c>
      <c r="B239" s="97"/>
      <c r="C239" s="43"/>
      <c r="D239" s="43"/>
      <c r="E239" s="44" t="s">
        <v>0</v>
      </c>
      <c r="F239" s="45">
        <f t="shared" si="6"/>
        <v>0</v>
      </c>
      <c r="G239" s="89"/>
    </row>
    <row r="240" spans="1:7" ht="23.25" x14ac:dyDescent="0.25">
      <c r="A240" s="96" t="s">
        <v>4</v>
      </c>
      <c r="B240" s="97"/>
      <c r="C240" s="46">
        <v>2425.1</v>
      </c>
      <c r="D240" s="51">
        <v>6.2</v>
      </c>
      <c r="E240" s="44" t="s">
        <v>0</v>
      </c>
      <c r="F240" s="45">
        <f t="shared" si="6"/>
        <v>15035.619999999999</v>
      </c>
      <c r="G240" s="89"/>
    </row>
    <row r="241" spans="1:7" ht="23.25" x14ac:dyDescent="0.25">
      <c r="A241" s="96" t="s">
        <v>26</v>
      </c>
      <c r="B241" s="97"/>
      <c r="C241" s="46">
        <v>1718.79</v>
      </c>
      <c r="D241" s="51">
        <v>6.2</v>
      </c>
      <c r="E241" s="44" t="s">
        <v>0</v>
      </c>
      <c r="F241" s="45">
        <f t="shared" si="6"/>
        <v>10656.498</v>
      </c>
      <c r="G241" s="89"/>
    </row>
    <row r="242" spans="1:7" ht="23.25" x14ac:dyDescent="0.25">
      <c r="A242" s="96" t="s">
        <v>6</v>
      </c>
      <c r="B242" s="97"/>
      <c r="C242" s="46">
        <v>473.91</v>
      </c>
      <c r="D242" s="51">
        <v>6.2</v>
      </c>
      <c r="E242" s="44" t="s">
        <v>0</v>
      </c>
      <c r="F242" s="45">
        <f>C242*D242</f>
        <v>2938.2420000000002</v>
      </c>
      <c r="G242" s="89"/>
    </row>
    <row r="243" spans="1:7" ht="24" thickBot="1" x14ac:dyDescent="0.3">
      <c r="A243" s="92" t="s">
        <v>5</v>
      </c>
      <c r="B243" s="93"/>
      <c r="C243" s="37">
        <v>320.5</v>
      </c>
      <c r="D243" s="37">
        <v>62</v>
      </c>
      <c r="E243" s="38" t="s">
        <v>0</v>
      </c>
      <c r="F243" s="47">
        <f>C243*D243</f>
        <v>19871</v>
      </c>
      <c r="G243" s="89"/>
    </row>
    <row r="244" spans="1:7" ht="23.25" x14ac:dyDescent="0.25">
      <c r="A244" s="3"/>
      <c r="B244" s="20"/>
      <c r="C244" s="20"/>
      <c r="D244" s="10"/>
      <c r="E244" s="10"/>
      <c r="F244" s="2"/>
      <c r="G244" s="56"/>
    </row>
    <row r="245" spans="1:7" ht="25.5" x14ac:dyDescent="0.25">
      <c r="A245" s="3"/>
      <c r="B245" s="13" t="s">
        <v>27</v>
      </c>
      <c r="C245" s="14"/>
      <c r="D245" s="3"/>
      <c r="E245" s="3"/>
      <c r="F245" s="2"/>
      <c r="G245" s="54"/>
    </row>
    <row r="246" spans="1:7" ht="18.75" x14ac:dyDescent="0.25">
      <c r="A246" s="3"/>
      <c r="B246" s="65" t="s">
        <v>28</v>
      </c>
      <c r="C246" s="64" t="s">
        <v>29</v>
      </c>
      <c r="D246" s="22">
        <f>ROUND((F234+C227)/C227,2)</f>
        <v>1.02</v>
      </c>
      <c r="E246" s="22"/>
      <c r="F246" s="4"/>
      <c r="G246" s="54"/>
    </row>
    <row r="247" spans="1:7" ht="23.25" x14ac:dyDescent="0.25">
      <c r="A247" s="3"/>
      <c r="B247" s="65"/>
      <c r="C247" s="64" t="s">
        <v>30</v>
      </c>
      <c r="D247" s="22">
        <f>ROUND((F235+F236+C227)/C227,2)</f>
        <v>1.01</v>
      </c>
      <c r="E247" s="22"/>
      <c r="F247" s="11"/>
      <c r="G247" s="57"/>
    </row>
    <row r="248" spans="1:7" ht="23.25" x14ac:dyDescent="0.25">
      <c r="A248" s="3"/>
      <c r="B248" s="65"/>
      <c r="C248" s="64" t="s">
        <v>31</v>
      </c>
      <c r="D248" s="22">
        <f>ROUND((F237+C227)/C227,2)</f>
        <v>1</v>
      </c>
      <c r="E248" s="4"/>
      <c r="F248" s="11"/>
      <c r="G248" s="54"/>
    </row>
    <row r="249" spans="1:7" ht="23.25" x14ac:dyDescent="0.25">
      <c r="A249" s="3"/>
      <c r="B249" s="65"/>
      <c r="C249" s="23" t="s">
        <v>32</v>
      </c>
      <c r="D249" s="24">
        <f>ROUND((SUM(F238:F243)+C227)/C227,2)</f>
        <v>2.0099999999999998</v>
      </c>
      <c r="E249" s="4"/>
      <c r="F249" s="11"/>
      <c r="G249" s="54"/>
    </row>
    <row r="250" spans="1:7" ht="25.5" x14ac:dyDescent="0.25">
      <c r="A250" s="3"/>
      <c r="B250" s="3"/>
      <c r="C250" s="25" t="s">
        <v>33</v>
      </c>
      <c r="D250" s="26">
        <f>SUM(D246:D249)-IF(C231="сплошная",3,2)</f>
        <v>2.04</v>
      </c>
      <c r="E250" s="27"/>
      <c r="F250" s="2"/>
      <c r="G250" s="54"/>
    </row>
    <row r="251" spans="1:7" ht="23.25" x14ac:dyDescent="0.25">
      <c r="A251" s="3"/>
      <c r="B251" s="3"/>
      <c r="C251" s="3"/>
      <c r="D251" s="28"/>
      <c r="E251" s="3"/>
      <c r="F251" s="2"/>
      <c r="G251" s="54"/>
    </row>
    <row r="252" spans="1:7" ht="25.5" x14ac:dyDescent="0.35">
      <c r="A252" s="12"/>
      <c r="B252" s="29" t="s">
        <v>34</v>
      </c>
      <c r="C252" s="66">
        <f>D250*C227</f>
        <v>115167.2208</v>
      </c>
      <c r="D252" s="66"/>
      <c r="E252" s="3"/>
      <c r="F252" s="2"/>
      <c r="G252" s="54"/>
    </row>
    <row r="253" spans="1:7" ht="18.75" x14ac:dyDescent="0.3">
      <c r="A253" s="3"/>
      <c r="B253" s="30" t="s">
        <v>35</v>
      </c>
      <c r="C253" s="67">
        <f>C252/C226</f>
        <v>70.654736687116568</v>
      </c>
      <c r="D253" s="67"/>
      <c r="E253" s="3"/>
      <c r="F253" s="3"/>
      <c r="G253" s="58"/>
    </row>
    <row r="254" spans="1:7" ht="60.75" x14ac:dyDescent="0.8">
      <c r="A254" s="80" t="s">
        <v>64</v>
      </c>
      <c r="B254" s="80"/>
      <c r="C254" s="80"/>
      <c r="D254" s="80"/>
      <c r="E254" s="80"/>
      <c r="F254" s="80"/>
      <c r="G254" s="80"/>
    </row>
    <row r="255" spans="1:7" ht="18.75" x14ac:dyDescent="0.25">
      <c r="A255" s="81" t="s">
        <v>7</v>
      </c>
      <c r="B255" s="81"/>
      <c r="C255" s="81"/>
      <c r="D255" s="81"/>
      <c r="E255" s="81"/>
      <c r="F255" s="81"/>
      <c r="G255" s="54"/>
    </row>
    <row r="256" spans="1:7" ht="25.5" x14ac:dyDescent="0.25">
      <c r="A256" s="3"/>
      <c r="B256" s="13" t="s">
        <v>8</v>
      </c>
      <c r="C256" s="14"/>
      <c r="D256" s="3"/>
      <c r="E256" s="3"/>
      <c r="F256" s="2"/>
      <c r="G256" s="54"/>
    </row>
    <row r="257" spans="1:7" ht="19.5" x14ac:dyDescent="0.25">
      <c r="A257" s="4"/>
      <c r="B257" s="82" t="s">
        <v>9</v>
      </c>
      <c r="C257" s="85" t="s">
        <v>36</v>
      </c>
      <c r="D257" s="86"/>
      <c r="E257" s="86"/>
      <c r="F257" s="87"/>
      <c r="G257" s="55"/>
    </row>
    <row r="258" spans="1:7" ht="19.5" x14ac:dyDescent="0.25">
      <c r="A258" s="4"/>
      <c r="B258" s="83"/>
      <c r="C258" s="88" t="s">
        <v>38</v>
      </c>
      <c r="D258" s="88"/>
      <c r="E258" s="88"/>
      <c r="F258" s="88"/>
      <c r="G258" s="55"/>
    </row>
    <row r="259" spans="1:7" ht="19.5" x14ac:dyDescent="0.25">
      <c r="A259" s="4"/>
      <c r="B259" s="84"/>
      <c r="C259" s="88" t="s">
        <v>54</v>
      </c>
      <c r="D259" s="88"/>
      <c r="E259" s="88"/>
      <c r="F259" s="88"/>
      <c r="G259" s="55"/>
    </row>
    <row r="260" spans="1:7" ht="23.25" x14ac:dyDescent="0.25">
      <c r="A260" s="3"/>
      <c r="B260" s="15" t="s">
        <v>10</v>
      </c>
      <c r="C260" s="5">
        <v>2.2999999999999998</v>
      </c>
      <c r="D260" s="16"/>
      <c r="E260" s="4"/>
      <c r="F260" s="2"/>
      <c r="G260" s="54"/>
    </row>
    <row r="261" spans="1:7" ht="22.5" x14ac:dyDescent="0.25">
      <c r="A261" s="3"/>
      <c r="B261" s="17" t="s">
        <v>11</v>
      </c>
      <c r="C261" s="6">
        <v>626</v>
      </c>
      <c r="D261" s="68" t="s">
        <v>12</v>
      </c>
      <c r="E261" s="69"/>
      <c r="F261" s="72">
        <f>C262/C261</f>
        <v>66.815670926517569</v>
      </c>
      <c r="G261" s="54"/>
    </row>
    <row r="262" spans="1:7" ht="22.5" x14ac:dyDescent="0.25">
      <c r="A262" s="3"/>
      <c r="B262" s="17" t="s">
        <v>13</v>
      </c>
      <c r="C262" s="6">
        <v>41826.61</v>
      </c>
      <c r="D262" s="70"/>
      <c r="E262" s="71"/>
      <c r="F262" s="73"/>
      <c r="G262" s="54"/>
    </row>
    <row r="263" spans="1:7" ht="23.25" x14ac:dyDescent="0.25">
      <c r="A263" s="3"/>
      <c r="B263" s="18"/>
      <c r="C263" s="7"/>
      <c r="D263" s="19"/>
      <c r="E263" s="3"/>
      <c r="F263" s="2"/>
      <c r="G263" s="54"/>
    </row>
    <row r="264" spans="1:7" ht="23.25" x14ac:dyDescent="0.25">
      <c r="A264" s="3"/>
      <c r="B264" s="48" t="s">
        <v>14</v>
      </c>
      <c r="C264" s="59" t="s">
        <v>45</v>
      </c>
      <c r="D264" s="3"/>
      <c r="E264" s="3"/>
      <c r="F264" s="2"/>
      <c r="G264" s="54"/>
    </row>
    <row r="265" spans="1:7" ht="23.25" x14ac:dyDescent="0.25">
      <c r="A265" s="3"/>
      <c r="B265" s="48" t="s">
        <v>15</v>
      </c>
      <c r="C265" s="59">
        <v>55</v>
      </c>
      <c r="D265" s="3"/>
      <c r="E265" s="3"/>
      <c r="F265" s="2"/>
      <c r="G265" s="54"/>
    </row>
    <row r="266" spans="1:7" ht="23.25" x14ac:dyDescent="0.25">
      <c r="A266" s="3"/>
      <c r="B266" s="48" t="s">
        <v>16</v>
      </c>
      <c r="C266" s="49" t="s">
        <v>17</v>
      </c>
      <c r="D266" s="3"/>
      <c r="E266" s="3"/>
      <c r="F266" s="2"/>
      <c r="G266" s="54"/>
    </row>
    <row r="267" spans="1:7" ht="24" thickBot="1" x14ac:dyDescent="0.3">
      <c r="A267" s="3"/>
      <c r="B267" s="3"/>
      <c r="C267" s="3"/>
      <c r="D267" s="3"/>
      <c r="E267" s="3"/>
      <c r="F267" s="2"/>
      <c r="G267" s="54"/>
    </row>
    <row r="268" spans="1:7" ht="48" thickBot="1" x14ac:dyDescent="0.3">
      <c r="A268" s="74" t="s">
        <v>1</v>
      </c>
      <c r="B268" s="75"/>
      <c r="C268" s="8" t="s">
        <v>18</v>
      </c>
      <c r="D268" s="76" t="s">
        <v>19</v>
      </c>
      <c r="E268" s="77"/>
      <c r="F268" s="9" t="s">
        <v>20</v>
      </c>
      <c r="G268" s="54"/>
    </row>
    <row r="269" spans="1:7" ht="24" thickBot="1" x14ac:dyDescent="0.3">
      <c r="A269" s="78" t="s">
        <v>21</v>
      </c>
      <c r="B269" s="79"/>
      <c r="C269" s="31">
        <v>197.93</v>
      </c>
      <c r="D269" s="50">
        <v>2.2999999999999998</v>
      </c>
      <c r="E269" s="32" t="s">
        <v>0</v>
      </c>
      <c r="F269" s="33">
        <f t="shared" ref="F269:F276" si="7">C269*D269</f>
        <v>455.23899999999998</v>
      </c>
      <c r="G269" s="89"/>
    </row>
    <row r="270" spans="1:7" ht="23.25" x14ac:dyDescent="0.25">
      <c r="A270" s="90" t="s">
        <v>22</v>
      </c>
      <c r="B270" s="91"/>
      <c r="C270" s="34">
        <v>70.41</v>
      </c>
      <c r="D270" s="60">
        <v>0.82599999999999996</v>
      </c>
      <c r="E270" s="35" t="s">
        <v>2</v>
      </c>
      <c r="F270" s="36">
        <f t="shared" si="7"/>
        <v>58.158659999999998</v>
      </c>
      <c r="G270" s="89"/>
    </row>
    <row r="271" spans="1:7" ht="24" thickBot="1" x14ac:dyDescent="0.3">
      <c r="A271" s="92" t="s">
        <v>23</v>
      </c>
      <c r="B271" s="93"/>
      <c r="C271" s="37">
        <v>222.31</v>
      </c>
      <c r="D271" s="61">
        <v>0.82599999999999996</v>
      </c>
      <c r="E271" s="38" t="s">
        <v>2</v>
      </c>
      <c r="F271" s="39">
        <f t="shared" si="7"/>
        <v>183.62806</v>
      </c>
      <c r="G271" s="89"/>
    </row>
    <row r="272" spans="1:7" ht="24" thickBot="1" x14ac:dyDescent="0.3">
      <c r="A272" s="94" t="s">
        <v>3</v>
      </c>
      <c r="B272" s="95"/>
      <c r="C272" s="40"/>
      <c r="D272" s="40"/>
      <c r="E272" s="41" t="s">
        <v>0</v>
      </c>
      <c r="F272" s="42">
        <f t="shared" si="7"/>
        <v>0</v>
      </c>
      <c r="G272" s="89"/>
    </row>
    <row r="273" spans="1:7" ht="23.25" x14ac:dyDescent="0.25">
      <c r="A273" s="90" t="s">
        <v>24</v>
      </c>
      <c r="B273" s="91"/>
      <c r="C273" s="34">
        <v>665.33</v>
      </c>
      <c r="D273" s="34">
        <v>4.5999999999999996</v>
      </c>
      <c r="E273" s="35" t="s">
        <v>0</v>
      </c>
      <c r="F273" s="36">
        <f t="shared" si="7"/>
        <v>3060.518</v>
      </c>
      <c r="G273" s="89"/>
    </row>
    <row r="274" spans="1:7" ht="23.25" x14ac:dyDescent="0.25">
      <c r="A274" s="96" t="s">
        <v>25</v>
      </c>
      <c r="B274" s="97"/>
      <c r="C274" s="43"/>
      <c r="D274" s="43"/>
      <c r="E274" s="44" t="s">
        <v>0</v>
      </c>
      <c r="F274" s="45">
        <f t="shared" si="7"/>
        <v>0</v>
      </c>
      <c r="G274" s="89"/>
    </row>
    <row r="275" spans="1:7" ht="23.25" x14ac:dyDescent="0.25">
      <c r="A275" s="96" t="s">
        <v>4</v>
      </c>
      <c r="B275" s="97"/>
      <c r="C275" s="46">
        <v>2425.1</v>
      </c>
      <c r="D275" s="51">
        <v>2.2999999999999998</v>
      </c>
      <c r="E275" s="44" t="s">
        <v>0</v>
      </c>
      <c r="F275" s="45">
        <f t="shared" si="7"/>
        <v>5577.73</v>
      </c>
      <c r="G275" s="89"/>
    </row>
    <row r="276" spans="1:7" ht="23.25" x14ac:dyDescent="0.25">
      <c r="A276" s="96" t="s">
        <v>26</v>
      </c>
      <c r="B276" s="97"/>
      <c r="C276" s="46">
        <v>1718.79</v>
      </c>
      <c r="D276" s="51">
        <v>2.2999999999999998</v>
      </c>
      <c r="E276" s="44" t="s">
        <v>0</v>
      </c>
      <c r="F276" s="45">
        <f t="shared" si="7"/>
        <v>3953.2169999999996</v>
      </c>
      <c r="G276" s="89"/>
    </row>
    <row r="277" spans="1:7" ht="23.25" x14ac:dyDescent="0.25">
      <c r="A277" s="96" t="s">
        <v>6</v>
      </c>
      <c r="B277" s="97"/>
      <c r="C277" s="46">
        <v>473.91</v>
      </c>
      <c r="D277" s="51">
        <v>2.2999999999999998</v>
      </c>
      <c r="E277" s="44" t="s">
        <v>0</v>
      </c>
      <c r="F277" s="45">
        <f>C277*D277</f>
        <v>1089.9929999999999</v>
      </c>
      <c r="G277" s="89"/>
    </row>
    <row r="278" spans="1:7" ht="24" thickBot="1" x14ac:dyDescent="0.3">
      <c r="A278" s="92" t="s">
        <v>5</v>
      </c>
      <c r="B278" s="93"/>
      <c r="C278" s="37">
        <v>320.5</v>
      </c>
      <c r="D278" s="37">
        <v>23</v>
      </c>
      <c r="E278" s="38" t="s">
        <v>0</v>
      </c>
      <c r="F278" s="47">
        <f>C278*D278</f>
        <v>7371.5</v>
      </c>
      <c r="G278" s="89"/>
    </row>
    <row r="279" spans="1:7" ht="23.25" x14ac:dyDescent="0.25">
      <c r="A279" s="3"/>
      <c r="B279" s="20"/>
      <c r="C279" s="20"/>
      <c r="D279" s="10"/>
      <c r="E279" s="10"/>
      <c r="F279" s="2"/>
      <c r="G279" s="56"/>
    </row>
    <row r="280" spans="1:7" ht="25.5" x14ac:dyDescent="0.25">
      <c r="A280" s="3"/>
      <c r="B280" s="13" t="s">
        <v>27</v>
      </c>
      <c r="C280" s="14"/>
      <c r="D280" s="3"/>
      <c r="E280" s="3"/>
      <c r="F280" s="2"/>
      <c r="G280" s="54"/>
    </row>
    <row r="281" spans="1:7" ht="18.75" x14ac:dyDescent="0.25">
      <c r="A281" s="3"/>
      <c r="B281" s="65" t="s">
        <v>28</v>
      </c>
      <c r="C281" s="64" t="s">
        <v>29</v>
      </c>
      <c r="D281" s="22">
        <f>ROUND((F269+C262)/C262,2)</f>
        <v>1.01</v>
      </c>
      <c r="E281" s="22"/>
      <c r="F281" s="4"/>
      <c r="G281" s="54"/>
    </row>
    <row r="282" spans="1:7" ht="23.25" x14ac:dyDescent="0.25">
      <c r="A282" s="3"/>
      <c r="B282" s="65"/>
      <c r="C282" s="64" t="s">
        <v>30</v>
      </c>
      <c r="D282" s="22">
        <f>ROUND((F270+F271+C262)/C262,2)</f>
        <v>1.01</v>
      </c>
      <c r="E282" s="22"/>
      <c r="F282" s="11"/>
      <c r="G282" s="57"/>
    </row>
    <row r="283" spans="1:7" ht="23.25" x14ac:dyDescent="0.25">
      <c r="A283" s="3"/>
      <c r="B283" s="65"/>
      <c r="C283" s="64" t="s">
        <v>31</v>
      </c>
      <c r="D283" s="22">
        <f>ROUND((F272+C262)/C262,2)</f>
        <v>1</v>
      </c>
      <c r="E283" s="4"/>
      <c r="F283" s="11"/>
      <c r="G283" s="54"/>
    </row>
    <row r="284" spans="1:7" ht="23.25" x14ac:dyDescent="0.25">
      <c r="A284" s="3"/>
      <c r="B284" s="65"/>
      <c r="C284" s="23" t="s">
        <v>32</v>
      </c>
      <c r="D284" s="24">
        <f>ROUND((SUM(F273:F278)+C262)/C262,2)</f>
        <v>1.5</v>
      </c>
      <c r="E284" s="4"/>
      <c r="F284" s="11"/>
      <c r="G284" s="54"/>
    </row>
    <row r="285" spans="1:7" ht="25.5" x14ac:dyDescent="0.25">
      <c r="A285" s="3"/>
      <c r="B285" s="3"/>
      <c r="C285" s="25" t="s">
        <v>33</v>
      </c>
      <c r="D285" s="26">
        <f>SUM(D281:D284)-IF(C266="сплошная",3,2)</f>
        <v>1.5199999999999996</v>
      </c>
      <c r="E285" s="27"/>
      <c r="F285" s="2"/>
      <c r="G285" s="54"/>
    </row>
    <row r="286" spans="1:7" ht="23.25" x14ac:dyDescent="0.25">
      <c r="A286" s="3"/>
      <c r="B286" s="3"/>
      <c r="C286" s="3"/>
      <c r="D286" s="28"/>
      <c r="E286" s="3"/>
      <c r="F286" s="2"/>
      <c r="G286" s="54"/>
    </row>
    <row r="287" spans="1:7" ht="25.5" x14ac:dyDescent="0.35">
      <c r="A287" s="12"/>
      <c r="B287" s="29" t="s">
        <v>34</v>
      </c>
      <c r="C287" s="66">
        <f>D285*C262</f>
        <v>63576.447199999981</v>
      </c>
      <c r="D287" s="66"/>
      <c r="E287" s="3"/>
      <c r="F287" s="2"/>
      <c r="G287" s="54"/>
    </row>
    <row r="288" spans="1:7" ht="18.75" x14ac:dyDescent="0.3">
      <c r="A288" s="3"/>
      <c r="B288" s="30" t="s">
        <v>35</v>
      </c>
      <c r="C288" s="67">
        <f>C287/C261</f>
        <v>101.55981980830668</v>
      </c>
      <c r="D288" s="67"/>
      <c r="E288" s="3"/>
      <c r="F288" s="3"/>
      <c r="G288" s="58"/>
    </row>
    <row r="289" spans="1:7" ht="60.75" x14ac:dyDescent="0.8">
      <c r="A289" s="80" t="s">
        <v>65</v>
      </c>
      <c r="B289" s="80"/>
      <c r="C289" s="80"/>
      <c r="D289" s="80"/>
      <c r="E289" s="80"/>
      <c r="F289" s="80"/>
      <c r="G289" s="80"/>
    </row>
    <row r="290" spans="1:7" ht="18.75" x14ac:dyDescent="0.25">
      <c r="A290" s="81" t="s">
        <v>7</v>
      </c>
      <c r="B290" s="81"/>
      <c r="C290" s="81"/>
      <c r="D290" s="81"/>
      <c r="E290" s="81"/>
      <c r="F290" s="81"/>
      <c r="G290" s="54"/>
    </row>
    <row r="291" spans="1:7" ht="25.5" x14ac:dyDescent="0.25">
      <c r="A291" s="3"/>
      <c r="B291" s="13" t="s">
        <v>8</v>
      </c>
      <c r="C291" s="14"/>
      <c r="D291" s="3"/>
      <c r="E291" s="3"/>
      <c r="F291" s="2"/>
      <c r="G291" s="54"/>
    </row>
    <row r="292" spans="1:7" ht="19.5" x14ac:dyDescent="0.25">
      <c r="A292" s="4"/>
      <c r="B292" s="82" t="s">
        <v>9</v>
      </c>
      <c r="C292" s="85" t="s">
        <v>36</v>
      </c>
      <c r="D292" s="86"/>
      <c r="E292" s="86"/>
      <c r="F292" s="87"/>
      <c r="G292" s="55"/>
    </row>
    <row r="293" spans="1:7" ht="19.5" x14ac:dyDescent="0.25">
      <c r="A293" s="4"/>
      <c r="B293" s="83"/>
      <c r="C293" s="88" t="s">
        <v>38</v>
      </c>
      <c r="D293" s="88"/>
      <c r="E293" s="88"/>
      <c r="F293" s="88"/>
      <c r="G293" s="55"/>
    </row>
    <row r="294" spans="1:7" ht="19.5" x14ac:dyDescent="0.25">
      <c r="A294" s="4"/>
      <c r="B294" s="84"/>
      <c r="C294" s="88" t="s">
        <v>55</v>
      </c>
      <c r="D294" s="88"/>
      <c r="E294" s="88"/>
      <c r="F294" s="88"/>
      <c r="G294" s="55"/>
    </row>
    <row r="295" spans="1:7" ht="23.25" x14ac:dyDescent="0.25">
      <c r="A295" s="3"/>
      <c r="B295" s="15" t="s">
        <v>10</v>
      </c>
      <c r="C295" s="5">
        <v>0.8</v>
      </c>
      <c r="D295" s="16"/>
      <c r="E295" s="4"/>
      <c r="F295" s="2"/>
      <c r="G295" s="54"/>
    </row>
    <row r="296" spans="1:7" ht="22.5" x14ac:dyDescent="0.25">
      <c r="A296" s="3"/>
      <c r="B296" s="17" t="s">
        <v>11</v>
      </c>
      <c r="C296" s="6">
        <v>115</v>
      </c>
      <c r="D296" s="68" t="s">
        <v>12</v>
      </c>
      <c r="E296" s="69"/>
      <c r="F296" s="72">
        <f>C297/C296</f>
        <v>58.560347826086954</v>
      </c>
      <c r="G296" s="54"/>
    </row>
    <row r="297" spans="1:7" ht="22.5" x14ac:dyDescent="0.25">
      <c r="A297" s="3"/>
      <c r="B297" s="17" t="s">
        <v>13</v>
      </c>
      <c r="C297" s="6">
        <v>6734.44</v>
      </c>
      <c r="D297" s="70"/>
      <c r="E297" s="71"/>
      <c r="F297" s="73"/>
      <c r="G297" s="54"/>
    </row>
    <row r="298" spans="1:7" ht="23.25" x14ac:dyDescent="0.25">
      <c r="A298" s="3"/>
      <c r="B298" s="18"/>
      <c r="C298" s="7"/>
      <c r="D298" s="19"/>
      <c r="E298" s="3"/>
      <c r="F298" s="2"/>
      <c r="G298" s="54"/>
    </row>
    <row r="299" spans="1:7" ht="23.25" x14ac:dyDescent="0.25">
      <c r="A299" s="3"/>
      <c r="B299" s="48" t="s">
        <v>14</v>
      </c>
      <c r="C299" s="59" t="s">
        <v>56</v>
      </c>
      <c r="D299" s="3"/>
      <c r="E299" s="3"/>
      <c r="F299" s="2"/>
      <c r="G299" s="54"/>
    </row>
    <row r="300" spans="1:7" ht="23.25" x14ac:dyDescent="0.25">
      <c r="A300" s="3"/>
      <c r="B300" s="48" t="s">
        <v>15</v>
      </c>
      <c r="C300" s="59">
        <v>55</v>
      </c>
      <c r="D300" s="3"/>
      <c r="E300" s="3"/>
      <c r="F300" s="2"/>
      <c r="G300" s="54"/>
    </row>
    <row r="301" spans="1:7" ht="23.25" x14ac:dyDescent="0.25">
      <c r="A301" s="3"/>
      <c r="B301" s="48" t="s">
        <v>16</v>
      </c>
      <c r="C301" s="49" t="s">
        <v>17</v>
      </c>
      <c r="D301" s="3"/>
      <c r="E301" s="3"/>
      <c r="F301" s="2"/>
      <c r="G301" s="54"/>
    </row>
    <row r="302" spans="1:7" ht="24" thickBot="1" x14ac:dyDescent="0.3">
      <c r="A302" s="3"/>
      <c r="B302" s="3"/>
      <c r="C302" s="3"/>
      <c r="D302" s="3"/>
      <c r="E302" s="3"/>
      <c r="F302" s="2"/>
      <c r="G302" s="54"/>
    </row>
    <row r="303" spans="1:7" ht="48" thickBot="1" x14ac:dyDescent="0.3">
      <c r="A303" s="74" t="s">
        <v>1</v>
      </c>
      <c r="B303" s="75"/>
      <c r="C303" s="8" t="s">
        <v>18</v>
      </c>
      <c r="D303" s="76" t="s">
        <v>19</v>
      </c>
      <c r="E303" s="77"/>
      <c r="F303" s="9" t="s">
        <v>20</v>
      </c>
      <c r="G303" s="54"/>
    </row>
    <row r="304" spans="1:7" ht="24" thickBot="1" x14ac:dyDescent="0.3">
      <c r="A304" s="78" t="s">
        <v>21</v>
      </c>
      <c r="B304" s="79"/>
      <c r="C304" s="31">
        <v>197.93</v>
      </c>
      <c r="D304" s="50">
        <v>0.8</v>
      </c>
      <c r="E304" s="32" t="s">
        <v>0</v>
      </c>
      <c r="F304" s="33">
        <f t="shared" ref="F304:F311" si="8">C304*D304</f>
        <v>158.34400000000002</v>
      </c>
      <c r="G304" s="89"/>
    </row>
    <row r="305" spans="1:7" ht="23.25" x14ac:dyDescent="0.25">
      <c r="A305" s="90" t="s">
        <v>22</v>
      </c>
      <c r="B305" s="91"/>
      <c r="C305" s="34">
        <v>70.41</v>
      </c>
      <c r="D305" s="60">
        <v>0.35</v>
      </c>
      <c r="E305" s="35" t="s">
        <v>2</v>
      </c>
      <c r="F305" s="36">
        <f t="shared" si="8"/>
        <v>24.643499999999996</v>
      </c>
      <c r="G305" s="89"/>
    </row>
    <row r="306" spans="1:7" ht="24" thickBot="1" x14ac:dyDescent="0.3">
      <c r="A306" s="92" t="s">
        <v>23</v>
      </c>
      <c r="B306" s="93"/>
      <c r="C306" s="37">
        <v>222.31</v>
      </c>
      <c r="D306" s="61">
        <v>0.35</v>
      </c>
      <c r="E306" s="38" t="s">
        <v>2</v>
      </c>
      <c r="F306" s="39">
        <f t="shared" si="8"/>
        <v>77.808499999999995</v>
      </c>
      <c r="G306" s="89"/>
    </row>
    <row r="307" spans="1:7" ht="24" thickBot="1" x14ac:dyDescent="0.3">
      <c r="A307" s="94" t="s">
        <v>3</v>
      </c>
      <c r="B307" s="95"/>
      <c r="C307" s="40"/>
      <c r="D307" s="40"/>
      <c r="E307" s="41" t="s">
        <v>0</v>
      </c>
      <c r="F307" s="42">
        <f t="shared" si="8"/>
        <v>0</v>
      </c>
      <c r="G307" s="89"/>
    </row>
    <row r="308" spans="1:7" ht="23.25" x14ac:dyDescent="0.25">
      <c r="A308" s="90" t="s">
        <v>24</v>
      </c>
      <c r="B308" s="91"/>
      <c r="C308" s="34">
        <v>665.33</v>
      </c>
      <c r="D308" s="34">
        <v>1.6</v>
      </c>
      <c r="E308" s="35" t="s">
        <v>0</v>
      </c>
      <c r="F308" s="36">
        <f t="shared" si="8"/>
        <v>1064.528</v>
      </c>
      <c r="G308" s="89"/>
    </row>
    <row r="309" spans="1:7" ht="23.25" x14ac:dyDescent="0.25">
      <c r="A309" s="96" t="s">
        <v>25</v>
      </c>
      <c r="B309" s="97"/>
      <c r="C309" s="43"/>
      <c r="D309" s="43"/>
      <c r="E309" s="44" t="s">
        <v>0</v>
      </c>
      <c r="F309" s="45">
        <f t="shared" si="8"/>
        <v>0</v>
      </c>
      <c r="G309" s="89"/>
    </row>
    <row r="310" spans="1:7" ht="23.25" x14ac:dyDescent="0.25">
      <c r="A310" s="96" t="s">
        <v>4</v>
      </c>
      <c r="B310" s="97"/>
      <c r="C310" s="46">
        <v>2425.1</v>
      </c>
      <c r="D310" s="51">
        <v>0.8</v>
      </c>
      <c r="E310" s="44" t="s">
        <v>0</v>
      </c>
      <c r="F310" s="45">
        <f t="shared" si="8"/>
        <v>1940.08</v>
      </c>
      <c r="G310" s="89"/>
    </row>
    <row r="311" spans="1:7" ht="23.25" x14ac:dyDescent="0.25">
      <c r="A311" s="96" t="s">
        <v>26</v>
      </c>
      <c r="B311" s="97"/>
      <c r="C311" s="46">
        <v>1718.79</v>
      </c>
      <c r="D311" s="51">
        <v>0.8</v>
      </c>
      <c r="E311" s="44" t="s">
        <v>0</v>
      </c>
      <c r="F311" s="45">
        <f t="shared" si="8"/>
        <v>1375.0320000000002</v>
      </c>
      <c r="G311" s="89"/>
    </row>
    <row r="312" spans="1:7" ht="23.25" x14ac:dyDescent="0.25">
      <c r="A312" s="96" t="s">
        <v>6</v>
      </c>
      <c r="B312" s="97"/>
      <c r="C312" s="46">
        <v>473.91</v>
      </c>
      <c r="D312" s="51">
        <v>0.8</v>
      </c>
      <c r="E312" s="44" t="s">
        <v>0</v>
      </c>
      <c r="F312" s="45">
        <f>C312*D312</f>
        <v>379.12800000000004</v>
      </c>
      <c r="G312" s="89"/>
    </row>
    <row r="313" spans="1:7" ht="24" thickBot="1" x14ac:dyDescent="0.3">
      <c r="A313" s="92" t="s">
        <v>5</v>
      </c>
      <c r="B313" s="93"/>
      <c r="C313" s="37">
        <v>320.5</v>
      </c>
      <c r="D313" s="37">
        <v>8</v>
      </c>
      <c r="E313" s="38" t="s">
        <v>0</v>
      </c>
      <c r="F313" s="47">
        <f>C313*D313</f>
        <v>2564</v>
      </c>
      <c r="G313" s="89"/>
    </row>
    <row r="314" spans="1:7" ht="23.25" x14ac:dyDescent="0.25">
      <c r="A314" s="3"/>
      <c r="B314" s="20"/>
      <c r="C314" s="20"/>
      <c r="D314" s="10"/>
      <c r="E314" s="10"/>
      <c r="F314" s="2"/>
      <c r="G314" s="56"/>
    </row>
    <row r="315" spans="1:7" ht="25.5" x14ac:dyDescent="0.25">
      <c r="A315" s="3"/>
      <c r="B315" s="13" t="s">
        <v>27</v>
      </c>
      <c r="C315" s="14"/>
      <c r="D315" s="3"/>
      <c r="E315" s="3"/>
      <c r="F315" s="2"/>
      <c r="G315" s="54"/>
    </row>
    <row r="316" spans="1:7" ht="18.75" x14ac:dyDescent="0.25">
      <c r="A316" s="3"/>
      <c r="B316" s="65" t="s">
        <v>28</v>
      </c>
      <c r="C316" s="64" t="s">
        <v>29</v>
      </c>
      <c r="D316" s="22">
        <f>ROUND((F304+C297)/C297,2)</f>
        <v>1.02</v>
      </c>
      <c r="E316" s="22"/>
      <c r="F316" s="4"/>
      <c r="G316" s="54"/>
    </row>
    <row r="317" spans="1:7" ht="23.25" x14ac:dyDescent="0.25">
      <c r="A317" s="3"/>
      <c r="B317" s="65"/>
      <c r="C317" s="64" t="s">
        <v>30</v>
      </c>
      <c r="D317" s="22">
        <f>ROUND((F305+F306+C297)/C297,2)</f>
        <v>1.02</v>
      </c>
      <c r="E317" s="22"/>
      <c r="F317" s="11"/>
      <c r="G317" s="57"/>
    </row>
    <row r="318" spans="1:7" ht="23.25" x14ac:dyDescent="0.25">
      <c r="A318" s="3"/>
      <c r="B318" s="65"/>
      <c r="C318" s="64" t="s">
        <v>31</v>
      </c>
      <c r="D318" s="22">
        <f>ROUND((F307+C297)/C297,2)</f>
        <v>1</v>
      </c>
      <c r="E318" s="4"/>
      <c r="F318" s="11"/>
      <c r="G318" s="54"/>
    </row>
    <row r="319" spans="1:7" ht="23.25" x14ac:dyDescent="0.25">
      <c r="A319" s="3"/>
      <c r="B319" s="65"/>
      <c r="C319" s="23" t="s">
        <v>32</v>
      </c>
      <c r="D319" s="24">
        <f>ROUND((SUM(F308:F313)+C297)/C297,2)</f>
        <v>2.09</v>
      </c>
      <c r="E319" s="4"/>
      <c r="F319" s="11"/>
      <c r="G319" s="54"/>
    </row>
    <row r="320" spans="1:7" ht="25.5" x14ac:dyDescent="0.25">
      <c r="A320" s="3"/>
      <c r="B320" s="3"/>
      <c r="C320" s="25" t="s">
        <v>33</v>
      </c>
      <c r="D320" s="26">
        <f>SUM(D316:D319)-IF(C301="сплошная",3,2)</f>
        <v>2.13</v>
      </c>
      <c r="E320" s="27"/>
      <c r="F320" s="2"/>
      <c r="G320" s="54"/>
    </row>
    <row r="321" spans="1:7" ht="23.25" x14ac:dyDescent="0.25">
      <c r="A321" s="3"/>
      <c r="B321" s="3"/>
      <c r="C321" s="3"/>
      <c r="D321" s="28"/>
      <c r="E321" s="3"/>
      <c r="F321" s="2"/>
      <c r="G321" s="54"/>
    </row>
    <row r="322" spans="1:7" ht="25.5" x14ac:dyDescent="0.35">
      <c r="A322" s="12"/>
      <c r="B322" s="29" t="s">
        <v>34</v>
      </c>
      <c r="C322" s="66">
        <f>D320*C297</f>
        <v>14344.357199999999</v>
      </c>
      <c r="D322" s="66"/>
      <c r="E322" s="3"/>
      <c r="F322" s="2"/>
      <c r="G322" s="54"/>
    </row>
    <row r="323" spans="1:7" ht="18.75" x14ac:dyDescent="0.3">
      <c r="A323" s="3"/>
      <c r="B323" s="30" t="s">
        <v>35</v>
      </c>
      <c r="C323" s="67">
        <f>C322/C296</f>
        <v>124.7335408695652</v>
      </c>
      <c r="D323" s="67"/>
      <c r="E323" s="3"/>
      <c r="F323" s="3"/>
      <c r="G323" s="58"/>
    </row>
  </sheetData>
  <sheetProtection selectLockedCells="1"/>
  <mergeCells count="216">
    <mergeCell ref="B316:B319"/>
    <mergeCell ref="C322:D322"/>
    <mergeCell ref="C323:D323"/>
    <mergeCell ref="D296:E297"/>
    <mergeCell ref="F296:F297"/>
    <mergeCell ref="A303:B303"/>
    <mergeCell ref="D303:E303"/>
    <mergeCell ref="A304:B304"/>
    <mergeCell ref="G304:G313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B281:B284"/>
    <mergeCell ref="C287:D287"/>
    <mergeCell ref="C288:D288"/>
    <mergeCell ref="A289:G289"/>
    <mergeCell ref="A290:F290"/>
    <mergeCell ref="B292:B294"/>
    <mergeCell ref="C292:F292"/>
    <mergeCell ref="C293:F293"/>
    <mergeCell ref="C294:F294"/>
    <mergeCell ref="D261:E262"/>
    <mergeCell ref="F261:F262"/>
    <mergeCell ref="A268:B268"/>
    <mergeCell ref="D268:E268"/>
    <mergeCell ref="A269:B269"/>
    <mergeCell ref="G269:G278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B246:B249"/>
    <mergeCell ref="C252:D252"/>
    <mergeCell ref="C253:D253"/>
    <mergeCell ref="A254:G254"/>
    <mergeCell ref="A255:F255"/>
    <mergeCell ref="B257:B259"/>
    <mergeCell ref="C257:F257"/>
    <mergeCell ref="C258:F258"/>
    <mergeCell ref="C259:F259"/>
    <mergeCell ref="D226:E227"/>
    <mergeCell ref="F226:F227"/>
    <mergeCell ref="A233:B233"/>
    <mergeCell ref="D233:E233"/>
    <mergeCell ref="A234:B234"/>
    <mergeCell ref="G234:G243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B211:B214"/>
    <mergeCell ref="C217:D217"/>
    <mergeCell ref="C218:D218"/>
    <mergeCell ref="A219:G219"/>
    <mergeCell ref="A220:F220"/>
    <mergeCell ref="B222:B224"/>
    <mergeCell ref="C222:F222"/>
    <mergeCell ref="C223:F223"/>
    <mergeCell ref="C224:F224"/>
    <mergeCell ref="A199:B199"/>
    <mergeCell ref="G199:G208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184:G184"/>
    <mergeCell ref="A185:F185"/>
    <mergeCell ref="B187:B189"/>
    <mergeCell ref="C187:F187"/>
    <mergeCell ref="C188:F188"/>
    <mergeCell ref="C189:F189"/>
    <mergeCell ref="D191:E192"/>
    <mergeCell ref="F191:F192"/>
    <mergeCell ref="A198:B198"/>
    <mergeCell ref="D198:E198"/>
    <mergeCell ref="A128:B128"/>
    <mergeCell ref="B140:B143"/>
    <mergeCell ref="C146:D146"/>
    <mergeCell ref="C147:D147"/>
    <mergeCell ref="G128:G137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13:G113"/>
    <mergeCell ref="A114:F114"/>
    <mergeCell ref="B116:B118"/>
    <mergeCell ref="C116:F116"/>
    <mergeCell ref="C117:F117"/>
    <mergeCell ref="C118:F118"/>
    <mergeCell ref="D120:E121"/>
    <mergeCell ref="F120:F121"/>
    <mergeCell ref="A127:B127"/>
    <mergeCell ref="D127:E127"/>
    <mergeCell ref="F46:F47"/>
    <mergeCell ref="A53:B53"/>
    <mergeCell ref="D53:E53"/>
    <mergeCell ref="A54:B54"/>
    <mergeCell ref="A39:G39"/>
    <mergeCell ref="A40:F40"/>
    <mergeCell ref="B42:B44"/>
    <mergeCell ref="C42:F42"/>
    <mergeCell ref="C43:F43"/>
    <mergeCell ref="C44:F44"/>
    <mergeCell ref="G54:G63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C35:D35"/>
    <mergeCell ref="C36:D36"/>
    <mergeCell ref="A22:B22"/>
    <mergeCell ref="A23:B23"/>
    <mergeCell ref="A24:B24"/>
    <mergeCell ref="A25:B25"/>
    <mergeCell ref="A26:B26"/>
    <mergeCell ref="B29:B32"/>
    <mergeCell ref="D46:E47"/>
    <mergeCell ref="A2:G2"/>
    <mergeCell ref="A3:F3"/>
    <mergeCell ref="B5:B7"/>
    <mergeCell ref="C5:F5"/>
    <mergeCell ref="C6:F6"/>
    <mergeCell ref="C7:F7"/>
    <mergeCell ref="G17:G26"/>
    <mergeCell ref="A18:B18"/>
    <mergeCell ref="A19:B19"/>
    <mergeCell ref="A20:B20"/>
    <mergeCell ref="A21:B21"/>
    <mergeCell ref="D9:E10"/>
    <mergeCell ref="F9:F10"/>
    <mergeCell ref="A16:B16"/>
    <mergeCell ref="D16:E16"/>
    <mergeCell ref="A17:B17"/>
    <mergeCell ref="B79:B81"/>
    <mergeCell ref="C79:F79"/>
    <mergeCell ref="C80:F80"/>
    <mergeCell ref="C81:F81"/>
    <mergeCell ref="D83:E84"/>
    <mergeCell ref="F83:F84"/>
    <mergeCell ref="B66:B69"/>
    <mergeCell ref="C72:D72"/>
    <mergeCell ref="C73:D73"/>
    <mergeCell ref="A76:G76"/>
    <mergeCell ref="A77:F77"/>
    <mergeCell ref="B103:B106"/>
    <mergeCell ref="C109:D109"/>
    <mergeCell ref="C110:D110"/>
    <mergeCell ref="A90:B90"/>
    <mergeCell ref="D90:E90"/>
    <mergeCell ref="A91:B91"/>
    <mergeCell ref="G91:G100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B176:B179"/>
    <mergeCell ref="C182:D182"/>
    <mergeCell ref="C183:D183"/>
    <mergeCell ref="D156:E157"/>
    <mergeCell ref="F156:F157"/>
    <mergeCell ref="A163:B163"/>
    <mergeCell ref="D163:E163"/>
    <mergeCell ref="A164:B164"/>
    <mergeCell ref="A149:G149"/>
    <mergeCell ref="A150:F150"/>
    <mergeCell ref="B152:B154"/>
    <mergeCell ref="C152:F152"/>
    <mergeCell ref="C153:F153"/>
    <mergeCell ref="C154:F154"/>
    <mergeCell ref="G164:G173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</mergeCells>
  <dataValidations count="1">
    <dataValidation type="list" allowBlank="1" showInputMessage="1" showErrorMessage="1" sqref="C14 C51 C88 C125 C161 C196 C231 C266 C301">
      <formula1>д1</formula1>
    </dataValidation>
  </dataValidations>
  <pageMargins left="0" right="0.70866141732283472" top="0" bottom="0" header="0.31496062992125984" footer="0.31496062992125984"/>
  <pageSetup paperSize="9" scale="56" orientation="landscape" r:id="rId1"/>
  <rowBreaks count="8" manualBreakCount="8">
    <brk id="36" max="6" man="1"/>
    <brk id="73" max="6" man="1"/>
    <brk id="112" max="6" man="1"/>
    <brk id="148" max="6" man="1"/>
    <brk id="183" max="6" man="1"/>
    <brk id="218" max="6" man="1"/>
    <brk id="253" max="6" man="1"/>
    <brk id="28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</vt:lpstr>
      <vt:lpstr>ЛОТЫ!Область_печати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2017-12-13T05:02:34Z</cp:lastPrinted>
  <dcterms:created xsi:type="dcterms:W3CDTF">1996-10-08T23:32:33Z</dcterms:created>
  <dcterms:modified xsi:type="dcterms:W3CDTF">2017-12-26T08:41:39Z</dcterms:modified>
</cp:coreProperties>
</file>