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6 Материалы для аукциона 25.09 Бо Буи Кам КЮ Ла\На сайт МЛХ\"/>
    </mc:Choice>
  </mc:AlternateContent>
  <bookViews>
    <workbookView xWindow="120" yWindow="840" windowWidth="9720" windowHeight="6600"/>
  </bookViews>
  <sheets>
    <sheet name="ЛОТЫ" sheetId="25" r:id="rId1"/>
  </sheets>
  <externalReferences>
    <externalReference r:id="rId2"/>
  </externalReferences>
  <definedNames>
    <definedName name="д1">#REF!</definedName>
    <definedName name="ЛУ">#REF!</definedName>
    <definedName name="способ_рубки">'[1]Расчет стоимости по Методике'!$J$13:$J$14</definedName>
  </definedNames>
  <calcPr calcId="162913" iterate="1"/>
</workbook>
</file>

<file path=xl/calcChain.xml><?xml version="1.0" encoding="utf-8"?>
<calcChain xmlns="http://schemas.openxmlformats.org/spreadsheetml/2006/main">
  <c r="F495" i="25" l="1"/>
  <c r="F494" i="25"/>
  <c r="F493" i="25"/>
  <c r="F492" i="25"/>
  <c r="F491" i="25"/>
  <c r="F490" i="25"/>
  <c r="F489" i="25"/>
  <c r="D500" i="25" s="1"/>
  <c r="F488" i="25"/>
  <c r="F487" i="25"/>
  <c r="F486" i="25"/>
  <c r="D498" i="25" s="1"/>
  <c r="F478" i="25"/>
  <c r="F459" i="25"/>
  <c r="F458" i="25"/>
  <c r="F457" i="25"/>
  <c r="F456" i="25"/>
  <c r="F455" i="25"/>
  <c r="F454" i="25"/>
  <c r="F453" i="25"/>
  <c r="D464" i="25" s="1"/>
  <c r="F452" i="25"/>
  <c r="F451" i="25"/>
  <c r="F450" i="25"/>
  <c r="D462" i="25" s="1"/>
  <c r="F442" i="25"/>
  <c r="F423" i="25"/>
  <c r="F422" i="25"/>
  <c r="F421" i="25"/>
  <c r="F420" i="25"/>
  <c r="F419" i="25"/>
  <c r="F418" i="25"/>
  <c r="F417" i="25"/>
  <c r="D428" i="25" s="1"/>
  <c r="F416" i="25"/>
  <c r="F415" i="25"/>
  <c r="F414" i="25"/>
  <c r="D426" i="25" s="1"/>
  <c r="F406" i="25"/>
  <c r="F387" i="25"/>
  <c r="F386" i="25"/>
  <c r="F385" i="25"/>
  <c r="F384" i="25"/>
  <c r="F383" i="25"/>
  <c r="F382" i="25"/>
  <c r="F381" i="25"/>
  <c r="D392" i="25" s="1"/>
  <c r="F380" i="25"/>
  <c r="F379" i="25"/>
  <c r="F378" i="25"/>
  <c r="D390" i="25" s="1"/>
  <c r="F370" i="25"/>
  <c r="F351" i="25"/>
  <c r="F350" i="25"/>
  <c r="F349" i="25"/>
  <c r="F348" i="25"/>
  <c r="F347" i="25"/>
  <c r="F346" i="25"/>
  <c r="F345" i="25"/>
  <c r="D356" i="25" s="1"/>
  <c r="F344" i="25"/>
  <c r="F343" i="25"/>
  <c r="F342" i="25"/>
  <c r="D354" i="25" s="1"/>
  <c r="F334" i="25"/>
  <c r="F315" i="25"/>
  <c r="F314" i="25"/>
  <c r="F313" i="25"/>
  <c r="F312" i="25"/>
  <c r="F311" i="25"/>
  <c r="F310" i="25"/>
  <c r="F309" i="25"/>
  <c r="D320" i="25" s="1"/>
  <c r="F308" i="25"/>
  <c r="F307" i="25"/>
  <c r="F306" i="25"/>
  <c r="D318" i="25" s="1"/>
  <c r="F298" i="25"/>
  <c r="F278" i="25"/>
  <c r="F277" i="25"/>
  <c r="F276" i="25"/>
  <c r="F275" i="25"/>
  <c r="F274" i="25"/>
  <c r="F273" i="25"/>
  <c r="F272" i="25"/>
  <c r="D283" i="25" s="1"/>
  <c r="F271" i="25"/>
  <c r="F270" i="25"/>
  <c r="F269" i="25"/>
  <c r="D281" i="25" s="1"/>
  <c r="F261" i="25"/>
  <c r="F242" i="25"/>
  <c r="F241" i="25"/>
  <c r="F240" i="25"/>
  <c r="F239" i="25"/>
  <c r="F238" i="25"/>
  <c r="F237" i="25"/>
  <c r="F236" i="25"/>
  <c r="D247" i="25" s="1"/>
  <c r="F235" i="25"/>
  <c r="F234" i="25"/>
  <c r="F233" i="25"/>
  <c r="D245" i="25" s="1"/>
  <c r="F225" i="25"/>
  <c r="F206" i="25"/>
  <c r="F205" i="25"/>
  <c r="F204" i="25"/>
  <c r="F203" i="25"/>
  <c r="F202" i="25"/>
  <c r="F201" i="25"/>
  <c r="F200" i="25"/>
  <c r="D211" i="25" s="1"/>
  <c r="F199" i="25"/>
  <c r="F198" i="25"/>
  <c r="F197" i="25"/>
  <c r="D209" i="25" s="1"/>
  <c r="F189" i="25"/>
  <c r="F170" i="25"/>
  <c r="F169" i="25"/>
  <c r="F168" i="25"/>
  <c r="F167" i="25"/>
  <c r="F166" i="25"/>
  <c r="F165" i="25"/>
  <c r="F164" i="25"/>
  <c r="D175" i="25" s="1"/>
  <c r="F163" i="25"/>
  <c r="F162" i="25"/>
  <c r="F161" i="25"/>
  <c r="D173" i="25" s="1"/>
  <c r="F153" i="25"/>
  <c r="F134" i="25"/>
  <c r="F133" i="25"/>
  <c r="F132" i="25"/>
  <c r="F131" i="25"/>
  <c r="F130" i="25"/>
  <c r="F129" i="25"/>
  <c r="F128" i="25"/>
  <c r="D139" i="25" s="1"/>
  <c r="F127" i="25"/>
  <c r="F126" i="25"/>
  <c r="F125" i="25"/>
  <c r="D137" i="25" s="1"/>
  <c r="F117" i="25"/>
  <c r="F98" i="25"/>
  <c r="F97" i="25"/>
  <c r="F96" i="25"/>
  <c r="F95" i="25"/>
  <c r="F94" i="25"/>
  <c r="F93" i="25"/>
  <c r="F92" i="25"/>
  <c r="D103" i="25" s="1"/>
  <c r="F91" i="25"/>
  <c r="F90" i="25"/>
  <c r="F89" i="25"/>
  <c r="D101" i="25" s="1"/>
  <c r="F81" i="25"/>
  <c r="F62" i="25"/>
  <c r="F61" i="25"/>
  <c r="F60" i="25"/>
  <c r="F59" i="25"/>
  <c r="F58" i="25"/>
  <c r="F57" i="25"/>
  <c r="F56" i="25"/>
  <c r="D67" i="25" s="1"/>
  <c r="F55" i="25"/>
  <c r="F54" i="25"/>
  <c r="F53" i="25"/>
  <c r="D65" i="25" s="1"/>
  <c r="F45" i="25"/>
  <c r="F26" i="25"/>
  <c r="F25" i="25"/>
  <c r="F24" i="25"/>
  <c r="F23" i="25"/>
  <c r="F22" i="25"/>
  <c r="F21" i="25"/>
  <c r="F20" i="25"/>
  <c r="D31" i="25" s="1"/>
  <c r="F19" i="25"/>
  <c r="F18" i="25"/>
  <c r="F17" i="25"/>
  <c r="D29" i="25" s="1"/>
  <c r="F9" i="25"/>
  <c r="D210" i="25" l="1"/>
  <c r="D282" i="25"/>
  <c r="D66" i="25"/>
  <c r="D174" i="25"/>
  <c r="D138" i="25"/>
  <c r="D246" i="25"/>
  <c r="D463" i="25"/>
  <c r="D465" i="25"/>
  <c r="D355" i="25"/>
  <c r="D499" i="25"/>
  <c r="D176" i="25"/>
  <c r="D284" i="25"/>
  <c r="D427" i="25"/>
  <c r="D102" i="25"/>
  <c r="D104" i="25"/>
  <c r="D212" i="25"/>
  <c r="D393" i="25"/>
  <c r="D501" i="25"/>
  <c r="D30" i="25"/>
  <c r="D32" i="25"/>
  <c r="D140" i="25"/>
  <c r="D319" i="25"/>
  <c r="D321" i="25"/>
  <c r="D429" i="25"/>
  <c r="D391" i="25"/>
  <c r="D68" i="25"/>
  <c r="D248" i="25"/>
  <c r="D357" i="25"/>
  <c r="D502" i="25" l="1"/>
  <c r="C504" i="25" s="1"/>
  <c r="C505" i="25" s="1"/>
  <c r="D394" i="25"/>
  <c r="C396" i="25" s="1"/>
  <c r="C397" i="25" s="1"/>
  <c r="D358" i="25"/>
  <c r="C360" i="25" s="1"/>
  <c r="C361" i="25" s="1"/>
  <c r="D249" i="25"/>
  <c r="C251" i="25" s="1"/>
  <c r="C252" i="25" s="1"/>
  <c r="D33" i="25"/>
  <c r="C35" i="25" s="1"/>
  <c r="C36" i="25" s="1"/>
  <c r="D177" i="25"/>
  <c r="C179" i="25" s="1"/>
  <c r="C180" i="25" s="1"/>
  <c r="D322" i="25"/>
  <c r="C324" i="25" s="1"/>
  <c r="C325" i="25" s="1"/>
  <c r="D105" i="25"/>
  <c r="C107" i="25" s="1"/>
  <c r="C108" i="25" s="1"/>
  <c r="D466" i="25"/>
  <c r="C468" i="25" s="1"/>
  <c r="C469" i="25" s="1"/>
  <c r="D213" i="25"/>
  <c r="C215" i="25" s="1"/>
  <c r="C216" i="25" s="1"/>
  <c r="D285" i="25"/>
  <c r="C287" i="25" s="1"/>
  <c r="C288" i="25" s="1"/>
  <c r="D430" i="25"/>
  <c r="C432" i="25" s="1"/>
  <c r="C433" i="25" s="1"/>
  <c r="D69" i="25"/>
  <c r="C71" i="25" s="1"/>
  <c r="C72" i="25" s="1"/>
  <c r="D141" i="25"/>
  <c r="C143" i="25" s="1"/>
  <c r="C144" i="25" s="1"/>
</calcChain>
</file>

<file path=xl/sharedStrings.xml><?xml version="1.0" encoding="utf-8"?>
<sst xmlns="http://schemas.openxmlformats.org/spreadsheetml/2006/main" count="685" uniqueCount="80">
  <si>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</si>
  <si>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</si>
  <si>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</si>
  <si>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</si>
  <si>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</si>
  <si>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</si>
  <si>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</si>
  <si>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</si>
  <si>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</si>
  <si>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</si>
  <si>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</si>
  <si>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</si>
  <si>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</si>
  <si>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</si>
  <si>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</si>
  <si>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</si>
  <si>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</si>
  <si>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</si>
  <si>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</si>
  <si>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</si>
  <si>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</si>
  <si>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</si>
  <si>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</si>
  <si>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</si>
  <si>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</si>
  <si>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</si>
  <si>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</si>
  <si>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</si>
  <si>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</si>
  <si>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</si>
  <si>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</si>
  <si>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</si>
  <si>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</si>
  <si>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</si>
  <si>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</si>
  <si>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</si>
  <si>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ГКУ "Буинское лесничество"</t>
  </si>
  <si>
    <t xml:space="preserve">Буинское участковое лесничество   </t>
  </si>
  <si>
    <t>квартал 60 выдел 6 делянка 2</t>
  </si>
  <si>
    <t>5ДН4ЛП1ОС</t>
  </si>
  <si>
    <t>Выборочная</t>
  </si>
  <si>
    <t>квартал 60 выдел 29 делянка 1</t>
  </si>
  <si>
    <t>6ДН2ЛП2ОС</t>
  </si>
  <si>
    <t>квартал 79 выдел 2 делянка 1</t>
  </si>
  <si>
    <t>10ОС+ЛП</t>
  </si>
  <si>
    <t>квартал 79 выдел 2 делянка 2</t>
  </si>
  <si>
    <t>квартал 79 выдел 2 делянка 5</t>
  </si>
  <si>
    <t>квартал 79 выдел 2 делянка 6</t>
  </si>
  <si>
    <t>квартал 76 выдел 9 делянка 1</t>
  </si>
  <si>
    <t>9ОС1ЛП</t>
  </si>
  <si>
    <t>квартал 22 выдел 9 делянка 1</t>
  </si>
  <si>
    <t>8ЛП1Д1ОС+Б+ОС</t>
  </si>
  <si>
    <t xml:space="preserve">Тюбяк-Чирковское участковое лесничество   </t>
  </si>
  <si>
    <t>квартал 43 выдел 18 делянка 12</t>
  </si>
  <si>
    <t>8ЛП2Д+КЛ+В</t>
  </si>
  <si>
    <t>квартал 43 выдел 16 делянка 13</t>
  </si>
  <si>
    <t>8ЛП1Д1ОС+КЛ</t>
  </si>
  <si>
    <t>квартал 12 выдел 10 делянка 6</t>
  </si>
  <si>
    <t>7ДН3ОС+С+Б</t>
  </si>
  <si>
    <t>квартал 30 выдел 11 делянка 6</t>
  </si>
  <si>
    <t>10ОС+ЛП+ДН</t>
  </si>
  <si>
    <t>квартал 38 выдел 10 делянка 4</t>
  </si>
  <si>
    <t>7ЛП2Д1ОС+КЛ</t>
  </si>
  <si>
    <t>8ЛП2Д</t>
  </si>
  <si>
    <t>Дрожжановское участковое лесничество</t>
  </si>
  <si>
    <t>квартал 38 выдел 28 делянка 2</t>
  </si>
  <si>
    <t xml:space="preserve">ЛОТ № 31 </t>
  </si>
  <si>
    <t>ЛОТ № 32</t>
  </si>
  <si>
    <t>ЛОТ № 33</t>
  </si>
  <si>
    <t>ЛОТ № 34</t>
  </si>
  <si>
    <t>ЛОТ № 35</t>
  </si>
  <si>
    <t>ЛОТ № 36</t>
  </si>
  <si>
    <t>ЛОТ № 37</t>
  </si>
  <si>
    <t>ЛОТ № 38</t>
  </si>
  <si>
    <t>ЛОТ № 39</t>
  </si>
  <si>
    <t>ЛОТ № 40</t>
  </si>
  <si>
    <t>ЛОТ № 41</t>
  </si>
  <si>
    <t>ЛОТ № 42</t>
  </si>
  <si>
    <t>ЛОТ № 43</t>
  </si>
  <si>
    <t>ЛОТ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</si>
</sst>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18" x14ac:knownFonts="1">
    <font>
      <sz val="10"/>
      <name val="Arial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43" fontId="6" fillId="3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2" fontId="4" fillId="3" borderId="30" xfId="0" applyNumberFormat="1" applyFont="1" applyFill="1" applyBorder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1" fillId="3" borderId="0" xfId="0" applyFont="1" applyFill="1" applyBorder="1" applyAlignment="1">
      <alignment horizontal="center"/>
    </xf>
    <xf numFmtId="4" fontId="6" fillId="3" borderId="14" xfId="0" applyNumberFormat="1" applyFont="1" applyFill="1" applyBorder="1" applyAlignment="1">
      <alignment horizontal="center" vertical="center" wrapText="1"/>
    </xf>
    <xf numFmtId="2" fontId="16" fillId="3" borderId="16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2" fontId="16" fillId="3" borderId="9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4" fontId="6" fillId="3" borderId="11" xfId="0" applyNumberFormat="1" applyFont="1" applyFill="1" applyBorder="1" applyAlignment="1">
      <alignment horizontal="center" vertical="center" wrapText="1"/>
    </xf>
    <xf numFmtId="2" fontId="16" fillId="3" borderId="17" xfId="0" applyNumberFormat="1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4" fontId="6" fillId="3" borderId="29" xfId="0" applyNumberFormat="1" applyFont="1" applyFill="1" applyBorder="1" applyAlignment="1">
      <alignment horizontal="center" vertical="center" wrapText="1"/>
    </xf>
    <xf numFmtId="2" fontId="16" fillId="3" borderId="2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2" fontId="16" fillId="3" borderId="19" xfId="0" applyNumberFormat="1" applyFont="1" applyFill="1" applyBorder="1" applyAlignment="1">
      <alignment horizontal="center" vertical="center" wrapText="1"/>
    </xf>
    <xf numFmtId="2" fontId="16" fillId="3" borderId="12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16" fillId="2" borderId="14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164" fontId="16" fillId="0" borderId="8" xfId="0" applyNumberFormat="1" applyFont="1" applyFill="1" applyBorder="1" applyAlignment="1">
      <alignment horizontal="center" vertical="center" wrapText="1"/>
    </xf>
    <xf numFmtId="164" fontId="16" fillId="0" borderId="1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 wrapText="1"/>
    </xf>
    <xf numFmtId="0" fontId="15" fillId="3" borderId="11" xfId="0" applyFont="1" applyFill="1" applyBorder="1" applyAlignment="1">
      <alignment horizontal="left" vertical="center" wrapText="1"/>
    </xf>
    <xf numFmtId="0" fontId="15" fillId="3" borderId="28" xfId="0" applyFont="1" applyFill="1" applyBorder="1" applyAlignment="1">
      <alignment horizontal="left" vertical="center" wrapText="1"/>
    </xf>
    <xf numFmtId="0" fontId="15" fillId="3" borderId="29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18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4" fontId="10" fillId="3" borderId="20" xfId="0" applyNumberFormat="1" applyFont="1" applyFill="1" applyBorder="1" applyAlignment="1">
      <alignment horizontal="center" vertical="center" wrapText="1"/>
    </xf>
    <xf numFmtId="4" fontId="10" fillId="3" borderId="21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10" fillId="3" borderId="23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left" vertical="center" wrapText="1"/>
    </xf>
    <xf numFmtId="0" fontId="15" fillId="3" borderId="14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center" vertical="center"/>
    </xf>
    <xf numFmtId="4" fontId="5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5;&#1074;&#1075;&#1077;&#1085;&#1080;&#1103;/Desktop/&#1089;&#1088;&#1086;&#1095;&#1085;&#1086;%20&#1040;&#1059;&#1050;&#1062;&#1048;&#1054;&#1053;%20(&#1075;&#1083;&#1087;)/&#1072;&#1091;&#1082;&#1094;&#1080;&#1086;&#1085;%20(&#1045;&#1083;&#1072;&#1073;&#1091;&#1075;&#1072;)%202018/&#1040;&#1091;&#1082;&#1094;&#1080;&#1086;&#1085;%202/&#1056;&#1040;&#1057;&#1063;&#1045;&#1058;%20&#1085;&#1072;&#1095;&#1072;&#1083;&#1100;&#1085;&#1086;&#1081;%20&#1094;&#1077;&#1085;&#1099;%20&#1051;&#1086;&#1090;&#1086;&#1074;%20(&#1074;&#1077;&#1088;.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по Методике"/>
    </sheetNames>
    <sheetDataSet>
      <sheetData sheetId="0">
        <row r="13">
          <cell r="J13" t="str">
            <v>Сплошная</v>
          </cell>
        </row>
        <row r="14">
          <cell r="J14" t="str">
            <v>Выборочная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F973"/>
  <sheetViews>
    <sheetView tabSelected="1" view="pageBreakPreview" topLeftCell="A454" zoomScale="145" zoomScaleSheetLayoutView="145" workbookViewId="0">
      <selection activeCell="C475" sqref="C475:F475"/>
    </sheetView>
  </sheetViews>
  <sheetFormatPr defaultRowHeight="12.75" x14ac:dyDescent="0.2"/>
  <cols>
    <col min="1" max="1" width="37.28515625" style="1" customWidth="1"/>
    <col min="2" max="2" width="64.5703125" style="1" customWidth="1"/>
    <col min="3" max="3" width="27.85546875" style="1" customWidth="1"/>
    <col min="4" max="4" width="19.7109375" style="1" customWidth="1"/>
    <col min="5" max="5" width="9.140625" style="1"/>
    <col min="6" max="6" width="16" style="1" customWidth="1"/>
  </cols>
  <sheetData>
    <row r="2" spans="1:6" ht="60.75" x14ac:dyDescent="0.8">
      <c r="A2" s="62" t="s">
        <v>66</v>
      </c>
      <c r="B2" s="62"/>
      <c r="C2" s="62"/>
      <c r="D2" s="62"/>
      <c r="E2" s="62"/>
      <c r="F2" s="62"/>
    </row>
    <row r="3" spans="1:6" ht="46.5" customHeight="1" x14ac:dyDescent="0.2">
      <c r="A3" s="63" t="s">
        <v>7</v>
      </c>
      <c r="B3" s="63"/>
      <c r="C3" s="63"/>
      <c r="D3" s="63"/>
      <c r="E3" s="63"/>
      <c r="F3" s="63"/>
    </row>
    <row r="4" spans="1:6" ht="25.5" x14ac:dyDescent="0.2">
      <c r="A4" s="3"/>
      <c r="B4" s="13" t="s">
        <v>8</v>
      </c>
      <c r="C4" s="14"/>
      <c r="D4" s="3"/>
      <c r="E4" s="3"/>
      <c r="F4" s="2"/>
    </row>
    <row r="5" spans="1:6" ht="19.5" x14ac:dyDescent="0.2">
      <c r="A5" s="4"/>
      <c r="B5" s="64" t="s">
        <v>9</v>
      </c>
      <c r="C5" s="67" t="s">
        <v>36</v>
      </c>
      <c r="D5" s="68"/>
      <c r="E5" s="68"/>
      <c r="F5" s="69"/>
    </row>
    <row r="6" spans="1:6" ht="19.5" x14ac:dyDescent="0.2">
      <c r="A6" s="4"/>
      <c r="B6" s="65"/>
      <c r="C6" s="70" t="s">
        <v>37</v>
      </c>
      <c r="D6" s="70"/>
      <c r="E6" s="70"/>
      <c r="F6" s="70"/>
    </row>
    <row r="7" spans="1:6" ht="19.5" x14ac:dyDescent="0.2">
      <c r="A7" s="4"/>
      <c r="B7" s="66"/>
      <c r="C7" s="70" t="s">
        <v>38</v>
      </c>
      <c r="D7" s="70"/>
      <c r="E7" s="70"/>
      <c r="F7" s="70"/>
    </row>
    <row r="8" spans="1:6" ht="23.25" x14ac:dyDescent="0.2">
      <c r="A8" s="3"/>
      <c r="B8" s="15" t="s">
        <v>10</v>
      </c>
      <c r="C8" s="5">
        <v>7.8</v>
      </c>
      <c r="D8" s="16"/>
      <c r="E8" s="4"/>
      <c r="F8" s="2"/>
    </row>
    <row r="9" spans="1:6" ht="22.5" x14ac:dyDescent="0.2">
      <c r="A9" s="3"/>
      <c r="B9" s="17" t="s">
        <v>11</v>
      </c>
      <c r="C9" s="50">
        <v>428</v>
      </c>
      <c r="D9" s="79" t="s">
        <v>12</v>
      </c>
      <c r="E9" s="80"/>
      <c r="F9" s="83">
        <f>C10/C9</f>
        <v>29.18394859813084</v>
      </c>
    </row>
    <row r="10" spans="1:6" ht="22.5" x14ac:dyDescent="0.2">
      <c r="A10" s="3"/>
      <c r="B10" s="17" t="s">
        <v>13</v>
      </c>
      <c r="C10" s="57">
        <v>12490.73</v>
      </c>
      <c r="D10" s="81"/>
      <c r="E10" s="82"/>
      <c r="F10" s="84"/>
    </row>
    <row r="11" spans="1:6" ht="23.25" x14ac:dyDescent="0.2">
      <c r="A11" s="3"/>
      <c r="B11" s="18"/>
      <c r="C11" s="7"/>
      <c r="D11" s="19"/>
      <c r="E11" s="3"/>
      <c r="F11" s="2"/>
    </row>
    <row r="12" spans="1:6" ht="23.25" x14ac:dyDescent="0.2">
      <c r="A12" s="3"/>
      <c r="B12" s="45" t="s">
        <v>14</v>
      </c>
      <c r="C12" s="49" t="s">
        <v>39</v>
      </c>
      <c r="D12" s="3"/>
      <c r="E12" s="3"/>
      <c r="F12" s="2"/>
    </row>
    <row r="13" spans="1:6" ht="23.25" x14ac:dyDescent="0.2">
      <c r="A13" s="3"/>
      <c r="B13" s="45" t="s">
        <v>15</v>
      </c>
      <c r="C13" s="49">
        <v>75</v>
      </c>
      <c r="D13" s="3"/>
      <c r="E13" s="3"/>
      <c r="F13" s="2"/>
    </row>
    <row r="14" spans="1:6" ht="23.25" x14ac:dyDescent="0.2">
      <c r="A14" s="3"/>
      <c r="B14" s="45" t="s">
        <v>16</v>
      </c>
      <c r="C14" s="46" t="s">
        <v>40</v>
      </c>
      <c r="D14" s="3"/>
      <c r="E14" s="3"/>
      <c r="F14" s="2"/>
    </row>
    <row r="15" spans="1:6" ht="24" thickBot="1" x14ac:dyDescent="0.25">
      <c r="A15" s="3"/>
      <c r="B15" s="3"/>
      <c r="C15" s="3"/>
      <c r="D15" s="3"/>
      <c r="E15" s="3"/>
      <c r="F15" s="2"/>
    </row>
    <row r="16" spans="1:6" ht="48" thickBot="1" x14ac:dyDescent="0.25">
      <c r="A16" s="85" t="s">
        <v>1</v>
      </c>
      <c r="B16" s="86"/>
      <c r="C16" s="8" t="s">
        <v>18</v>
      </c>
      <c r="D16" s="87" t="s">
        <v>19</v>
      </c>
      <c r="E16" s="88"/>
      <c r="F16" s="9" t="s">
        <v>20</v>
      </c>
    </row>
    <row r="17" spans="1:6" ht="24" thickBot="1" x14ac:dyDescent="0.25">
      <c r="A17" s="89" t="s">
        <v>21</v>
      </c>
      <c r="B17" s="90"/>
      <c r="C17" s="51">
        <v>197.93</v>
      </c>
      <c r="D17" s="47">
        <v>7.8</v>
      </c>
      <c r="E17" s="30" t="s">
        <v>0</v>
      </c>
      <c r="F17" s="31">
        <f t="shared" ref="F17:F24" si="0">C17*D17</f>
        <v>1543.854</v>
      </c>
    </row>
    <row r="18" spans="1:6" ht="47.25" customHeight="1" x14ac:dyDescent="0.2">
      <c r="A18" s="75" t="s">
        <v>22</v>
      </c>
      <c r="B18" s="76"/>
      <c r="C18" s="52"/>
      <c r="D18" s="59"/>
      <c r="E18" s="33" t="s">
        <v>2</v>
      </c>
      <c r="F18" s="34">
        <f t="shared" si="0"/>
        <v>0</v>
      </c>
    </row>
    <row r="19" spans="1:6" ht="24" thickBot="1" x14ac:dyDescent="0.25">
      <c r="A19" s="71" t="s">
        <v>23</v>
      </c>
      <c r="B19" s="72"/>
      <c r="C19" s="53"/>
      <c r="D19" s="60"/>
      <c r="E19" s="36" t="s">
        <v>2</v>
      </c>
      <c r="F19" s="37">
        <f t="shared" si="0"/>
        <v>0</v>
      </c>
    </row>
    <row r="20" spans="1:6" ht="24" thickBot="1" x14ac:dyDescent="0.25">
      <c r="A20" s="73">
        <v>7.8</v>
      </c>
      <c r="B20" s="74"/>
      <c r="C20" s="54">
        <v>731.97</v>
      </c>
      <c r="D20" s="38">
        <v>7.8</v>
      </c>
      <c r="E20" s="39" t="s">
        <v>0</v>
      </c>
      <c r="F20" s="40">
        <f t="shared" si="0"/>
        <v>5709.366</v>
      </c>
    </row>
    <row r="21" spans="1:6" ht="23.25" x14ac:dyDescent="0.2">
      <c r="A21" s="75" t="s">
        <v>24</v>
      </c>
      <c r="B21" s="76"/>
      <c r="C21" s="52"/>
      <c r="D21" s="32"/>
      <c r="E21" s="33" t="s">
        <v>0</v>
      </c>
      <c r="F21" s="34">
        <f t="shared" si="0"/>
        <v>0</v>
      </c>
    </row>
    <row r="22" spans="1:6" ht="23.25" x14ac:dyDescent="0.2">
      <c r="A22" s="77" t="s">
        <v>25</v>
      </c>
      <c r="B22" s="78"/>
      <c r="C22" s="55"/>
      <c r="D22" s="41"/>
      <c r="E22" s="42" t="s">
        <v>0</v>
      </c>
      <c r="F22" s="43">
        <f t="shared" si="0"/>
        <v>0</v>
      </c>
    </row>
    <row r="23" spans="1:6" ht="23.25" x14ac:dyDescent="0.2">
      <c r="A23" s="77" t="s">
        <v>4</v>
      </c>
      <c r="B23" s="78"/>
      <c r="C23" s="56"/>
      <c r="D23" s="48"/>
      <c r="E23" s="42" t="s">
        <v>0</v>
      </c>
      <c r="F23" s="43">
        <f t="shared" si="0"/>
        <v>0</v>
      </c>
    </row>
    <row r="24" spans="1:6" ht="23.25" x14ac:dyDescent="0.2">
      <c r="A24" s="77" t="s">
        <v>26</v>
      </c>
      <c r="B24" s="78"/>
      <c r="C24" s="56"/>
      <c r="D24" s="48"/>
      <c r="E24" s="42" t="s">
        <v>0</v>
      </c>
      <c r="F24" s="43">
        <f t="shared" si="0"/>
        <v>0</v>
      </c>
    </row>
    <row r="25" spans="1:6" ht="23.25" x14ac:dyDescent="0.2">
      <c r="A25" s="77" t="s">
        <v>6</v>
      </c>
      <c r="B25" s="78"/>
      <c r="C25" s="56"/>
      <c r="D25" s="48"/>
      <c r="E25" s="42" t="s">
        <v>0</v>
      </c>
      <c r="F25" s="43">
        <f>C25*D25</f>
        <v>0</v>
      </c>
    </row>
    <row r="26" spans="1:6" ht="24" thickBot="1" x14ac:dyDescent="0.25">
      <c r="A26" s="71" t="s">
        <v>5</v>
      </c>
      <c r="B26" s="72"/>
      <c r="C26" s="53"/>
      <c r="D26" s="35"/>
      <c r="E26" s="36" t="s">
        <v>0</v>
      </c>
      <c r="F26" s="44">
        <f>C26*D26</f>
        <v>0</v>
      </c>
    </row>
    <row r="27" spans="1:6" ht="23.25" x14ac:dyDescent="0.2">
      <c r="A27" s="3"/>
      <c r="B27" s="20"/>
      <c r="C27" s="20"/>
      <c r="D27" s="10"/>
      <c r="E27" s="10"/>
      <c r="F27" s="2"/>
    </row>
    <row r="28" spans="1:6" ht="25.5" x14ac:dyDescent="0.2">
      <c r="A28" s="3"/>
      <c r="B28" s="13" t="s">
        <v>27</v>
      </c>
      <c r="C28" s="14"/>
      <c r="D28" s="3"/>
      <c r="E28" s="3"/>
      <c r="F28" s="2"/>
    </row>
    <row r="29" spans="1:6" ht="18.75" x14ac:dyDescent="0.2">
      <c r="A29" s="3"/>
      <c r="B29" s="91" t="s">
        <v>28</v>
      </c>
      <c r="C29" s="58" t="s">
        <v>29</v>
      </c>
      <c r="D29" s="21">
        <f>ROUND((F17+C10)/C10,2)</f>
        <v>1.1200000000000001</v>
      </c>
      <c r="E29" s="21"/>
      <c r="F29" s="4"/>
    </row>
    <row r="30" spans="1:6" ht="23.25" x14ac:dyDescent="0.2">
      <c r="A30" s="3"/>
      <c r="B30" s="91"/>
      <c r="C30" s="58" t="s">
        <v>30</v>
      </c>
      <c r="D30" s="21">
        <f>ROUND((F18+F19+C10)/C10,2)</f>
        <v>1</v>
      </c>
      <c r="E30" s="21"/>
      <c r="F30" s="11"/>
    </row>
    <row r="31" spans="1:6" ht="23.25" x14ac:dyDescent="0.2">
      <c r="A31" s="3"/>
      <c r="B31" s="91"/>
      <c r="C31" s="58" t="s">
        <v>31</v>
      </c>
      <c r="D31" s="21">
        <f>ROUND((F20+C10)/C10,2)</f>
        <v>1.46</v>
      </c>
      <c r="E31" s="4"/>
      <c r="F31" s="11"/>
    </row>
    <row r="32" spans="1:6" ht="23.25" x14ac:dyDescent="0.2">
      <c r="A32" s="3"/>
      <c r="B32" s="91"/>
      <c r="C32" s="22" t="s">
        <v>32</v>
      </c>
      <c r="D32" s="23">
        <f>ROUND((SUM(F21:F26)+C10)/C10,2)</f>
        <v>1</v>
      </c>
      <c r="E32" s="4"/>
      <c r="F32" s="11"/>
    </row>
    <row r="33" spans="1:6" ht="25.5" x14ac:dyDescent="0.2">
      <c r="A33" s="3"/>
      <c r="B33" s="3"/>
      <c r="C33" s="24" t="s">
        <v>33</v>
      </c>
      <c r="D33" s="25">
        <f>SUM(D29:D32)-IF(C14="сплошная",3,2)</f>
        <v>2.58</v>
      </c>
      <c r="E33" s="26"/>
      <c r="F33" s="2"/>
    </row>
    <row r="34" spans="1:6" ht="23.25" x14ac:dyDescent="0.2">
      <c r="A34" s="3"/>
      <c r="B34" s="3"/>
      <c r="C34" s="3"/>
      <c r="D34" s="27"/>
      <c r="E34" s="3"/>
      <c r="F34" s="2"/>
    </row>
    <row r="35" spans="1:6" ht="25.5" x14ac:dyDescent="0.35">
      <c r="A35" s="12"/>
      <c r="B35" s="28" t="s">
        <v>34</v>
      </c>
      <c r="C35" s="92">
        <f>D33*C10</f>
        <v>32226.0834</v>
      </c>
      <c r="D35" s="92"/>
      <c r="E35" s="3"/>
      <c r="F35" s="2"/>
    </row>
    <row r="36" spans="1:6" ht="18.75" x14ac:dyDescent="0.3">
      <c r="A36" s="3"/>
      <c r="B36" s="29" t="s">
        <v>35</v>
      </c>
      <c r="C36" s="93">
        <f>C35/C9</f>
        <v>75.294587383177571</v>
      </c>
      <c r="D36" s="93"/>
      <c r="E36" s="3"/>
      <c r="F36" s="3"/>
    </row>
    <row r="37" spans="1:6" ht="18.75" x14ac:dyDescent="0.3">
      <c r="A37" s="3"/>
      <c r="B37" s="29"/>
      <c r="C37" s="61"/>
      <c r="D37" s="61"/>
      <c r="E37" s="3"/>
      <c r="F37" s="3"/>
    </row>
    <row r="38" spans="1:6" ht="60.75" x14ac:dyDescent="0.8">
      <c r="A38" s="62" t="s">
        <v>67</v>
      </c>
      <c r="B38" s="62"/>
      <c r="C38" s="62"/>
      <c r="D38" s="62"/>
      <c r="E38" s="62"/>
      <c r="F38" s="62"/>
    </row>
    <row r="39" spans="1:6" ht="43.5" customHeight="1" x14ac:dyDescent="0.2">
      <c r="A39" s="63" t="s">
        <v>7</v>
      </c>
      <c r="B39" s="63"/>
      <c r="C39" s="63"/>
      <c r="D39" s="63"/>
      <c r="E39" s="63"/>
      <c r="F39" s="63"/>
    </row>
    <row r="40" spans="1:6" ht="25.5" x14ac:dyDescent="0.2">
      <c r="A40" s="3"/>
      <c r="B40" s="13" t="s">
        <v>8</v>
      </c>
      <c r="C40" s="14"/>
      <c r="D40" s="3"/>
      <c r="E40" s="3"/>
      <c r="F40" s="2"/>
    </row>
    <row r="41" spans="1:6" ht="19.5" x14ac:dyDescent="0.2">
      <c r="A41" s="4"/>
      <c r="B41" s="64" t="s">
        <v>9</v>
      </c>
      <c r="C41" s="67" t="s">
        <v>36</v>
      </c>
      <c r="D41" s="68"/>
      <c r="E41" s="68"/>
      <c r="F41" s="69"/>
    </row>
    <row r="42" spans="1:6" ht="19.5" x14ac:dyDescent="0.2">
      <c r="A42" s="4"/>
      <c r="B42" s="65"/>
      <c r="C42" s="70" t="s">
        <v>37</v>
      </c>
      <c r="D42" s="70"/>
      <c r="E42" s="70"/>
      <c r="F42" s="70"/>
    </row>
    <row r="43" spans="1:6" ht="19.5" x14ac:dyDescent="0.2">
      <c r="A43" s="4"/>
      <c r="B43" s="66"/>
      <c r="C43" s="70" t="s">
        <v>41</v>
      </c>
      <c r="D43" s="70"/>
      <c r="E43" s="70"/>
      <c r="F43" s="70"/>
    </row>
    <row r="44" spans="1:6" ht="23.25" x14ac:dyDescent="0.2">
      <c r="A44" s="3"/>
      <c r="B44" s="15" t="s">
        <v>10</v>
      </c>
      <c r="C44" s="5">
        <v>5.0999999999999996</v>
      </c>
      <c r="D44" s="16"/>
      <c r="E44" s="4"/>
      <c r="F44" s="2"/>
    </row>
    <row r="45" spans="1:6" ht="22.5" x14ac:dyDescent="0.2">
      <c r="A45" s="3"/>
      <c r="B45" s="17" t="s">
        <v>11</v>
      </c>
      <c r="C45" s="50">
        <v>135</v>
      </c>
      <c r="D45" s="79" t="s">
        <v>12</v>
      </c>
      <c r="E45" s="80"/>
      <c r="F45" s="83">
        <f>C46/C45</f>
        <v>16.65851851851852</v>
      </c>
    </row>
    <row r="46" spans="1:6" ht="22.5" x14ac:dyDescent="0.2">
      <c r="A46" s="3"/>
      <c r="B46" s="17" t="s">
        <v>13</v>
      </c>
      <c r="C46" s="57">
        <v>2248.9</v>
      </c>
      <c r="D46" s="81"/>
      <c r="E46" s="82"/>
      <c r="F46" s="84"/>
    </row>
    <row r="47" spans="1:6" ht="23.25" x14ac:dyDescent="0.2">
      <c r="A47" s="3"/>
      <c r="B47" s="18"/>
      <c r="C47" s="7"/>
      <c r="D47" s="19"/>
      <c r="E47" s="3"/>
      <c r="F47" s="2"/>
    </row>
    <row r="48" spans="1:6" ht="23.25" x14ac:dyDescent="0.2">
      <c r="A48" s="3"/>
      <c r="B48" s="45" t="s">
        <v>14</v>
      </c>
      <c r="C48" s="49" t="s">
        <v>42</v>
      </c>
      <c r="D48" s="3"/>
      <c r="E48" s="3"/>
      <c r="F48" s="2"/>
    </row>
    <row r="49" spans="1:6" ht="23.25" x14ac:dyDescent="0.2">
      <c r="A49" s="3"/>
      <c r="B49" s="45" t="s">
        <v>15</v>
      </c>
      <c r="C49" s="49">
        <v>80</v>
      </c>
      <c r="D49" s="3"/>
      <c r="E49" s="3"/>
      <c r="F49" s="2"/>
    </row>
    <row r="50" spans="1:6" ht="23.25" x14ac:dyDescent="0.2">
      <c r="A50" s="3"/>
      <c r="B50" s="45" t="s">
        <v>16</v>
      </c>
      <c r="C50" s="46" t="s">
        <v>40</v>
      </c>
      <c r="D50" s="3"/>
      <c r="E50" s="3"/>
      <c r="F50" s="2"/>
    </row>
    <row r="51" spans="1:6" ht="24" thickBot="1" x14ac:dyDescent="0.25">
      <c r="A51" s="3"/>
      <c r="B51" s="3"/>
      <c r="C51" s="3"/>
      <c r="D51" s="3"/>
      <c r="E51" s="3"/>
      <c r="F51" s="2"/>
    </row>
    <row r="52" spans="1:6" ht="48" thickBot="1" x14ac:dyDescent="0.25">
      <c r="A52" s="85" t="s">
        <v>1</v>
      </c>
      <c r="B52" s="86"/>
      <c r="C52" s="8" t="s">
        <v>18</v>
      </c>
      <c r="D52" s="87" t="s">
        <v>19</v>
      </c>
      <c r="E52" s="88"/>
      <c r="F52" s="9" t="s">
        <v>20</v>
      </c>
    </row>
    <row r="53" spans="1:6" ht="24" thickBot="1" x14ac:dyDescent="0.25">
      <c r="A53" s="89" t="s">
        <v>21</v>
      </c>
      <c r="B53" s="90"/>
      <c r="C53" s="51">
        <v>197.93</v>
      </c>
      <c r="D53" s="47">
        <v>5.0999999999999996</v>
      </c>
      <c r="E53" s="30" t="s">
        <v>0</v>
      </c>
      <c r="F53" s="31">
        <f t="shared" ref="F53:F60" si="1">C53*D53</f>
        <v>1009.443</v>
      </c>
    </row>
    <row r="54" spans="1:6" ht="45.75" customHeight="1" x14ac:dyDescent="0.2">
      <c r="A54" s="75" t="s">
        <v>22</v>
      </c>
      <c r="B54" s="76"/>
      <c r="C54" s="52"/>
      <c r="D54" s="59"/>
      <c r="E54" s="33" t="s">
        <v>2</v>
      </c>
      <c r="F54" s="34">
        <f t="shared" si="1"/>
        <v>0</v>
      </c>
    </row>
    <row r="55" spans="1:6" ht="24" thickBot="1" x14ac:dyDescent="0.25">
      <c r="A55" s="71" t="s">
        <v>23</v>
      </c>
      <c r="B55" s="72"/>
      <c r="C55" s="53"/>
      <c r="D55" s="60"/>
      <c r="E55" s="36" t="s">
        <v>2</v>
      </c>
      <c r="F55" s="37">
        <f t="shared" si="1"/>
        <v>0</v>
      </c>
    </row>
    <row r="56" spans="1:6" ht="24" thickBot="1" x14ac:dyDescent="0.25">
      <c r="A56" s="73" t="s">
        <v>3</v>
      </c>
      <c r="B56" s="74"/>
      <c r="C56" s="54">
        <v>731.97</v>
      </c>
      <c r="D56" s="38">
        <v>5.0999999999999996</v>
      </c>
      <c r="E56" s="39" t="s">
        <v>0</v>
      </c>
      <c r="F56" s="40">
        <f t="shared" si="1"/>
        <v>3733.047</v>
      </c>
    </row>
    <row r="57" spans="1:6" ht="23.25" x14ac:dyDescent="0.2">
      <c r="A57" s="75" t="s">
        <v>24</v>
      </c>
      <c r="B57" s="76"/>
      <c r="C57" s="52"/>
      <c r="D57" s="32"/>
      <c r="E57" s="33" t="s">
        <v>0</v>
      </c>
      <c r="F57" s="34">
        <f t="shared" si="1"/>
        <v>0</v>
      </c>
    </row>
    <row r="58" spans="1:6" ht="23.25" x14ac:dyDescent="0.2">
      <c r="A58" s="77" t="s">
        <v>25</v>
      </c>
      <c r="B58" s="78"/>
      <c r="C58" s="55"/>
      <c r="D58" s="41"/>
      <c r="E58" s="42" t="s">
        <v>0</v>
      </c>
      <c r="F58" s="43">
        <f t="shared" si="1"/>
        <v>0</v>
      </c>
    </row>
    <row r="59" spans="1:6" ht="23.25" x14ac:dyDescent="0.2">
      <c r="A59" s="77" t="s">
        <v>4</v>
      </c>
      <c r="B59" s="78"/>
      <c r="C59" s="56"/>
      <c r="D59" s="48"/>
      <c r="E59" s="42" t="s">
        <v>0</v>
      </c>
      <c r="F59" s="43">
        <f t="shared" si="1"/>
        <v>0</v>
      </c>
    </row>
    <row r="60" spans="1:6" ht="23.25" x14ac:dyDescent="0.2">
      <c r="A60" s="77" t="s">
        <v>26</v>
      </c>
      <c r="B60" s="78"/>
      <c r="C60" s="56"/>
      <c r="D60" s="48"/>
      <c r="E60" s="42" t="s">
        <v>0</v>
      </c>
      <c r="F60" s="43">
        <f t="shared" si="1"/>
        <v>0</v>
      </c>
    </row>
    <row r="61" spans="1:6" ht="23.25" x14ac:dyDescent="0.2">
      <c r="A61" s="77" t="s">
        <v>6</v>
      </c>
      <c r="B61" s="78"/>
      <c r="C61" s="56"/>
      <c r="D61" s="48"/>
      <c r="E61" s="42" t="s">
        <v>0</v>
      </c>
      <c r="F61" s="43">
        <f>C61*D61</f>
        <v>0</v>
      </c>
    </row>
    <row r="62" spans="1:6" ht="24" thickBot="1" x14ac:dyDescent="0.25">
      <c r="A62" s="71" t="s">
        <v>5</v>
      </c>
      <c r="B62" s="72"/>
      <c r="C62" s="53"/>
      <c r="D62" s="35"/>
      <c r="E62" s="36" t="s">
        <v>0</v>
      </c>
      <c r="F62" s="44">
        <f>C62*D62</f>
        <v>0</v>
      </c>
    </row>
    <row r="63" spans="1:6" ht="23.25" x14ac:dyDescent="0.2">
      <c r="A63" s="3"/>
      <c r="B63" s="20"/>
      <c r="C63" s="20"/>
      <c r="D63" s="10"/>
      <c r="E63" s="10"/>
      <c r="F63" s="2"/>
    </row>
    <row r="64" spans="1:6" ht="25.5" x14ac:dyDescent="0.2">
      <c r="A64" s="3"/>
      <c r="B64" s="13" t="s">
        <v>27</v>
      </c>
      <c r="C64" s="14"/>
      <c r="D64" s="3"/>
      <c r="E64" s="3"/>
      <c r="F64" s="2"/>
    </row>
    <row r="65" spans="1:6" ht="18.75" x14ac:dyDescent="0.2">
      <c r="A65" s="3"/>
      <c r="B65" s="91" t="s">
        <v>28</v>
      </c>
      <c r="C65" s="58" t="s">
        <v>29</v>
      </c>
      <c r="D65" s="21">
        <f>ROUND((F53+C46)/C46,2)</f>
        <v>1.45</v>
      </c>
      <c r="E65" s="21"/>
      <c r="F65" s="4"/>
    </row>
    <row r="66" spans="1:6" ht="23.25" x14ac:dyDescent="0.2">
      <c r="A66" s="3"/>
      <c r="B66" s="91"/>
      <c r="C66" s="58" t="s">
        <v>30</v>
      </c>
      <c r="D66" s="21">
        <f>ROUND((F54+F55+C46)/C46,2)</f>
        <v>1</v>
      </c>
      <c r="E66" s="21"/>
      <c r="F66" s="11"/>
    </row>
    <row r="67" spans="1:6" ht="23.25" x14ac:dyDescent="0.2">
      <c r="A67" s="3"/>
      <c r="B67" s="91"/>
      <c r="C67" s="58" t="s">
        <v>31</v>
      </c>
      <c r="D67" s="21">
        <f>ROUND((F56+C46)/C46,2)</f>
        <v>2.66</v>
      </c>
      <c r="E67" s="4"/>
      <c r="F67" s="11"/>
    </row>
    <row r="68" spans="1:6" ht="23.25" x14ac:dyDescent="0.2">
      <c r="A68" s="3"/>
      <c r="B68" s="91"/>
      <c r="C68" s="22" t="s">
        <v>32</v>
      </c>
      <c r="D68" s="23">
        <f>ROUND((SUM(F57:F62)+C46)/C46,2)</f>
        <v>1</v>
      </c>
      <c r="E68" s="4"/>
      <c r="F68" s="11"/>
    </row>
    <row r="69" spans="1:6" ht="25.5" x14ac:dyDescent="0.2">
      <c r="A69" s="3"/>
      <c r="B69" s="3"/>
      <c r="C69" s="24" t="s">
        <v>33</v>
      </c>
      <c r="D69" s="25">
        <f>SUM(D65:D68)-IF(C50="сплошная",3,2)</f>
        <v>4.1100000000000003</v>
      </c>
      <c r="E69" s="26"/>
      <c r="F69" s="2"/>
    </row>
    <row r="70" spans="1:6" ht="23.25" x14ac:dyDescent="0.2">
      <c r="A70" s="3"/>
      <c r="B70" s="3"/>
      <c r="C70" s="3"/>
      <c r="D70" s="27"/>
      <c r="E70" s="3"/>
      <c r="F70" s="2"/>
    </row>
    <row r="71" spans="1:6" ht="25.5" x14ac:dyDescent="0.35">
      <c r="A71" s="12"/>
      <c r="B71" s="28" t="s">
        <v>34</v>
      </c>
      <c r="C71" s="92">
        <f>D69*C46</f>
        <v>9242.9790000000012</v>
      </c>
      <c r="D71" s="92"/>
      <c r="E71" s="3"/>
      <c r="F71" s="2"/>
    </row>
    <row r="72" spans="1:6" ht="18.75" x14ac:dyDescent="0.3">
      <c r="A72" s="3"/>
      <c r="B72" s="29" t="s">
        <v>35</v>
      </c>
      <c r="C72" s="93">
        <f>C71/C45</f>
        <v>68.466511111111117</v>
      </c>
      <c r="D72" s="93"/>
      <c r="E72" s="3"/>
      <c r="F72" s="3"/>
    </row>
    <row r="74" spans="1:6" ht="60.75" x14ac:dyDescent="0.8">
      <c r="A74" s="62" t="s">
        <v>68</v>
      </c>
      <c r="B74" s="62"/>
      <c r="C74" s="62"/>
      <c r="D74" s="62"/>
      <c r="E74" s="62"/>
      <c r="F74" s="62"/>
    </row>
    <row r="75" spans="1:6" ht="45" customHeight="1" x14ac:dyDescent="0.2">
      <c r="A75" s="63" t="s">
        <v>7</v>
      </c>
      <c r="B75" s="63"/>
      <c r="C75" s="63"/>
      <c r="D75" s="63"/>
      <c r="E75" s="63"/>
      <c r="F75" s="63"/>
    </row>
    <row r="76" spans="1:6" ht="25.5" x14ac:dyDescent="0.2">
      <c r="A76" s="3"/>
      <c r="B76" s="13" t="s">
        <v>8</v>
      </c>
      <c r="C76" s="14"/>
      <c r="D76" s="3"/>
      <c r="E76" s="3"/>
      <c r="F76" s="2"/>
    </row>
    <row r="77" spans="1:6" ht="19.5" x14ac:dyDescent="0.2">
      <c r="A77" s="4"/>
      <c r="B77" s="64" t="s">
        <v>9</v>
      </c>
      <c r="C77" s="67" t="s">
        <v>36</v>
      </c>
      <c r="D77" s="68"/>
      <c r="E77" s="68"/>
      <c r="F77" s="69"/>
    </row>
    <row r="78" spans="1:6" ht="19.5" x14ac:dyDescent="0.2">
      <c r="A78" s="4"/>
      <c r="B78" s="65"/>
      <c r="C78" s="70" t="s">
        <v>37</v>
      </c>
      <c r="D78" s="70"/>
      <c r="E78" s="70"/>
      <c r="F78" s="70"/>
    </row>
    <row r="79" spans="1:6" ht="19.5" x14ac:dyDescent="0.2">
      <c r="A79" s="4"/>
      <c r="B79" s="66"/>
      <c r="C79" s="70" t="s">
        <v>43</v>
      </c>
      <c r="D79" s="70"/>
      <c r="E79" s="70"/>
      <c r="F79" s="70"/>
    </row>
    <row r="80" spans="1:6" ht="23.25" x14ac:dyDescent="0.2">
      <c r="A80" s="3"/>
      <c r="B80" s="15" t="s">
        <v>10</v>
      </c>
      <c r="C80" s="5">
        <v>0.47</v>
      </c>
      <c r="D80" s="16"/>
      <c r="E80" s="4"/>
      <c r="F80" s="2"/>
    </row>
    <row r="81" spans="1:6" ht="22.5" x14ac:dyDescent="0.2">
      <c r="A81" s="3"/>
      <c r="B81" s="17" t="s">
        <v>11</v>
      </c>
      <c r="C81" s="50">
        <v>86</v>
      </c>
      <c r="D81" s="79" t="s">
        <v>12</v>
      </c>
      <c r="E81" s="80"/>
      <c r="F81" s="83">
        <f>C82/C81</f>
        <v>10.073139534883721</v>
      </c>
    </row>
    <row r="82" spans="1:6" ht="22.5" x14ac:dyDescent="0.2">
      <c r="A82" s="3"/>
      <c r="B82" s="17" t="s">
        <v>13</v>
      </c>
      <c r="C82" s="6">
        <v>866.29</v>
      </c>
      <c r="D82" s="81"/>
      <c r="E82" s="82"/>
      <c r="F82" s="84"/>
    </row>
    <row r="83" spans="1:6" ht="23.25" x14ac:dyDescent="0.2">
      <c r="A83" s="3"/>
      <c r="B83" s="18"/>
      <c r="C83" s="7"/>
      <c r="D83" s="19"/>
      <c r="E83" s="3"/>
      <c r="F83" s="2"/>
    </row>
    <row r="84" spans="1:6" ht="23.25" x14ac:dyDescent="0.2">
      <c r="A84" s="3"/>
      <c r="B84" s="45" t="s">
        <v>14</v>
      </c>
      <c r="C84" s="49" t="s">
        <v>44</v>
      </c>
      <c r="D84" s="3"/>
      <c r="E84" s="3"/>
      <c r="F84" s="2"/>
    </row>
    <row r="85" spans="1:6" ht="23.25" x14ac:dyDescent="0.2">
      <c r="A85" s="3"/>
      <c r="B85" s="45" t="s">
        <v>15</v>
      </c>
      <c r="C85" s="49">
        <v>60</v>
      </c>
      <c r="D85" s="3"/>
      <c r="E85" s="3"/>
      <c r="F85" s="2"/>
    </row>
    <row r="86" spans="1:6" ht="23.25" x14ac:dyDescent="0.2">
      <c r="A86" s="3"/>
      <c r="B86" s="45" t="s">
        <v>16</v>
      </c>
      <c r="C86" s="46" t="s">
        <v>17</v>
      </c>
      <c r="D86" s="3"/>
      <c r="E86" s="3"/>
      <c r="F86" s="2"/>
    </row>
    <row r="87" spans="1:6" ht="24" thickBot="1" x14ac:dyDescent="0.25">
      <c r="A87" s="3"/>
      <c r="B87" s="3"/>
      <c r="C87" s="3"/>
      <c r="D87" s="3"/>
      <c r="E87" s="3"/>
      <c r="F87" s="2"/>
    </row>
    <row r="88" spans="1:6" ht="48" thickBot="1" x14ac:dyDescent="0.25">
      <c r="A88" s="85" t="s">
        <v>1</v>
      </c>
      <c r="B88" s="86"/>
      <c r="C88" s="8" t="s">
        <v>18</v>
      </c>
      <c r="D88" s="87" t="s">
        <v>19</v>
      </c>
      <c r="E88" s="88"/>
      <c r="F88" s="9" t="s">
        <v>20</v>
      </c>
    </row>
    <row r="89" spans="1:6" ht="24" thickBot="1" x14ac:dyDescent="0.25">
      <c r="A89" s="89" t="s">
        <v>21</v>
      </c>
      <c r="B89" s="90"/>
      <c r="C89" s="51">
        <v>197.93</v>
      </c>
      <c r="D89" s="47">
        <v>0.47</v>
      </c>
      <c r="E89" s="30" t="s">
        <v>0</v>
      </c>
      <c r="F89" s="31">
        <f t="shared" ref="F89:F96" si="2">C89*D89</f>
        <v>93.027100000000004</v>
      </c>
    </row>
    <row r="90" spans="1:6" ht="48" customHeight="1" x14ac:dyDescent="0.2">
      <c r="A90" s="75" t="s">
        <v>22</v>
      </c>
      <c r="B90" s="76"/>
      <c r="C90" s="52">
        <v>97.44</v>
      </c>
      <c r="D90" s="59">
        <v>0.4</v>
      </c>
      <c r="E90" s="33" t="s">
        <v>2</v>
      </c>
      <c r="F90" s="34">
        <f t="shared" si="2"/>
        <v>38.975999999999999</v>
      </c>
    </row>
    <row r="91" spans="1:6" ht="24" thickBot="1" x14ac:dyDescent="0.25">
      <c r="A91" s="71" t="s">
        <v>23</v>
      </c>
      <c r="B91" s="72"/>
      <c r="C91" s="53">
        <v>151.63</v>
      </c>
      <c r="D91" s="60">
        <v>0.4</v>
      </c>
      <c r="E91" s="36" t="s">
        <v>2</v>
      </c>
      <c r="F91" s="37">
        <f t="shared" si="2"/>
        <v>60.652000000000001</v>
      </c>
    </row>
    <row r="92" spans="1:6" ht="24" thickBot="1" x14ac:dyDescent="0.25">
      <c r="A92" s="73" t="s">
        <v>3</v>
      </c>
      <c r="B92" s="74"/>
      <c r="C92" s="54">
        <v>731.97</v>
      </c>
      <c r="D92" s="38"/>
      <c r="E92" s="39" t="s">
        <v>0</v>
      </c>
      <c r="F92" s="40">
        <f t="shared" si="2"/>
        <v>0</v>
      </c>
    </row>
    <row r="93" spans="1:6" ht="23.25" x14ac:dyDescent="0.2">
      <c r="A93" s="75" t="s">
        <v>24</v>
      </c>
      <c r="B93" s="76"/>
      <c r="C93" s="52">
        <v>652.6</v>
      </c>
      <c r="D93" s="32">
        <v>0.94</v>
      </c>
      <c r="E93" s="33" t="s">
        <v>0</v>
      </c>
      <c r="F93" s="34">
        <f t="shared" si="2"/>
        <v>613.44399999999996</v>
      </c>
    </row>
    <row r="94" spans="1:6" ht="23.25" x14ac:dyDescent="0.2">
      <c r="A94" s="77" t="s">
        <v>25</v>
      </c>
      <c r="B94" s="78"/>
      <c r="C94" s="55">
        <v>526.99</v>
      </c>
      <c r="D94" s="41"/>
      <c r="E94" s="42" t="s">
        <v>0</v>
      </c>
      <c r="F94" s="43">
        <f t="shared" si="2"/>
        <v>0</v>
      </c>
    </row>
    <row r="95" spans="1:6" ht="23.25" x14ac:dyDescent="0.2">
      <c r="A95" s="77" t="s">
        <v>4</v>
      </c>
      <c r="B95" s="78"/>
      <c r="C95" s="56">
        <v>5438.99</v>
      </c>
      <c r="D95" s="48">
        <v>0.47</v>
      </c>
      <c r="E95" s="42" t="s">
        <v>0</v>
      </c>
      <c r="F95" s="43">
        <f t="shared" si="2"/>
        <v>2556.3253</v>
      </c>
    </row>
    <row r="96" spans="1:6" ht="23.25" x14ac:dyDescent="0.2">
      <c r="A96" s="77" t="s">
        <v>26</v>
      </c>
      <c r="B96" s="78"/>
      <c r="C96" s="56">
        <v>1672.77</v>
      </c>
      <c r="D96" s="48">
        <v>0.47</v>
      </c>
      <c r="E96" s="42" t="s">
        <v>0</v>
      </c>
      <c r="F96" s="43">
        <f t="shared" si="2"/>
        <v>786.20189999999991</v>
      </c>
    </row>
    <row r="97" spans="1:6" ht="23.25" x14ac:dyDescent="0.2">
      <c r="A97" s="77" t="s">
        <v>6</v>
      </c>
      <c r="B97" s="78"/>
      <c r="C97" s="56">
        <v>548.24</v>
      </c>
      <c r="D97" s="48">
        <v>0.47</v>
      </c>
      <c r="E97" s="42" t="s">
        <v>0</v>
      </c>
      <c r="F97" s="43">
        <f>C97*D97</f>
        <v>257.6728</v>
      </c>
    </row>
    <row r="98" spans="1:6" ht="24" thickBot="1" x14ac:dyDescent="0.25">
      <c r="A98" s="71" t="s">
        <v>5</v>
      </c>
      <c r="B98" s="72"/>
      <c r="C98" s="53">
        <v>340.74</v>
      </c>
      <c r="D98" s="35">
        <v>4.7</v>
      </c>
      <c r="E98" s="36" t="s">
        <v>0</v>
      </c>
      <c r="F98" s="44">
        <f>C98*D98</f>
        <v>1601.4780000000001</v>
      </c>
    </row>
    <row r="99" spans="1:6" ht="23.25" x14ac:dyDescent="0.2">
      <c r="A99" s="3"/>
      <c r="B99" s="20"/>
      <c r="C99" s="20"/>
      <c r="D99" s="10"/>
      <c r="E99" s="10"/>
      <c r="F99" s="2"/>
    </row>
    <row r="100" spans="1:6" ht="25.5" x14ac:dyDescent="0.2">
      <c r="A100" s="3"/>
      <c r="B100" s="13" t="s">
        <v>27</v>
      </c>
      <c r="C100" s="14"/>
      <c r="D100" s="3"/>
      <c r="E100" s="3"/>
      <c r="F100" s="2"/>
    </row>
    <row r="101" spans="1:6" ht="18.75" x14ac:dyDescent="0.2">
      <c r="A101" s="3"/>
      <c r="B101" s="91" t="s">
        <v>28</v>
      </c>
      <c r="C101" s="58" t="s">
        <v>29</v>
      </c>
      <c r="D101" s="21">
        <f>ROUND((F89+C82)/C82,2)</f>
        <v>1.1100000000000001</v>
      </c>
      <c r="E101" s="21"/>
      <c r="F101" s="4"/>
    </row>
    <row r="102" spans="1:6" ht="23.25" x14ac:dyDescent="0.2">
      <c r="A102" s="3"/>
      <c r="B102" s="91"/>
      <c r="C102" s="58" t="s">
        <v>30</v>
      </c>
      <c r="D102" s="21">
        <f>ROUND((F90+F91+C82)/C82,2)</f>
        <v>1.1200000000000001</v>
      </c>
      <c r="E102" s="21"/>
      <c r="F102" s="11"/>
    </row>
    <row r="103" spans="1:6" ht="23.25" x14ac:dyDescent="0.2">
      <c r="A103" s="3"/>
      <c r="B103" s="91"/>
      <c r="C103" s="58" t="s">
        <v>31</v>
      </c>
      <c r="D103" s="21">
        <f>ROUND((F92+C82)/C82,2)</f>
        <v>1</v>
      </c>
      <c r="E103" s="4"/>
      <c r="F103" s="11"/>
    </row>
    <row r="104" spans="1:6" ht="23.25" x14ac:dyDescent="0.2">
      <c r="A104" s="3"/>
      <c r="B104" s="91"/>
      <c r="C104" s="22" t="s">
        <v>32</v>
      </c>
      <c r="D104" s="23">
        <f>ROUND((SUM(F93:F98)+C82)/C82,2)</f>
        <v>7.71</v>
      </c>
      <c r="E104" s="4"/>
      <c r="F104" s="11"/>
    </row>
    <row r="105" spans="1:6" ht="25.5" x14ac:dyDescent="0.2">
      <c r="A105" s="3"/>
      <c r="B105" s="3"/>
      <c r="C105" s="24" t="s">
        <v>33</v>
      </c>
      <c r="D105" s="25">
        <f>SUM(D101:D104)-IF(C86="сплошная",3,2)</f>
        <v>7.9400000000000013</v>
      </c>
      <c r="E105" s="26"/>
      <c r="F105" s="2"/>
    </row>
    <row r="106" spans="1:6" ht="23.25" x14ac:dyDescent="0.2">
      <c r="A106" s="3"/>
      <c r="B106" s="3"/>
      <c r="C106" s="3"/>
      <c r="D106" s="27"/>
      <c r="E106" s="3"/>
      <c r="F106" s="2"/>
    </row>
    <row r="107" spans="1:6" ht="25.5" x14ac:dyDescent="0.35">
      <c r="A107" s="12"/>
      <c r="B107" s="28" t="s">
        <v>34</v>
      </c>
      <c r="C107" s="92">
        <f>D105*C82</f>
        <v>6878.3426000000009</v>
      </c>
      <c r="D107" s="92"/>
      <c r="E107" s="3"/>
      <c r="F107" s="2"/>
    </row>
    <row r="108" spans="1:6" ht="18.75" x14ac:dyDescent="0.3">
      <c r="A108" s="3"/>
      <c r="B108" s="29" t="s">
        <v>35</v>
      </c>
      <c r="C108" s="93">
        <f>C107/C81</f>
        <v>79.980727906976753</v>
      </c>
      <c r="D108" s="93"/>
      <c r="E108" s="3"/>
      <c r="F108" s="3"/>
    </row>
    <row r="110" spans="1:6" ht="60.75" x14ac:dyDescent="0.8">
      <c r="A110" s="62" t="s">
        <v>69</v>
      </c>
      <c r="B110" s="62"/>
      <c r="C110" s="62"/>
      <c r="D110" s="62"/>
      <c r="E110" s="62"/>
      <c r="F110" s="62"/>
    </row>
    <row r="111" spans="1:6" ht="45" customHeight="1" x14ac:dyDescent="0.2">
      <c r="A111" s="63" t="s">
        <v>7</v>
      </c>
      <c r="B111" s="63"/>
      <c r="C111" s="63"/>
      <c r="D111" s="63"/>
      <c r="E111" s="63"/>
      <c r="F111" s="63"/>
    </row>
    <row r="112" spans="1:6" ht="25.5" x14ac:dyDescent="0.2">
      <c r="A112" s="3"/>
      <c r="B112" s="13" t="s">
        <v>8</v>
      </c>
      <c r="C112" s="14"/>
      <c r="D112" s="3"/>
      <c r="E112" s="3"/>
      <c r="F112" s="2"/>
    </row>
    <row r="113" spans="1:6" ht="19.5" x14ac:dyDescent="0.2">
      <c r="A113" s="4"/>
      <c r="B113" s="64" t="s">
        <v>9</v>
      </c>
      <c r="C113" s="67" t="s">
        <v>36</v>
      </c>
      <c r="D113" s="68"/>
      <c r="E113" s="68"/>
      <c r="F113" s="69"/>
    </row>
    <row r="114" spans="1:6" ht="19.5" x14ac:dyDescent="0.2">
      <c r="A114" s="4"/>
      <c r="B114" s="65"/>
      <c r="C114" s="70" t="s">
        <v>37</v>
      </c>
      <c r="D114" s="70"/>
      <c r="E114" s="70"/>
      <c r="F114" s="70"/>
    </row>
    <row r="115" spans="1:6" ht="19.5" x14ac:dyDescent="0.2">
      <c r="A115" s="4"/>
      <c r="B115" s="66"/>
      <c r="C115" s="70" t="s">
        <v>45</v>
      </c>
      <c r="D115" s="70"/>
      <c r="E115" s="70"/>
      <c r="F115" s="70"/>
    </row>
    <row r="116" spans="1:6" ht="23.25" x14ac:dyDescent="0.2">
      <c r="A116" s="3"/>
      <c r="B116" s="15" t="s">
        <v>10</v>
      </c>
      <c r="C116" s="5">
        <v>0.71</v>
      </c>
      <c r="D116" s="16"/>
      <c r="E116" s="4"/>
      <c r="F116" s="2"/>
    </row>
    <row r="117" spans="1:6" ht="22.5" x14ac:dyDescent="0.2">
      <c r="A117" s="3"/>
      <c r="B117" s="17" t="s">
        <v>11</v>
      </c>
      <c r="C117" s="50">
        <v>128</v>
      </c>
      <c r="D117" s="79" t="s">
        <v>12</v>
      </c>
      <c r="E117" s="80"/>
      <c r="F117" s="83">
        <f>C118/C117</f>
        <v>14.635078125</v>
      </c>
    </row>
    <row r="118" spans="1:6" ht="22.5" x14ac:dyDescent="0.2">
      <c r="A118" s="3"/>
      <c r="B118" s="17" t="s">
        <v>13</v>
      </c>
      <c r="C118" s="6">
        <v>1873.29</v>
      </c>
      <c r="D118" s="81"/>
      <c r="E118" s="82"/>
      <c r="F118" s="84"/>
    </row>
    <row r="119" spans="1:6" ht="23.25" x14ac:dyDescent="0.2">
      <c r="A119" s="3"/>
      <c r="B119" s="18"/>
      <c r="C119" s="7"/>
      <c r="D119" s="19"/>
      <c r="E119" s="3"/>
      <c r="F119" s="2"/>
    </row>
    <row r="120" spans="1:6" ht="23.25" x14ac:dyDescent="0.2">
      <c r="A120" s="3"/>
      <c r="B120" s="45" t="s">
        <v>14</v>
      </c>
      <c r="C120" s="49" t="s">
        <v>44</v>
      </c>
      <c r="D120" s="3"/>
      <c r="E120" s="3"/>
      <c r="F120" s="2"/>
    </row>
    <row r="121" spans="1:6" ht="23.25" x14ac:dyDescent="0.2">
      <c r="A121" s="3"/>
      <c r="B121" s="45" t="s">
        <v>15</v>
      </c>
      <c r="C121" s="49">
        <v>60</v>
      </c>
      <c r="D121" s="3"/>
      <c r="E121" s="3"/>
      <c r="F121" s="2"/>
    </row>
    <row r="122" spans="1:6" ht="23.25" x14ac:dyDescent="0.2">
      <c r="A122" s="3"/>
      <c r="B122" s="45" t="s">
        <v>16</v>
      </c>
      <c r="C122" s="46" t="s">
        <v>17</v>
      </c>
      <c r="D122" s="3"/>
      <c r="E122" s="3"/>
      <c r="F122" s="2"/>
    </row>
    <row r="123" spans="1:6" ht="24" thickBot="1" x14ac:dyDescent="0.25">
      <c r="A123" s="3"/>
      <c r="B123" s="3"/>
      <c r="C123" s="3"/>
      <c r="D123" s="3"/>
      <c r="E123" s="3"/>
      <c r="F123" s="2"/>
    </row>
    <row r="124" spans="1:6" ht="48" thickBot="1" x14ac:dyDescent="0.25">
      <c r="A124" s="85" t="s">
        <v>1</v>
      </c>
      <c r="B124" s="86"/>
      <c r="C124" s="8" t="s">
        <v>18</v>
      </c>
      <c r="D124" s="87" t="s">
        <v>19</v>
      </c>
      <c r="E124" s="88"/>
      <c r="F124" s="9" t="s">
        <v>20</v>
      </c>
    </row>
    <row r="125" spans="1:6" ht="24" thickBot="1" x14ac:dyDescent="0.25">
      <c r="A125" s="89" t="s">
        <v>21</v>
      </c>
      <c r="B125" s="90"/>
      <c r="C125" s="51">
        <v>197.93</v>
      </c>
      <c r="D125" s="47">
        <v>0.71</v>
      </c>
      <c r="E125" s="30" t="s">
        <v>0</v>
      </c>
      <c r="F125" s="31">
        <f t="shared" ref="F125:F132" si="3">C125*D125</f>
        <v>140.53030000000001</v>
      </c>
    </row>
    <row r="126" spans="1:6" ht="44.25" customHeight="1" x14ac:dyDescent="0.2">
      <c r="A126" s="75" t="s">
        <v>22</v>
      </c>
      <c r="B126" s="76"/>
      <c r="C126" s="52">
        <v>97.44</v>
      </c>
      <c r="D126" s="59">
        <v>0.3</v>
      </c>
      <c r="E126" s="33" t="s">
        <v>2</v>
      </c>
      <c r="F126" s="34">
        <f t="shared" si="3"/>
        <v>29.231999999999999</v>
      </c>
    </row>
    <row r="127" spans="1:6" ht="24" thickBot="1" x14ac:dyDescent="0.25">
      <c r="A127" s="71" t="s">
        <v>23</v>
      </c>
      <c r="B127" s="72"/>
      <c r="C127" s="53">
        <v>151.63</v>
      </c>
      <c r="D127" s="60">
        <v>0.3</v>
      </c>
      <c r="E127" s="36" t="s">
        <v>2</v>
      </c>
      <c r="F127" s="37">
        <f t="shared" si="3"/>
        <v>45.488999999999997</v>
      </c>
    </row>
    <row r="128" spans="1:6" ht="24" thickBot="1" x14ac:dyDescent="0.25">
      <c r="A128" s="73" t="s">
        <v>3</v>
      </c>
      <c r="B128" s="74"/>
      <c r="C128" s="54">
        <v>731.97</v>
      </c>
      <c r="D128" s="38"/>
      <c r="E128" s="39" t="s">
        <v>0</v>
      </c>
      <c r="F128" s="40">
        <f t="shared" si="3"/>
        <v>0</v>
      </c>
    </row>
    <row r="129" spans="1:6" ht="23.25" x14ac:dyDescent="0.2">
      <c r="A129" s="75" t="s">
        <v>24</v>
      </c>
      <c r="B129" s="76"/>
      <c r="C129" s="52">
        <v>652.6</v>
      </c>
      <c r="D129" s="32">
        <v>1.42</v>
      </c>
      <c r="E129" s="33" t="s">
        <v>0</v>
      </c>
      <c r="F129" s="34">
        <f t="shared" si="3"/>
        <v>926.69200000000001</v>
      </c>
    </row>
    <row r="130" spans="1:6" ht="23.25" x14ac:dyDescent="0.2">
      <c r="A130" s="77" t="s">
        <v>25</v>
      </c>
      <c r="B130" s="78"/>
      <c r="C130" s="55">
        <v>526.99</v>
      </c>
      <c r="D130" s="41"/>
      <c r="E130" s="42" t="s">
        <v>0</v>
      </c>
      <c r="F130" s="43">
        <f t="shared" si="3"/>
        <v>0</v>
      </c>
    </row>
    <row r="131" spans="1:6" ht="23.25" x14ac:dyDescent="0.2">
      <c r="A131" s="77" t="s">
        <v>4</v>
      </c>
      <c r="B131" s="78"/>
      <c r="C131" s="56">
        <v>5438.99</v>
      </c>
      <c r="D131" s="48">
        <v>0.71</v>
      </c>
      <c r="E131" s="42" t="s">
        <v>0</v>
      </c>
      <c r="F131" s="43">
        <f t="shared" si="3"/>
        <v>3861.6828999999998</v>
      </c>
    </row>
    <row r="132" spans="1:6" ht="23.25" x14ac:dyDescent="0.2">
      <c r="A132" s="77" t="s">
        <v>26</v>
      </c>
      <c r="B132" s="78"/>
      <c r="C132" s="56">
        <v>1672.77</v>
      </c>
      <c r="D132" s="48">
        <v>0.71</v>
      </c>
      <c r="E132" s="42" t="s">
        <v>0</v>
      </c>
      <c r="F132" s="43">
        <f t="shared" si="3"/>
        <v>1187.6667</v>
      </c>
    </row>
    <row r="133" spans="1:6" ht="23.25" x14ac:dyDescent="0.2">
      <c r="A133" s="77" t="s">
        <v>6</v>
      </c>
      <c r="B133" s="78"/>
      <c r="C133" s="56">
        <v>548.24</v>
      </c>
      <c r="D133" s="48">
        <v>0.71</v>
      </c>
      <c r="E133" s="42" t="s">
        <v>0</v>
      </c>
      <c r="F133" s="43">
        <f>C133*D133</f>
        <v>389.25040000000001</v>
      </c>
    </row>
    <row r="134" spans="1:6" ht="24" thickBot="1" x14ac:dyDescent="0.25">
      <c r="A134" s="71" t="s">
        <v>5</v>
      </c>
      <c r="B134" s="72"/>
      <c r="C134" s="53">
        <v>340.74</v>
      </c>
      <c r="D134" s="35">
        <v>7.1</v>
      </c>
      <c r="E134" s="36" t="s">
        <v>0</v>
      </c>
      <c r="F134" s="44">
        <f>C134*D134</f>
        <v>2419.2539999999999</v>
      </c>
    </row>
    <row r="135" spans="1:6" ht="23.25" x14ac:dyDescent="0.2">
      <c r="A135" s="3"/>
      <c r="B135" s="20"/>
      <c r="C135" s="20"/>
      <c r="D135" s="10"/>
      <c r="E135" s="10"/>
      <c r="F135" s="2"/>
    </row>
    <row r="136" spans="1:6" ht="25.5" x14ac:dyDescent="0.2">
      <c r="A136" s="3"/>
      <c r="B136" s="13" t="s">
        <v>27</v>
      </c>
      <c r="C136" s="14"/>
      <c r="D136" s="3"/>
      <c r="E136" s="3"/>
      <c r="F136" s="2"/>
    </row>
    <row r="137" spans="1:6" ht="18.75" x14ac:dyDescent="0.2">
      <c r="A137" s="3"/>
      <c r="B137" s="91" t="s">
        <v>28</v>
      </c>
      <c r="C137" s="58" t="s">
        <v>29</v>
      </c>
      <c r="D137" s="21">
        <f>ROUND((F125+C118)/C118,2)</f>
        <v>1.08</v>
      </c>
      <c r="E137" s="21"/>
      <c r="F137" s="4"/>
    </row>
    <row r="138" spans="1:6" ht="23.25" x14ac:dyDescent="0.2">
      <c r="A138" s="3"/>
      <c r="B138" s="91"/>
      <c r="C138" s="58" t="s">
        <v>30</v>
      </c>
      <c r="D138" s="21">
        <f>ROUND((F126+F127+C118)/C118,2)</f>
        <v>1.04</v>
      </c>
      <c r="E138" s="21"/>
      <c r="F138" s="11"/>
    </row>
    <row r="139" spans="1:6" ht="23.25" x14ac:dyDescent="0.2">
      <c r="A139" s="3"/>
      <c r="B139" s="91"/>
      <c r="C139" s="58" t="s">
        <v>31</v>
      </c>
      <c r="D139" s="21">
        <f>ROUND((F128+C118)/C118,2)</f>
        <v>1</v>
      </c>
      <c r="E139" s="4"/>
      <c r="F139" s="11"/>
    </row>
    <row r="140" spans="1:6" ht="23.25" x14ac:dyDescent="0.2">
      <c r="A140" s="3"/>
      <c r="B140" s="91"/>
      <c r="C140" s="22" t="s">
        <v>32</v>
      </c>
      <c r="D140" s="23">
        <f>ROUND((SUM(F129:F134)+C118)/C118,2)</f>
        <v>5.69</v>
      </c>
      <c r="E140" s="4"/>
      <c r="F140" s="11"/>
    </row>
    <row r="141" spans="1:6" ht="25.5" x14ac:dyDescent="0.2">
      <c r="A141" s="3"/>
      <c r="B141" s="3"/>
      <c r="C141" s="24" t="s">
        <v>33</v>
      </c>
      <c r="D141" s="25">
        <f>SUM(D137:D140)-IF(C122="сплошная",3,2)</f>
        <v>5.8100000000000005</v>
      </c>
      <c r="E141" s="26"/>
      <c r="F141" s="2"/>
    </row>
    <row r="142" spans="1:6" ht="23.25" x14ac:dyDescent="0.2">
      <c r="A142" s="3"/>
      <c r="B142" s="3"/>
      <c r="C142" s="3"/>
      <c r="D142" s="27"/>
      <c r="E142" s="3"/>
      <c r="F142" s="2"/>
    </row>
    <row r="143" spans="1:6" ht="25.5" x14ac:dyDescent="0.35">
      <c r="A143" s="12"/>
      <c r="B143" s="28" t="s">
        <v>34</v>
      </c>
      <c r="C143" s="92">
        <f>D141*C118</f>
        <v>10883.814900000001</v>
      </c>
      <c r="D143" s="92"/>
      <c r="E143" s="3"/>
      <c r="F143" s="2"/>
    </row>
    <row r="144" spans="1:6" ht="18.75" x14ac:dyDescent="0.3">
      <c r="A144" s="3"/>
      <c r="B144" s="29" t="s">
        <v>35</v>
      </c>
      <c r="C144" s="93">
        <f>C143/C117</f>
        <v>85.02980390625001</v>
      </c>
      <c r="D144" s="93"/>
      <c r="E144" s="3"/>
      <c r="F144" s="3"/>
    </row>
    <row r="146" spans="1:6" ht="60.75" x14ac:dyDescent="0.8">
      <c r="A146" s="62" t="s">
        <v>70</v>
      </c>
      <c r="B146" s="62"/>
      <c r="C146" s="62"/>
      <c r="D146" s="62"/>
      <c r="E146" s="62"/>
      <c r="F146" s="62"/>
    </row>
    <row r="147" spans="1:6" ht="42.75" customHeight="1" x14ac:dyDescent="0.2">
      <c r="A147" s="63" t="s">
        <v>7</v>
      </c>
      <c r="B147" s="63"/>
      <c r="C147" s="63"/>
      <c r="D147" s="63"/>
      <c r="E147" s="63"/>
      <c r="F147" s="63"/>
    </row>
    <row r="148" spans="1:6" ht="25.5" x14ac:dyDescent="0.2">
      <c r="A148" s="3"/>
      <c r="B148" s="13" t="s">
        <v>8</v>
      </c>
      <c r="C148" s="14"/>
      <c r="D148" s="3"/>
      <c r="E148" s="3"/>
      <c r="F148" s="2"/>
    </row>
    <row r="149" spans="1:6" ht="19.5" x14ac:dyDescent="0.2">
      <c r="A149" s="4"/>
      <c r="B149" s="64" t="s">
        <v>9</v>
      </c>
      <c r="C149" s="67" t="s">
        <v>36</v>
      </c>
      <c r="D149" s="68"/>
      <c r="E149" s="68"/>
      <c r="F149" s="69"/>
    </row>
    <row r="150" spans="1:6" ht="19.5" x14ac:dyDescent="0.2">
      <c r="A150" s="4"/>
      <c r="B150" s="65"/>
      <c r="C150" s="70" t="s">
        <v>37</v>
      </c>
      <c r="D150" s="70"/>
      <c r="E150" s="70"/>
      <c r="F150" s="70"/>
    </row>
    <row r="151" spans="1:6" ht="19.5" x14ac:dyDescent="0.2">
      <c r="A151" s="4"/>
      <c r="B151" s="66"/>
      <c r="C151" s="70" t="s">
        <v>46</v>
      </c>
      <c r="D151" s="70"/>
      <c r="E151" s="70"/>
      <c r="F151" s="70"/>
    </row>
    <row r="152" spans="1:6" ht="23.25" x14ac:dyDescent="0.2">
      <c r="A152" s="3"/>
      <c r="B152" s="15" t="s">
        <v>10</v>
      </c>
      <c r="C152" s="5">
        <v>0.63</v>
      </c>
      <c r="D152" s="16"/>
      <c r="E152" s="4"/>
      <c r="F152" s="2"/>
    </row>
    <row r="153" spans="1:6" ht="22.5" x14ac:dyDescent="0.2">
      <c r="A153" s="3"/>
      <c r="B153" s="17" t="s">
        <v>11</v>
      </c>
      <c r="C153" s="50">
        <v>194</v>
      </c>
      <c r="D153" s="79" t="s">
        <v>12</v>
      </c>
      <c r="E153" s="80"/>
      <c r="F153" s="83">
        <f>C154/C153</f>
        <v>10.489690721649485</v>
      </c>
    </row>
    <row r="154" spans="1:6" ht="22.5" x14ac:dyDescent="0.2">
      <c r="A154" s="3"/>
      <c r="B154" s="17" t="s">
        <v>13</v>
      </c>
      <c r="C154" s="6">
        <v>2035</v>
      </c>
      <c r="D154" s="81"/>
      <c r="E154" s="82"/>
      <c r="F154" s="84"/>
    </row>
    <row r="155" spans="1:6" ht="23.25" x14ac:dyDescent="0.2">
      <c r="A155" s="3"/>
      <c r="B155" s="18"/>
      <c r="C155" s="7"/>
      <c r="D155" s="19"/>
      <c r="E155" s="3"/>
      <c r="F155" s="2"/>
    </row>
    <row r="156" spans="1:6" ht="23.25" x14ac:dyDescent="0.2">
      <c r="A156" s="3"/>
      <c r="B156" s="45" t="s">
        <v>14</v>
      </c>
      <c r="C156" s="49" t="s">
        <v>44</v>
      </c>
      <c r="D156" s="3"/>
      <c r="E156" s="3"/>
      <c r="F156" s="2"/>
    </row>
    <row r="157" spans="1:6" ht="23.25" x14ac:dyDescent="0.2">
      <c r="A157" s="3"/>
      <c r="B157" s="45" t="s">
        <v>15</v>
      </c>
      <c r="C157" s="49">
        <v>60</v>
      </c>
      <c r="D157" s="3"/>
      <c r="E157" s="3"/>
      <c r="F157" s="2"/>
    </row>
    <row r="158" spans="1:6" ht="23.25" x14ac:dyDescent="0.2">
      <c r="A158" s="3"/>
      <c r="B158" s="45" t="s">
        <v>16</v>
      </c>
      <c r="C158" s="46" t="s">
        <v>17</v>
      </c>
      <c r="D158" s="3"/>
      <c r="E158" s="3"/>
      <c r="F158" s="2"/>
    </row>
    <row r="159" spans="1:6" ht="24" thickBot="1" x14ac:dyDescent="0.25">
      <c r="A159" s="3"/>
      <c r="B159" s="3"/>
      <c r="C159" s="3"/>
      <c r="D159" s="3"/>
      <c r="E159" s="3"/>
      <c r="F159" s="2"/>
    </row>
    <row r="160" spans="1:6" ht="48" thickBot="1" x14ac:dyDescent="0.25">
      <c r="A160" s="85" t="s">
        <v>1</v>
      </c>
      <c r="B160" s="86"/>
      <c r="C160" s="8" t="s">
        <v>18</v>
      </c>
      <c r="D160" s="87" t="s">
        <v>19</v>
      </c>
      <c r="E160" s="88"/>
      <c r="F160" s="9" t="s">
        <v>20</v>
      </c>
    </row>
    <row r="161" spans="1:6" ht="24" thickBot="1" x14ac:dyDescent="0.25">
      <c r="A161" s="89" t="s">
        <v>21</v>
      </c>
      <c r="B161" s="90"/>
      <c r="C161" s="51">
        <v>197.93</v>
      </c>
      <c r="D161" s="47">
        <v>0.63</v>
      </c>
      <c r="E161" s="30" t="s">
        <v>0</v>
      </c>
      <c r="F161" s="31">
        <f t="shared" ref="F161:F168" si="4">C161*D161</f>
        <v>124.69590000000001</v>
      </c>
    </row>
    <row r="162" spans="1:6" ht="47.25" customHeight="1" x14ac:dyDescent="0.2">
      <c r="A162" s="75" t="s">
        <v>22</v>
      </c>
      <c r="B162" s="76"/>
      <c r="C162" s="52">
        <v>97.44</v>
      </c>
      <c r="D162" s="59">
        <v>0.3</v>
      </c>
      <c r="E162" s="33" t="s">
        <v>2</v>
      </c>
      <c r="F162" s="34">
        <f t="shared" si="4"/>
        <v>29.231999999999999</v>
      </c>
    </row>
    <row r="163" spans="1:6" ht="24" thickBot="1" x14ac:dyDescent="0.25">
      <c r="A163" s="71" t="s">
        <v>23</v>
      </c>
      <c r="B163" s="72"/>
      <c r="C163" s="53">
        <v>151.63</v>
      </c>
      <c r="D163" s="60">
        <v>0.3</v>
      </c>
      <c r="E163" s="36" t="s">
        <v>2</v>
      </c>
      <c r="F163" s="37">
        <f t="shared" si="4"/>
        <v>45.488999999999997</v>
      </c>
    </row>
    <row r="164" spans="1:6" ht="24" thickBot="1" x14ac:dyDescent="0.25">
      <c r="A164" s="73" t="s">
        <v>3</v>
      </c>
      <c r="B164" s="74"/>
      <c r="C164" s="54">
        <v>731.97</v>
      </c>
      <c r="D164" s="38"/>
      <c r="E164" s="39" t="s">
        <v>0</v>
      </c>
      <c r="F164" s="40">
        <f t="shared" si="4"/>
        <v>0</v>
      </c>
    </row>
    <row r="165" spans="1:6" ht="23.25" x14ac:dyDescent="0.2">
      <c r="A165" s="75" t="s">
        <v>24</v>
      </c>
      <c r="B165" s="76"/>
      <c r="C165" s="52">
        <v>652.6</v>
      </c>
      <c r="D165" s="32">
        <v>1.26</v>
      </c>
      <c r="E165" s="33" t="s">
        <v>0</v>
      </c>
      <c r="F165" s="34">
        <f t="shared" si="4"/>
        <v>822.27600000000007</v>
      </c>
    </row>
    <row r="166" spans="1:6" ht="23.25" x14ac:dyDescent="0.2">
      <c r="A166" s="77" t="s">
        <v>25</v>
      </c>
      <c r="B166" s="78"/>
      <c r="C166" s="55">
        <v>526.99</v>
      </c>
      <c r="D166" s="41"/>
      <c r="E166" s="42" t="s">
        <v>0</v>
      </c>
      <c r="F166" s="43">
        <f t="shared" si="4"/>
        <v>0</v>
      </c>
    </row>
    <row r="167" spans="1:6" ht="23.25" x14ac:dyDescent="0.2">
      <c r="A167" s="77" t="s">
        <v>4</v>
      </c>
      <c r="B167" s="78"/>
      <c r="C167" s="56">
        <v>5438.99</v>
      </c>
      <c r="D167" s="48">
        <v>0.63</v>
      </c>
      <c r="E167" s="42" t="s">
        <v>0</v>
      </c>
      <c r="F167" s="43">
        <f t="shared" si="4"/>
        <v>3426.5636999999997</v>
      </c>
    </row>
    <row r="168" spans="1:6" ht="23.25" x14ac:dyDescent="0.2">
      <c r="A168" s="77" t="s">
        <v>26</v>
      </c>
      <c r="B168" s="78"/>
      <c r="C168" s="56">
        <v>1672.77</v>
      </c>
      <c r="D168" s="48">
        <v>0.63</v>
      </c>
      <c r="E168" s="42" t="s">
        <v>0</v>
      </c>
      <c r="F168" s="43">
        <f t="shared" si="4"/>
        <v>1053.8451</v>
      </c>
    </row>
    <row r="169" spans="1:6" ht="23.25" x14ac:dyDescent="0.2">
      <c r="A169" s="77" t="s">
        <v>6</v>
      </c>
      <c r="B169" s="78"/>
      <c r="C169" s="56">
        <v>548.24</v>
      </c>
      <c r="D169" s="48">
        <v>0.63</v>
      </c>
      <c r="E169" s="42" t="s">
        <v>0</v>
      </c>
      <c r="F169" s="43">
        <f>C169*D169</f>
        <v>345.39120000000003</v>
      </c>
    </row>
    <row r="170" spans="1:6" ht="24" thickBot="1" x14ac:dyDescent="0.25">
      <c r="A170" s="71" t="s">
        <v>5</v>
      </c>
      <c r="B170" s="72"/>
      <c r="C170" s="53">
        <v>340.74</v>
      </c>
      <c r="D170" s="35">
        <v>6.3</v>
      </c>
      <c r="E170" s="36" t="s">
        <v>0</v>
      </c>
      <c r="F170" s="44">
        <f>C170*D170</f>
        <v>2146.6619999999998</v>
      </c>
    </row>
    <row r="171" spans="1:6" ht="23.25" x14ac:dyDescent="0.2">
      <c r="A171" s="3"/>
      <c r="B171" s="20"/>
      <c r="C171" s="20"/>
      <c r="D171" s="10"/>
      <c r="E171" s="10"/>
      <c r="F171" s="2"/>
    </row>
    <row r="172" spans="1:6" ht="25.5" x14ac:dyDescent="0.2">
      <c r="A172" s="3"/>
      <c r="B172" s="13" t="s">
        <v>27</v>
      </c>
      <c r="C172" s="14"/>
      <c r="D172" s="3"/>
      <c r="E172" s="3"/>
      <c r="F172" s="2"/>
    </row>
    <row r="173" spans="1:6" ht="18.75" x14ac:dyDescent="0.2">
      <c r="A173" s="3"/>
      <c r="B173" s="91" t="s">
        <v>28</v>
      </c>
      <c r="C173" s="58" t="s">
        <v>29</v>
      </c>
      <c r="D173" s="21">
        <f>ROUND((F161+C154)/C154,2)</f>
        <v>1.06</v>
      </c>
      <c r="E173" s="21"/>
      <c r="F173" s="4"/>
    </row>
    <row r="174" spans="1:6" ht="23.25" x14ac:dyDescent="0.2">
      <c r="A174" s="3"/>
      <c r="B174" s="91"/>
      <c r="C174" s="58" t="s">
        <v>30</v>
      </c>
      <c r="D174" s="21">
        <f>ROUND((F162+F163+C154)/C154,2)</f>
        <v>1.04</v>
      </c>
      <c r="E174" s="21"/>
      <c r="F174" s="11"/>
    </row>
    <row r="175" spans="1:6" ht="23.25" x14ac:dyDescent="0.2">
      <c r="A175" s="3"/>
      <c r="B175" s="91"/>
      <c r="C175" s="58" t="s">
        <v>31</v>
      </c>
      <c r="D175" s="21">
        <f>ROUND((F164+C154)/C154,2)</f>
        <v>1</v>
      </c>
      <c r="E175" s="4"/>
      <c r="F175" s="11"/>
    </row>
    <row r="176" spans="1:6" ht="23.25" x14ac:dyDescent="0.2">
      <c r="A176" s="3"/>
      <c r="B176" s="91"/>
      <c r="C176" s="22" t="s">
        <v>32</v>
      </c>
      <c r="D176" s="23">
        <f>ROUND((SUM(F165:F170)+C154)/C154,2)</f>
        <v>4.83</v>
      </c>
      <c r="E176" s="4"/>
      <c r="F176" s="11"/>
    </row>
    <row r="177" spans="1:6" ht="25.5" x14ac:dyDescent="0.2">
      <c r="A177" s="3"/>
      <c r="B177" s="3"/>
      <c r="C177" s="24" t="s">
        <v>33</v>
      </c>
      <c r="D177" s="25">
        <f>SUM(D173:D176)-IF(C158="сплошная",3,2)</f>
        <v>4.93</v>
      </c>
      <c r="E177" s="26"/>
      <c r="F177" s="2"/>
    </row>
    <row r="178" spans="1:6" ht="23.25" x14ac:dyDescent="0.2">
      <c r="A178" s="3"/>
      <c r="B178" s="3"/>
      <c r="C178" s="3"/>
      <c r="D178" s="27"/>
      <c r="E178" s="3"/>
      <c r="F178" s="2"/>
    </row>
    <row r="179" spans="1:6" ht="25.5" x14ac:dyDescent="0.35">
      <c r="A179" s="12"/>
      <c r="B179" s="28" t="s">
        <v>34</v>
      </c>
      <c r="C179" s="92">
        <f>D177*C154</f>
        <v>10032.549999999999</v>
      </c>
      <c r="D179" s="92"/>
      <c r="E179" s="3"/>
      <c r="F179" s="2"/>
    </row>
    <row r="180" spans="1:6" ht="18.75" x14ac:dyDescent="0.3">
      <c r="A180" s="3"/>
      <c r="B180" s="29" t="s">
        <v>35</v>
      </c>
      <c r="C180" s="93">
        <f>C179/C153</f>
        <v>51.714175257731952</v>
      </c>
      <c r="D180" s="93"/>
      <c r="E180" s="3"/>
      <c r="F180" s="3"/>
    </row>
    <row r="182" spans="1:6" ht="60.75" x14ac:dyDescent="0.8">
      <c r="A182" s="62" t="s">
        <v>71</v>
      </c>
      <c r="B182" s="62"/>
      <c r="C182" s="62"/>
      <c r="D182" s="62"/>
      <c r="E182" s="62"/>
      <c r="F182" s="62"/>
    </row>
    <row r="183" spans="1:6" ht="42.75" customHeight="1" x14ac:dyDescent="0.2">
      <c r="A183" s="63" t="s">
        <v>7</v>
      </c>
      <c r="B183" s="63"/>
      <c r="C183" s="63"/>
      <c r="D183" s="63"/>
      <c r="E183" s="63"/>
      <c r="F183" s="63"/>
    </row>
    <row r="184" spans="1:6" ht="25.5" x14ac:dyDescent="0.2">
      <c r="A184" s="3"/>
      <c r="B184" s="13" t="s">
        <v>8</v>
      </c>
      <c r="C184" s="14"/>
      <c r="D184" s="3"/>
      <c r="E184" s="3"/>
      <c r="F184" s="2"/>
    </row>
    <row r="185" spans="1:6" ht="19.5" x14ac:dyDescent="0.2">
      <c r="A185" s="4"/>
      <c r="B185" s="64" t="s">
        <v>9</v>
      </c>
      <c r="C185" s="67" t="s">
        <v>36</v>
      </c>
      <c r="D185" s="68"/>
      <c r="E185" s="68"/>
      <c r="F185" s="69"/>
    </row>
    <row r="186" spans="1:6" ht="19.5" x14ac:dyDescent="0.2">
      <c r="A186" s="4"/>
      <c r="B186" s="65"/>
      <c r="C186" s="70" t="s">
        <v>37</v>
      </c>
      <c r="D186" s="70"/>
      <c r="E186" s="70"/>
      <c r="F186" s="70"/>
    </row>
    <row r="187" spans="1:6" ht="19.5" x14ac:dyDescent="0.2">
      <c r="A187" s="4"/>
      <c r="B187" s="66"/>
      <c r="C187" s="70" t="s">
        <v>47</v>
      </c>
      <c r="D187" s="70"/>
      <c r="E187" s="70"/>
      <c r="F187" s="70"/>
    </row>
    <row r="188" spans="1:6" ht="23.25" x14ac:dyDescent="0.2">
      <c r="A188" s="3"/>
      <c r="B188" s="15" t="s">
        <v>10</v>
      </c>
      <c r="C188" s="5">
        <v>0.75</v>
      </c>
      <c r="D188" s="16"/>
      <c r="E188" s="4"/>
      <c r="F188" s="2"/>
    </row>
    <row r="189" spans="1:6" ht="22.5" x14ac:dyDescent="0.2">
      <c r="A189" s="3"/>
      <c r="B189" s="17" t="s">
        <v>11</v>
      </c>
      <c r="C189" s="50">
        <v>123</v>
      </c>
      <c r="D189" s="79" t="s">
        <v>12</v>
      </c>
      <c r="E189" s="80"/>
      <c r="F189" s="83">
        <f>C190/C189</f>
        <v>15.802357723577236</v>
      </c>
    </row>
    <row r="190" spans="1:6" ht="22.5" x14ac:dyDescent="0.2">
      <c r="A190" s="3"/>
      <c r="B190" s="17" t="s">
        <v>13</v>
      </c>
      <c r="C190" s="6">
        <v>1943.69</v>
      </c>
      <c r="D190" s="81"/>
      <c r="E190" s="82"/>
      <c r="F190" s="84"/>
    </row>
    <row r="191" spans="1:6" ht="23.25" x14ac:dyDescent="0.2">
      <c r="A191" s="3"/>
      <c r="B191" s="18"/>
      <c r="C191" s="7"/>
      <c r="D191" s="19"/>
      <c r="E191" s="3"/>
      <c r="F191" s="2"/>
    </row>
    <row r="192" spans="1:6" ht="23.25" x14ac:dyDescent="0.2">
      <c r="A192" s="3"/>
      <c r="B192" s="45" t="s">
        <v>14</v>
      </c>
      <c r="C192" s="49" t="s">
        <v>44</v>
      </c>
      <c r="D192" s="3"/>
      <c r="E192" s="3"/>
      <c r="F192" s="2"/>
    </row>
    <row r="193" spans="1:6" ht="23.25" x14ac:dyDescent="0.2">
      <c r="A193" s="3"/>
      <c r="B193" s="45" t="s">
        <v>15</v>
      </c>
      <c r="C193" s="49">
        <v>60</v>
      </c>
      <c r="D193" s="3"/>
      <c r="E193" s="3"/>
      <c r="F193" s="2"/>
    </row>
    <row r="194" spans="1:6" ht="23.25" x14ac:dyDescent="0.2">
      <c r="A194" s="3"/>
      <c r="B194" s="45" t="s">
        <v>16</v>
      </c>
      <c r="C194" s="46" t="s">
        <v>17</v>
      </c>
      <c r="D194" s="3"/>
      <c r="E194" s="3"/>
      <c r="F194" s="2"/>
    </row>
    <row r="195" spans="1:6" ht="24" thickBot="1" x14ac:dyDescent="0.25">
      <c r="A195" s="3"/>
      <c r="B195" s="3"/>
      <c r="C195" s="3"/>
      <c r="D195" s="3"/>
      <c r="E195" s="3"/>
      <c r="F195" s="2"/>
    </row>
    <row r="196" spans="1:6" ht="48" thickBot="1" x14ac:dyDescent="0.25">
      <c r="A196" s="85" t="s">
        <v>1</v>
      </c>
      <c r="B196" s="86"/>
      <c r="C196" s="8" t="s">
        <v>18</v>
      </c>
      <c r="D196" s="87" t="s">
        <v>19</v>
      </c>
      <c r="E196" s="88"/>
      <c r="F196" s="9" t="s">
        <v>20</v>
      </c>
    </row>
    <row r="197" spans="1:6" ht="24" thickBot="1" x14ac:dyDescent="0.25">
      <c r="A197" s="89" t="s">
        <v>21</v>
      </c>
      <c r="B197" s="90"/>
      <c r="C197" s="51">
        <v>197.93</v>
      </c>
      <c r="D197" s="47">
        <v>0.75</v>
      </c>
      <c r="E197" s="30" t="s">
        <v>0</v>
      </c>
      <c r="F197" s="31">
        <f t="shared" ref="F197:F204" si="5">C197*D197</f>
        <v>148.44749999999999</v>
      </c>
    </row>
    <row r="198" spans="1:6" ht="44.25" customHeight="1" x14ac:dyDescent="0.2">
      <c r="A198" s="75" t="s">
        <v>22</v>
      </c>
      <c r="B198" s="76"/>
      <c r="C198" s="52">
        <v>97.44</v>
      </c>
      <c r="D198" s="59">
        <v>0.3</v>
      </c>
      <c r="E198" s="33" t="s">
        <v>2</v>
      </c>
      <c r="F198" s="34">
        <f t="shared" si="5"/>
        <v>29.231999999999999</v>
      </c>
    </row>
    <row r="199" spans="1:6" ht="24" thickBot="1" x14ac:dyDescent="0.25">
      <c r="A199" s="71" t="s">
        <v>23</v>
      </c>
      <c r="B199" s="72"/>
      <c r="C199" s="53">
        <v>151.63</v>
      </c>
      <c r="D199" s="60">
        <v>0.3</v>
      </c>
      <c r="E199" s="36" t="s">
        <v>2</v>
      </c>
      <c r="F199" s="37">
        <f t="shared" si="5"/>
        <v>45.488999999999997</v>
      </c>
    </row>
    <row r="200" spans="1:6" ht="24" thickBot="1" x14ac:dyDescent="0.25">
      <c r="A200" s="73" t="s">
        <v>3</v>
      </c>
      <c r="B200" s="74"/>
      <c r="C200" s="54">
        <v>731.97</v>
      </c>
      <c r="D200" s="38"/>
      <c r="E200" s="39" t="s">
        <v>0</v>
      </c>
      <c r="F200" s="40">
        <f t="shared" si="5"/>
        <v>0</v>
      </c>
    </row>
    <row r="201" spans="1:6" ht="23.25" x14ac:dyDescent="0.2">
      <c r="A201" s="75" t="s">
        <v>24</v>
      </c>
      <c r="B201" s="76"/>
      <c r="C201" s="52">
        <v>652.6</v>
      </c>
      <c r="D201" s="32">
        <v>1.5</v>
      </c>
      <c r="E201" s="33" t="s">
        <v>0</v>
      </c>
      <c r="F201" s="34">
        <f t="shared" si="5"/>
        <v>978.90000000000009</v>
      </c>
    </row>
    <row r="202" spans="1:6" ht="23.25" x14ac:dyDescent="0.2">
      <c r="A202" s="77" t="s">
        <v>25</v>
      </c>
      <c r="B202" s="78"/>
      <c r="C202" s="55">
        <v>526.99</v>
      </c>
      <c r="D202" s="41"/>
      <c r="E202" s="42" t="s">
        <v>0</v>
      </c>
      <c r="F202" s="43">
        <f t="shared" si="5"/>
        <v>0</v>
      </c>
    </row>
    <row r="203" spans="1:6" ht="23.25" x14ac:dyDescent="0.2">
      <c r="A203" s="77" t="s">
        <v>4</v>
      </c>
      <c r="B203" s="78"/>
      <c r="C203" s="56">
        <v>5438.99</v>
      </c>
      <c r="D203" s="48">
        <v>0.75</v>
      </c>
      <c r="E203" s="42" t="s">
        <v>0</v>
      </c>
      <c r="F203" s="43">
        <f t="shared" si="5"/>
        <v>4079.2424999999998</v>
      </c>
    </row>
    <row r="204" spans="1:6" ht="23.25" x14ac:dyDescent="0.2">
      <c r="A204" s="77" t="s">
        <v>26</v>
      </c>
      <c r="B204" s="78"/>
      <c r="C204" s="56">
        <v>1672.77</v>
      </c>
      <c r="D204" s="48">
        <v>0.75</v>
      </c>
      <c r="E204" s="42" t="s">
        <v>0</v>
      </c>
      <c r="F204" s="43">
        <f t="shared" si="5"/>
        <v>1254.5774999999999</v>
      </c>
    </row>
    <row r="205" spans="1:6" ht="23.25" x14ac:dyDescent="0.2">
      <c r="A205" s="77" t="s">
        <v>6</v>
      </c>
      <c r="B205" s="78"/>
      <c r="C205" s="56">
        <v>548.24</v>
      </c>
      <c r="D205" s="48">
        <v>0.75</v>
      </c>
      <c r="E205" s="42" t="s">
        <v>0</v>
      </c>
      <c r="F205" s="43">
        <f>C205*D205</f>
        <v>411.18</v>
      </c>
    </row>
    <row r="206" spans="1:6" ht="24" thickBot="1" x14ac:dyDescent="0.25">
      <c r="A206" s="71" t="s">
        <v>5</v>
      </c>
      <c r="B206" s="72"/>
      <c r="C206" s="53">
        <v>340.74</v>
      </c>
      <c r="D206" s="35">
        <v>7.5</v>
      </c>
      <c r="E206" s="36" t="s">
        <v>0</v>
      </c>
      <c r="F206" s="44">
        <f>C206*D206</f>
        <v>2555.5500000000002</v>
      </c>
    </row>
    <row r="207" spans="1:6" ht="23.25" x14ac:dyDescent="0.2">
      <c r="A207" s="3"/>
      <c r="B207" s="20"/>
      <c r="C207" s="20"/>
      <c r="D207" s="10"/>
      <c r="E207" s="10"/>
      <c r="F207" s="2"/>
    </row>
    <row r="208" spans="1:6" ht="25.5" x14ac:dyDescent="0.2">
      <c r="A208" s="3"/>
      <c r="B208" s="13" t="s">
        <v>27</v>
      </c>
      <c r="C208" s="14"/>
      <c r="D208" s="3"/>
      <c r="E208" s="3"/>
      <c r="F208" s="2"/>
    </row>
    <row r="209" spans="1:6" ht="18.75" x14ac:dyDescent="0.2">
      <c r="A209" s="3"/>
      <c r="B209" s="91" t="s">
        <v>28</v>
      </c>
      <c r="C209" s="58" t="s">
        <v>29</v>
      </c>
      <c r="D209" s="21">
        <f>ROUND((F197+C190)/C190,2)</f>
        <v>1.08</v>
      </c>
      <c r="E209" s="21"/>
      <c r="F209" s="4"/>
    </row>
    <row r="210" spans="1:6" ht="23.25" x14ac:dyDescent="0.2">
      <c r="A210" s="3"/>
      <c r="B210" s="91"/>
      <c r="C210" s="58" t="s">
        <v>30</v>
      </c>
      <c r="D210" s="21">
        <f>ROUND((F198+F199+C190)/C190,2)</f>
        <v>1.04</v>
      </c>
      <c r="E210" s="21"/>
      <c r="F210" s="11"/>
    </row>
    <row r="211" spans="1:6" ht="23.25" x14ac:dyDescent="0.2">
      <c r="A211" s="3"/>
      <c r="B211" s="91"/>
      <c r="C211" s="58" t="s">
        <v>31</v>
      </c>
      <c r="D211" s="21">
        <f>ROUND((F200+C190)/C190,2)</f>
        <v>1</v>
      </c>
      <c r="E211" s="4"/>
      <c r="F211" s="11"/>
    </row>
    <row r="212" spans="1:6" ht="23.25" x14ac:dyDescent="0.2">
      <c r="A212" s="3"/>
      <c r="B212" s="91"/>
      <c r="C212" s="22" t="s">
        <v>32</v>
      </c>
      <c r="D212" s="23">
        <f>ROUND((SUM(F201:F206)+C190)/C190,2)</f>
        <v>5.77</v>
      </c>
      <c r="E212" s="4"/>
      <c r="F212" s="11"/>
    </row>
    <row r="213" spans="1:6" ht="25.5" x14ac:dyDescent="0.2">
      <c r="A213" s="3"/>
      <c r="B213" s="3"/>
      <c r="C213" s="24" t="s">
        <v>33</v>
      </c>
      <c r="D213" s="25">
        <f>SUM(D209:D212)-IF(C194="сплошная",3,2)</f>
        <v>5.8900000000000006</v>
      </c>
      <c r="E213" s="26"/>
      <c r="F213" s="2"/>
    </row>
    <row r="214" spans="1:6" ht="23.25" x14ac:dyDescent="0.2">
      <c r="A214" s="3"/>
      <c r="B214" s="3"/>
      <c r="C214" s="3"/>
      <c r="D214" s="27"/>
      <c r="E214" s="3"/>
      <c r="F214" s="2"/>
    </row>
    <row r="215" spans="1:6" ht="25.5" x14ac:dyDescent="0.35">
      <c r="A215" s="12"/>
      <c r="B215" s="28" t="s">
        <v>34</v>
      </c>
      <c r="C215" s="92">
        <f>D213*C190</f>
        <v>11448.334100000002</v>
      </c>
      <c r="D215" s="92"/>
      <c r="E215" s="3"/>
      <c r="F215" s="2"/>
    </row>
    <row r="216" spans="1:6" ht="18.75" x14ac:dyDescent="0.3">
      <c r="A216" s="3"/>
      <c r="B216" s="29" t="s">
        <v>35</v>
      </c>
      <c r="C216" s="93">
        <f>C215/C189</f>
        <v>93.075886991869936</v>
      </c>
      <c r="D216" s="93"/>
      <c r="E216" s="3"/>
      <c r="F216" s="3"/>
    </row>
    <row r="218" spans="1:6" ht="60.75" x14ac:dyDescent="0.8">
      <c r="A218" s="62" t="s">
        <v>72</v>
      </c>
      <c r="B218" s="62"/>
      <c r="C218" s="62"/>
      <c r="D218" s="62"/>
      <c r="E218" s="62"/>
      <c r="F218" s="62"/>
    </row>
    <row r="219" spans="1:6" ht="45" customHeight="1" x14ac:dyDescent="0.2">
      <c r="A219" s="63" t="s">
        <v>7</v>
      </c>
      <c r="B219" s="63"/>
      <c r="C219" s="63"/>
      <c r="D219" s="63"/>
      <c r="E219" s="63"/>
      <c r="F219" s="63"/>
    </row>
    <row r="220" spans="1:6" ht="25.5" x14ac:dyDescent="0.2">
      <c r="A220" s="3"/>
      <c r="B220" s="13" t="s">
        <v>8</v>
      </c>
      <c r="C220" s="14"/>
      <c r="D220" s="3"/>
      <c r="E220" s="3"/>
      <c r="F220" s="2"/>
    </row>
    <row r="221" spans="1:6" ht="19.5" x14ac:dyDescent="0.2">
      <c r="A221" s="4"/>
      <c r="B221" s="64" t="s">
        <v>9</v>
      </c>
      <c r="C221" s="67" t="s">
        <v>36</v>
      </c>
      <c r="D221" s="68"/>
      <c r="E221" s="68"/>
      <c r="F221" s="69"/>
    </row>
    <row r="222" spans="1:6" ht="19.5" x14ac:dyDescent="0.2">
      <c r="A222" s="4"/>
      <c r="B222" s="65"/>
      <c r="C222" s="70" t="s">
        <v>37</v>
      </c>
      <c r="D222" s="70"/>
      <c r="E222" s="70"/>
      <c r="F222" s="70"/>
    </row>
    <row r="223" spans="1:6" ht="19.5" x14ac:dyDescent="0.2">
      <c r="A223" s="4"/>
      <c r="B223" s="66"/>
      <c r="C223" s="70" t="s">
        <v>48</v>
      </c>
      <c r="D223" s="70"/>
      <c r="E223" s="70"/>
      <c r="F223" s="70"/>
    </row>
    <row r="224" spans="1:6" ht="23.25" x14ac:dyDescent="0.2">
      <c r="A224" s="3"/>
      <c r="B224" s="15" t="s">
        <v>10</v>
      </c>
      <c r="C224" s="5">
        <v>0.31</v>
      </c>
      <c r="D224" s="16"/>
      <c r="E224" s="4"/>
      <c r="F224" s="2"/>
    </row>
    <row r="225" spans="1:6" ht="22.5" x14ac:dyDescent="0.2">
      <c r="A225" s="3"/>
      <c r="B225" s="17" t="s">
        <v>11</v>
      </c>
      <c r="C225" s="50">
        <v>84</v>
      </c>
      <c r="D225" s="79" t="s">
        <v>12</v>
      </c>
      <c r="E225" s="80"/>
      <c r="F225" s="83">
        <f>C226/C225</f>
        <v>11.696071428571429</v>
      </c>
    </row>
    <row r="226" spans="1:6" ht="22.5" x14ac:dyDescent="0.2">
      <c r="A226" s="3"/>
      <c r="B226" s="17" t="s">
        <v>13</v>
      </c>
      <c r="C226" s="6">
        <v>982.47</v>
      </c>
      <c r="D226" s="81"/>
      <c r="E226" s="82"/>
      <c r="F226" s="84"/>
    </row>
    <row r="227" spans="1:6" ht="23.25" x14ac:dyDescent="0.2">
      <c r="A227" s="3"/>
      <c r="B227" s="18"/>
      <c r="C227" s="7"/>
      <c r="D227" s="19"/>
      <c r="E227" s="3"/>
      <c r="F227" s="2"/>
    </row>
    <row r="228" spans="1:6" ht="23.25" x14ac:dyDescent="0.2">
      <c r="A228" s="3"/>
      <c r="B228" s="45" t="s">
        <v>14</v>
      </c>
      <c r="C228" s="49" t="s">
        <v>49</v>
      </c>
      <c r="D228" s="3"/>
      <c r="E228" s="3"/>
      <c r="F228" s="2"/>
    </row>
    <row r="229" spans="1:6" ht="23.25" x14ac:dyDescent="0.2">
      <c r="A229" s="3"/>
      <c r="B229" s="45" t="s">
        <v>15</v>
      </c>
      <c r="C229" s="49">
        <v>60</v>
      </c>
      <c r="D229" s="3"/>
      <c r="E229" s="3"/>
      <c r="F229" s="2"/>
    </row>
    <row r="230" spans="1:6" ht="23.25" x14ac:dyDescent="0.2">
      <c r="A230" s="3"/>
      <c r="B230" s="45" t="s">
        <v>16</v>
      </c>
      <c r="C230" s="46" t="s">
        <v>17</v>
      </c>
      <c r="D230" s="3"/>
      <c r="E230" s="3"/>
      <c r="F230" s="2"/>
    </row>
    <row r="231" spans="1:6" ht="24" thickBot="1" x14ac:dyDescent="0.25">
      <c r="A231" s="3"/>
      <c r="B231" s="3"/>
      <c r="C231" s="3"/>
      <c r="D231" s="3"/>
      <c r="E231" s="3"/>
      <c r="F231" s="2"/>
    </row>
    <row r="232" spans="1:6" ht="48" thickBot="1" x14ac:dyDescent="0.25">
      <c r="A232" s="85" t="s">
        <v>1</v>
      </c>
      <c r="B232" s="86"/>
      <c r="C232" s="8" t="s">
        <v>18</v>
      </c>
      <c r="D232" s="87" t="s">
        <v>19</v>
      </c>
      <c r="E232" s="88"/>
      <c r="F232" s="9" t="s">
        <v>20</v>
      </c>
    </row>
    <row r="233" spans="1:6" ht="24" thickBot="1" x14ac:dyDescent="0.25">
      <c r="A233" s="89" t="s">
        <v>21</v>
      </c>
      <c r="B233" s="90"/>
      <c r="C233" s="51">
        <v>197.93</v>
      </c>
      <c r="D233" s="47">
        <v>0.31</v>
      </c>
      <c r="E233" s="30" t="s">
        <v>0</v>
      </c>
      <c r="F233" s="31">
        <f t="shared" ref="F233:F240" si="6">C233*D233</f>
        <v>61.3583</v>
      </c>
    </row>
    <row r="234" spans="1:6" ht="44.25" customHeight="1" x14ac:dyDescent="0.2">
      <c r="A234" s="75" t="s">
        <v>22</v>
      </c>
      <c r="B234" s="76"/>
      <c r="C234" s="52">
        <v>97.44</v>
      </c>
      <c r="D234" s="59">
        <v>0.2</v>
      </c>
      <c r="E234" s="33" t="s">
        <v>2</v>
      </c>
      <c r="F234" s="34">
        <f t="shared" si="6"/>
        <v>19.488</v>
      </c>
    </row>
    <row r="235" spans="1:6" ht="24" thickBot="1" x14ac:dyDescent="0.25">
      <c r="A235" s="71" t="s">
        <v>23</v>
      </c>
      <c r="B235" s="72"/>
      <c r="C235" s="53">
        <v>151.63</v>
      </c>
      <c r="D235" s="60">
        <v>0.2</v>
      </c>
      <c r="E235" s="36" t="s">
        <v>2</v>
      </c>
      <c r="F235" s="37">
        <f t="shared" si="6"/>
        <v>30.326000000000001</v>
      </c>
    </row>
    <row r="236" spans="1:6" ht="24" thickBot="1" x14ac:dyDescent="0.25">
      <c r="A236" s="73" t="s">
        <v>3</v>
      </c>
      <c r="B236" s="74"/>
      <c r="C236" s="54">
        <v>731.97</v>
      </c>
      <c r="D236" s="38"/>
      <c r="E236" s="39" t="s">
        <v>0</v>
      </c>
      <c r="F236" s="40">
        <f t="shared" si="6"/>
        <v>0</v>
      </c>
    </row>
    <row r="237" spans="1:6" ht="23.25" x14ac:dyDescent="0.2">
      <c r="A237" s="75" t="s">
        <v>24</v>
      </c>
      <c r="B237" s="76"/>
      <c r="C237" s="52">
        <v>652.6</v>
      </c>
      <c r="D237" s="32">
        <v>0.62</v>
      </c>
      <c r="E237" s="33" t="s">
        <v>0</v>
      </c>
      <c r="F237" s="34">
        <f t="shared" si="6"/>
        <v>404.61200000000002</v>
      </c>
    </row>
    <row r="238" spans="1:6" ht="23.25" x14ac:dyDescent="0.2">
      <c r="A238" s="77" t="s">
        <v>25</v>
      </c>
      <c r="B238" s="78"/>
      <c r="C238" s="55">
        <v>526.99</v>
      </c>
      <c r="D238" s="41"/>
      <c r="E238" s="42" t="s">
        <v>0</v>
      </c>
      <c r="F238" s="43">
        <f t="shared" si="6"/>
        <v>0</v>
      </c>
    </row>
    <row r="239" spans="1:6" ht="23.25" x14ac:dyDescent="0.2">
      <c r="A239" s="77" t="s">
        <v>4</v>
      </c>
      <c r="B239" s="78"/>
      <c r="C239" s="56">
        <v>5438.99</v>
      </c>
      <c r="D239" s="48">
        <v>0.31</v>
      </c>
      <c r="E239" s="42" t="s">
        <v>0</v>
      </c>
      <c r="F239" s="43">
        <f t="shared" si="6"/>
        <v>1686.0869</v>
      </c>
    </row>
    <row r="240" spans="1:6" ht="23.25" x14ac:dyDescent="0.2">
      <c r="A240" s="77" t="s">
        <v>26</v>
      </c>
      <c r="B240" s="78"/>
      <c r="C240" s="56">
        <v>1672.77</v>
      </c>
      <c r="D240" s="48">
        <v>0.31</v>
      </c>
      <c r="E240" s="42" t="s">
        <v>0</v>
      </c>
      <c r="F240" s="43">
        <f t="shared" si="6"/>
        <v>518.55870000000004</v>
      </c>
    </row>
    <row r="241" spans="1:6" ht="23.25" x14ac:dyDescent="0.2">
      <c r="A241" s="77" t="s">
        <v>6</v>
      </c>
      <c r="B241" s="78"/>
      <c r="C241" s="56">
        <v>548.24</v>
      </c>
      <c r="D241" s="48">
        <v>0.31</v>
      </c>
      <c r="E241" s="42" t="s">
        <v>0</v>
      </c>
      <c r="F241" s="43">
        <f>C241*D241</f>
        <v>169.95439999999999</v>
      </c>
    </row>
    <row r="242" spans="1:6" ht="24" thickBot="1" x14ac:dyDescent="0.25">
      <c r="A242" s="71" t="s">
        <v>5</v>
      </c>
      <c r="B242" s="72"/>
      <c r="C242" s="53">
        <v>340.74</v>
      </c>
      <c r="D242" s="35">
        <v>3.1</v>
      </c>
      <c r="E242" s="36" t="s">
        <v>0</v>
      </c>
      <c r="F242" s="44">
        <f>C242*D242</f>
        <v>1056.2940000000001</v>
      </c>
    </row>
    <row r="243" spans="1:6" ht="23.25" x14ac:dyDescent="0.2">
      <c r="A243" s="3"/>
      <c r="B243" s="20"/>
      <c r="C243" s="20"/>
      <c r="D243" s="10"/>
      <c r="E243" s="10"/>
      <c r="F243" s="2"/>
    </row>
    <row r="244" spans="1:6" ht="25.5" x14ac:dyDescent="0.2">
      <c r="A244" s="3"/>
      <c r="B244" s="13" t="s">
        <v>27</v>
      </c>
      <c r="C244" s="14"/>
      <c r="D244" s="3"/>
      <c r="E244" s="3"/>
      <c r="F244" s="2"/>
    </row>
    <row r="245" spans="1:6" ht="18.75" x14ac:dyDescent="0.2">
      <c r="A245" s="3"/>
      <c r="B245" s="91" t="s">
        <v>28</v>
      </c>
      <c r="C245" s="58" t="s">
        <v>29</v>
      </c>
      <c r="D245" s="21">
        <f>ROUND((F233+C226)/C226,2)</f>
        <v>1.06</v>
      </c>
      <c r="E245" s="21"/>
      <c r="F245" s="4"/>
    </row>
    <row r="246" spans="1:6" ht="23.25" x14ac:dyDescent="0.2">
      <c r="A246" s="3"/>
      <c r="B246" s="91"/>
      <c r="C246" s="58" t="s">
        <v>30</v>
      </c>
      <c r="D246" s="21">
        <f>ROUND((F234+F235+C226)/C226,2)</f>
        <v>1.05</v>
      </c>
      <c r="E246" s="21"/>
      <c r="F246" s="11"/>
    </row>
    <row r="247" spans="1:6" ht="23.25" x14ac:dyDescent="0.2">
      <c r="A247" s="3"/>
      <c r="B247" s="91"/>
      <c r="C247" s="58" t="s">
        <v>31</v>
      </c>
      <c r="D247" s="21">
        <f>ROUND((F236+C226)/C226,2)</f>
        <v>1</v>
      </c>
      <c r="E247" s="4"/>
      <c r="F247" s="11"/>
    </row>
    <row r="248" spans="1:6" ht="23.25" x14ac:dyDescent="0.2">
      <c r="A248" s="3"/>
      <c r="B248" s="91"/>
      <c r="C248" s="22" t="s">
        <v>32</v>
      </c>
      <c r="D248" s="23">
        <f>ROUND((SUM(F237:F242)+C226)/C226,2)</f>
        <v>4.9000000000000004</v>
      </c>
      <c r="E248" s="4"/>
      <c r="F248" s="11"/>
    </row>
    <row r="249" spans="1:6" ht="25.5" x14ac:dyDescent="0.2">
      <c r="A249" s="3"/>
      <c r="B249" s="3"/>
      <c r="C249" s="24" t="s">
        <v>33</v>
      </c>
      <c r="D249" s="25">
        <f>SUM(D245:D248)-IF(C230="сплошная",3,2)</f>
        <v>5.0100000000000016</v>
      </c>
      <c r="E249" s="26"/>
      <c r="F249" s="2"/>
    </row>
    <row r="250" spans="1:6" ht="23.25" x14ac:dyDescent="0.2">
      <c r="A250" s="3"/>
      <c r="B250" s="3"/>
      <c r="C250" s="3"/>
      <c r="D250" s="27"/>
      <c r="E250" s="3"/>
      <c r="F250" s="2"/>
    </row>
    <row r="251" spans="1:6" ht="25.5" x14ac:dyDescent="0.35">
      <c r="A251" s="12"/>
      <c r="B251" s="28" t="s">
        <v>34</v>
      </c>
      <c r="C251" s="92">
        <f>D249*C226</f>
        <v>4922.1747000000014</v>
      </c>
      <c r="D251" s="92"/>
      <c r="E251" s="3"/>
      <c r="F251" s="2"/>
    </row>
    <row r="252" spans="1:6" ht="18.75" x14ac:dyDescent="0.3">
      <c r="A252" s="3"/>
      <c r="B252" s="29" t="s">
        <v>35</v>
      </c>
      <c r="C252" s="93">
        <f>C251/C225</f>
        <v>58.597317857142876</v>
      </c>
      <c r="D252" s="93"/>
      <c r="E252" s="3"/>
      <c r="F252" s="3"/>
    </row>
    <row r="254" spans="1:6" ht="60.75" x14ac:dyDescent="0.8">
      <c r="A254" s="62" t="s">
        <v>73</v>
      </c>
      <c r="B254" s="62"/>
      <c r="C254" s="62"/>
      <c r="D254" s="62"/>
      <c r="E254" s="62"/>
      <c r="F254" s="62"/>
    </row>
    <row r="255" spans="1:6" ht="43.5" customHeight="1" x14ac:dyDescent="0.2">
      <c r="A255" s="63" t="s">
        <v>7</v>
      </c>
      <c r="B255" s="63"/>
      <c r="C255" s="63"/>
      <c r="D255" s="63"/>
      <c r="E255" s="63"/>
      <c r="F255" s="63"/>
    </row>
    <row r="256" spans="1:6" ht="25.5" x14ac:dyDescent="0.2">
      <c r="A256" s="3"/>
      <c r="B256" s="13" t="s">
        <v>8</v>
      </c>
      <c r="C256" s="14"/>
      <c r="D256" s="3"/>
      <c r="E256" s="3"/>
      <c r="F256" s="2"/>
    </row>
    <row r="257" spans="1:6" ht="19.5" x14ac:dyDescent="0.2">
      <c r="A257" s="4"/>
      <c r="B257" s="64" t="s">
        <v>9</v>
      </c>
      <c r="C257" s="67" t="s">
        <v>36</v>
      </c>
      <c r="D257" s="68"/>
      <c r="E257" s="68"/>
      <c r="F257" s="69"/>
    </row>
    <row r="258" spans="1:6" ht="19.5" x14ac:dyDescent="0.2">
      <c r="A258" s="4"/>
      <c r="B258" s="65"/>
      <c r="C258" s="70" t="s">
        <v>52</v>
      </c>
      <c r="D258" s="70"/>
      <c r="E258" s="70"/>
      <c r="F258" s="70"/>
    </row>
    <row r="259" spans="1:6" ht="19.5" x14ac:dyDescent="0.2">
      <c r="A259" s="4"/>
      <c r="B259" s="66"/>
      <c r="C259" s="70" t="s">
        <v>50</v>
      </c>
      <c r="D259" s="70"/>
      <c r="E259" s="70"/>
      <c r="F259" s="70"/>
    </row>
    <row r="260" spans="1:6" ht="23.25" x14ac:dyDescent="0.2">
      <c r="A260" s="3"/>
      <c r="B260" s="15" t="s">
        <v>10</v>
      </c>
      <c r="C260" s="5">
        <v>4</v>
      </c>
      <c r="D260" s="16"/>
      <c r="E260" s="4"/>
      <c r="F260" s="2"/>
    </row>
    <row r="261" spans="1:6" ht="22.5" x14ac:dyDescent="0.2">
      <c r="A261" s="3"/>
      <c r="B261" s="17" t="s">
        <v>11</v>
      </c>
      <c r="C261" s="50">
        <v>391</v>
      </c>
      <c r="D261" s="79" t="s">
        <v>12</v>
      </c>
      <c r="E261" s="80"/>
      <c r="F261" s="83">
        <f>C262/C261</f>
        <v>42.880997442455246</v>
      </c>
    </row>
    <row r="262" spans="1:6" ht="22.5" x14ac:dyDescent="0.2">
      <c r="A262" s="3"/>
      <c r="B262" s="17" t="s">
        <v>13</v>
      </c>
      <c r="C262" s="6">
        <v>16766.47</v>
      </c>
      <c r="D262" s="81"/>
      <c r="E262" s="82"/>
      <c r="F262" s="84"/>
    </row>
    <row r="263" spans="1:6" ht="23.25" x14ac:dyDescent="0.2">
      <c r="A263" s="3"/>
      <c r="B263" s="18"/>
      <c r="C263" s="7"/>
      <c r="D263" s="19"/>
      <c r="E263" s="3"/>
      <c r="F263" s="2"/>
    </row>
    <row r="264" spans="1:6" ht="23.25" x14ac:dyDescent="0.2">
      <c r="A264" s="3"/>
      <c r="B264" s="45" t="s">
        <v>14</v>
      </c>
      <c r="C264" s="49" t="s">
        <v>51</v>
      </c>
      <c r="D264" s="3"/>
      <c r="E264" s="3"/>
      <c r="F264" s="2"/>
    </row>
    <row r="265" spans="1:6" ht="23.25" x14ac:dyDescent="0.2">
      <c r="A265" s="3"/>
      <c r="B265" s="45" t="s">
        <v>15</v>
      </c>
      <c r="C265" s="49">
        <v>95</v>
      </c>
      <c r="D265" s="3"/>
      <c r="E265" s="3"/>
      <c r="F265" s="2"/>
    </row>
    <row r="266" spans="1:6" ht="23.25" x14ac:dyDescent="0.2">
      <c r="A266" s="3"/>
      <c r="B266" s="45" t="s">
        <v>16</v>
      </c>
      <c r="C266" s="46" t="s">
        <v>40</v>
      </c>
      <c r="D266" s="3"/>
      <c r="E266" s="3"/>
      <c r="F266" s="2"/>
    </row>
    <row r="267" spans="1:6" ht="24" thickBot="1" x14ac:dyDescent="0.25">
      <c r="A267" s="3"/>
      <c r="B267" s="3"/>
      <c r="C267" s="3"/>
      <c r="D267" s="3"/>
      <c r="E267" s="3"/>
      <c r="F267" s="2"/>
    </row>
    <row r="268" spans="1:6" ht="48" thickBot="1" x14ac:dyDescent="0.25">
      <c r="A268" s="85" t="s">
        <v>1</v>
      </c>
      <c r="B268" s="86"/>
      <c r="C268" s="8" t="s">
        <v>18</v>
      </c>
      <c r="D268" s="87" t="s">
        <v>19</v>
      </c>
      <c r="E268" s="88"/>
      <c r="F268" s="9" t="s">
        <v>20</v>
      </c>
    </row>
    <row r="269" spans="1:6" ht="24" thickBot="1" x14ac:dyDescent="0.25">
      <c r="A269" s="89" t="s">
        <v>21</v>
      </c>
      <c r="B269" s="90"/>
      <c r="C269" s="51">
        <v>197.93</v>
      </c>
      <c r="D269" s="47">
        <v>4</v>
      </c>
      <c r="E269" s="30" t="s">
        <v>0</v>
      </c>
      <c r="F269" s="31">
        <f t="shared" ref="F269:F276" si="7">C269*D269</f>
        <v>791.72</v>
      </c>
    </row>
    <row r="270" spans="1:6" ht="48" customHeight="1" x14ac:dyDescent="0.2">
      <c r="A270" s="75" t="s">
        <v>22</v>
      </c>
      <c r="B270" s="76"/>
      <c r="C270" s="52"/>
      <c r="D270" s="59"/>
      <c r="E270" s="33" t="s">
        <v>2</v>
      </c>
      <c r="F270" s="34">
        <f t="shared" si="7"/>
        <v>0</v>
      </c>
    </row>
    <row r="271" spans="1:6" ht="24" thickBot="1" x14ac:dyDescent="0.25">
      <c r="A271" s="71" t="s">
        <v>23</v>
      </c>
      <c r="B271" s="72"/>
      <c r="C271" s="53"/>
      <c r="D271" s="60"/>
      <c r="E271" s="36" t="s">
        <v>2</v>
      </c>
      <c r="F271" s="37">
        <f t="shared" si="7"/>
        <v>0</v>
      </c>
    </row>
    <row r="272" spans="1:6" ht="24" thickBot="1" x14ac:dyDescent="0.25">
      <c r="A272" s="73" t="s">
        <v>3</v>
      </c>
      <c r="B272" s="74"/>
      <c r="C272" s="54">
        <v>731.97</v>
      </c>
      <c r="D272" s="38">
        <v>4</v>
      </c>
      <c r="E272" s="39" t="s">
        <v>0</v>
      </c>
      <c r="F272" s="40">
        <f t="shared" si="7"/>
        <v>2927.88</v>
      </c>
    </row>
    <row r="273" spans="1:6" ht="23.25" x14ac:dyDescent="0.2">
      <c r="A273" s="75" t="s">
        <v>24</v>
      </c>
      <c r="B273" s="76"/>
      <c r="C273" s="52"/>
      <c r="D273" s="32"/>
      <c r="E273" s="33" t="s">
        <v>0</v>
      </c>
      <c r="F273" s="34">
        <f t="shared" si="7"/>
        <v>0</v>
      </c>
    </row>
    <row r="274" spans="1:6" ht="23.25" x14ac:dyDescent="0.2">
      <c r="A274" s="77" t="s">
        <v>25</v>
      </c>
      <c r="B274" s="78"/>
      <c r="C274" s="55"/>
      <c r="D274" s="41"/>
      <c r="E274" s="42" t="s">
        <v>0</v>
      </c>
      <c r="F274" s="43">
        <f t="shared" si="7"/>
        <v>0</v>
      </c>
    </row>
    <row r="275" spans="1:6" ht="23.25" x14ac:dyDescent="0.2">
      <c r="A275" s="77" t="s">
        <v>4</v>
      </c>
      <c r="B275" s="78"/>
      <c r="C275" s="56"/>
      <c r="D275" s="48"/>
      <c r="E275" s="42" t="s">
        <v>0</v>
      </c>
      <c r="F275" s="43">
        <f t="shared" si="7"/>
        <v>0</v>
      </c>
    </row>
    <row r="276" spans="1:6" ht="23.25" x14ac:dyDescent="0.2">
      <c r="A276" s="77" t="s">
        <v>26</v>
      </c>
      <c r="B276" s="78"/>
      <c r="C276" s="56"/>
      <c r="D276" s="48"/>
      <c r="E276" s="42" t="s">
        <v>0</v>
      </c>
      <c r="F276" s="43">
        <f t="shared" si="7"/>
        <v>0</v>
      </c>
    </row>
    <row r="277" spans="1:6" ht="23.25" x14ac:dyDescent="0.2">
      <c r="A277" s="77" t="s">
        <v>6</v>
      </c>
      <c r="B277" s="78"/>
      <c r="C277" s="56"/>
      <c r="D277" s="48"/>
      <c r="E277" s="42" t="s">
        <v>0</v>
      </c>
      <c r="F277" s="43">
        <f>C277*D277</f>
        <v>0</v>
      </c>
    </row>
    <row r="278" spans="1:6" ht="24" thickBot="1" x14ac:dyDescent="0.25">
      <c r="A278" s="71" t="s">
        <v>5</v>
      </c>
      <c r="B278" s="72"/>
      <c r="C278" s="53"/>
      <c r="D278" s="35"/>
      <c r="E278" s="36" t="s">
        <v>0</v>
      </c>
      <c r="F278" s="44">
        <f>C278*D278</f>
        <v>0</v>
      </c>
    </row>
    <row r="279" spans="1:6" ht="23.25" x14ac:dyDescent="0.2">
      <c r="A279" s="3"/>
      <c r="B279" s="20"/>
      <c r="C279" s="20"/>
      <c r="D279" s="10"/>
      <c r="E279" s="10"/>
      <c r="F279" s="2"/>
    </row>
    <row r="280" spans="1:6" ht="25.5" x14ac:dyDescent="0.2">
      <c r="A280" s="3"/>
      <c r="B280" s="13" t="s">
        <v>27</v>
      </c>
      <c r="C280" s="14"/>
      <c r="D280" s="3"/>
      <c r="E280" s="3"/>
      <c r="F280" s="2"/>
    </row>
    <row r="281" spans="1:6" ht="18.75" x14ac:dyDescent="0.2">
      <c r="A281" s="3"/>
      <c r="B281" s="91" t="s">
        <v>28</v>
      </c>
      <c r="C281" s="58" t="s">
        <v>29</v>
      </c>
      <c r="D281" s="21">
        <f>ROUND((F269+C262)/C262,2)</f>
        <v>1.05</v>
      </c>
      <c r="E281" s="21"/>
      <c r="F281" s="4"/>
    </row>
    <row r="282" spans="1:6" ht="23.25" x14ac:dyDescent="0.2">
      <c r="A282" s="3"/>
      <c r="B282" s="91"/>
      <c r="C282" s="58" t="s">
        <v>30</v>
      </c>
      <c r="D282" s="21">
        <f>ROUND((F270+F271+C262)/C262,2)</f>
        <v>1</v>
      </c>
      <c r="E282" s="21"/>
      <c r="F282" s="11"/>
    </row>
    <row r="283" spans="1:6" ht="23.25" x14ac:dyDescent="0.2">
      <c r="A283" s="3"/>
      <c r="B283" s="91"/>
      <c r="C283" s="58" t="s">
        <v>31</v>
      </c>
      <c r="D283" s="21">
        <f>ROUND((F272+C262)/C262,2)</f>
        <v>1.17</v>
      </c>
      <c r="E283" s="4"/>
      <c r="F283" s="11"/>
    </row>
    <row r="284" spans="1:6" ht="23.25" x14ac:dyDescent="0.2">
      <c r="A284" s="3"/>
      <c r="B284" s="91"/>
      <c r="C284" s="22" t="s">
        <v>32</v>
      </c>
      <c r="D284" s="23">
        <f>ROUND((SUM(F273:F278)+C262)/C262,2)</f>
        <v>1</v>
      </c>
      <c r="E284" s="4"/>
      <c r="F284" s="11"/>
    </row>
    <row r="285" spans="1:6" ht="25.5" x14ac:dyDescent="0.2">
      <c r="A285" s="3"/>
      <c r="B285" s="3"/>
      <c r="C285" s="24" t="s">
        <v>33</v>
      </c>
      <c r="D285" s="25">
        <f>SUM(D281:D284)-IF(C266="сплошная",3,2)</f>
        <v>2.2199999999999998</v>
      </c>
      <c r="E285" s="26"/>
      <c r="F285" s="2"/>
    </row>
    <row r="286" spans="1:6" ht="23.25" x14ac:dyDescent="0.2">
      <c r="A286" s="3"/>
      <c r="B286" s="3"/>
      <c r="C286" s="3"/>
      <c r="D286" s="27"/>
      <c r="E286" s="3"/>
      <c r="F286" s="2"/>
    </row>
    <row r="287" spans="1:6" ht="25.5" x14ac:dyDescent="0.35">
      <c r="A287" s="12"/>
      <c r="B287" s="28" t="s">
        <v>34</v>
      </c>
      <c r="C287" s="92">
        <f>D285*C262</f>
        <v>37221.563399999999</v>
      </c>
      <c r="D287" s="92"/>
      <c r="E287" s="3"/>
      <c r="F287" s="2"/>
    </row>
    <row r="288" spans="1:6" ht="18.75" x14ac:dyDescent="0.3">
      <c r="A288" s="3"/>
      <c r="B288" s="29" t="s">
        <v>35</v>
      </c>
      <c r="C288" s="93">
        <f>C287/C261</f>
        <v>95.195814322250641</v>
      </c>
      <c r="D288" s="93"/>
      <c r="E288" s="3"/>
      <c r="F288" s="3"/>
    </row>
    <row r="291" spans="1:6" ht="60.75" x14ac:dyDescent="0.8">
      <c r="A291" s="62" t="s">
        <v>74</v>
      </c>
      <c r="B291" s="62"/>
      <c r="C291" s="62"/>
      <c r="D291" s="62"/>
      <c r="E291" s="62"/>
      <c r="F291" s="62"/>
    </row>
    <row r="292" spans="1:6" ht="42.75" customHeight="1" x14ac:dyDescent="0.2">
      <c r="A292" s="63" t="s">
        <v>7</v>
      </c>
      <c r="B292" s="63"/>
      <c r="C292" s="63"/>
      <c r="D292" s="63"/>
      <c r="E292" s="63"/>
      <c r="F292" s="63"/>
    </row>
    <row r="293" spans="1:6" ht="25.5" x14ac:dyDescent="0.2">
      <c r="A293" s="3"/>
      <c r="B293" s="13" t="s">
        <v>8</v>
      </c>
      <c r="C293" s="14"/>
      <c r="D293" s="3"/>
      <c r="E293" s="3"/>
      <c r="F293" s="2"/>
    </row>
    <row r="294" spans="1:6" ht="19.5" x14ac:dyDescent="0.2">
      <c r="A294" s="4"/>
      <c r="B294" s="64" t="s">
        <v>9</v>
      </c>
      <c r="C294" s="67" t="s">
        <v>36</v>
      </c>
      <c r="D294" s="68"/>
      <c r="E294" s="68"/>
      <c r="F294" s="69"/>
    </row>
    <row r="295" spans="1:6" ht="19.5" customHeight="1" x14ac:dyDescent="0.2">
      <c r="A295" s="4"/>
      <c r="B295" s="65"/>
      <c r="C295" s="70" t="s">
        <v>52</v>
      </c>
      <c r="D295" s="70"/>
      <c r="E295" s="70"/>
      <c r="F295" s="70"/>
    </row>
    <row r="296" spans="1:6" ht="19.5" x14ac:dyDescent="0.2">
      <c r="A296" s="4"/>
      <c r="B296" s="66"/>
      <c r="C296" s="70" t="s">
        <v>53</v>
      </c>
      <c r="D296" s="70"/>
      <c r="E296" s="70"/>
      <c r="F296" s="70"/>
    </row>
    <row r="297" spans="1:6" ht="23.25" x14ac:dyDescent="0.2">
      <c r="A297" s="3"/>
      <c r="B297" s="15" t="s">
        <v>10</v>
      </c>
      <c r="C297" s="5">
        <v>2</v>
      </c>
      <c r="D297" s="16"/>
      <c r="E297" s="4"/>
      <c r="F297" s="2"/>
    </row>
    <row r="298" spans="1:6" ht="22.5" x14ac:dyDescent="0.2">
      <c r="A298" s="3"/>
      <c r="B298" s="17" t="s">
        <v>11</v>
      </c>
      <c r="C298" s="50">
        <v>406</v>
      </c>
      <c r="D298" s="79" t="s">
        <v>12</v>
      </c>
      <c r="E298" s="80"/>
      <c r="F298" s="83">
        <f>C299/C298</f>
        <v>86.793103448275858</v>
      </c>
    </row>
    <row r="299" spans="1:6" ht="22.5" x14ac:dyDescent="0.2">
      <c r="A299" s="3"/>
      <c r="B299" s="17" t="s">
        <v>13</v>
      </c>
      <c r="C299" s="6">
        <v>35238</v>
      </c>
      <c r="D299" s="81"/>
      <c r="E299" s="82"/>
      <c r="F299" s="84"/>
    </row>
    <row r="300" spans="1:6" ht="23.25" x14ac:dyDescent="0.2">
      <c r="A300" s="3"/>
      <c r="B300" s="18"/>
      <c r="C300" s="7"/>
      <c r="D300" s="19"/>
      <c r="E300" s="3"/>
      <c r="F300" s="2"/>
    </row>
    <row r="301" spans="1:6" ht="23.25" x14ac:dyDescent="0.2">
      <c r="A301" s="3"/>
      <c r="B301" s="45" t="s">
        <v>14</v>
      </c>
      <c r="C301" s="49" t="s">
        <v>54</v>
      </c>
      <c r="D301" s="3"/>
      <c r="E301" s="3"/>
      <c r="F301" s="2"/>
    </row>
    <row r="302" spans="1:6" ht="23.25" x14ac:dyDescent="0.2">
      <c r="A302" s="3"/>
      <c r="B302" s="45" t="s">
        <v>15</v>
      </c>
      <c r="C302" s="49">
        <v>85</v>
      </c>
      <c r="D302" s="3"/>
      <c r="E302" s="3"/>
      <c r="F302" s="2"/>
    </row>
    <row r="303" spans="1:6" ht="23.25" x14ac:dyDescent="0.2">
      <c r="A303" s="3"/>
      <c r="B303" s="45" t="s">
        <v>16</v>
      </c>
      <c r="C303" s="46" t="s">
        <v>40</v>
      </c>
      <c r="D303" s="3"/>
      <c r="E303" s="3"/>
      <c r="F303" s="2"/>
    </row>
    <row r="304" spans="1:6" ht="24" thickBot="1" x14ac:dyDescent="0.25">
      <c r="A304" s="3"/>
      <c r="B304" s="3"/>
      <c r="C304" s="3"/>
      <c r="D304" s="3"/>
      <c r="E304" s="3"/>
      <c r="F304" s="2"/>
    </row>
    <row r="305" spans="1:6" ht="48" thickBot="1" x14ac:dyDescent="0.25">
      <c r="A305" s="85" t="s">
        <v>1</v>
      </c>
      <c r="B305" s="86"/>
      <c r="C305" s="8" t="s">
        <v>18</v>
      </c>
      <c r="D305" s="87" t="s">
        <v>19</v>
      </c>
      <c r="E305" s="88"/>
      <c r="F305" s="9" t="s">
        <v>20</v>
      </c>
    </row>
    <row r="306" spans="1:6" ht="24" thickBot="1" x14ac:dyDescent="0.25">
      <c r="A306" s="89" t="s">
        <v>21</v>
      </c>
      <c r="B306" s="90"/>
      <c r="C306" s="51">
        <v>197.93</v>
      </c>
      <c r="D306" s="47">
        <v>2</v>
      </c>
      <c r="E306" s="30" t="s">
        <v>0</v>
      </c>
      <c r="F306" s="31">
        <f t="shared" ref="F306:F313" si="8">C306*D306</f>
        <v>395.86</v>
      </c>
    </row>
    <row r="307" spans="1:6" ht="48" customHeight="1" x14ac:dyDescent="0.2">
      <c r="A307" s="75" t="s">
        <v>22</v>
      </c>
      <c r="B307" s="76"/>
      <c r="C307" s="52"/>
      <c r="D307" s="59"/>
      <c r="E307" s="33" t="s">
        <v>2</v>
      </c>
      <c r="F307" s="34">
        <f t="shared" si="8"/>
        <v>0</v>
      </c>
    </row>
    <row r="308" spans="1:6" ht="24" thickBot="1" x14ac:dyDescent="0.25">
      <c r="A308" s="71" t="s">
        <v>23</v>
      </c>
      <c r="B308" s="72"/>
      <c r="C308" s="53"/>
      <c r="D308" s="60"/>
      <c r="E308" s="36" t="s">
        <v>2</v>
      </c>
      <c r="F308" s="37">
        <f t="shared" si="8"/>
        <v>0</v>
      </c>
    </row>
    <row r="309" spans="1:6" ht="24" thickBot="1" x14ac:dyDescent="0.25">
      <c r="A309" s="73" t="s">
        <v>3</v>
      </c>
      <c r="B309" s="74"/>
      <c r="C309" s="54">
        <v>731.97</v>
      </c>
      <c r="D309" s="38">
        <v>2</v>
      </c>
      <c r="E309" s="39" t="s">
        <v>0</v>
      </c>
      <c r="F309" s="40">
        <f t="shared" si="8"/>
        <v>1463.94</v>
      </c>
    </row>
    <row r="310" spans="1:6" ht="23.25" x14ac:dyDescent="0.2">
      <c r="A310" s="75" t="s">
        <v>24</v>
      </c>
      <c r="B310" s="76"/>
      <c r="C310" s="52"/>
      <c r="D310" s="32"/>
      <c r="E310" s="33" t="s">
        <v>0</v>
      </c>
      <c r="F310" s="34">
        <f t="shared" si="8"/>
        <v>0</v>
      </c>
    </row>
    <row r="311" spans="1:6" ht="23.25" x14ac:dyDescent="0.2">
      <c r="A311" s="77" t="s">
        <v>25</v>
      </c>
      <c r="B311" s="78"/>
      <c r="C311" s="55"/>
      <c r="D311" s="41"/>
      <c r="E311" s="42" t="s">
        <v>0</v>
      </c>
      <c r="F311" s="43">
        <f t="shared" si="8"/>
        <v>0</v>
      </c>
    </row>
    <row r="312" spans="1:6" ht="23.25" x14ac:dyDescent="0.2">
      <c r="A312" s="77" t="s">
        <v>4</v>
      </c>
      <c r="B312" s="78"/>
      <c r="C312" s="56"/>
      <c r="D312" s="48"/>
      <c r="E312" s="42" t="s">
        <v>0</v>
      </c>
      <c r="F312" s="43">
        <f t="shared" si="8"/>
        <v>0</v>
      </c>
    </row>
    <row r="313" spans="1:6" ht="23.25" x14ac:dyDescent="0.2">
      <c r="A313" s="77" t="s">
        <v>26</v>
      </c>
      <c r="B313" s="78"/>
      <c r="C313" s="56"/>
      <c r="D313" s="48"/>
      <c r="E313" s="42" t="s">
        <v>0</v>
      </c>
      <c r="F313" s="43">
        <f t="shared" si="8"/>
        <v>0</v>
      </c>
    </row>
    <row r="314" spans="1:6" ht="23.25" x14ac:dyDescent="0.2">
      <c r="A314" s="77" t="s">
        <v>6</v>
      </c>
      <c r="B314" s="78"/>
      <c r="C314" s="56"/>
      <c r="D314" s="48"/>
      <c r="E314" s="42" t="s">
        <v>0</v>
      </c>
      <c r="F314" s="43">
        <f>C314*D314</f>
        <v>0</v>
      </c>
    </row>
    <row r="315" spans="1:6" ht="24" thickBot="1" x14ac:dyDescent="0.25">
      <c r="A315" s="71" t="s">
        <v>5</v>
      </c>
      <c r="B315" s="72"/>
      <c r="C315" s="53"/>
      <c r="D315" s="35"/>
      <c r="E315" s="36" t="s">
        <v>0</v>
      </c>
      <c r="F315" s="44">
        <f>C315*D315</f>
        <v>0</v>
      </c>
    </row>
    <row r="316" spans="1:6" ht="23.25" x14ac:dyDescent="0.2">
      <c r="A316" s="3"/>
      <c r="B316" s="20"/>
      <c r="C316" s="20"/>
      <c r="D316" s="10"/>
      <c r="E316" s="10"/>
      <c r="F316" s="2"/>
    </row>
    <row r="317" spans="1:6" ht="25.5" x14ac:dyDescent="0.2">
      <c r="A317" s="3"/>
      <c r="B317" s="13" t="s">
        <v>27</v>
      </c>
      <c r="C317" s="14"/>
      <c r="D317" s="3"/>
      <c r="E317" s="3"/>
      <c r="F317" s="2"/>
    </row>
    <row r="318" spans="1:6" ht="18.75" x14ac:dyDescent="0.2">
      <c r="A318" s="3"/>
      <c r="B318" s="91" t="s">
        <v>28</v>
      </c>
      <c r="C318" s="58" t="s">
        <v>29</v>
      </c>
      <c r="D318" s="21">
        <f>ROUND((F306+C299)/C299,2)</f>
        <v>1.01</v>
      </c>
      <c r="E318" s="21"/>
      <c r="F318" s="4"/>
    </row>
    <row r="319" spans="1:6" ht="23.25" x14ac:dyDescent="0.2">
      <c r="A319" s="3"/>
      <c r="B319" s="91"/>
      <c r="C319" s="58" t="s">
        <v>30</v>
      </c>
      <c r="D319" s="21">
        <f>ROUND((F307+F308+C299)/C299,2)</f>
        <v>1</v>
      </c>
      <c r="E319" s="21"/>
      <c r="F319" s="11"/>
    </row>
    <row r="320" spans="1:6" ht="23.25" x14ac:dyDescent="0.2">
      <c r="A320" s="3"/>
      <c r="B320" s="91"/>
      <c r="C320" s="58" t="s">
        <v>31</v>
      </c>
      <c r="D320" s="21">
        <f>ROUND((F309+C299)/C299,2)</f>
        <v>1.04</v>
      </c>
      <c r="E320" s="4"/>
      <c r="F320" s="11"/>
    </row>
    <row r="321" spans="1:6" ht="23.25" x14ac:dyDescent="0.2">
      <c r="A321" s="3"/>
      <c r="B321" s="91"/>
      <c r="C321" s="22" t="s">
        <v>32</v>
      </c>
      <c r="D321" s="23">
        <f>ROUND((SUM(F310:F315)+C299)/C299,2)</f>
        <v>1</v>
      </c>
      <c r="E321" s="4"/>
      <c r="F321" s="11"/>
    </row>
    <row r="322" spans="1:6" ht="25.5" x14ac:dyDescent="0.2">
      <c r="A322" s="3"/>
      <c r="B322" s="3"/>
      <c r="C322" s="24" t="s">
        <v>33</v>
      </c>
      <c r="D322" s="25">
        <f>SUM(D318:D321)-IF(C303="сплошная",3,2)</f>
        <v>2.0499999999999998</v>
      </c>
      <c r="E322" s="26"/>
      <c r="F322" s="2"/>
    </row>
    <row r="323" spans="1:6" ht="23.25" x14ac:dyDescent="0.2">
      <c r="A323" s="3"/>
      <c r="B323" s="3"/>
      <c r="C323" s="3"/>
      <c r="D323" s="27"/>
      <c r="E323" s="3"/>
      <c r="F323" s="2"/>
    </row>
    <row r="324" spans="1:6" ht="25.5" x14ac:dyDescent="0.35">
      <c r="A324" s="12"/>
      <c r="B324" s="28" t="s">
        <v>34</v>
      </c>
      <c r="C324" s="92">
        <f>D322*C299</f>
        <v>72237.899999999994</v>
      </c>
      <c r="D324" s="92"/>
      <c r="E324" s="3"/>
      <c r="F324" s="2"/>
    </row>
    <row r="325" spans="1:6" ht="18.75" x14ac:dyDescent="0.3">
      <c r="A325" s="3"/>
      <c r="B325" s="29" t="s">
        <v>35</v>
      </c>
      <c r="C325" s="93">
        <f>C324/C298</f>
        <v>177.9258620689655</v>
      </c>
      <c r="D325" s="93"/>
      <c r="E325" s="3"/>
      <c r="F325" s="3"/>
    </row>
    <row r="327" spans="1:6" ht="60.75" x14ac:dyDescent="0.8">
      <c r="A327" s="62" t="s">
        <v>75</v>
      </c>
      <c r="B327" s="62"/>
      <c r="C327" s="62"/>
      <c r="D327" s="62"/>
      <c r="E327" s="62"/>
      <c r="F327" s="62"/>
    </row>
    <row r="328" spans="1:6" ht="43.5" customHeight="1" x14ac:dyDescent="0.2">
      <c r="A328" s="63" t="s">
        <v>7</v>
      </c>
      <c r="B328" s="63"/>
      <c r="C328" s="63"/>
      <c r="D328" s="63"/>
      <c r="E328" s="63"/>
      <c r="F328" s="63"/>
    </row>
    <row r="329" spans="1:6" ht="25.5" x14ac:dyDescent="0.2">
      <c r="A329" s="3"/>
      <c r="B329" s="13" t="s">
        <v>8</v>
      </c>
      <c r="C329" s="14"/>
      <c r="D329" s="3"/>
      <c r="E329" s="3"/>
      <c r="F329" s="2"/>
    </row>
    <row r="330" spans="1:6" ht="19.5" x14ac:dyDescent="0.2">
      <c r="A330" s="4"/>
      <c r="B330" s="64" t="s">
        <v>9</v>
      </c>
      <c r="C330" s="67" t="s">
        <v>36</v>
      </c>
      <c r="D330" s="68"/>
      <c r="E330" s="68"/>
      <c r="F330" s="69"/>
    </row>
    <row r="331" spans="1:6" ht="19.5" x14ac:dyDescent="0.2">
      <c r="A331" s="4"/>
      <c r="B331" s="65"/>
      <c r="C331" s="70" t="s">
        <v>52</v>
      </c>
      <c r="D331" s="70"/>
      <c r="E331" s="70"/>
      <c r="F331" s="70"/>
    </row>
    <row r="332" spans="1:6" ht="19.5" x14ac:dyDescent="0.2">
      <c r="A332" s="4"/>
      <c r="B332" s="66"/>
      <c r="C332" s="70" t="s">
        <v>55</v>
      </c>
      <c r="D332" s="70"/>
      <c r="E332" s="70"/>
      <c r="F332" s="70"/>
    </row>
    <row r="333" spans="1:6" ht="23.25" x14ac:dyDescent="0.2">
      <c r="A333" s="3"/>
      <c r="B333" s="15" t="s">
        <v>10</v>
      </c>
      <c r="C333" s="5">
        <v>2</v>
      </c>
      <c r="D333" s="16"/>
      <c r="E333" s="4"/>
      <c r="F333" s="2"/>
    </row>
    <row r="334" spans="1:6" ht="22.5" x14ac:dyDescent="0.2">
      <c r="A334" s="3"/>
      <c r="B334" s="17" t="s">
        <v>11</v>
      </c>
      <c r="C334" s="50">
        <v>328</v>
      </c>
      <c r="D334" s="79" t="s">
        <v>12</v>
      </c>
      <c r="E334" s="80"/>
      <c r="F334" s="83">
        <f>C335/C334</f>
        <v>87.131006097560984</v>
      </c>
    </row>
    <row r="335" spans="1:6" ht="22.5" x14ac:dyDescent="0.2">
      <c r="A335" s="3"/>
      <c r="B335" s="17" t="s">
        <v>13</v>
      </c>
      <c r="C335" s="6">
        <v>28578.97</v>
      </c>
      <c r="D335" s="81"/>
      <c r="E335" s="82"/>
      <c r="F335" s="84"/>
    </row>
    <row r="336" spans="1:6" ht="23.25" x14ac:dyDescent="0.2">
      <c r="A336" s="3"/>
      <c r="B336" s="18"/>
      <c r="C336" s="7"/>
      <c r="D336" s="19"/>
      <c r="E336" s="3"/>
      <c r="F336" s="2"/>
    </row>
    <row r="337" spans="1:6" ht="23.25" x14ac:dyDescent="0.2">
      <c r="A337" s="3"/>
      <c r="B337" s="45" t="s">
        <v>14</v>
      </c>
      <c r="C337" s="49" t="s">
        <v>56</v>
      </c>
      <c r="D337" s="3"/>
      <c r="E337" s="3"/>
      <c r="F337" s="2"/>
    </row>
    <row r="338" spans="1:6" ht="23.25" x14ac:dyDescent="0.2">
      <c r="A338" s="3"/>
      <c r="B338" s="45" t="s">
        <v>15</v>
      </c>
      <c r="C338" s="49">
        <v>80</v>
      </c>
      <c r="D338" s="3"/>
      <c r="E338" s="3"/>
      <c r="F338" s="2"/>
    </row>
    <row r="339" spans="1:6" ht="23.25" x14ac:dyDescent="0.2">
      <c r="A339" s="3"/>
      <c r="B339" s="45" t="s">
        <v>16</v>
      </c>
      <c r="C339" s="46" t="s">
        <v>17</v>
      </c>
      <c r="D339" s="3"/>
      <c r="E339" s="3"/>
      <c r="F339" s="2"/>
    </row>
    <row r="340" spans="1:6" ht="24" thickBot="1" x14ac:dyDescent="0.25">
      <c r="A340" s="3"/>
      <c r="B340" s="3"/>
      <c r="C340" s="3"/>
      <c r="D340" s="3"/>
      <c r="E340" s="3"/>
      <c r="F340" s="2"/>
    </row>
    <row r="341" spans="1:6" ht="48" thickBot="1" x14ac:dyDescent="0.25">
      <c r="A341" s="85" t="s">
        <v>1</v>
      </c>
      <c r="B341" s="86"/>
      <c r="C341" s="8" t="s">
        <v>18</v>
      </c>
      <c r="D341" s="87" t="s">
        <v>19</v>
      </c>
      <c r="E341" s="88"/>
      <c r="F341" s="9" t="s">
        <v>20</v>
      </c>
    </row>
    <row r="342" spans="1:6" ht="24" thickBot="1" x14ac:dyDescent="0.25">
      <c r="A342" s="89" t="s">
        <v>21</v>
      </c>
      <c r="B342" s="90"/>
      <c r="C342" s="51">
        <v>197.93</v>
      </c>
      <c r="D342" s="47">
        <v>2</v>
      </c>
      <c r="E342" s="30" t="s">
        <v>0</v>
      </c>
      <c r="F342" s="31">
        <f t="shared" ref="F342:F349" si="9">C342*D342</f>
        <v>395.86</v>
      </c>
    </row>
    <row r="343" spans="1:6" ht="48" customHeight="1" x14ac:dyDescent="0.2">
      <c r="A343" s="75" t="s">
        <v>22</v>
      </c>
      <c r="B343" s="76"/>
      <c r="C343" s="52">
        <v>97.44</v>
      </c>
      <c r="D343" s="59">
        <v>1.3</v>
      </c>
      <c r="E343" s="33" t="s">
        <v>2</v>
      </c>
      <c r="F343" s="34">
        <f t="shared" si="9"/>
        <v>126.672</v>
      </c>
    </row>
    <row r="344" spans="1:6" ht="24" thickBot="1" x14ac:dyDescent="0.25">
      <c r="A344" s="71" t="s">
        <v>23</v>
      </c>
      <c r="B344" s="72"/>
      <c r="C344" s="53">
        <v>151.63</v>
      </c>
      <c r="D344" s="60">
        <v>1.3</v>
      </c>
      <c r="E344" s="36" t="s">
        <v>2</v>
      </c>
      <c r="F344" s="37">
        <f t="shared" si="9"/>
        <v>197.119</v>
      </c>
    </row>
    <row r="345" spans="1:6" ht="24" thickBot="1" x14ac:dyDescent="0.25">
      <c r="A345" s="73" t="s">
        <v>3</v>
      </c>
      <c r="B345" s="74"/>
      <c r="C345" s="54">
        <v>731.97</v>
      </c>
      <c r="D345" s="38"/>
      <c r="E345" s="39" t="s">
        <v>0</v>
      </c>
      <c r="F345" s="40">
        <f t="shared" si="9"/>
        <v>0</v>
      </c>
    </row>
    <row r="346" spans="1:6" ht="23.25" x14ac:dyDescent="0.2">
      <c r="A346" s="75" t="s">
        <v>24</v>
      </c>
      <c r="B346" s="76"/>
      <c r="C346" s="52">
        <v>652.6</v>
      </c>
      <c r="D346" s="32">
        <v>4</v>
      </c>
      <c r="E346" s="33" t="s">
        <v>0</v>
      </c>
      <c r="F346" s="34">
        <f t="shared" si="9"/>
        <v>2610.4</v>
      </c>
    </row>
    <row r="347" spans="1:6" ht="23.25" x14ac:dyDescent="0.2">
      <c r="A347" s="77" t="s">
        <v>25</v>
      </c>
      <c r="B347" s="78"/>
      <c r="C347" s="55">
        <v>526.99</v>
      </c>
      <c r="D347" s="41"/>
      <c r="E347" s="42" t="s">
        <v>0</v>
      </c>
      <c r="F347" s="43">
        <f t="shared" si="9"/>
        <v>0</v>
      </c>
    </row>
    <row r="348" spans="1:6" ht="23.25" x14ac:dyDescent="0.2">
      <c r="A348" s="77" t="s">
        <v>4</v>
      </c>
      <c r="B348" s="78"/>
      <c r="C348" s="56">
        <v>5438.99</v>
      </c>
      <c r="D348" s="48">
        <v>2</v>
      </c>
      <c r="E348" s="42" t="s">
        <v>0</v>
      </c>
      <c r="F348" s="43">
        <f t="shared" si="9"/>
        <v>10877.98</v>
      </c>
    </row>
    <row r="349" spans="1:6" ht="23.25" x14ac:dyDescent="0.2">
      <c r="A349" s="77" t="s">
        <v>26</v>
      </c>
      <c r="B349" s="78"/>
      <c r="C349" s="56">
        <v>1672.77</v>
      </c>
      <c r="D349" s="48">
        <v>2</v>
      </c>
      <c r="E349" s="42" t="s">
        <v>0</v>
      </c>
      <c r="F349" s="43">
        <f t="shared" si="9"/>
        <v>3345.54</v>
      </c>
    </row>
    <row r="350" spans="1:6" ht="23.25" x14ac:dyDescent="0.2">
      <c r="A350" s="77" t="s">
        <v>6</v>
      </c>
      <c r="B350" s="78"/>
      <c r="C350" s="56">
        <v>548.24</v>
      </c>
      <c r="D350" s="48">
        <v>2</v>
      </c>
      <c r="E350" s="42" t="s">
        <v>0</v>
      </c>
      <c r="F350" s="43">
        <f>C350*D350</f>
        <v>1096.48</v>
      </c>
    </row>
    <row r="351" spans="1:6" ht="24" thickBot="1" x14ac:dyDescent="0.25">
      <c r="A351" s="71" t="s">
        <v>5</v>
      </c>
      <c r="B351" s="72"/>
      <c r="C351" s="53">
        <v>340.74</v>
      </c>
      <c r="D351" s="35">
        <v>20</v>
      </c>
      <c r="E351" s="36" t="s">
        <v>0</v>
      </c>
      <c r="F351" s="44">
        <f>C351*D351</f>
        <v>6814.8</v>
      </c>
    </row>
    <row r="352" spans="1:6" ht="23.25" x14ac:dyDescent="0.2">
      <c r="A352" s="3"/>
      <c r="B352" s="20"/>
      <c r="C352" s="20"/>
      <c r="D352" s="10"/>
      <c r="E352" s="10"/>
      <c r="F352" s="2"/>
    </row>
    <row r="353" spans="1:6" ht="25.5" x14ac:dyDescent="0.2">
      <c r="A353" s="3"/>
      <c r="B353" s="13" t="s">
        <v>27</v>
      </c>
      <c r="C353" s="14"/>
      <c r="D353" s="3"/>
      <c r="E353" s="3"/>
      <c r="F353" s="2"/>
    </row>
    <row r="354" spans="1:6" ht="18.75" x14ac:dyDescent="0.2">
      <c r="A354" s="3"/>
      <c r="B354" s="91" t="s">
        <v>28</v>
      </c>
      <c r="C354" s="58" t="s">
        <v>29</v>
      </c>
      <c r="D354" s="21">
        <f>ROUND((F342+C335)/C335,2)</f>
        <v>1.01</v>
      </c>
      <c r="E354" s="21"/>
      <c r="F354" s="4"/>
    </row>
    <row r="355" spans="1:6" ht="23.25" x14ac:dyDescent="0.2">
      <c r="A355" s="3"/>
      <c r="B355" s="91"/>
      <c r="C355" s="58" t="s">
        <v>30</v>
      </c>
      <c r="D355" s="21">
        <f>ROUND((F343+F344+C335)/C335,2)</f>
        <v>1.01</v>
      </c>
      <c r="E355" s="21"/>
      <c r="F355" s="11"/>
    </row>
    <row r="356" spans="1:6" ht="23.25" x14ac:dyDescent="0.2">
      <c r="A356" s="3"/>
      <c r="B356" s="91"/>
      <c r="C356" s="58" t="s">
        <v>31</v>
      </c>
      <c r="D356" s="21">
        <f>ROUND((F345+C335)/C335,2)</f>
        <v>1</v>
      </c>
      <c r="E356" s="4"/>
      <c r="F356" s="11"/>
    </row>
    <row r="357" spans="1:6" ht="23.25" x14ac:dyDescent="0.2">
      <c r="A357" s="3"/>
      <c r="B357" s="91"/>
      <c r="C357" s="22" t="s">
        <v>32</v>
      </c>
      <c r="D357" s="23">
        <f>ROUND((SUM(F346:F351)+C335)/C335,2)</f>
        <v>1.87</v>
      </c>
      <c r="E357" s="4"/>
      <c r="F357" s="11"/>
    </row>
    <row r="358" spans="1:6" ht="25.5" x14ac:dyDescent="0.2">
      <c r="A358" s="3"/>
      <c r="B358" s="3"/>
      <c r="C358" s="24" t="s">
        <v>33</v>
      </c>
      <c r="D358" s="25">
        <f>SUM(D354:D357)-IF(C339="сплошная",3,2)</f>
        <v>1.8900000000000006</v>
      </c>
      <c r="E358" s="26"/>
      <c r="F358" s="2"/>
    </row>
    <row r="359" spans="1:6" ht="23.25" x14ac:dyDescent="0.2">
      <c r="A359" s="3"/>
      <c r="B359" s="3"/>
      <c r="C359" s="3"/>
      <c r="D359" s="27"/>
      <c r="E359" s="3"/>
      <c r="F359" s="2"/>
    </row>
    <row r="360" spans="1:6" ht="25.5" x14ac:dyDescent="0.35">
      <c r="A360" s="12"/>
      <c r="B360" s="28" t="s">
        <v>34</v>
      </c>
      <c r="C360" s="92">
        <f>D358*C335</f>
        <v>54014.253300000018</v>
      </c>
      <c r="D360" s="92"/>
      <c r="E360" s="3"/>
      <c r="F360" s="2"/>
    </row>
    <row r="361" spans="1:6" ht="18.75" x14ac:dyDescent="0.3">
      <c r="A361" s="3"/>
      <c r="B361" s="29" t="s">
        <v>35</v>
      </c>
      <c r="C361" s="93">
        <f>C360/C334</f>
        <v>164.6776015243903</v>
      </c>
      <c r="D361" s="93"/>
      <c r="E361" s="3"/>
      <c r="F361" s="3"/>
    </row>
    <row r="363" spans="1:6" ht="60.75" x14ac:dyDescent="0.8">
      <c r="A363" s="62" t="s">
        <v>76</v>
      </c>
      <c r="B363" s="62"/>
      <c r="C363" s="62"/>
      <c r="D363" s="62"/>
      <c r="E363" s="62"/>
      <c r="F363" s="62"/>
    </row>
    <row r="364" spans="1:6" ht="42.75" customHeight="1" x14ac:dyDescent="0.2">
      <c r="A364" s="63" t="s">
        <v>7</v>
      </c>
      <c r="B364" s="63"/>
      <c r="C364" s="63"/>
      <c r="D364" s="63"/>
      <c r="E364" s="63"/>
      <c r="F364" s="63"/>
    </row>
    <row r="365" spans="1:6" ht="25.5" x14ac:dyDescent="0.2">
      <c r="A365" s="3"/>
      <c r="B365" s="13" t="s">
        <v>8</v>
      </c>
      <c r="C365" s="14"/>
      <c r="D365" s="3"/>
      <c r="E365" s="3"/>
      <c r="F365" s="2"/>
    </row>
    <row r="366" spans="1:6" ht="19.5" x14ac:dyDescent="0.2">
      <c r="A366" s="4"/>
      <c r="B366" s="64" t="s">
        <v>9</v>
      </c>
      <c r="C366" s="67" t="s">
        <v>36</v>
      </c>
      <c r="D366" s="68"/>
      <c r="E366" s="68"/>
      <c r="F366" s="69"/>
    </row>
    <row r="367" spans="1:6" ht="19.5" customHeight="1" x14ac:dyDescent="0.2">
      <c r="A367" s="4"/>
      <c r="B367" s="65"/>
      <c r="C367" s="70" t="s">
        <v>64</v>
      </c>
      <c r="D367" s="70"/>
      <c r="E367" s="70"/>
      <c r="F367" s="70"/>
    </row>
    <row r="368" spans="1:6" ht="19.5" x14ac:dyDescent="0.2">
      <c r="A368" s="4"/>
      <c r="B368" s="66"/>
      <c r="C368" s="70" t="s">
        <v>57</v>
      </c>
      <c r="D368" s="70"/>
      <c r="E368" s="70"/>
      <c r="F368" s="70"/>
    </row>
    <row r="369" spans="1:6" ht="23.25" x14ac:dyDescent="0.2">
      <c r="A369" s="3"/>
      <c r="B369" s="15" t="s">
        <v>10</v>
      </c>
      <c r="C369" s="5">
        <v>4.8</v>
      </c>
      <c r="D369" s="16"/>
      <c r="E369" s="4"/>
      <c r="F369" s="2"/>
    </row>
    <row r="370" spans="1:6" ht="22.5" x14ac:dyDescent="0.2">
      <c r="A370" s="3"/>
      <c r="B370" s="17" t="s">
        <v>11</v>
      </c>
      <c r="C370" s="50">
        <v>162</v>
      </c>
      <c r="D370" s="79" t="s">
        <v>12</v>
      </c>
      <c r="E370" s="80"/>
      <c r="F370" s="83">
        <f>C371/C370</f>
        <v>46.815123456790126</v>
      </c>
    </row>
    <row r="371" spans="1:6" ht="22.5" x14ac:dyDescent="0.2">
      <c r="A371" s="3"/>
      <c r="B371" s="17" t="s">
        <v>13</v>
      </c>
      <c r="C371" s="6">
        <v>7584.05</v>
      </c>
      <c r="D371" s="81"/>
      <c r="E371" s="82"/>
      <c r="F371" s="84"/>
    </row>
    <row r="372" spans="1:6" ht="23.25" x14ac:dyDescent="0.2">
      <c r="A372" s="3"/>
      <c r="B372" s="18"/>
      <c r="C372" s="7"/>
      <c r="D372" s="19"/>
      <c r="E372" s="3"/>
      <c r="F372" s="2"/>
    </row>
    <row r="373" spans="1:6" ht="23.25" x14ac:dyDescent="0.2">
      <c r="A373" s="3"/>
      <c r="B373" s="45" t="s">
        <v>14</v>
      </c>
      <c r="C373" s="49" t="s">
        <v>58</v>
      </c>
      <c r="D373" s="3"/>
      <c r="E373" s="3"/>
      <c r="F373" s="2"/>
    </row>
    <row r="374" spans="1:6" ht="23.25" x14ac:dyDescent="0.2">
      <c r="A374" s="3"/>
      <c r="B374" s="45" t="s">
        <v>15</v>
      </c>
      <c r="C374" s="49">
        <v>80</v>
      </c>
      <c r="D374" s="3"/>
      <c r="E374" s="3"/>
      <c r="F374" s="2"/>
    </row>
    <row r="375" spans="1:6" ht="23.25" x14ac:dyDescent="0.2">
      <c r="A375" s="3"/>
      <c r="B375" s="45" t="s">
        <v>16</v>
      </c>
      <c r="C375" s="46" t="s">
        <v>40</v>
      </c>
      <c r="D375" s="3"/>
      <c r="E375" s="3"/>
      <c r="F375" s="2"/>
    </row>
    <row r="376" spans="1:6" ht="24" thickBot="1" x14ac:dyDescent="0.25">
      <c r="A376" s="3"/>
      <c r="B376" s="3"/>
      <c r="C376" s="3"/>
      <c r="D376" s="3"/>
      <c r="E376" s="3"/>
      <c r="F376" s="2"/>
    </row>
    <row r="377" spans="1:6" ht="48" thickBot="1" x14ac:dyDescent="0.25">
      <c r="A377" s="85" t="s">
        <v>1</v>
      </c>
      <c r="B377" s="86"/>
      <c r="C377" s="8" t="s">
        <v>18</v>
      </c>
      <c r="D377" s="87" t="s">
        <v>19</v>
      </c>
      <c r="E377" s="88"/>
      <c r="F377" s="9" t="s">
        <v>20</v>
      </c>
    </row>
    <row r="378" spans="1:6" ht="24" thickBot="1" x14ac:dyDescent="0.25">
      <c r="A378" s="89" t="s">
        <v>21</v>
      </c>
      <c r="B378" s="90"/>
      <c r="C378" s="51">
        <v>197.93</v>
      </c>
      <c r="D378" s="47">
        <v>4.8</v>
      </c>
      <c r="E378" s="30" t="s">
        <v>0</v>
      </c>
      <c r="F378" s="31">
        <f t="shared" ref="F378:F385" si="10">C378*D378</f>
        <v>950.06399999999996</v>
      </c>
    </row>
    <row r="379" spans="1:6" ht="45.75" customHeight="1" x14ac:dyDescent="0.2">
      <c r="A379" s="75" t="s">
        <v>22</v>
      </c>
      <c r="B379" s="76"/>
      <c r="C379" s="52"/>
      <c r="D379" s="59"/>
      <c r="E379" s="33" t="s">
        <v>2</v>
      </c>
      <c r="F379" s="34">
        <f t="shared" si="10"/>
        <v>0</v>
      </c>
    </row>
    <row r="380" spans="1:6" ht="24" thickBot="1" x14ac:dyDescent="0.25">
      <c r="A380" s="71" t="s">
        <v>23</v>
      </c>
      <c r="B380" s="72"/>
      <c r="C380" s="53"/>
      <c r="D380" s="60"/>
      <c r="E380" s="36" t="s">
        <v>2</v>
      </c>
      <c r="F380" s="37">
        <f t="shared" si="10"/>
        <v>0</v>
      </c>
    </row>
    <row r="381" spans="1:6" ht="24" thickBot="1" x14ac:dyDescent="0.25">
      <c r="A381" s="73" t="s">
        <v>3</v>
      </c>
      <c r="B381" s="74"/>
      <c r="C381" s="54">
        <v>731.97</v>
      </c>
      <c r="D381" s="38">
        <v>4.8</v>
      </c>
      <c r="E381" s="39" t="s">
        <v>0</v>
      </c>
      <c r="F381" s="40">
        <f t="shared" si="10"/>
        <v>3513.4560000000001</v>
      </c>
    </row>
    <row r="382" spans="1:6" ht="23.25" x14ac:dyDescent="0.2">
      <c r="A382" s="75" t="s">
        <v>24</v>
      </c>
      <c r="B382" s="76"/>
      <c r="C382" s="52"/>
      <c r="D382" s="32"/>
      <c r="E382" s="33" t="s">
        <v>0</v>
      </c>
      <c r="F382" s="34">
        <f t="shared" si="10"/>
        <v>0</v>
      </c>
    </row>
    <row r="383" spans="1:6" ht="23.25" x14ac:dyDescent="0.2">
      <c r="A383" s="77" t="s">
        <v>25</v>
      </c>
      <c r="B383" s="78"/>
      <c r="C383" s="55"/>
      <c r="D383" s="41"/>
      <c r="E383" s="42" t="s">
        <v>0</v>
      </c>
      <c r="F383" s="43">
        <f t="shared" si="10"/>
        <v>0</v>
      </c>
    </row>
    <row r="384" spans="1:6" ht="23.25" x14ac:dyDescent="0.2">
      <c r="A384" s="77" t="s">
        <v>4</v>
      </c>
      <c r="B384" s="78"/>
      <c r="C384" s="56"/>
      <c r="D384" s="48"/>
      <c r="E384" s="42" t="s">
        <v>0</v>
      </c>
      <c r="F384" s="43">
        <f t="shared" si="10"/>
        <v>0</v>
      </c>
    </row>
    <row r="385" spans="1:6" ht="23.25" x14ac:dyDescent="0.2">
      <c r="A385" s="77" t="s">
        <v>26</v>
      </c>
      <c r="B385" s="78"/>
      <c r="C385" s="56"/>
      <c r="D385" s="48"/>
      <c r="E385" s="42" t="s">
        <v>0</v>
      </c>
      <c r="F385" s="43">
        <f t="shared" si="10"/>
        <v>0</v>
      </c>
    </row>
    <row r="386" spans="1:6" ht="23.25" x14ac:dyDescent="0.2">
      <c r="A386" s="77" t="s">
        <v>6</v>
      </c>
      <c r="B386" s="78"/>
      <c r="C386" s="56"/>
      <c r="D386" s="48"/>
      <c r="E386" s="42" t="s">
        <v>0</v>
      </c>
      <c r="F386" s="43">
        <f>C386*D386</f>
        <v>0</v>
      </c>
    </row>
    <row r="387" spans="1:6" ht="24" thickBot="1" x14ac:dyDescent="0.25">
      <c r="A387" s="71" t="s">
        <v>5</v>
      </c>
      <c r="B387" s="72"/>
      <c r="C387" s="53"/>
      <c r="D387" s="35"/>
      <c r="E387" s="36" t="s">
        <v>0</v>
      </c>
      <c r="F387" s="44">
        <f>C387*D387</f>
        <v>0</v>
      </c>
    </row>
    <row r="388" spans="1:6" ht="23.25" x14ac:dyDescent="0.2">
      <c r="A388" s="3"/>
      <c r="B388" s="20"/>
      <c r="C388" s="20"/>
      <c r="D388" s="10"/>
      <c r="E388" s="10"/>
      <c r="F388" s="2"/>
    </row>
    <row r="389" spans="1:6" ht="25.5" x14ac:dyDescent="0.2">
      <c r="A389" s="3"/>
      <c r="B389" s="13" t="s">
        <v>27</v>
      </c>
      <c r="C389" s="14"/>
      <c r="D389" s="3"/>
      <c r="E389" s="3"/>
      <c r="F389" s="2"/>
    </row>
    <row r="390" spans="1:6" ht="18.75" x14ac:dyDescent="0.2">
      <c r="A390" s="3"/>
      <c r="B390" s="91" t="s">
        <v>28</v>
      </c>
      <c r="C390" s="58" t="s">
        <v>29</v>
      </c>
      <c r="D390" s="21">
        <f>ROUND((F378+C371)/C371,2)</f>
        <v>1.1299999999999999</v>
      </c>
      <c r="E390" s="21"/>
      <c r="F390" s="4"/>
    </row>
    <row r="391" spans="1:6" ht="23.25" x14ac:dyDescent="0.2">
      <c r="A391" s="3"/>
      <c r="B391" s="91"/>
      <c r="C391" s="58" t="s">
        <v>30</v>
      </c>
      <c r="D391" s="21">
        <f>ROUND((F379+F380+C371)/C371,2)</f>
        <v>1</v>
      </c>
      <c r="E391" s="21"/>
      <c r="F391" s="11"/>
    </row>
    <row r="392" spans="1:6" ht="23.25" x14ac:dyDescent="0.2">
      <c r="A392" s="3"/>
      <c r="B392" s="91"/>
      <c r="C392" s="58" t="s">
        <v>31</v>
      </c>
      <c r="D392" s="21">
        <f>ROUND((F381+C371)/C371,2)</f>
        <v>1.46</v>
      </c>
      <c r="E392" s="4"/>
      <c r="F392" s="11"/>
    </row>
    <row r="393" spans="1:6" ht="23.25" x14ac:dyDescent="0.2">
      <c r="A393" s="3"/>
      <c r="B393" s="91"/>
      <c r="C393" s="22" t="s">
        <v>32</v>
      </c>
      <c r="D393" s="23">
        <f>ROUND((SUM(F382:F387)+C371)/C371,2)</f>
        <v>1</v>
      </c>
      <c r="E393" s="4"/>
      <c r="F393" s="11"/>
    </row>
    <row r="394" spans="1:6" ht="25.5" x14ac:dyDescent="0.2">
      <c r="A394" s="3"/>
      <c r="B394" s="3"/>
      <c r="C394" s="24" t="s">
        <v>33</v>
      </c>
      <c r="D394" s="25">
        <f>SUM(D390:D393)-IF(C375="сплошная",3,2)</f>
        <v>2.59</v>
      </c>
      <c r="E394" s="26"/>
      <c r="F394" s="2"/>
    </row>
    <row r="395" spans="1:6" ht="23.25" x14ac:dyDescent="0.2">
      <c r="A395" s="3"/>
      <c r="B395" s="3"/>
      <c r="C395" s="3"/>
      <c r="D395" s="27"/>
      <c r="E395" s="3"/>
      <c r="F395" s="2"/>
    </row>
    <row r="396" spans="1:6" ht="25.5" x14ac:dyDescent="0.35">
      <c r="A396" s="12"/>
      <c r="B396" s="28" t="s">
        <v>34</v>
      </c>
      <c r="C396" s="92">
        <f>D394*C371</f>
        <v>19642.6895</v>
      </c>
      <c r="D396" s="92"/>
      <c r="E396" s="3"/>
      <c r="F396" s="2"/>
    </row>
    <row r="397" spans="1:6" ht="18.75" x14ac:dyDescent="0.3">
      <c r="A397" s="3"/>
      <c r="B397" s="29" t="s">
        <v>35</v>
      </c>
      <c r="C397" s="93">
        <f>C396/C370</f>
        <v>121.25116975308642</v>
      </c>
      <c r="D397" s="93"/>
      <c r="E397" s="3"/>
      <c r="F397" s="3"/>
    </row>
    <row r="399" spans="1:6" ht="60.75" x14ac:dyDescent="0.8">
      <c r="A399" s="62" t="s">
        <v>77</v>
      </c>
      <c r="B399" s="62"/>
      <c r="C399" s="62"/>
      <c r="D399" s="62"/>
      <c r="E399" s="62"/>
      <c r="F399" s="62"/>
    </row>
    <row r="400" spans="1:6" ht="42.75" customHeight="1" x14ac:dyDescent="0.2">
      <c r="A400" s="63" t="s">
        <v>7</v>
      </c>
      <c r="B400" s="63"/>
      <c r="C400" s="63"/>
      <c r="D400" s="63"/>
      <c r="E400" s="63"/>
      <c r="F400" s="63"/>
    </row>
    <row r="401" spans="1:6" ht="25.5" x14ac:dyDescent="0.2">
      <c r="A401" s="3"/>
      <c r="B401" s="13" t="s">
        <v>8</v>
      </c>
      <c r="C401" s="14"/>
      <c r="D401" s="3"/>
      <c r="E401" s="3"/>
      <c r="F401" s="2"/>
    </row>
    <row r="402" spans="1:6" ht="19.5" x14ac:dyDescent="0.2">
      <c r="A402" s="4"/>
      <c r="B402" s="64" t="s">
        <v>9</v>
      </c>
      <c r="C402" s="67" t="s">
        <v>36</v>
      </c>
      <c r="D402" s="68"/>
      <c r="E402" s="68"/>
      <c r="F402" s="69"/>
    </row>
    <row r="403" spans="1:6" ht="19.5" customHeight="1" x14ac:dyDescent="0.2">
      <c r="A403" s="4"/>
      <c r="B403" s="65"/>
      <c r="C403" s="70" t="s">
        <v>64</v>
      </c>
      <c r="D403" s="70"/>
      <c r="E403" s="70"/>
      <c r="F403" s="70"/>
    </row>
    <row r="404" spans="1:6" ht="19.5" x14ac:dyDescent="0.2">
      <c r="A404" s="4"/>
      <c r="B404" s="66"/>
      <c r="C404" s="70" t="s">
        <v>59</v>
      </c>
      <c r="D404" s="70"/>
      <c r="E404" s="70"/>
      <c r="F404" s="70"/>
    </row>
    <row r="405" spans="1:6" ht="23.25" x14ac:dyDescent="0.2">
      <c r="A405" s="3"/>
      <c r="B405" s="15" t="s">
        <v>10</v>
      </c>
      <c r="C405" s="5">
        <v>1.9</v>
      </c>
      <c r="D405" s="16"/>
      <c r="E405" s="4"/>
      <c r="F405" s="2"/>
    </row>
    <row r="406" spans="1:6" ht="22.5" x14ac:dyDescent="0.2">
      <c r="A406" s="3"/>
      <c r="B406" s="17" t="s">
        <v>11</v>
      </c>
      <c r="C406" s="50">
        <v>212</v>
      </c>
      <c r="D406" s="79" t="s">
        <v>12</v>
      </c>
      <c r="E406" s="80"/>
      <c r="F406" s="83">
        <f>C407/C406</f>
        <v>11.824150943396225</v>
      </c>
    </row>
    <row r="407" spans="1:6" ht="22.5" x14ac:dyDescent="0.2">
      <c r="A407" s="3"/>
      <c r="B407" s="17" t="s">
        <v>13</v>
      </c>
      <c r="C407" s="6">
        <v>2506.7199999999998</v>
      </c>
      <c r="D407" s="81"/>
      <c r="E407" s="82"/>
      <c r="F407" s="84"/>
    </row>
    <row r="408" spans="1:6" ht="23.25" x14ac:dyDescent="0.2">
      <c r="A408" s="3"/>
      <c r="B408" s="18"/>
      <c r="C408" s="7"/>
      <c r="D408" s="19"/>
      <c r="E408" s="3"/>
      <c r="F408" s="2"/>
    </row>
    <row r="409" spans="1:6" ht="23.25" x14ac:dyDescent="0.2">
      <c r="A409" s="3"/>
      <c r="B409" s="45" t="s">
        <v>14</v>
      </c>
      <c r="C409" s="49" t="s">
        <v>60</v>
      </c>
      <c r="D409" s="3"/>
      <c r="E409" s="3"/>
      <c r="F409" s="2"/>
    </row>
    <row r="410" spans="1:6" ht="23.25" x14ac:dyDescent="0.2">
      <c r="A410" s="3"/>
      <c r="B410" s="45" t="s">
        <v>15</v>
      </c>
      <c r="C410" s="49">
        <v>65</v>
      </c>
      <c r="D410" s="3"/>
      <c r="E410" s="3"/>
      <c r="F410" s="2"/>
    </row>
    <row r="411" spans="1:6" ht="23.25" x14ac:dyDescent="0.2">
      <c r="A411" s="3"/>
      <c r="B411" s="45" t="s">
        <v>16</v>
      </c>
      <c r="C411" s="46" t="s">
        <v>40</v>
      </c>
      <c r="D411" s="3"/>
      <c r="E411" s="3"/>
      <c r="F411" s="2"/>
    </row>
    <row r="412" spans="1:6" ht="24" thickBot="1" x14ac:dyDescent="0.25">
      <c r="A412" s="3"/>
      <c r="B412" s="3"/>
      <c r="C412" s="3"/>
      <c r="D412" s="3"/>
      <c r="E412" s="3"/>
      <c r="F412" s="2"/>
    </row>
    <row r="413" spans="1:6" ht="48" thickBot="1" x14ac:dyDescent="0.25">
      <c r="A413" s="85" t="s">
        <v>1</v>
      </c>
      <c r="B413" s="86"/>
      <c r="C413" s="8" t="s">
        <v>18</v>
      </c>
      <c r="D413" s="87" t="s">
        <v>19</v>
      </c>
      <c r="E413" s="88"/>
      <c r="F413" s="9" t="s">
        <v>20</v>
      </c>
    </row>
    <row r="414" spans="1:6" ht="24" thickBot="1" x14ac:dyDescent="0.25">
      <c r="A414" s="89" t="s">
        <v>21</v>
      </c>
      <c r="B414" s="90"/>
      <c r="C414" s="51">
        <v>197.93</v>
      </c>
      <c r="D414" s="47">
        <v>1.9</v>
      </c>
      <c r="E414" s="30" t="s">
        <v>0</v>
      </c>
      <c r="F414" s="31">
        <f t="shared" ref="F414:F421" si="11">C414*D414</f>
        <v>376.06700000000001</v>
      </c>
    </row>
    <row r="415" spans="1:6" ht="45.75" customHeight="1" x14ac:dyDescent="0.2">
      <c r="A415" s="75" t="s">
        <v>22</v>
      </c>
      <c r="B415" s="76"/>
      <c r="C415" s="52"/>
      <c r="D415" s="59"/>
      <c r="E415" s="33" t="s">
        <v>2</v>
      </c>
      <c r="F415" s="34">
        <f t="shared" si="11"/>
        <v>0</v>
      </c>
    </row>
    <row r="416" spans="1:6" ht="24" thickBot="1" x14ac:dyDescent="0.25">
      <c r="A416" s="71" t="s">
        <v>23</v>
      </c>
      <c r="B416" s="72"/>
      <c r="C416" s="53"/>
      <c r="D416" s="60"/>
      <c r="E416" s="36" t="s">
        <v>2</v>
      </c>
      <c r="F416" s="37">
        <f t="shared" si="11"/>
        <v>0</v>
      </c>
    </row>
    <row r="417" spans="1:6" ht="24" thickBot="1" x14ac:dyDescent="0.25">
      <c r="A417" s="73" t="s">
        <v>3</v>
      </c>
      <c r="B417" s="74"/>
      <c r="C417" s="54">
        <v>731.97</v>
      </c>
      <c r="D417" s="38">
        <v>1.9</v>
      </c>
      <c r="E417" s="39" t="s">
        <v>0</v>
      </c>
      <c r="F417" s="40">
        <f t="shared" si="11"/>
        <v>1390.7429999999999</v>
      </c>
    </row>
    <row r="418" spans="1:6" ht="23.25" x14ac:dyDescent="0.2">
      <c r="A418" s="75" t="s">
        <v>24</v>
      </c>
      <c r="B418" s="76"/>
      <c r="C418" s="52"/>
      <c r="D418" s="32"/>
      <c r="E418" s="33" t="s">
        <v>0</v>
      </c>
      <c r="F418" s="34">
        <f t="shared" si="11"/>
        <v>0</v>
      </c>
    </row>
    <row r="419" spans="1:6" ht="23.25" x14ac:dyDescent="0.2">
      <c r="A419" s="77" t="s">
        <v>25</v>
      </c>
      <c r="B419" s="78"/>
      <c r="C419" s="55"/>
      <c r="D419" s="41"/>
      <c r="E419" s="42" t="s">
        <v>0</v>
      </c>
      <c r="F419" s="43">
        <f t="shared" si="11"/>
        <v>0</v>
      </c>
    </row>
    <row r="420" spans="1:6" ht="23.25" x14ac:dyDescent="0.2">
      <c r="A420" s="77" t="s">
        <v>4</v>
      </c>
      <c r="B420" s="78"/>
      <c r="C420" s="56"/>
      <c r="D420" s="48"/>
      <c r="E420" s="42" t="s">
        <v>0</v>
      </c>
      <c r="F420" s="43">
        <f t="shared" si="11"/>
        <v>0</v>
      </c>
    </row>
    <row r="421" spans="1:6" ht="23.25" x14ac:dyDescent="0.2">
      <c r="A421" s="77" t="s">
        <v>26</v>
      </c>
      <c r="B421" s="78"/>
      <c r="C421" s="56"/>
      <c r="D421" s="48"/>
      <c r="E421" s="42" t="s">
        <v>0</v>
      </c>
      <c r="F421" s="43">
        <f t="shared" si="11"/>
        <v>0</v>
      </c>
    </row>
    <row r="422" spans="1:6" ht="23.25" x14ac:dyDescent="0.2">
      <c r="A422" s="77" t="s">
        <v>6</v>
      </c>
      <c r="B422" s="78"/>
      <c r="C422" s="56"/>
      <c r="D422" s="48"/>
      <c r="E422" s="42" t="s">
        <v>0</v>
      </c>
      <c r="F422" s="43">
        <f>C422*D422</f>
        <v>0</v>
      </c>
    </row>
    <row r="423" spans="1:6" ht="24" thickBot="1" x14ac:dyDescent="0.25">
      <c r="A423" s="71" t="s">
        <v>5</v>
      </c>
      <c r="B423" s="72"/>
      <c r="C423" s="53"/>
      <c r="D423" s="35"/>
      <c r="E423" s="36" t="s">
        <v>0</v>
      </c>
      <c r="F423" s="44">
        <f>C423*D423</f>
        <v>0</v>
      </c>
    </row>
    <row r="424" spans="1:6" ht="23.25" x14ac:dyDescent="0.2">
      <c r="A424" s="3"/>
      <c r="B424" s="20"/>
      <c r="C424" s="20"/>
      <c r="D424" s="10"/>
      <c r="E424" s="10"/>
      <c r="F424" s="2"/>
    </row>
    <row r="425" spans="1:6" ht="25.5" x14ac:dyDescent="0.2">
      <c r="A425" s="3"/>
      <c r="B425" s="13" t="s">
        <v>27</v>
      </c>
      <c r="C425" s="14"/>
      <c r="D425" s="3"/>
      <c r="E425" s="3"/>
      <c r="F425" s="2"/>
    </row>
    <row r="426" spans="1:6" ht="18.75" x14ac:dyDescent="0.2">
      <c r="A426" s="3"/>
      <c r="B426" s="91" t="s">
        <v>28</v>
      </c>
      <c r="C426" s="58" t="s">
        <v>29</v>
      </c>
      <c r="D426" s="21">
        <f>ROUND((F414+C407)/C407,2)</f>
        <v>1.1499999999999999</v>
      </c>
      <c r="E426" s="21"/>
      <c r="F426" s="4"/>
    </row>
    <row r="427" spans="1:6" ht="23.25" x14ac:dyDescent="0.2">
      <c r="A427" s="3"/>
      <c r="B427" s="91"/>
      <c r="C427" s="58" t="s">
        <v>30</v>
      </c>
      <c r="D427" s="21">
        <f>ROUND((F415+F416+C407)/C407,2)</f>
        <v>1</v>
      </c>
      <c r="E427" s="21"/>
      <c r="F427" s="11"/>
    </row>
    <row r="428" spans="1:6" ht="23.25" x14ac:dyDescent="0.2">
      <c r="A428" s="3"/>
      <c r="B428" s="91"/>
      <c r="C428" s="58" t="s">
        <v>31</v>
      </c>
      <c r="D428" s="21">
        <f>ROUND((F417+C407)/C407,2)</f>
        <v>1.55</v>
      </c>
      <c r="E428" s="4"/>
      <c r="F428" s="11"/>
    </row>
    <row r="429" spans="1:6" ht="23.25" x14ac:dyDescent="0.2">
      <c r="A429" s="3"/>
      <c r="B429" s="91"/>
      <c r="C429" s="22" t="s">
        <v>32</v>
      </c>
      <c r="D429" s="23">
        <f>ROUND((SUM(F418:F423)+C407)/C407,2)</f>
        <v>1</v>
      </c>
      <c r="E429" s="4"/>
      <c r="F429" s="11"/>
    </row>
    <row r="430" spans="1:6" ht="25.5" x14ac:dyDescent="0.2">
      <c r="A430" s="3"/>
      <c r="B430" s="3"/>
      <c r="C430" s="24" t="s">
        <v>33</v>
      </c>
      <c r="D430" s="25">
        <f>SUM(D426:D429)-IF(C411="сплошная",3,2)</f>
        <v>2.7</v>
      </c>
      <c r="E430" s="26"/>
      <c r="F430" s="2"/>
    </row>
    <row r="431" spans="1:6" ht="23.25" x14ac:dyDescent="0.2">
      <c r="A431" s="3"/>
      <c r="B431" s="3"/>
      <c r="C431" s="3"/>
      <c r="D431" s="27"/>
      <c r="E431" s="3"/>
      <c r="F431" s="2"/>
    </row>
    <row r="432" spans="1:6" ht="25.5" x14ac:dyDescent="0.35">
      <c r="A432" s="12"/>
      <c r="B432" s="28" t="s">
        <v>34</v>
      </c>
      <c r="C432" s="92">
        <f>D430*C407</f>
        <v>6768.1440000000002</v>
      </c>
      <c r="D432" s="92"/>
      <c r="E432" s="3"/>
      <c r="F432" s="2"/>
    </row>
    <row r="433" spans="1:6" ht="18.75" x14ac:dyDescent="0.3">
      <c r="A433" s="3"/>
      <c r="B433" s="29" t="s">
        <v>35</v>
      </c>
      <c r="C433" s="93">
        <f>C432/C406</f>
        <v>31.925207547169812</v>
      </c>
      <c r="D433" s="93"/>
      <c r="E433" s="3"/>
      <c r="F433" s="3"/>
    </row>
    <row r="435" spans="1:6" ht="51" customHeight="1" x14ac:dyDescent="0.8">
      <c r="A435" s="62" t="s">
        <v>78</v>
      </c>
      <c r="B435" s="62"/>
      <c r="C435" s="62"/>
      <c r="D435" s="62"/>
      <c r="E435" s="62"/>
      <c r="F435" s="62"/>
    </row>
    <row r="436" spans="1:6" ht="43.5" customHeight="1" x14ac:dyDescent="0.2">
      <c r="A436" s="63" t="s">
        <v>7</v>
      </c>
      <c r="B436" s="63"/>
      <c r="C436" s="63"/>
      <c r="D436" s="63"/>
      <c r="E436" s="63"/>
      <c r="F436" s="63"/>
    </row>
    <row r="437" spans="1:6" ht="25.5" x14ac:dyDescent="0.2">
      <c r="A437" s="3"/>
      <c r="B437" s="13" t="s">
        <v>8</v>
      </c>
      <c r="C437" s="14"/>
      <c r="D437" s="3"/>
      <c r="E437" s="3"/>
      <c r="F437" s="2"/>
    </row>
    <row r="438" spans="1:6" ht="19.5" x14ac:dyDescent="0.2">
      <c r="A438" s="4"/>
      <c r="B438" s="64" t="s">
        <v>9</v>
      </c>
      <c r="C438" s="67" t="s">
        <v>36</v>
      </c>
      <c r="D438" s="68"/>
      <c r="E438" s="68"/>
      <c r="F438" s="69"/>
    </row>
    <row r="439" spans="1:6" ht="19.5" customHeight="1" x14ac:dyDescent="0.2">
      <c r="A439" s="4"/>
      <c r="B439" s="65"/>
      <c r="C439" s="70" t="s">
        <v>64</v>
      </c>
      <c r="D439" s="70"/>
      <c r="E439" s="70"/>
      <c r="F439" s="70"/>
    </row>
    <row r="440" spans="1:6" ht="19.5" x14ac:dyDescent="0.2">
      <c r="A440" s="4"/>
      <c r="B440" s="66"/>
      <c r="C440" s="70" t="s">
        <v>61</v>
      </c>
      <c r="D440" s="70"/>
      <c r="E440" s="70"/>
      <c r="F440" s="70"/>
    </row>
    <row r="441" spans="1:6" ht="23.25" x14ac:dyDescent="0.2">
      <c r="A441" s="3"/>
      <c r="B441" s="15" t="s">
        <v>10</v>
      </c>
      <c r="C441" s="5">
        <v>5.5</v>
      </c>
      <c r="D441" s="16"/>
      <c r="E441" s="4"/>
      <c r="F441" s="2"/>
    </row>
    <row r="442" spans="1:6" ht="22.5" x14ac:dyDescent="0.2">
      <c r="A442" s="3"/>
      <c r="B442" s="17" t="s">
        <v>11</v>
      </c>
      <c r="C442" s="50">
        <v>308</v>
      </c>
      <c r="D442" s="79" t="s">
        <v>12</v>
      </c>
      <c r="E442" s="80"/>
      <c r="F442" s="83">
        <f>C443/C442</f>
        <v>88.910162337662342</v>
      </c>
    </row>
    <row r="443" spans="1:6" ht="22.5" x14ac:dyDescent="0.2">
      <c r="A443" s="3"/>
      <c r="B443" s="17" t="s">
        <v>13</v>
      </c>
      <c r="C443" s="6">
        <v>27384.33</v>
      </c>
      <c r="D443" s="81"/>
      <c r="E443" s="82"/>
      <c r="F443" s="84"/>
    </row>
    <row r="444" spans="1:6" ht="23.25" x14ac:dyDescent="0.2">
      <c r="A444" s="3"/>
      <c r="B444" s="18"/>
      <c r="C444" s="7"/>
      <c r="D444" s="19"/>
      <c r="E444" s="3"/>
      <c r="F444" s="2"/>
    </row>
    <row r="445" spans="1:6" ht="23.25" x14ac:dyDescent="0.2">
      <c r="A445" s="3"/>
      <c r="B445" s="45" t="s">
        <v>14</v>
      </c>
      <c r="C445" s="49" t="s">
        <v>62</v>
      </c>
      <c r="D445" s="3"/>
      <c r="E445" s="3"/>
      <c r="F445" s="2"/>
    </row>
    <row r="446" spans="1:6" ht="23.25" x14ac:dyDescent="0.2">
      <c r="A446" s="3"/>
      <c r="B446" s="45" t="s">
        <v>15</v>
      </c>
      <c r="C446" s="49">
        <v>80</v>
      </c>
      <c r="D446" s="3"/>
      <c r="E446" s="3"/>
      <c r="F446" s="2"/>
    </row>
    <row r="447" spans="1:6" ht="23.25" x14ac:dyDescent="0.2">
      <c r="A447" s="3"/>
      <c r="B447" s="45" t="s">
        <v>16</v>
      </c>
      <c r="C447" s="46" t="s">
        <v>40</v>
      </c>
      <c r="D447" s="3"/>
      <c r="E447" s="3"/>
      <c r="F447" s="2"/>
    </row>
    <row r="448" spans="1:6" ht="24" thickBot="1" x14ac:dyDescent="0.25">
      <c r="A448" s="3"/>
      <c r="B448" s="3"/>
      <c r="C448" s="3"/>
      <c r="D448" s="3"/>
      <c r="E448" s="3"/>
      <c r="F448" s="2"/>
    </row>
    <row r="449" spans="1:6" ht="48" thickBot="1" x14ac:dyDescent="0.25">
      <c r="A449" s="85" t="s">
        <v>1</v>
      </c>
      <c r="B449" s="86"/>
      <c r="C449" s="8" t="s">
        <v>18</v>
      </c>
      <c r="D449" s="87" t="s">
        <v>19</v>
      </c>
      <c r="E449" s="88"/>
      <c r="F449" s="9" t="s">
        <v>20</v>
      </c>
    </row>
    <row r="450" spans="1:6" ht="24" thickBot="1" x14ac:dyDescent="0.25">
      <c r="A450" s="89" t="s">
        <v>21</v>
      </c>
      <c r="B450" s="90"/>
      <c r="C450" s="51">
        <v>197.93</v>
      </c>
      <c r="D450" s="47">
        <v>5.5</v>
      </c>
      <c r="E450" s="30" t="s">
        <v>0</v>
      </c>
      <c r="F450" s="31">
        <f t="shared" ref="F450:F457" si="12">C450*D450</f>
        <v>1088.615</v>
      </c>
    </row>
    <row r="451" spans="1:6" ht="44.25" customHeight="1" x14ac:dyDescent="0.2">
      <c r="A451" s="75" t="s">
        <v>22</v>
      </c>
      <c r="B451" s="76"/>
      <c r="C451" s="52"/>
      <c r="D451" s="59"/>
      <c r="E451" s="33" t="s">
        <v>2</v>
      </c>
      <c r="F451" s="34">
        <f t="shared" si="12"/>
        <v>0</v>
      </c>
    </row>
    <row r="452" spans="1:6" ht="24" thickBot="1" x14ac:dyDescent="0.25">
      <c r="A452" s="71" t="s">
        <v>23</v>
      </c>
      <c r="B452" s="72"/>
      <c r="C452" s="53"/>
      <c r="D452" s="60"/>
      <c r="E452" s="36" t="s">
        <v>2</v>
      </c>
      <c r="F452" s="37">
        <f t="shared" si="12"/>
        <v>0</v>
      </c>
    </row>
    <row r="453" spans="1:6" ht="24" thickBot="1" x14ac:dyDescent="0.25">
      <c r="A453" s="73" t="s">
        <v>3</v>
      </c>
      <c r="B453" s="74"/>
      <c r="C453" s="54">
        <v>731.97</v>
      </c>
      <c r="D453" s="38">
        <v>5.5</v>
      </c>
      <c r="E453" s="39" t="s">
        <v>0</v>
      </c>
      <c r="F453" s="40">
        <f t="shared" si="12"/>
        <v>4025.835</v>
      </c>
    </row>
    <row r="454" spans="1:6" ht="23.25" x14ac:dyDescent="0.2">
      <c r="A454" s="75" t="s">
        <v>24</v>
      </c>
      <c r="B454" s="76"/>
      <c r="C454" s="54"/>
      <c r="D454" s="38"/>
      <c r="E454" s="33" t="s">
        <v>0</v>
      </c>
      <c r="F454" s="34">
        <f t="shared" si="12"/>
        <v>0</v>
      </c>
    </row>
    <row r="455" spans="1:6" ht="23.25" x14ac:dyDescent="0.2">
      <c r="A455" s="77" t="s">
        <v>25</v>
      </c>
      <c r="B455" s="78"/>
      <c r="C455" s="55"/>
      <c r="D455" s="41"/>
      <c r="E455" s="42" t="s">
        <v>0</v>
      </c>
      <c r="F455" s="43">
        <f t="shared" si="12"/>
        <v>0</v>
      </c>
    </row>
    <row r="456" spans="1:6" ht="23.25" x14ac:dyDescent="0.2">
      <c r="A456" s="77" t="s">
        <v>4</v>
      </c>
      <c r="B456" s="78"/>
      <c r="C456" s="56"/>
      <c r="D456" s="48"/>
      <c r="E456" s="42" t="s">
        <v>0</v>
      </c>
      <c r="F456" s="43">
        <f t="shared" si="12"/>
        <v>0</v>
      </c>
    </row>
    <row r="457" spans="1:6" ht="23.25" x14ac:dyDescent="0.2">
      <c r="A457" s="77" t="s">
        <v>26</v>
      </c>
      <c r="B457" s="78"/>
      <c r="C457" s="56"/>
      <c r="D457" s="48"/>
      <c r="E457" s="42" t="s">
        <v>0</v>
      </c>
      <c r="F457" s="43">
        <f t="shared" si="12"/>
        <v>0</v>
      </c>
    </row>
    <row r="458" spans="1:6" ht="23.25" x14ac:dyDescent="0.2">
      <c r="A458" s="77" t="s">
        <v>6</v>
      </c>
      <c r="B458" s="78"/>
      <c r="C458" s="56"/>
      <c r="D458" s="48"/>
      <c r="E458" s="42" t="s">
        <v>0</v>
      </c>
      <c r="F458" s="43">
        <f>C458*D458</f>
        <v>0</v>
      </c>
    </row>
    <row r="459" spans="1:6" ht="24" thickBot="1" x14ac:dyDescent="0.25">
      <c r="A459" s="71" t="s">
        <v>5</v>
      </c>
      <c r="B459" s="72"/>
      <c r="C459" s="53"/>
      <c r="D459" s="35"/>
      <c r="E459" s="36" t="s">
        <v>0</v>
      </c>
      <c r="F459" s="44">
        <f>C459*D459</f>
        <v>0</v>
      </c>
    </row>
    <row r="460" spans="1:6" ht="23.25" x14ac:dyDescent="0.2">
      <c r="A460" s="3"/>
      <c r="B460" s="20"/>
      <c r="C460" s="20"/>
      <c r="D460" s="10"/>
      <c r="E460" s="10"/>
      <c r="F460" s="2"/>
    </row>
    <row r="461" spans="1:6" ht="25.5" x14ac:dyDescent="0.2">
      <c r="A461" s="3"/>
      <c r="B461" s="13" t="s">
        <v>27</v>
      </c>
      <c r="C461" s="14"/>
      <c r="D461" s="3"/>
      <c r="E461" s="3"/>
      <c r="F461" s="2"/>
    </row>
    <row r="462" spans="1:6" ht="18.75" x14ac:dyDescent="0.2">
      <c r="A462" s="3"/>
      <c r="B462" s="91" t="s">
        <v>28</v>
      </c>
      <c r="C462" s="58" t="s">
        <v>29</v>
      </c>
      <c r="D462" s="21">
        <f>ROUND((F450+C443)/C443,2)</f>
        <v>1.04</v>
      </c>
      <c r="E462" s="21"/>
      <c r="F462" s="4"/>
    </row>
    <row r="463" spans="1:6" ht="23.25" x14ac:dyDescent="0.2">
      <c r="A463" s="3"/>
      <c r="B463" s="91"/>
      <c r="C463" s="58" t="s">
        <v>30</v>
      </c>
      <c r="D463" s="21">
        <f>ROUND((F451+F452+C443)/C443,2)</f>
        <v>1</v>
      </c>
      <c r="E463" s="21"/>
      <c r="F463" s="11"/>
    </row>
    <row r="464" spans="1:6" ht="23.25" x14ac:dyDescent="0.2">
      <c r="A464" s="3"/>
      <c r="B464" s="91"/>
      <c r="C464" s="58" t="s">
        <v>31</v>
      </c>
      <c r="D464" s="21">
        <f>ROUND((F453+C443)/C443,2)</f>
        <v>1.1499999999999999</v>
      </c>
      <c r="E464" s="4"/>
      <c r="F464" s="11"/>
    </row>
    <row r="465" spans="1:6" ht="23.25" x14ac:dyDescent="0.2">
      <c r="A465" s="3"/>
      <c r="B465" s="91"/>
      <c r="C465" s="22" t="s">
        <v>32</v>
      </c>
      <c r="D465" s="23">
        <f>ROUND((SUM(F454:F459)+C443)/C443,2)</f>
        <v>1</v>
      </c>
      <c r="E465" s="4"/>
      <c r="F465" s="11"/>
    </row>
    <row r="466" spans="1:6" ht="25.5" x14ac:dyDescent="0.2">
      <c r="A466" s="3"/>
      <c r="B466" s="3"/>
      <c r="C466" s="24" t="s">
        <v>33</v>
      </c>
      <c r="D466" s="25">
        <f>SUM(D462:D465)-IF(C447="сплошная",3,2)</f>
        <v>2.1899999999999995</v>
      </c>
      <c r="E466" s="26"/>
      <c r="F466" s="2"/>
    </row>
    <row r="467" spans="1:6" ht="23.25" x14ac:dyDescent="0.2">
      <c r="A467" s="3"/>
      <c r="B467" s="3"/>
      <c r="C467" s="3"/>
      <c r="D467" s="27"/>
      <c r="E467" s="3"/>
      <c r="F467" s="2"/>
    </row>
    <row r="468" spans="1:6" ht="25.5" x14ac:dyDescent="0.35">
      <c r="A468" s="12"/>
      <c r="B468" s="28" t="s">
        <v>34</v>
      </c>
      <c r="C468" s="92">
        <f>D466*C443</f>
        <v>59971.68269999999</v>
      </c>
      <c r="D468" s="92"/>
      <c r="E468" s="3"/>
      <c r="F468" s="2"/>
    </row>
    <row r="469" spans="1:6" ht="18.75" x14ac:dyDescent="0.3">
      <c r="A469" s="3"/>
      <c r="B469" s="29" t="s">
        <v>35</v>
      </c>
      <c r="C469" s="93">
        <f>C468/C442</f>
        <v>194.7132555194805</v>
      </c>
      <c r="D469" s="93"/>
      <c r="E469" s="3"/>
      <c r="F469" s="3"/>
    </row>
    <row r="471" spans="1:6" ht="60.75" x14ac:dyDescent="0.8">
      <c r="A471" s="62" t="s">
        <v>79</v>
      </c>
      <c r="B471" s="62"/>
      <c r="C471" s="62"/>
      <c r="D471" s="62"/>
      <c r="E471" s="62"/>
      <c r="F471" s="62"/>
    </row>
    <row r="472" spans="1:6" ht="42.75" customHeight="1" x14ac:dyDescent="0.2">
      <c r="A472" s="63" t="s">
        <v>7</v>
      </c>
      <c r="B472" s="63"/>
      <c r="C472" s="63"/>
      <c r="D472" s="63"/>
      <c r="E472" s="63"/>
      <c r="F472" s="63"/>
    </row>
    <row r="473" spans="1:6" ht="25.5" x14ac:dyDescent="0.2">
      <c r="A473" s="3"/>
      <c r="B473" s="13" t="s">
        <v>8</v>
      </c>
      <c r="C473" s="14"/>
      <c r="D473" s="3"/>
      <c r="E473" s="3"/>
      <c r="F473" s="2"/>
    </row>
    <row r="474" spans="1:6" ht="19.5" x14ac:dyDescent="0.2">
      <c r="A474" s="4"/>
      <c r="B474" s="64" t="s">
        <v>9</v>
      </c>
      <c r="C474" s="67" t="s">
        <v>36</v>
      </c>
      <c r="D474" s="68"/>
      <c r="E474" s="68"/>
      <c r="F474" s="69"/>
    </row>
    <row r="475" spans="1:6" ht="19.5" x14ac:dyDescent="0.2">
      <c r="A475" s="4"/>
      <c r="B475" s="65"/>
      <c r="C475" s="70" t="s">
        <v>64</v>
      </c>
      <c r="D475" s="70"/>
      <c r="E475" s="70"/>
      <c r="F475" s="70"/>
    </row>
    <row r="476" spans="1:6" ht="19.5" x14ac:dyDescent="0.2">
      <c r="A476" s="4"/>
      <c r="B476" s="66"/>
      <c r="C476" s="70" t="s">
        <v>65</v>
      </c>
      <c r="D476" s="70"/>
      <c r="E476" s="70"/>
      <c r="F476" s="70"/>
    </row>
    <row r="477" spans="1:6" ht="23.25" x14ac:dyDescent="0.2">
      <c r="A477" s="3"/>
      <c r="B477" s="15" t="s">
        <v>10</v>
      </c>
      <c r="C477" s="5">
        <v>5.4</v>
      </c>
      <c r="D477" s="16"/>
      <c r="E477" s="4"/>
      <c r="F477" s="2"/>
    </row>
    <row r="478" spans="1:6" ht="22.5" x14ac:dyDescent="0.2">
      <c r="A478" s="3"/>
      <c r="B478" s="17" t="s">
        <v>11</v>
      </c>
      <c r="C478" s="50">
        <v>180</v>
      </c>
      <c r="D478" s="79" t="s">
        <v>12</v>
      </c>
      <c r="E478" s="80"/>
      <c r="F478" s="83">
        <f>C479/C478</f>
        <v>50.563388888888888</v>
      </c>
    </row>
    <row r="479" spans="1:6" ht="22.5" x14ac:dyDescent="0.2">
      <c r="A479" s="3"/>
      <c r="B479" s="17" t="s">
        <v>13</v>
      </c>
      <c r="C479" s="6">
        <v>9101.41</v>
      </c>
      <c r="D479" s="81"/>
      <c r="E479" s="82"/>
      <c r="F479" s="84"/>
    </row>
    <row r="480" spans="1:6" ht="23.25" x14ac:dyDescent="0.2">
      <c r="A480" s="3"/>
      <c r="B480" s="18"/>
      <c r="C480" s="7"/>
      <c r="D480" s="19"/>
      <c r="E480" s="3"/>
      <c r="F480" s="2"/>
    </row>
    <row r="481" spans="1:6" ht="23.25" x14ac:dyDescent="0.2">
      <c r="A481" s="3"/>
      <c r="B481" s="45" t="s">
        <v>14</v>
      </c>
      <c r="C481" s="49" t="s">
        <v>63</v>
      </c>
      <c r="D481" s="3"/>
      <c r="E481" s="3"/>
      <c r="F481" s="2"/>
    </row>
    <row r="482" spans="1:6" ht="23.25" x14ac:dyDescent="0.2">
      <c r="A482" s="3"/>
      <c r="B482" s="45" t="s">
        <v>15</v>
      </c>
      <c r="C482" s="49">
        <v>80</v>
      </c>
      <c r="D482" s="3"/>
      <c r="E482" s="3"/>
      <c r="F482" s="2"/>
    </row>
    <row r="483" spans="1:6" ht="23.25" x14ac:dyDescent="0.2">
      <c r="A483" s="3"/>
      <c r="B483" s="45" t="s">
        <v>16</v>
      </c>
      <c r="C483" s="46" t="s">
        <v>40</v>
      </c>
      <c r="D483" s="3"/>
      <c r="E483" s="3"/>
      <c r="F483" s="2"/>
    </row>
    <row r="484" spans="1:6" ht="24" thickBot="1" x14ac:dyDescent="0.25">
      <c r="A484" s="3"/>
      <c r="B484" s="3"/>
      <c r="C484" s="3"/>
      <c r="D484" s="3"/>
      <c r="E484" s="3"/>
      <c r="F484" s="2"/>
    </row>
    <row r="485" spans="1:6" ht="48" thickBot="1" x14ac:dyDescent="0.25">
      <c r="A485" s="85" t="s">
        <v>1</v>
      </c>
      <c r="B485" s="86"/>
      <c r="C485" s="8" t="s">
        <v>18</v>
      </c>
      <c r="D485" s="87" t="s">
        <v>19</v>
      </c>
      <c r="E485" s="88"/>
      <c r="F485" s="9" t="s">
        <v>20</v>
      </c>
    </row>
    <row r="486" spans="1:6" ht="24" thickBot="1" x14ac:dyDescent="0.25">
      <c r="A486" s="89" t="s">
        <v>21</v>
      </c>
      <c r="B486" s="90"/>
      <c r="C486" s="51">
        <v>197.93</v>
      </c>
      <c r="D486" s="47">
        <v>5.4</v>
      </c>
      <c r="E486" s="30" t="s">
        <v>0</v>
      </c>
      <c r="F486" s="31">
        <f t="shared" ref="F486:F493" si="13">C486*D486</f>
        <v>1068.8220000000001</v>
      </c>
    </row>
    <row r="487" spans="1:6" ht="45.75" customHeight="1" x14ac:dyDescent="0.2">
      <c r="A487" s="75" t="s">
        <v>22</v>
      </c>
      <c r="B487" s="76"/>
      <c r="C487" s="52"/>
      <c r="D487" s="59"/>
      <c r="E487" s="33" t="s">
        <v>2</v>
      </c>
      <c r="F487" s="34">
        <f t="shared" si="13"/>
        <v>0</v>
      </c>
    </row>
    <row r="488" spans="1:6" ht="24" thickBot="1" x14ac:dyDescent="0.25">
      <c r="A488" s="71" t="s">
        <v>23</v>
      </c>
      <c r="B488" s="72"/>
      <c r="C488" s="53"/>
      <c r="D488" s="60"/>
      <c r="E488" s="36" t="s">
        <v>2</v>
      </c>
      <c r="F488" s="37">
        <f t="shared" si="13"/>
        <v>0</v>
      </c>
    </row>
    <row r="489" spans="1:6" ht="24" thickBot="1" x14ac:dyDescent="0.25">
      <c r="A489" s="73" t="s">
        <v>3</v>
      </c>
      <c r="B489" s="74"/>
      <c r="C489" s="54">
        <v>731.97</v>
      </c>
      <c r="D489" s="38">
        <v>5.4</v>
      </c>
      <c r="E489" s="39" t="s">
        <v>0</v>
      </c>
      <c r="F489" s="40">
        <f t="shared" si="13"/>
        <v>3952.6380000000004</v>
      </c>
    </row>
    <row r="490" spans="1:6" ht="23.25" x14ac:dyDescent="0.2">
      <c r="A490" s="75" t="s">
        <v>24</v>
      </c>
      <c r="B490" s="76"/>
      <c r="C490" s="52"/>
      <c r="D490" s="32"/>
      <c r="E490" s="33" t="s">
        <v>0</v>
      </c>
      <c r="F490" s="34">
        <f t="shared" si="13"/>
        <v>0</v>
      </c>
    </row>
    <row r="491" spans="1:6" ht="23.25" x14ac:dyDescent="0.2">
      <c r="A491" s="77" t="s">
        <v>25</v>
      </c>
      <c r="B491" s="78"/>
      <c r="C491" s="55"/>
      <c r="D491" s="41"/>
      <c r="E491" s="42" t="s">
        <v>0</v>
      </c>
      <c r="F491" s="43">
        <f t="shared" si="13"/>
        <v>0</v>
      </c>
    </row>
    <row r="492" spans="1:6" ht="23.25" x14ac:dyDescent="0.2">
      <c r="A492" s="77" t="s">
        <v>4</v>
      </c>
      <c r="B492" s="78"/>
      <c r="C492" s="56"/>
      <c r="D492" s="48"/>
      <c r="E492" s="42" t="s">
        <v>0</v>
      </c>
      <c r="F492" s="43">
        <f t="shared" si="13"/>
        <v>0</v>
      </c>
    </row>
    <row r="493" spans="1:6" ht="23.25" x14ac:dyDescent="0.2">
      <c r="A493" s="77" t="s">
        <v>26</v>
      </c>
      <c r="B493" s="78"/>
      <c r="C493" s="56"/>
      <c r="D493" s="48"/>
      <c r="E493" s="42" t="s">
        <v>0</v>
      </c>
      <c r="F493" s="43">
        <f t="shared" si="13"/>
        <v>0</v>
      </c>
    </row>
    <row r="494" spans="1:6" ht="23.25" x14ac:dyDescent="0.2">
      <c r="A494" s="77" t="s">
        <v>6</v>
      </c>
      <c r="B494" s="78"/>
      <c r="C494" s="56"/>
      <c r="D494" s="48"/>
      <c r="E494" s="42" t="s">
        <v>0</v>
      </c>
      <c r="F494" s="43">
        <f>C494*D494</f>
        <v>0</v>
      </c>
    </row>
    <row r="495" spans="1:6" ht="24" thickBot="1" x14ac:dyDescent="0.25">
      <c r="A495" s="71" t="s">
        <v>5</v>
      </c>
      <c r="B495" s="72"/>
      <c r="C495" s="53"/>
      <c r="D495" s="35"/>
      <c r="E495" s="36" t="s">
        <v>0</v>
      </c>
      <c r="F495" s="44">
        <f>C495*D495</f>
        <v>0</v>
      </c>
    </row>
    <row r="496" spans="1:6" ht="23.25" x14ac:dyDescent="0.2">
      <c r="A496" s="3"/>
      <c r="B496" s="20"/>
      <c r="C496" s="20"/>
      <c r="D496" s="10"/>
      <c r="E496" s="10"/>
      <c r="F496" s="2"/>
    </row>
    <row r="497" spans="1:6" ht="25.5" x14ac:dyDescent="0.2">
      <c r="A497" s="3"/>
      <c r="B497" s="13" t="s">
        <v>27</v>
      </c>
      <c r="C497" s="14"/>
      <c r="D497" s="3"/>
      <c r="E497" s="3"/>
      <c r="F497" s="2"/>
    </row>
    <row r="498" spans="1:6" ht="18.75" x14ac:dyDescent="0.2">
      <c r="A498" s="3"/>
      <c r="B498" s="91" t="s">
        <v>28</v>
      </c>
      <c r="C498" s="58" t="s">
        <v>29</v>
      </c>
      <c r="D498" s="21">
        <f>ROUND((F486+C479)/C479,2)</f>
        <v>1.1200000000000001</v>
      </c>
      <c r="E498" s="21"/>
      <c r="F498" s="4"/>
    </row>
    <row r="499" spans="1:6" ht="23.25" x14ac:dyDescent="0.2">
      <c r="A499" s="3"/>
      <c r="B499" s="91"/>
      <c r="C499" s="58" t="s">
        <v>30</v>
      </c>
      <c r="D499" s="21">
        <f>ROUND((F487+F488+C479)/C479,2)</f>
        <v>1</v>
      </c>
      <c r="E499" s="21"/>
      <c r="F499" s="11"/>
    </row>
    <row r="500" spans="1:6" ht="23.25" x14ac:dyDescent="0.2">
      <c r="A500" s="3"/>
      <c r="B500" s="91"/>
      <c r="C500" s="58" t="s">
        <v>31</v>
      </c>
      <c r="D500" s="21">
        <f>ROUND((F489+C479)/C479,2)</f>
        <v>1.43</v>
      </c>
      <c r="E500" s="4"/>
      <c r="F500" s="11"/>
    </row>
    <row r="501" spans="1:6" ht="23.25" x14ac:dyDescent="0.2">
      <c r="A501" s="3"/>
      <c r="B501" s="91"/>
      <c r="C501" s="22" t="s">
        <v>32</v>
      </c>
      <c r="D501" s="23">
        <f>ROUND((SUM(F490:F495)+C479)/C479,2)</f>
        <v>1</v>
      </c>
      <c r="E501" s="4"/>
      <c r="F501" s="11"/>
    </row>
    <row r="502" spans="1:6" ht="25.5" x14ac:dyDescent="0.2">
      <c r="A502" s="3"/>
      <c r="B502" s="3"/>
      <c r="C502" s="24" t="s">
        <v>33</v>
      </c>
      <c r="D502" s="25">
        <f>SUM(D498:D501)-IF(C483="сплошная",3,2)</f>
        <v>2.5499999999999998</v>
      </c>
      <c r="E502" s="26"/>
      <c r="F502" s="2"/>
    </row>
    <row r="503" spans="1:6" ht="23.25" x14ac:dyDescent="0.2">
      <c r="A503" s="3"/>
      <c r="B503" s="3"/>
      <c r="C503" s="3"/>
      <c r="D503" s="27"/>
      <c r="E503" s="3"/>
      <c r="F503" s="2"/>
    </row>
    <row r="504" spans="1:6" ht="25.5" x14ac:dyDescent="0.35">
      <c r="A504" s="12"/>
      <c r="B504" s="28" t="s">
        <v>34</v>
      </c>
      <c r="C504" s="92">
        <f>D502*C479</f>
        <v>23208.595499999999</v>
      </c>
      <c r="D504" s="92"/>
      <c r="E504" s="3"/>
      <c r="F504" s="2"/>
    </row>
    <row r="505" spans="1:6" ht="18.75" x14ac:dyDescent="0.3">
      <c r="A505" s="3"/>
      <c r="B505" s="29" t="s">
        <v>35</v>
      </c>
      <c r="C505" s="93">
        <f>C504/C478</f>
        <v>128.93664166666667</v>
      </c>
      <c r="D505" s="93"/>
      <c r="E505" s="3"/>
      <c r="F505" s="3"/>
    </row>
    <row r="549" spans="1:6" ht="60.75" customHeight="1" x14ac:dyDescent="0.2">
      <c r="A549"/>
      <c r="B549"/>
      <c r="C549"/>
      <c r="D549"/>
      <c r="E549"/>
      <c r="F549"/>
    </row>
    <row r="550" spans="1:6" ht="42.75" customHeight="1" x14ac:dyDescent="0.2">
      <c r="A550"/>
      <c r="B550"/>
      <c r="C550"/>
      <c r="D550"/>
      <c r="E550"/>
      <c r="F550"/>
    </row>
    <row r="551" spans="1:6" x14ac:dyDescent="0.2">
      <c r="A551"/>
      <c r="B551"/>
      <c r="C551"/>
      <c r="D551"/>
      <c r="E551"/>
      <c r="F551"/>
    </row>
    <row r="552" spans="1:6" ht="19.5" customHeight="1" x14ac:dyDescent="0.2">
      <c r="A552"/>
      <c r="B552"/>
      <c r="C552"/>
      <c r="D552"/>
      <c r="E552"/>
      <c r="F552"/>
    </row>
    <row r="553" spans="1:6" ht="19.5" customHeight="1" x14ac:dyDescent="0.2">
      <c r="A553"/>
      <c r="B553"/>
      <c r="C553"/>
      <c r="D553"/>
      <c r="E553"/>
      <c r="F553"/>
    </row>
    <row r="554" spans="1:6" ht="19.5" customHeight="1" x14ac:dyDescent="0.2">
      <c r="A554"/>
      <c r="B554"/>
      <c r="C554"/>
      <c r="D554"/>
      <c r="E554"/>
      <c r="F554"/>
    </row>
    <row r="555" spans="1:6" x14ac:dyDescent="0.2">
      <c r="A555"/>
      <c r="B555"/>
      <c r="C555"/>
      <c r="D555"/>
      <c r="E555"/>
      <c r="F555"/>
    </row>
    <row r="556" spans="1:6" ht="22.5" customHeight="1" x14ac:dyDescent="0.2">
      <c r="A556"/>
      <c r="B556"/>
      <c r="C556"/>
      <c r="D556"/>
      <c r="E556"/>
      <c r="F556"/>
    </row>
    <row r="557" spans="1:6" x14ac:dyDescent="0.2">
      <c r="A557"/>
      <c r="B557"/>
      <c r="C557"/>
      <c r="D557"/>
      <c r="E557"/>
      <c r="F557"/>
    </row>
    <row r="558" spans="1:6" x14ac:dyDescent="0.2">
      <c r="A558"/>
      <c r="B558"/>
      <c r="C558"/>
      <c r="D558"/>
      <c r="E558"/>
      <c r="F558"/>
    </row>
    <row r="559" spans="1:6" x14ac:dyDescent="0.2">
      <c r="A559"/>
      <c r="B559"/>
      <c r="C559"/>
      <c r="D559"/>
      <c r="E559"/>
      <c r="F559"/>
    </row>
    <row r="560" spans="1:6" x14ac:dyDescent="0.2">
      <c r="A560"/>
      <c r="B560"/>
      <c r="C560"/>
      <c r="D560"/>
      <c r="E560"/>
      <c r="F560"/>
    </row>
    <row r="561" spans="1:6" x14ac:dyDescent="0.2">
      <c r="A561"/>
      <c r="B561"/>
      <c r="C561"/>
      <c r="D561"/>
      <c r="E561"/>
      <c r="F561"/>
    </row>
    <row r="562" spans="1:6" x14ac:dyDescent="0.2">
      <c r="A562"/>
      <c r="B562"/>
      <c r="C562"/>
      <c r="D562"/>
      <c r="E562"/>
      <c r="F562"/>
    </row>
    <row r="563" spans="1:6" x14ac:dyDescent="0.2">
      <c r="A563"/>
      <c r="B563"/>
      <c r="C563"/>
      <c r="D563"/>
      <c r="E563"/>
      <c r="F563"/>
    </row>
    <row r="564" spans="1:6" ht="24" customHeight="1" x14ac:dyDescent="0.2">
      <c r="A564"/>
      <c r="B564"/>
      <c r="C564"/>
      <c r="D564"/>
      <c r="E564"/>
      <c r="F564"/>
    </row>
    <row r="565" spans="1:6" ht="45.75" customHeight="1" x14ac:dyDescent="0.2">
      <c r="A565"/>
      <c r="B565"/>
      <c r="C565"/>
      <c r="D565"/>
      <c r="E565"/>
      <c r="F565"/>
    </row>
    <row r="566" spans="1:6" ht="24" customHeight="1" x14ac:dyDescent="0.2">
      <c r="A566"/>
      <c r="B566"/>
      <c r="C566"/>
      <c r="D566"/>
      <c r="E566"/>
      <c r="F566"/>
    </row>
    <row r="567" spans="1:6" ht="24" customHeight="1" x14ac:dyDescent="0.2">
      <c r="A567"/>
      <c r="B567"/>
      <c r="C567"/>
      <c r="D567"/>
      <c r="E567"/>
      <c r="F567"/>
    </row>
    <row r="568" spans="1:6" ht="23.25" customHeight="1" x14ac:dyDescent="0.2">
      <c r="A568"/>
      <c r="B568"/>
      <c r="C568"/>
      <c r="D568"/>
      <c r="E568"/>
      <c r="F568"/>
    </row>
    <row r="569" spans="1:6" ht="23.25" customHeight="1" x14ac:dyDescent="0.2">
      <c r="A569"/>
      <c r="B569"/>
      <c r="C569"/>
      <c r="D569"/>
      <c r="E569"/>
      <c r="F569"/>
    </row>
    <row r="570" spans="1:6" ht="23.25" customHeight="1" x14ac:dyDescent="0.2">
      <c r="A570"/>
      <c r="B570"/>
      <c r="C570"/>
      <c r="D570"/>
      <c r="E570"/>
      <c r="F570"/>
    </row>
    <row r="571" spans="1:6" ht="23.25" customHeight="1" x14ac:dyDescent="0.2">
      <c r="A571"/>
      <c r="B571"/>
      <c r="C571"/>
      <c r="D571"/>
      <c r="E571"/>
      <c r="F571"/>
    </row>
    <row r="572" spans="1:6" ht="23.25" customHeight="1" x14ac:dyDescent="0.2">
      <c r="A572"/>
      <c r="B572"/>
      <c r="C572"/>
      <c r="D572"/>
      <c r="E572"/>
      <c r="F572"/>
    </row>
    <row r="573" spans="1:6" x14ac:dyDescent="0.2">
      <c r="A573"/>
      <c r="B573"/>
      <c r="C573"/>
      <c r="D573"/>
      <c r="E573"/>
      <c r="F573"/>
    </row>
    <row r="574" spans="1:6" x14ac:dyDescent="0.2">
      <c r="A574"/>
      <c r="B574"/>
      <c r="C574"/>
      <c r="D574"/>
      <c r="E574"/>
      <c r="F574"/>
    </row>
    <row r="575" spans="1:6" x14ac:dyDescent="0.2">
      <c r="A575"/>
      <c r="B575"/>
      <c r="C575"/>
      <c r="D575"/>
      <c r="E575"/>
      <c r="F575"/>
    </row>
    <row r="576" spans="1:6" x14ac:dyDescent="0.2">
      <c r="A576"/>
      <c r="B576"/>
      <c r="C576"/>
      <c r="D576"/>
      <c r="E576"/>
      <c r="F576"/>
    </row>
    <row r="577" spans="1:6" x14ac:dyDescent="0.2">
      <c r="A577"/>
      <c r="B577"/>
      <c r="C577"/>
      <c r="D577"/>
      <c r="E577"/>
      <c r="F577"/>
    </row>
    <row r="578" spans="1:6" x14ac:dyDescent="0.2">
      <c r="A578"/>
      <c r="B578"/>
      <c r="C578"/>
      <c r="D578"/>
      <c r="E578"/>
      <c r="F578"/>
    </row>
    <row r="579" spans="1:6" x14ac:dyDescent="0.2">
      <c r="A579"/>
      <c r="B579"/>
      <c r="C579"/>
      <c r="D579"/>
      <c r="E579"/>
      <c r="F579"/>
    </row>
    <row r="580" spans="1:6" x14ac:dyDescent="0.2">
      <c r="A580"/>
      <c r="B580"/>
      <c r="C580"/>
      <c r="D580"/>
      <c r="E580"/>
      <c r="F580"/>
    </row>
    <row r="581" spans="1:6" x14ac:dyDescent="0.2">
      <c r="A581"/>
      <c r="B581"/>
      <c r="C581"/>
      <c r="D581"/>
      <c r="E581"/>
      <c r="F581"/>
    </row>
    <row r="582" spans="1:6" x14ac:dyDescent="0.2">
      <c r="A582"/>
      <c r="B582"/>
      <c r="C582"/>
      <c r="D582"/>
      <c r="E582"/>
      <c r="F582"/>
    </row>
    <row r="583" spans="1:6" x14ac:dyDescent="0.2">
      <c r="A583"/>
      <c r="B583"/>
      <c r="C583"/>
      <c r="D583"/>
      <c r="E583"/>
      <c r="F583"/>
    </row>
    <row r="584" spans="1:6" x14ac:dyDescent="0.2">
      <c r="A584"/>
      <c r="B584"/>
      <c r="C584"/>
      <c r="D584"/>
      <c r="E584"/>
      <c r="F584"/>
    </row>
    <row r="585" spans="1:6" x14ac:dyDescent="0.2">
      <c r="A585"/>
      <c r="B585"/>
      <c r="C585"/>
      <c r="D585"/>
      <c r="E585"/>
      <c r="F585"/>
    </row>
    <row r="586" spans="1:6" x14ac:dyDescent="0.2">
      <c r="A586"/>
      <c r="B586"/>
      <c r="C586"/>
      <c r="D586"/>
      <c r="E586"/>
      <c r="F586"/>
    </row>
    <row r="587" spans="1:6" x14ac:dyDescent="0.2">
      <c r="A587"/>
      <c r="B587"/>
      <c r="C587"/>
      <c r="D587"/>
      <c r="E587"/>
      <c r="F587"/>
    </row>
    <row r="588" spans="1:6" x14ac:dyDescent="0.2">
      <c r="A588"/>
      <c r="B588"/>
      <c r="C588"/>
      <c r="D588"/>
      <c r="E588"/>
      <c r="F588"/>
    </row>
    <row r="589" spans="1:6" x14ac:dyDescent="0.2">
      <c r="A589"/>
      <c r="B589"/>
      <c r="C589"/>
      <c r="D589"/>
      <c r="E589"/>
      <c r="F589"/>
    </row>
    <row r="590" spans="1:6" x14ac:dyDescent="0.2">
      <c r="A590"/>
      <c r="B590"/>
      <c r="C590"/>
      <c r="D590"/>
      <c r="E590"/>
      <c r="F590"/>
    </row>
    <row r="591" spans="1:6" x14ac:dyDescent="0.2">
      <c r="A591"/>
      <c r="B591"/>
      <c r="C591"/>
      <c r="D591"/>
      <c r="E591"/>
      <c r="F591"/>
    </row>
    <row r="592" spans="1:6" x14ac:dyDescent="0.2">
      <c r="A592"/>
      <c r="B592"/>
      <c r="C592"/>
      <c r="D592"/>
      <c r="E592"/>
      <c r="F592"/>
    </row>
    <row r="593" spans="1:6" x14ac:dyDescent="0.2">
      <c r="A593"/>
      <c r="B593"/>
      <c r="C593"/>
      <c r="D593"/>
      <c r="E593"/>
      <c r="F593"/>
    </row>
    <row r="594" spans="1:6" x14ac:dyDescent="0.2">
      <c r="A594"/>
      <c r="B594"/>
      <c r="C594"/>
      <c r="D594"/>
      <c r="E594"/>
      <c r="F594"/>
    </row>
    <row r="625" spans="1:6" x14ac:dyDescent="0.2">
      <c r="A625"/>
      <c r="B625"/>
      <c r="C625"/>
      <c r="D625"/>
      <c r="E625"/>
      <c r="F625"/>
    </row>
    <row r="626" spans="1:6" x14ac:dyDescent="0.2">
      <c r="A626"/>
      <c r="B626"/>
      <c r="C626"/>
      <c r="D626"/>
      <c r="E626"/>
      <c r="F626"/>
    </row>
    <row r="627" spans="1:6" ht="60.75" customHeight="1" x14ac:dyDescent="0.2">
      <c r="A627"/>
      <c r="B627"/>
      <c r="C627"/>
      <c r="D627"/>
      <c r="E627"/>
      <c r="F627"/>
    </row>
    <row r="628" spans="1:6" ht="43.5" customHeight="1" x14ac:dyDescent="0.2">
      <c r="A628"/>
      <c r="B628"/>
      <c r="C628"/>
      <c r="D628"/>
      <c r="E628"/>
      <c r="F628"/>
    </row>
    <row r="629" spans="1:6" x14ac:dyDescent="0.2">
      <c r="A629"/>
      <c r="B629"/>
      <c r="C629"/>
      <c r="D629"/>
      <c r="E629"/>
      <c r="F629"/>
    </row>
    <row r="630" spans="1:6" ht="19.5" customHeight="1" x14ac:dyDescent="0.2">
      <c r="A630"/>
      <c r="B630"/>
      <c r="C630"/>
      <c r="D630"/>
      <c r="E630"/>
      <c r="F630"/>
    </row>
    <row r="631" spans="1:6" ht="19.5" customHeight="1" x14ac:dyDescent="0.2">
      <c r="A631"/>
      <c r="B631"/>
      <c r="C631"/>
      <c r="D631"/>
      <c r="E631"/>
      <c r="F631"/>
    </row>
    <row r="632" spans="1:6" ht="19.5" customHeight="1" x14ac:dyDescent="0.2">
      <c r="A632"/>
      <c r="B632"/>
      <c r="C632"/>
      <c r="D632"/>
      <c r="E632"/>
      <c r="F632"/>
    </row>
    <row r="633" spans="1:6" x14ac:dyDescent="0.2">
      <c r="A633"/>
      <c r="B633"/>
      <c r="C633"/>
      <c r="D633"/>
      <c r="E633"/>
      <c r="F633"/>
    </row>
    <row r="634" spans="1:6" ht="22.5" customHeight="1" x14ac:dyDescent="0.2">
      <c r="A634"/>
      <c r="B634"/>
      <c r="C634"/>
      <c r="D634"/>
      <c r="E634"/>
      <c r="F634"/>
    </row>
    <row r="635" spans="1:6" x14ac:dyDescent="0.2">
      <c r="A635"/>
      <c r="B635"/>
      <c r="C635"/>
      <c r="D635"/>
      <c r="E635"/>
      <c r="F635"/>
    </row>
    <row r="636" spans="1:6" x14ac:dyDescent="0.2">
      <c r="A636"/>
      <c r="B636"/>
      <c r="C636"/>
      <c r="D636"/>
      <c r="E636"/>
      <c r="F636"/>
    </row>
    <row r="637" spans="1:6" x14ac:dyDescent="0.2">
      <c r="A637"/>
      <c r="B637"/>
      <c r="C637"/>
      <c r="D637"/>
      <c r="E637"/>
      <c r="F637"/>
    </row>
    <row r="638" spans="1:6" x14ac:dyDescent="0.2">
      <c r="A638"/>
      <c r="B638"/>
      <c r="C638"/>
      <c r="D638"/>
      <c r="E638"/>
      <c r="F638"/>
    </row>
    <row r="639" spans="1:6" x14ac:dyDescent="0.2">
      <c r="A639"/>
      <c r="B639"/>
      <c r="C639"/>
      <c r="D639"/>
      <c r="E639"/>
      <c r="F639"/>
    </row>
    <row r="640" spans="1:6" x14ac:dyDescent="0.2">
      <c r="A640"/>
      <c r="B640"/>
      <c r="C640"/>
      <c r="D640"/>
      <c r="E640"/>
      <c r="F640"/>
    </row>
    <row r="641" spans="1:6" x14ac:dyDescent="0.2">
      <c r="A641"/>
      <c r="B641"/>
      <c r="C641"/>
      <c r="D641"/>
      <c r="E641"/>
      <c r="F641"/>
    </row>
    <row r="642" spans="1:6" ht="24" customHeight="1" x14ac:dyDescent="0.2">
      <c r="A642"/>
      <c r="B642"/>
      <c r="C642"/>
      <c r="D642"/>
      <c r="E642"/>
      <c r="F642"/>
    </row>
    <row r="643" spans="1:6" ht="44.25" customHeight="1" x14ac:dyDescent="0.2">
      <c r="A643"/>
      <c r="B643"/>
      <c r="C643"/>
      <c r="D643"/>
      <c r="E643"/>
      <c r="F643"/>
    </row>
    <row r="644" spans="1:6" ht="24" customHeight="1" x14ac:dyDescent="0.2">
      <c r="A644"/>
      <c r="B644"/>
      <c r="C644"/>
      <c r="D644"/>
      <c r="E644"/>
      <c r="F644"/>
    </row>
    <row r="645" spans="1:6" ht="24" customHeight="1" x14ac:dyDescent="0.2">
      <c r="A645"/>
      <c r="B645"/>
      <c r="C645"/>
      <c r="D645"/>
      <c r="E645"/>
      <c r="F645"/>
    </row>
    <row r="646" spans="1:6" ht="23.25" customHeight="1" x14ac:dyDescent="0.2">
      <c r="A646"/>
      <c r="B646"/>
      <c r="C646"/>
      <c r="D646"/>
      <c r="E646"/>
      <c r="F646"/>
    </row>
    <row r="647" spans="1:6" ht="23.25" customHeight="1" x14ac:dyDescent="0.2">
      <c r="A647"/>
      <c r="B647"/>
      <c r="C647"/>
      <c r="D647"/>
      <c r="E647"/>
      <c r="F647"/>
    </row>
    <row r="648" spans="1:6" ht="23.25" customHeight="1" x14ac:dyDescent="0.2">
      <c r="A648"/>
      <c r="B648"/>
      <c r="C648"/>
      <c r="D648"/>
      <c r="E648"/>
      <c r="F648"/>
    </row>
    <row r="649" spans="1:6" ht="23.25" customHeight="1" x14ac:dyDescent="0.2">
      <c r="A649"/>
      <c r="B649"/>
      <c r="C649"/>
      <c r="D649"/>
      <c r="E649"/>
      <c r="F649"/>
    </row>
    <row r="650" spans="1:6" ht="23.25" customHeight="1" x14ac:dyDescent="0.2">
      <c r="A650"/>
      <c r="B650"/>
      <c r="C650"/>
      <c r="D650"/>
      <c r="E650"/>
      <c r="F650"/>
    </row>
    <row r="651" spans="1:6" x14ac:dyDescent="0.2">
      <c r="A651"/>
      <c r="B651"/>
      <c r="C651"/>
      <c r="D651"/>
      <c r="E651"/>
      <c r="F651"/>
    </row>
    <row r="652" spans="1:6" x14ac:dyDescent="0.2">
      <c r="A652"/>
      <c r="B652"/>
      <c r="C652"/>
      <c r="D652"/>
      <c r="E652"/>
      <c r="F652"/>
    </row>
    <row r="653" spans="1:6" x14ac:dyDescent="0.2">
      <c r="A653"/>
      <c r="B653"/>
      <c r="C653"/>
      <c r="D653"/>
      <c r="E653"/>
      <c r="F653"/>
    </row>
    <row r="654" spans="1:6" x14ac:dyDescent="0.2">
      <c r="A654"/>
      <c r="B654"/>
      <c r="C654"/>
      <c r="D654"/>
      <c r="E654"/>
      <c r="F654"/>
    </row>
    <row r="655" spans="1:6" x14ac:dyDescent="0.2">
      <c r="A655"/>
      <c r="B655"/>
      <c r="C655"/>
      <c r="D655"/>
      <c r="E655"/>
      <c r="F655"/>
    </row>
    <row r="656" spans="1:6" x14ac:dyDescent="0.2">
      <c r="A656"/>
      <c r="B656"/>
      <c r="C656"/>
      <c r="D656"/>
      <c r="E656"/>
      <c r="F656"/>
    </row>
    <row r="657" spans="1:6" x14ac:dyDescent="0.2">
      <c r="A657"/>
      <c r="B657"/>
      <c r="C657"/>
      <c r="D657"/>
      <c r="E657"/>
      <c r="F657"/>
    </row>
    <row r="658" spans="1:6" x14ac:dyDescent="0.2">
      <c r="A658"/>
      <c r="B658"/>
      <c r="C658"/>
      <c r="D658"/>
      <c r="E658"/>
      <c r="F658"/>
    </row>
    <row r="659" spans="1:6" x14ac:dyDescent="0.2">
      <c r="A659"/>
      <c r="B659"/>
      <c r="C659"/>
      <c r="D659"/>
      <c r="E659"/>
      <c r="F659"/>
    </row>
    <row r="660" spans="1:6" x14ac:dyDescent="0.2">
      <c r="A660"/>
      <c r="B660"/>
      <c r="C660"/>
      <c r="D660"/>
      <c r="E660"/>
      <c r="F660"/>
    </row>
    <row r="661" spans="1:6" x14ac:dyDescent="0.2">
      <c r="A661"/>
      <c r="B661"/>
      <c r="C661"/>
      <c r="D661"/>
      <c r="E661"/>
      <c r="F661"/>
    </row>
    <row r="662" spans="1:6" x14ac:dyDescent="0.2">
      <c r="A662"/>
      <c r="B662"/>
      <c r="C662"/>
      <c r="D662"/>
      <c r="E662"/>
      <c r="F662"/>
    </row>
    <row r="663" spans="1:6" x14ac:dyDescent="0.2">
      <c r="A663"/>
      <c r="B663"/>
      <c r="C663"/>
      <c r="D663"/>
      <c r="E663"/>
      <c r="F663"/>
    </row>
    <row r="664" spans="1:6" x14ac:dyDescent="0.2">
      <c r="A664"/>
      <c r="B664"/>
      <c r="C664"/>
      <c r="D664"/>
      <c r="E664"/>
      <c r="F664"/>
    </row>
    <row r="665" spans="1:6" x14ac:dyDescent="0.2">
      <c r="A665"/>
      <c r="B665"/>
      <c r="C665"/>
      <c r="D665"/>
      <c r="E665"/>
      <c r="F665"/>
    </row>
    <row r="666" spans="1:6" x14ac:dyDescent="0.2">
      <c r="A666"/>
      <c r="B666"/>
      <c r="C666"/>
      <c r="D666"/>
      <c r="E666"/>
      <c r="F666"/>
    </row>
    <row r="667" spans="1:6" x14ac:dyDescent="0.2">
      <c r="A667"/>
      <c r="B667"/>
      <c r="C667"/>
      <c r="D667"/>
      <c r="E667"/>
      <c r="F667"/>
    </row>
    <row r="668" spans="1:6" x14ac:dyDescent="0.2">
      <c r="A668"/>
      <c r="B668"/>
      <c r="C668"/>
      <c r="D668"/>
      <c r="E668"/>
      <c r="F668"/>
    </row>
    <row r="669" spans="1:6" x14ac:dyDescent="0.2">
      <c r="A669"/>
      <c r="B669"/>
      <c r="C669"/>
      <c r="D669"/>
      <c r="E669"/>
      <c r="F669"/>
    </row>
    <row r="670" spans="1:6" x14ac:dyDescent="0.2">
      <c r="A670"/>
      <c r="B670"/>
      <c r="C670"/>
      <c r="D670"/>
      <c r="E670"/>
      <c r="F670"/>
    </row>
    <row r="671" spans="1:6" x14ac:dyDescent="0.2">
      <c r="A671"/>
      <c r="B671"/>
      <c r="C671"/>
      <c r="D671"/>
      <c r="E671"/>
      <c r="F671"/>
    </row>
    <row r="672" spans="1:6" x14ac:dyDescent="0.2">
      <c r="A672"/>
      <c r="B672"/>
      <c r="C672"/>
      <c r="D672"/>
      <c r="E672"/>
      <c r="F672"/>
    </row>
    <row r="673" spans="1:6" x14ac:dyDescent="0.2">
      <c r="A673"/>
      <c r="B673"/>
      <c r="C673"/>
      <c r="D673"/>
      <c r="E673"/>
      <c r="F673"/>
    </row>
    <row r="674" spans="1:6" x14ac:dyDescent="0.2">
      <c r="A674"/>
      <c r="B674"/>
      <c r="C674"/>
      <c r="D674"/>
      <c r="E674"/>
      <c r="F674"/>
    </row>
    <row r="675" spans="1:6" x14ac:dyDescent="0.2">
      <c r="A675"/>
      <c r="B675"/>
      <c r="C675"/>
      <c r="D675"/>
      <c r="E675"/>
      <c r="F675"/>
    </row>
    <row r="676" spans="1:6" x14ac:dyDescent="0.2">
      <c r="A676"/>
      <c r="B676"/>
      <c r="C676"/>
      <c r="D676"/>
      <c r="E676"/>
      <c r="F676"/>
    </row>
    <row r="677" spans="1:6" x14ac:dyDescent="0.2">
      <c r="A677"/>
      <c r="B677"/>
      <c r="C677"/>
      <c r="D677"/>
      <c r="E677"/>
      <c r="F677"/>
    </row>
    <row r="678" spans="1:6" x14ac:dyDescent="0.2">
      <c r="A678"/>
      <c r="B678"/>
      <c r="C678"/>
      <c r="D678"/>
      <c r="E678"/>
      <c r="F678"/>
    </row>
    <row r="679" spans="1:6" x14ac:dyDescent="0.2">
      <c r="A679"/>
      <c r="B679"/>
      <c r="C679"/>
      <c r="D679"/>
      <c r="E679"/>
      <c r="F679"/>
    </row>
    <row r="680" spans="1:6" x14ac:dyDescent="0.2">
      <c r="A680"/>
      <c r="B680"/>
      <c r="C680"/>
      <c r="D680"/>
      <c r="E680"/>
      <c r="F680"/>
    </row>
    <row r="681" spans="1:6" x14ac:dyDescent="0.2">
      <c r="A681"/>
      <c r="B681"/>
      <c r="C681"/>
      <c r="D681"/>
      <c r="E681"/>
      <c r="F681"/>
    </row>
    <row r="682" spans="1:6" x14ac:dyDescent="0.2">
      <c r="A682"/>
      <c r="B682"/>
      <c r="C682"/>
      <c r="D682"/>
      <c r="E682"/>
      <c r="F682"/>
    </row>
    <row r="683" spans="1:6" x14ac:dyDescent="0.2">
      <c r="A683"/>
      <c r="B683"/>
      <c r="C683"/>
      <c r="D683"/>
      <c r="E683"/>
      <c r="F683"/>
    </row>
    <row r="684" spans="1:6" x14ac:dyDescent="0.2">
      <c r="A684"/>
      <c r="B684"/>
      <c r="C684"/>
      <c r="D684"/>
      <c r="E684"/>
      <c r="F684"/>
    </row>
    <row r="685" spans="1:6" x14ac:dyDescent="0.2">
      <c r="A685"/>
      <c r="B685"/>
      <c r="C685"/>
      <c r="D685"/>
      <c r="E685"/>
      <c r="F685"/>
    </row>
    <row r="686" spans="1:6" x14ac:dyDescent="0.2">
      <c r="A686"/>
      <c r="B686"/>
      <c r="C686"/>
      <c r="D686"/>
      <c r="E686"/>
      <c r="F686"/>
    </row>
    <row r="687" spans="1:6" x14ac:dyDescent="0.2">
      <c r="A687"/>
      <c r="B687"/>
      <c r="C687"/>
      <c r="D687"/>
      <c r="E687"/>
      <c r="F687"/>
    </row>
    <row r="688" spans="1:6" x14ac:dyDescent="0.2">
      <c r="A688"/>
      <c r="B688"/>
      <c r="C688"/>
      <c r="D688"/>
      <c r="E688"/>
      <c r="F688"/>
    </row>
    <row r="689" spans="1:6" x14ac:dyDescent="0.2">
      <c r="A689"/>
      <c r="B689"/>
      <c r="C689"/>
      <c r="D689"/>
      <c r="E689"/>
      <c r="F689"/>
    </row>
    <row r="690" spans="1:6" x14ac:dyDescent="0.2">
      <c r="A690"/>
      <c r="B690"/>
      <c r="C690"/>
      <c r="D690"/>
      <c r="E690"/>
      <c r="F690"/>
    </row>
    <row r="691" spans="1:6" x14ac:dyDescent="0.2">
      <c r="A691"/>
      <c r="B691"/>
      <c r="C691"/>
      <c r="D691"/>
      <c r="E691"/>
      <c r="F691"/>
    </row>
    <row r="692" spans="1:6" x14ac:dyDescent="0.2">
      <c r="A692"/>
      <c r="B692"/>
      <c r="C692"/>
      <c r="D692"/>
      <c r="E692"/>
      <c r="F692"/>
    </row>
    <row r="693" spans="1:6" x14ac:dyDescent="0.2">
      <c r="A693"/>
      <c r="B693"/>
      <c r="C693"/>
      <c r="D693"/>
      <c r="E693"/>
      <c r="F693"/>
    </row>
    <row r="694" spans="1:6" x14ac:dyDescent="0.2">
      <c r="A694"/>
      <c r="B694"/>
      <c r="C694"/>
      <c r="D694"/>
      <c r="E694"/>
      <c r="F694"/>
    </row>
    <row r="695" spans="1:6" x14ac:dyDescent="0.2">
      <c r="A695"/>
      <c r="B695"/>
      <c r="C695"/>
      <c r="D695"/>
      <c r="E695"/>
      <c r="F695"/>
    </row>
    <row r="696" spans="1:6" x14ac:dyDescent="0.2">
      <c r="A696"/>
      <c r="B696"/>
      <c r="C696"/>
      <c r="D696"/>
      <c r="E696"/>
      <c r="F696"/>
    </row>
    <row r="697" spans="1:6" x14ac:dyDescent="0.2">
      <c r="A697"/>
      <c r="B697"/>
      <c r="C697"/>
      <c r="D697"/>
      <c r="E697"/>
      <c r="F697"/>
    </row>
    <row r="698" spans="1:6" x14ac:dyDescent="0.2">
      <c r="A698"/>
      <c r="B698"/>
      <c r="C698"/>
      <c r="D698"/>
      <c r="E698"/>
      <c r="F698"/>
    </row>
    <row r="699" spans="1:6" x14ac:dyDescent="0.2">
      <c r="A699"/>
      <c r="B699"/>
      <c r="C699"/>
      <c r="D699"/>
      <c r="E699"/>
      <c r="F699"/>
    </row>
    <row r="700" spans="1:6" x14ac:dyDescent="0.2">
      <c r="A700"/>
      <c r="B700"/>
      <c r="C700"/>
      <c r="D700"/>
      <c r="E700"/>
      <c r="F700"/>
    </row>
    <row r="701" spans="1:6" x14ac:dyDescent="0.2">
      <c r="A701"/>
      <c r="B701"/>
      <c r="C701"/>
      <c r="D701"/>
      <c r="E701"/>
      <c r="F701"/>
    </row>
    <row r="702" spans="1:6" x14ac:dyDescent="0.2">
      <c r="A702"/>
      <c r="B702"/>
      <c r="C702"/>
      <c r="D702"/>
      <c r="E702"/>
      <c r="F702"/>
    </row>
    <row r="703" spans="1:6" x14ac:dyDescent="0.2">
      <c r="A703"/>
      <c r="B703"/>
      <c r="C703"/>
      <c r="D703"/>
      <c r="E703"/>
      <c r="F703"/>
    </row>
    <row r="704" spans="1:6" x14ac:dyDescent="0.2">
      <c r="A704"/>
      <c r="B704"/>
      <c r="C704"/>
      <c r="D704"/>
      <c r="E704"/>
      <c r="F704"/>
    </row>
    <row r="705" spans="1:6" x14ac:dyDescent="0.2">
      <c r="A705"/>
      <c r="B705"/>
      <c r="C705"/>
      <c r="D705"/>
      <c r="E705"/>
      <c r="F705"/>
    </row>
    <row r="706" spans="1:6" ht="60.75" customHeight="1" x14ac:dyDescent="0.2">
      <c r="A706"/>
      <c r="B706"/>
      <c r="C706"/>
      <c r="D706"/>
      <c r="E706"/>
      <c r="F706"/>
    </row>
    <row r="707" spans="1:6" ht="43.5" customHeight="1" x14ac:dyDescent="0.2">
      <c r="A707"/>
      <c r="B707"/>
      <c r="C707"/>
      <c r="D707"/>
      <c r="E707"/>
      <c r="F707"/>
    </row>
    <row r="708" spans="1:6" x14ac:dyDescent="0.2">
      <c r="A708"/>
      <c r="B708"/>
      <c r="C708"/>
      <c r="D708"/>
      <c r="E708"/>
      <c r="F708"/>
    </row>
    <row r="709" spans="1:6" ht="19.5" customHeight="1" x14ac:dyDescent="0.2">
      <c r="A709"/>
      <c r="B709"/>
      <c r="C709"/>
      <c r="D709"/>
      <c r="E709"/>
      <c r="F709"/>
    </row>
    <row r="710" spans="1:6" ht="19.5" customHeight="1" x14ac:dyDescent="0.2">
      <c r="A710"/>
      <c r="B710"/>
      <c r="C710"/>
      <c r="D710"/>
      <c r="E710"/>
      <c r="F710"/>
    </row>
    <row r="711" spans="1:6" ht="19.5" customHeight="1" x14ac:dyDescent="0.2">
      <c r="A711"/>
      <c r="B711"/>
      <c r="C711"/>
      <c r="D711"/>
      <c r="E711"/>
      <c r="F711"/>
    </row>
    <row r="712" spans="1:6" x14ac:dyDescent="0.2">
      <c r="A712"/>
      <c r="B712"/>
      <c r="C712"/>
      <c r="D712"/>
      <c r="E712"/>
      <c r="F712"/>
    </row>
    <row r="713" spans="1:6" ht="22.5" customHeight="1" x14ac:dyDescent="0.2">
      <c r="A713"/>
      <c r="B713"/>
      <c r="C713"/>
      <c r="D713"/>
      <c r="E713"/>
      <c r="F713"/>
    </row>
    <row r="714" spans="1:6" x14ac:dyDescent="0.2">
      <c r="A714"/>
      <c r="B714"/>
      <c r="C714"/>
      <c r="D714"/>
      <c r="E714"/>
      <c r="F714"/>
    </row>
    <row r="715" spans="1:6" x14ac:dyDescent="0.2">
      <c r="A715"/>
      <c r="B715"/>
      <c r="C715"/>
      <c r="D715"/>
      <c r="E715"/>
      <c r="F715"/>
    </row>
    <row r="716" spans="1:6" x14ac:dyDescent="0.2">
      <c r="A716"/>
      <c r="B716"/>
      <c r="C716"/>
      <c r="D716"/>
      <c r="E716"/>
      <c r="F716"/>
    </row>
    <row r="717" spans="1:6" x14ac:dyDescent="0.2">
      <c r="A717"/>
      <c r="B717"/>
      <c r="C717"/>
      <c r="D717"/>
      <c r="E717"/>
      <c r="F717"/>
    </row>
    <row r="718" spans="1:6" x14ac:dyDescent="0.2">
      <c r="A718"/>
      <c r="B718"/>
      <c r="C718"/>
      <c r="D718"/>
      <c r="E718"/>
      <c r="F718"/>
    </row>
    <row r="719" spans="1:6" x14ac:dyDescent="0.2">
      <c r="A719"/>
      <c r="B719"/>
      <c r="C719"/>
      <c r="D719"/>
      <c r="E719"/>
      <c r="F719"/>
    </row>
    <row r="720" spans="1:6" x14ac:dyDescent="0.2">
      <c r="A720"/>
      <c r="B720"/>
      <c r="C720"/>
      <c r="D720"/>
      <c r="E720"/>
      <c r="F720"/>
    </row>
    <row r="721" spans="1:6" ht="24" customHeight="1" x14ac:dyDescent="0.2">
      <c r="A721"/>
      <c r="B721"/>
      <c r="C721"/>
      <c r="D721"/>
      <c r="E721"/>
      <c r="F721"/>
    </row>
    <row r="722" spans="1:6" ht="45.75" customHeight="1" x14ac:dyDescent="0.2">
      <c r="A722"/>
      <c r="B722"/>
      <c r="C722"/>
      <c r="D722"/>
      <c r="E722"/>
      <c r="F722"/>
    </row>
    <row r="723" spans="1:6" ht="24" customHeight="1" x14ac:dyDescent="0.2">
      <c r="A723"/>
      <c r="B723"/>
      <c r="C723"/>
      <c r="D723"/>
      <c r="E723"/>
      <c r="F723"/>
    </row>
    <row r="724" spans="1:6" ht="24" customHeight="1" x14ac:dyDescent="0.2">
      <c r="A724"/>
      <c r="B724"/>
      <c r="C724"/>
      <c r="D724"/>
      <c r="E724"/>
      <c r="F724"/>
    </row>
    <row r="725" spans="1:6" ht="23.25" customHeight="1" x14ac:dyDescent="0.2">
      <c r="A725"/>
      <c r="B725"/>
      <c r="C725"/>
      <c r="D725"/>
      <c r="E725"/>
      <c r="F725"/>
    </row>
    <row r="726" spans="1:6" ht="23.25" customHeight="1" x14ac:dyDescent="0.2">
      <c r="A726"/>
      <c r="B726"/>
      <c r="C726"/>
      <c r="D726"/>
      <c r="E726"/>
      <c r="F726"/>
    </row>
    <row r="727" spans="1:6" ht="23.25" customHeight="1" x14ac:dyDescent="0.2">
      <c r="A727"/>
      <c r="B727"/>
      <c r="C727"/>
      <c r="D727"/>
      <c r="E727"/>
      <c r="F727"/>
    </row>
    <row r="728" spans="1:6" ht="23.25" customHeight="1" x14ac:dyDescent="0.2">
      <c r="A728"/>
      <c r="B728"/>
      <c r="C728"/>
      <c r="D728"/>
      <c r="E728"/>
      <c r="F728"/>
    </row>
    <row r="729" spans="1:6" ht="23.25" customHeight="1" x14ac:dyDescent="0.2">
      <c r="A729"/>
      <c r="B729"/>
      <c r="C729"/>
      <c r="D729"/>
      <c r="E729"/>
      <c r="F729"/>
    </row>
    <row r="730" spans="1:6" x14ac:dyDescent="0.2">
      <c r="A730"/>
      <c r="B730"/>
      <c r="C730"/>
      <c r="D730"/>
      <c r="E730"/>
      <c r="F730"/>
    </row>
    <row r="731" spans="1:6" x14ac:dyDescent="0.2">
      <c r="A731"/>
      <c r="B731"/>
      <c r="C731"/>
      <c r="D731"/>
      <c r="E731"/>
      <c r="F731"/>
    </row>
    <row r="732" spans="1:6" x14ac:dyDescent="0.2">
      <c r="A732"/>
      <c r="B732"/>
      <c r="C732"/>
      <c r="D732"/>
      <c r="E732"/>
      <c r="F732"/>
    </row>
    <row r="733" spans="1:6" x14ac:dyDescent="0.2">
      <c r="A733"/>
      <c r="B733"/>
      <c r="C733"/>
      <c r="D733"/>
      <c r="E733"/>
      <c r="F733"/>
    </row>
    <row r="734" spans="1:6" x14ac:dyDescent="0.2">
      <c r="A734"/>
      <c r="B734"/>
      <c r="C734"/>
      <c r="D734"/>
      <c r="E734"/>
      <c r="F734"/>
    </row>
    <row r="735" spans="1:6" x14ac:dyDescent="0.2">
      <c r="A735"/>
      <c r="B735"/>
      <c r="C735"/>
      <c r="D735"/>
      <c r="E735"/>
      <c r="F735"/>
    </row>
    <row r="736" spans="1:6" x14ac:dyDescent="0.2">
      <c r="A736"/>
      <c r="B736"/>
      <c r="C736"/>
      <c r="D736"/>
      <c r="E736"/>
      <c r="F736"/>
    </row>
    <row r="737" spans="1:6" x14ac:dyDescent="0.2">
      <c r="A737"/>
      <c r="B737"/>
      <c r="C737"/>
      <c r="D737"/>
      <c r="E737"/>
      <c r="F737"/>
    </row>
    <row r="738" spans="1:6" x14ac:dyDescent="0.2">
      <c r="A738"/>
      <c r="B738"/>
      <c r="C738"/>
      <c r="D738"/>
      <c r="E738"/>
      <c r="F738"/>
    </row>
    <row r="739" spans="1:6" x14ac:dyDescent="0.2">
      <c r="A739"/>
      <c r="B739"/>
      <c r="C739"/>
      <c r="D739"/>
      <c r="E739"/>
      <c r="F739"/>
    </row>
    <row r="740" spans="1:6" x14ac:dyDescent="0.2">
      <c r="A740"/>
      <c r="B740"/>
      <c r="C740"/>
      <c r="D740"/>
      <c r="E740"/>
      <c r="F740"/>
    </row>
    <row r="741" spans="1:6" x14ac:dyDescent="0.2">
      <c r="A741"/>
      <c r="B741"/>
      <c r="C741"/>
      <c r="D741"/>
      <c r="E741"/>
      <c r="F741"/>
    </row>
    <row r="742" spans="1:6" x14ac:dyDescent="0.2">
      <c r="A742"/>
      <c r="B742"/>
      <c r="C742"/>
      <c r="D742"/>
      <c r="E742"/>
      <c r="F742"/>
    </row>
    <row r="743" spans="1:6" x14ac:dyDescent="0.2">
      <c r="A743"/>
      <c r="B743"/>
      <c r="C743"/>
      <c r="D743"/>
      <c r="E743"/>
      <c r="F743"/>
    </row>
    <row r="744" spans="1:6" x14ac:dyDescent="0.2">
      <c r="A744"/>
      <c r="B744"/>
      <c r="C744"/>
      <c r="D744"/>
      <c r="E744"/>
      <c r="F744"/>
    </row>
    <row r="745" spans="1:6" x14ac:dyDescent="0.2">
      <c r="A745"/>
      <c r="B745"/>
      <c r="C745"/>
      <c r="D745"/>
      <c r="E745"/>
      <c r="F745"/>
    </row>
    <row r="746" spans="1:6" x14ac:dyDescent="0.2">
      <c r="A746"/>
      <c r="B746"/>
      <c r="C746"/>
      <c r="D746"/>
      <c r="E746"/>
      <c r="F746"/>
    </row>
    <row r="747" spans="1:6" x14ac:dyDescent="0.2">
      <c r="A747"/>
      <c r="B747"/>
      <c r="C747"/>
      <c r="D747"/>
      <c r="E747"/>
      <c r="F747"/>
    </row>
    <row r="748" spans="1:6" x14ac:dyDescent="0.2">
      <c r="A748"/>
      <c r="B748"/>
      <c r="C748"/>
      <c r="D748"/>
      <c r="E748"/>
      <c r="F748"/>
    </row>
    <row r="749" spans="1:6" x14ac:dyDescent="0.2">
      <c r="A749"/>
      <c r="B749"/>
      <c r="C749"/>
      <c r="D749"/>
      <c r="E749"/>
      <c r="F749"/>
    </row>
    <row r="750" spans="1:6" x14ac:dyDescent="0.2">
      <c r="A750"/>
      <c r="B750"/>
      <c r="C750"/>
      <c r="D750"/>
      <c r="E750"/>
      <c r="F750"/>
    </row>
    <row r="751" spans="1:6" x14ac:dyDescent="0.2">
      <c r="A751"/>
      <c r="B751"/>
      <c r="C751"/>
      <c r="D751"/>
      <c r="E751"/>
      <c r="F751"/>
    </row>
    <row r="752" spans="1:6" x14ac:dyDescent="0.2">
      <c r="A752"/>
      <c r="B752"/>
      <c r="C752"/>
      <c r="D752"/>
      <c r="E752"/>
      <c r="F752"/>
    </row>
    <row r="753" spans="1:6" x14ac:dyDescent="0.2">
      <c r="A753"/>
      <c r="B753"/>
      <c r="C753"/>
      <c r="D753"/>
      <c r="E753"/>
      <c r="F753"/>
    </row>
    <row r="754" spans="1:6" x14ac:dyDescent="0.2">
      <c r="A754"/>
      <c r="B754"/>
      <c r="C754"/>
      <c r="D754"/>
      <c r="E754"/>
      <c r="F754"/>
    </row>
    <row r="755" spans="1:6" x14ac:dyDescent="0.2">
      <c r="A755"/>
      <c r="B755"/>
      <c r="C755"/>
      <c r="D755"/>
      <c r="E755"/>
      <c r="F755"/>
    </row>
    <row r="756" spans="1:6" x14ac:dyDescent="0.2">
      <c r="A756"/>
      <c r="B756"/>
      <c r="C756"/>
      <c r="D756"/>
      <c r="E756"/>
      <c r="F756"/>
    </row>
    <row r="757" spans="1:6" x14ac:dyDescent="0.2">
      <c r="A757"/>
      <c r="B757"/>
      <c r="C757"/>
      <c r="D757"/>
      <c r="E757"/>
      <c r="F757"/>
    </row>
    <row r="758" spans="1:6" x14ac:dyDescent="0.2">
      <c r="A758"/>
      <c r="B758"/>
      <c r="C758"/>
      <c r="D758"/>
      <c r="E758"/>
      <c r="F758"/>
    </row>
    <row r="759" spans="1:6" x14ac:dyDescent="0.2">
      <c r="A759"/>
      <c r="B759"/>
      <c r="C759"/>
      <c r="D759"/>
      <c r="E759"/>
      <c r="F759"/>
    </row>
    <row r="760" spans="1:6" x14ac:dyDescent="0.2">
      <c r="A760"/>
      <c r="B760"/>
      <c r="C760"/>
      <c r="D760"/>
      <c r="E760"/>
      <c r="F760"/>
    </row>
    <row r="761" spans="1:6" x14ac:dyDescent="0.2">
      <c r="A761"/>
      <c r="B761"/>
      <c r="C761"/>
      <c r="D761"/>
      <c r="E761"/>
      <c r="F761"/>
    </row>
    <row r="762" spans="1:6" x14ac:dyDescent="0.2">
      <c r="A762"/>
      <c r="B762"/>
      <c r="C762"/>
      <c r="D762"/>
      <c r="E762"/>
      <c r="F762"/>
    </row>
    <row r="763" spans="1:6" x14ac:dyDescent="0.2">
      <c r="A763"/>
      <c r="B763"/>
      <c r="C763"/>
      <c r="D763"/>
      <c r="E763"/>
      <c r="F763"/>
    </row>
    <row r="764" spans="1:6" x14ac:dyDescent="0.2">
      <c r="A764"/>
      <c r="B764"/>
      <c r="C764"/>
      <c r="D764"/>
      <c r="E764"/>
      <c r="F764"/>
    </row>
    <row r="765" spans="1:6" x14ac:dyDescent="0.2">
      <c r="A765"/>
      <c r="B765"/>
      <c r="C765"/>
      <c r="D765"/>
      <c r="E765"/>
      <c r="F765"/>
    </row>
    <row r="766" spans="1:6" x14ac:dyDescent="0.2">
      <c r="A766"/>
      <c r="B766"/>
      <c r="C766"/>
      <c r="D766"/>
      <c r="E766"/>
      <c r="F766"/>
    </row>
    <row r="767" spans="1:6" x14ac:dyDescent="0.2">
      <c r="A767"/>
      <c r="B767"/>
      <c r="C767"/>
      <c r="D767"/>
      <c r="E767"/>
      <c r="F767"/>
    </row>
    <row r="768" spans="1:6" x14ac:dyDescent="0.2">
      <c r="A768"/>
      <c r="B768"/>
      <c r="C768"/>
      <c r="D768"/>
      <c r="E768"/>
      <c r="F768"/>
    </row>
    <row r="769" spans="1:6" x14ac:dyDescent="0.2">
      <c r="A769"/>
      <c r="B769"/>
      <c r="C769"/>
      <c r="D769"/>
      <c r="E769"/>
      <c r="F769"/>
    </row>
    <row r="770" spans="1:6" x14ac:dyDescent="0.2">
      <c r="A770"/>
      <c r="B770"/>
      <c r="C770"/>
      <c r="D770"/>
      <c r="E770"/>
      <c r="F770"/>
    </row>
    <row r="771" spans="1:6" x14ac:dyDescent="0.2">
      <c r="A771"/>
      <c r="B771"/>
      <c r="C771"/>
      <c r="D771"/>
      <c r="E771"/>
      <c r="F771"/>
    </row>
    <row r="772" spans="1:6" x14ac:dyDescent="0.2">
      <c r="A772"/>
      <c r="B772"/>
      <c r="C772"/>
      <c r="D772"/>
      <c r="E772"/>
      <c r="F772"/>
    </row>
    <row r="773" spans="1:6" x14ac:dyDescent="0.2">
      <c r="A773"/>
      <c r="B773"/>
      <c r="C773"/>
      <c r="D773"/>
      <c r="E773"/>
      <c r="F773"/>
    </row>
    <row r="774" spans="1:6" x14ac:dyDescent="0.2">
      <c r="A774"/>
      <c r="B774"/>
      <c r="C774"/>
      <c r="D774"/>
      <c r="E774"/>
      <c r="F774"/>
    </row>
    <row r="775" spans="1:6" x14ac:dyDescent="0.2">
      <c r="A775"/>
      <c r="B775"/>
      <c r="C775"/>
      <c r="D775"/>
      <c r="E775"/>
      <c r="F775"/>
    </row>
    <row r="776" spans="1:6" x14ac:dyDescent="0.2">
      <c r="A776"/>
      <c r="B776"/>
      <c r="C776"/>
      <c r="D776"/>
      <c r="E776"/>
      <c r="F776"/>
    </row>
    <row r="777" spans="1:6" x14ac:dyDescent="0.2">
      <c r="A777"/>
      <c r="B777"/>
      <c r="C777"/>
      <c r="D777"/>
      <c r="E777"/>
      <c r="F777"/>
    </row>
    <row r="778" spans="1:6" x14ac:dyDescent="0.2">
      <c r="A778"/>
      <c r="B778"/>
      <c r="C778"/>
      <c r="D778"/>
      <c r="E778"/>
      <c r="F778"/>
    </row>
    <row r="779" spans="1:6" x14ac:dyDescent="0.2">
      <c r="A779"/>
      <c r="B779"/>
      <c r="C779"/>
      <c r="D779"/>
      <c r="E779"/>
      <c r="F779"/>
    </row>
    <row r="780" spans="1:6" x14ac:dyDescent="0.2">
      <c r="A780"/>
      <c r="B780"/>
      <c r="C780"/>
      <c r="D780"/>
      <c r="E780"/>
      <c r="F780"/>
    </row>
    <row r="781" spans="1:6" x14ac:dyDescent="0.2">
      <c r="A781"/>
      <c r="B781"/>
      <c r="C781"/>
      <c r="D781"/>
      <c r="E781"/>
      <c r="F781"/>
    </row>
    <row r="782" spans="1:6" x14ac:dyDescent="0.2">
      <c r="A782"/>
      <c r="B782"/>
      <c r="C782"/>
      <c r="D782"/>
      <c r="E782"/>
      <c r="F782"/>
    </row>
    <row r="783" spans="1:6" x14ac:dyDescent="0.2">
      <c r="A783"/>
      <c r="B783"/>
      <c r="C783"/>
      <c r="D783"/>
      <c r="E783"/>
      <c r="F783"/>
    </row>
    <row r="784" spans="1:6" ht="60.75" customHeight="1" x14ac:dyDescent="0.2">
      <c r="A784"/>
      <c r="B784"/>
      <c r="C784"/>
      <c r="D784"/>
      <c r="E784"/>
      <c r="F784"/>
    </row>
    <row r="785" spans="1:6" ht="43.5" customHeight="1" x14ac:dyDescent="0.2">
      <c r="A785"/>
      <c r="B785"/>
      <c r="C785"/>
      <c r="D785"/>
      <c r="E785"/>
      <c r="F785"/>
    </row>
    <row r="786" spans="1:6" x14ac:dyDescent="0.2">
      <c r="A786"/>
      <c r="B786"/>
      <c r="C786"/>
      <c r="D786"/>
      <c r="E786"/>
      <c r="F786"/>
    </row>
    <row r="787" spans="1:6" ht="19.5" customHeight="1" x14ac:dyDescent="0.2">
      <c r="A787"/>
      <c r="B787"/>
      <c r="C787"/>
      <c r="D787"/>
      <c r="E787"/>
      <c r="F787"/>
    </row>
    <row r="788" spans="1:6" ht="19.5" customHeight="1" x14ac:dyDescent="0.2">
      <c r="A788"/>
      <c r="B788"/>
      <c r="C788"/>
      <c r="D788"/>
      <c r="E788"/>
      <c r="F788"/>
    </row>
    <row r="789" spans="1:6" ht="19.5" customHeight="1" x14ac:dyDescent="0.2">
      <c r="A789"/>
      <c r="B789"/>
      <c r="C789"/>
      <c r="D789"/>
      <c r="E789"/>
      <c r="F789"/>
    </row>
    <row r="790" spans="1:6" x14ac:dyDescent="0.2">
      <c r="A790"/>
      <c r="B790"/>
      <c r="C790"/>
      <c r="D790"/>
      <c r="E790"/>
      <c r="F790"/>
    </row>
    <row r="791" spans="1:6" ht="22.5" customHeight="1" x14ac:dyDescent="0.2">
      <c r="A791"/>
      <c r="B791"/>
      <c r="C791"/>
      <c r="D791"/>
      <c r="E791"/>
      <c r="F791"/>
    </row>
    <row r="792" spans="1:6" x14ac:dyDescent="0.2">
      <c r="A792"/>
      <c r="B792"/>
      <c r="C792"/>
      <c r="D792"/>
      <c r="E792"/>
      <c r="F792"/>
    </row>
    <row r="793" spans="1:6" x14ac:dyDescent="0.2">
      <c r="A793"/>
      <c r="B793"/>
      <c r="C793"/>
      <c r="D793"/>
      <c r="E793"/>
      <c r="F793"/>
    </row>
    <row r="794" spans="1:6" x14ac:dyDescent="0.2">
      <c r="A794"/>
      <c r="B794"/>
      <c r="C794"/>
      <c r="D794"/>
      <c r="E794"/>
      <c r="F794"/>
    </row>
    <row r="795" spans="1:6" x14ac:dyDescent="0.2">
      <c r="A795"/>
      <c r="B795"/>
      <c r="C795"/>
      <c r="D795"/>
      <c r="E795"/>
      <c r="F795"/>
    </row>
    <row r="796" spans="1:6" x14ac:dyDescent="0.2">
      <c r="A796"/>
      <c r="B796"/>
      <c r="C796"/>
      <c r="D796"/>
      <c r="E796"/>
      <c r="F796"/>
    </row>
    <row r="797" spans="1:6" x14ac:dyDescent="0.2">
      <c r="A797"/>
      <c r="B797"/>
      <c r="C797"/>
      <c r="D797"/>
      <c r="E797"/>
      <c r="F797"/>
    </row>
    <row r="798" spans="1:6" x14ac:dyDescent="0.2">
      <c r="A798"/>
      <c r="B798"/>
      <c r="C798"/>
      <c r="D798"/>
      <c r="E798"/>
      <c r="F798"/>
    </row>
    <row r="799" spans="1:6" ht="24" customHeight="1" x14ac:dyDescent="0.2">
      <c r="A799"/>
      <c r="B799"/>
      <c r="C799"/>
      <c r="D799"/>
      <c r="E799"/>
      <c r="F799"/>
    </row>
    <row r="800" spans="1:6" ht="44.25" customHeight="1" x14ac:dyDescent="0.2">
      <c r="A800"/>
      <c r="B800"/>
      <c r="C800"/>
      <c r="D800"/>
      <c r="E800"/>
      <c r="F800"/>
    </row>
    <row r="801" spans="1:6" ht="24" customHeight="1" x14ac:dyDescent="0.2">
      <c r="A801"/>
      <c r="B801"/>
      <c r="C801"/>
      <c r="D801"/>
      <c r="E801"/>
      <c r="F801"/>
    </row>
    <row r="802" spans="1:6" ht="24" customHeight="1" x14ac:dyDescent="0.2">
      <c r="A802"/>
      <c r="B802"/>
      <c r="C802"/>
      <c r="D802"/>
      <c r="E802"/>
      <c r="F802"/>
    </row>
    <row r="803" spans="1:6" ht="23.25" customHeight="1" x14ac:dyDescent="0.2">
      <c r="A803"/>
      <c r="B803"/>
      <c r="C803"/>
      <c r="D803"/>
      <c r="E803"/>
      <c r="F803"/>
    </row>
    <row r="804" spans="1:6" ht="23.25" customHeight="1" x14ac:dyDescent="0.2">
      <c r="A804"/>
      <c r="B804"/>
      <c r="C804"/>
      <c r="D804"/>
      <c r="E804"/>
      <c r="F804"/>
    </row>
    <row r="805" spans="1:6" ht="23.25" customHeight="1" x14ac:dyDescent="0.2">
      <c r="A805"/>
      <c r="B805"/>
      <c r="C805"/>
      <c r="D805"/>
      <c r="E805"/>
      <c r="F805"/>
    </row>
    <row r="806" spans="1:6" ht="23.25" customHeight="1" x14ac:dyDescent="0.2">
      <c r="A806"/>
      <c r="B806"/>
      <c r="C806"/>
      <c r="D806"/>
      <c r="E806"/>
      <c r="F806"/>
    </row>
    <row r="807" spans="1:6" ht="23.25" customHeight="1" x14ac:dyDescent="0.2">
      <c r="A807"/>
      <c r="B807"/>
      <c r="C807"/>
      <c r="D807"/>
      <c r="E807"/>
      <c r="F807"/>
    </row>
    <row r="808" spans="1:6" x14ac:dyDescent="0.2">
      <c r="A808"/>
      <c r="B808"/>
      <c r="C808"/>
      <c r="D808"/>
      <c r="E808"/>
      <c r="F808"/>
    </row>
    <row r="809" spans="1:6" x14ac:dyDescent="0.2">
      <c r="A809"/>
      <c r="B809"/>
      <c r="C809"/>
      <c r="D809"/>
      <c r="E809"/>
      <c r="F809"/>
    </row>
    <row r="810" spans="1:6" x14ac:dyDescent="0.2">
      <c r="A810"/>
      <c r="B810"/>
      <c r="C810"/>
      <c r="D810"/>
      <c r="E810"/>
      <c r="F810"/>
    </row>
    <row r="811" spans="1:6" x14ac:dyDescent="0.2">
      <c r="A811"/>
      <c r="B811"/>
      <c r="C811"/>
      <c r="D811"/>
      <c r="E811"/>
      <c r="F811"/>
    </row>
    <row r="812" spans="1:6" x14ac:dyDescent="0.2">
      <c r="A812"/>
      <c r="B812"/>
      <c r="C812"/>
      <c r="D812"/>
      <c r="E812"/>
      <c r="F812"/>
    </row>
    <row r="813" spans="1:6" x14ac:dyDescent="0.2">
      <c r="A813"/>
      <c r="B813"/>
      <c r="C813"/>
      <c r="D813"/>
      <c r="E813"/>
      <c r="F813"/>
    </row>
    <row r="814" spans="1:6" x14ac:dyDescent="0.2">
      <c r="A814"/>
      <c r="B814"/>
      <c r="C814"/>
      <c r="D814"/>
      <c r="E814"/>
      <c r="F814"/>
    </row>
    <row r="815" spans="1:6" x14ac:dyDescent="0.2">
      <c r="A815"/>
      <c r="B815"/>
      <c r="C815"/>
      <c r="D815"/>
      <c r="E815"/>
      <c r="F815"/>
    </row>
    <row r="816" spans="1:6" x14ac:dyDescent="0.2">
      <c r="A816"/>
      <c r="B816"/>
      <c r="C816"/>
      <c r="D816"/>
      <c r="E816"/>
      <c r="F816"/>
    </row>
    <row r="817" spans="1:6" x14ac:dyDescent="0.2">
      <c r="A817"/>
      <c r="B817"/>
      <c r="C817"/>
      <c r="D817"/>
      <c r="E817"/>
      <c r="F817"/>
    </row>
    <row r="818" spans="1:6" x14ac:dyDescent="0.2">
      <c r="A818"/>
      <c r="B818"/>
      <c r="C818"/>
      <c r="D818"/>
      <c r="E818"/>
      <c r="F818"/>
    </row>
    <row r="819" spans="1:6" x14ac:dyDescent="0.2">
      <c r="A819"/>
      <c r="B819"/>
      <c r="C819"/>
      <c r="D819"/>
      <c r="E819"/>
      <c r="F819"/>
    </row>
    <row r="820" spans="1:6" x14ac:dyDescent="0.2">
      <c r="A820"/>
      <c r="B820"/>
      <c r="C820"/>
      <c r="D820"/>
      <c r="E820"/>
      <c r="F820"/>
    </row>
    <row r="821" spans="1:6" x14ac:dyDescent="0.2">
      <c r="A821"/>
      <c r="B821"/>
      <c r="C821"/>
      <c r="D821"/>
      <c r="E821"/>
      <c r="F821"/>
    </row>
    <row r="822" spans="1:6" x14ac:dyDescent="0.2">
      <c r="A822"/>
      <c r="B822"/>
      <c r="C822"/>
      <c r="D822"/>
      <c r="E822"/>
      <c r="F822"/>
    </row>
    <row r="823" spans="1:6" x14ac:dyDescent="0.2">
      <c r="A823"/>
      <c r="B823"/>
      <c r="C823"/>
      <c r="D823"/>
      <c r="E823"/>
      <c r="F823"/>
    </row>
    <row r="824" spans="1:6" x14ac:dyDescent="0.2">
      <c r="A824"/>
      <c r="B824"/>
      <c r="C824"/>
      <c r="D824"/>
      <c r="E824"/>
      <c r="F824"/>
    </row>
    <row r="825" spans="1:6" x14ac:dyDescent="0.2">
      <c r="A825"/>
      <c r="B825"/>
      <c r="C825"/>
      <c r="D825"/>
      <c r="E825"/>
      <c r="F825"/>
    </row>
    <row r="826" spans="1:6" x14ac:dyDescent="0.2">
      <c r="A826"/>
      <c r="B826"/>
      <c r="C826"/>
      <c r="D826"/>
      <c r="E826"/>
      <c r="F826"/>
    </row>
    <row r="827" spans="1:6" x14ac:dyDescent="0.2">
      <c r="A827"/>
      <c r="B827"/>
      <c r="C827"/>
      <c r="D827"/>
      <c r="E827"/>
      <c r="F827"/>
    </row>
    <row r="828" spans="1:6" x14ac:dyDescent="0.2">
      <c r="A828"/>
      <c r="B828"/>
      <c r="C828"/>
      <c r="D828"/>
      <c r="E828"/>
      <c r="F828"/>
    </row>
    <row r="829" spans="1:6" x14ac:dyDescent="0.2">
      <c r="A829"/>
      <c r="B829"/>
      <c r="C829"/>
      <c r="D829"/>
      <c r="E829"/>
      <c r="F829"/>
    </row>
    <row r="830" spans="1:6" x14ac:dyDescent="0.2">
      <c r="A830"/>
      <c r="B830"/>
      <c r="C830"/>
      <c r="D830"/>
      <c r="E830"/>
      <c r="F830"/>
    </row>
    <row r="831" spans="1:6" x14ac:dyDescent="0.2">
      <c r="A831"/>
      <c r="B831"/>
      <c r="C831"/>
      <c r="D831"/>
      <c r="E831"/>
      <c r="F831"/>
    </row>
    <row r="832" spans="1:6" x14ac:dyDescent="0.2">
      <c r="A832"/>
      <c r="B832"/>
      <c r="C832"/>
      <c r="D832"/>
      <c r="E832"/>
      <c r="F832"/>
    </row>
    <row r="833" spans="1:6" x14ac:dyDescent="0.2">
      <c r="A833"/>
      <c r="B833"/>
      <c r="C833"/>
      <c r="D833"/>
      <c r="E833"/>
      <c r="F833"/>
    </row>
    <row r="834" spans="1:6" x14ac:dyDescent="0.2">
      <c r="A834"/>
      <c r="B834"/>
      <c r="C834"/>
      <c r="D834"/>
      <c r="E834"/>
      <c r="F834"/>
    </row>
    <row r="835" spans="1:6" x14ac:dyDescent="0.2">
      <c r="A835"/>
      <c r="B835"/>
      <c r="C835"/>
      <c r="D835"/>
      <c r="E835"/>
      <c r="F835"/>
    </row>
    <row r="836" spans="1:6" x14ac:dyDescent="0.2">
      <c r="A836"/>
      <c r="B836"/>
      <c r="C836"/>
      <c r="D836"/>
      <c r="E836"/>
      <c r="F836"/>
    </row>
    <row r="837" spans="1:6" x14ac:dyDescent="0.2">
      <c r="A837"/>
      <c r="B837"/>
      <c r="C837"/>
      <c r="D837"/>
      <c r="E837"/>
      <c r="F837"/>
    </row>
    <row r="838" spans="1:6" x14ac:dyDescent="0.2">
      <c r="A838"/>
      <c r="B838"/>
      <c r="C838"/>
      <c r="D838"/>
      <c r="E838"/>
      <c r="F838"/>
    </row>
    <row r="839" spans="1:6" x14ac:dyDescent="0.2">
      <c r="A839"/>
      <c r="B839"/>
      <c r="C839"/>
      <c r="D839"/>
      <c r="E839"/>
      <c r="F839"/>
    </row>
    <row r="840" spans="1:6" x14ac:dyDescent="0.2">
      <c r="A840"/>
      <c r="B840"/>
      <c r="C840"/>
      <c r="D840"/>
      <c r="E840"/>
      <c r="F840"/>
    </row>
    <row r="841" spans="1:6" x14ac:dyDescent="0.2">
      <c r="A841"/>
      <c r="B841"/>
      <c r="C841"/>
      <c r="D841"/>
      <c r="E841"/>
      <c r="F841"/>
    </row>
    <row r="842" spans="1:6" x14ac:dyDescent="0.2">
      <c r="A842"/>
      <c r="B842"/>
      <c r="C842"/>
      <c r="D842"/>
      <c r="E842"/>
      <c r="F842"/>
    </row>
    <row r="843" spans="1:6" x14ac:dyDescent="0.2">
      <c r="A843"/>
      <c r="B843"/>
      <c r="C843"/>
      <c r="D843"/>
      <c r="E843"/>
      <c r="F843"/>
    </row>
    <row r="844" spans="1:6" x14ac:dyDescent="0.2">
      <c r="A844"/>
      <c r="B844"/>
      <c r="C844"/>
      <c r="D844"/>
      <c r="E844"/>
      <c r="F844"/>
    </row>
    <row r="845" spans="1:6" x14ac:dyDescent="0.2">
      <c r="A845"/>
      <c r="B845"/>
      <c r="C845"/>
      <c r="D845"/>
      <c r="E845"/>
      <c r="F845"/>
    </row>
    <row r="846" spans="1:6" x14ac:dyDescent="0.2">
      <c r="A846"/>
      <c r="B846"/>
      <c r="C846"/>
      <c r="D846"/>
      <c r="E846"/>
      <c r="F846"/>
    </row>
    <row r="847" spans="1:6" x14ac:dyDescent="0.2">
      <c r="A847"/>
      <c r="B847"/>
      <c r="C847"/>
      <c r="D847"/>
      <c r="E847"/>
      <c r="F847"/>
    </row>
    <row r="848" spans="1:6" x14ac:dyDescent="0.2">
      <c r="A848"/>
      <c r="B848"/>
      <c r="C848"/>
      <c r="D848"/>
      <c r="E848"/>
      <c r="F848"/>
    </row>
    <row r="849" spans="1:6" x14ac:dyDescent="0.2">
      <c r="A849"/>
      <c r="B849"/>
      <c r="C849"/>
      <c r="D849"/>
      <c r="E849"/>
      <c r="F849"/>
    </row>
    <row r="850" spans="1:6" x14ac:dyDescent="0.2">
      <c r="A850"/>
      <c r="B850"/>
      <c r="C850"/>
      <c r="D850"/>
      <c r="E850"/>
      <c r="F850"/>
    </row>
    <row r="851" spans="1:6" x14ac:dyDescent="0.2">
      <c r="A851"/>
      <c r="B851"/>
      <c r="C851"/>
      <c r="D851"/>
      <c r="E851"/>
      <c r="F851"/>
    </row>
    <row r="852" spans="1:6" x14ac:dyDescent="0.2">
      <c r="A852"/>
      <c r="B852"/>
      <c r="C852"/>
      <c r="D852"/>
      <c r="E852"/>
      <c r="F852"/>
    </row>
    <row r="853" spans="1:6" x14ac:dyDescent="0.2">
      <c r="A853"/>
      <c r="B853"/>
      <c r="C853"/>
      <c r="D853"/>
      <c r="E853"/>
      <c r="F853"/>
    </row>
    <row r="854" spans="1:6" x14ac:dyDescent="0.2">
      <c r="A854"/>
      <c r="B854"/>
      <c r="C854"/>
      <c r="D854"/>
      <c r="E854"/>
      <c r="F854"/>
    </row>
    <row r="855" spans="1:6" x14ac:dyDescent="0.2">
      <c r="A855"/>
      <c r="B855"/>
      <c r="C855"/>
      <c r="D855"/>
      <c r="E855"/>
      <c r="F855"/>
    </row>
    <row r="856" spans="1:6" x14ac:dyDescent="0.2">
      <c r="A856"/>
      <c r="B856"/>
      <c r="C856"/>
      <c r="D856"/>
      <c r="E856"/>
      <c r="F856"/>
    </row>
    <row r="857" spans="1:6" x14ac:dyDescent="0.2">
      <c r="A857"/>
      <c r="B857"/>
      <c r="C857"/>
      <c r="D857"/>
      <c r="E857"/>
      <c r="F857"/>
    </row>
    <row r="858" spans="1:6" x14ac:dyDescent="0.2">
      <c r="A858"/>
      <c r="B858"/>
      <c r="C858"/>
      <c r="D858"/>
      <c r="E858"/>
      <c r="F858"/>
    </row>
    <row r="859" spans="1:6" x14ac:dyDescent="0.2">
      <c r="A859"/>
      <c r="B859"/>
      <c r="C859"/>
      <c r="D859"/>
      <c r="E859"/>
      <c r="F859"/>
    </row>
    <row r="860" spans="1:6" x14ac:dyDescent="0.2">
      <c r="A860"/>
      <c r="B860"/>
      <c r="C860"/>
      <c r="D860"/>
      <c r="E860"/>
      <c r="F860"/>
    </row>
    <row r="861" spans="1:6" x14ac:dyDescent="0.2">
      <c r="A861"/>
      <c r="B861"/>
      <c r="C861"/>
      <c r="D861"/>
      <c r="E861"/>
      <c r="F861"/>
    </row>
    <row r="862" spans="1:6" x14ac:dyDescent="0.2">
      <c r="A862"/>
      <c r="B862"/>
      <c r="C862"/>
      <c r="D862"/>
      <c r="E862"/>
      <c r="F862"/>
    </row>
    <row r="863" spans="1:6" x14ac:dyDescent="0.2">
      <c r="A863"/>
      <c r="B863"/>
      <c r="C863"/>
      <c r="D863"/>
      <c r="E863"/>
      <c r="F863"/>
    </row>
    <row r="864" spans="1:6" x14ac:dyDescent="0.2">
      <c r="A864"/>
      <c r="B864"/>
      <c r="C864"/>
      <c r="D864"/>
      <c r="E864"/>
      <c r="F864"/>
    </row>
    <row r="865" spans="1:6" ht="60.75" customHeight="1" x14ac:dyDescent="0.2">
      <c r="A865"/>
      <c r="B865"/>
      <c r="C865"/>
      <c r="D865"/>
      <c r="E865"/>
      <c r="F865"/>
    </row>
    <row r="866" spans="1:6" ht="43.5" customHeight="1" x14ac:dyDescent="0.2">
      <c r="A866"/>
      <c r="B866"/>
      <c r="C866"/>
      <c r="D866"/>
      <c r="E866"/>
      <c r="F866"/>
    </row>
    <row r="867" spans="1:6" x14ac:dyDescent="0.2">
      <c r="A867"/>
      <c r="B867"/>
      <c r="C867"/>
      <c r="D867"/>
      <c r="E867"/>
      <c r="F867"/>
    </row>
    <row r="868" spans="1:6" ht="19.5" customHeight="1" x14ac:dyDescent="0.2">
      <c r="A868"/>
      <c r="B868"/>
      <c r="C868"/>
      <c r="D868"/>
      <c r="E868"/>
      <c r="F868"/>
    </row>
    <row r="869" spans="1:6" ht="19.5" customHeight="1" x14ac:dyDescent="0.2">
      <c r="A869"/>
      <c r="B869"/>
      <c r="C869"/>
      <c r="D869"/>
      <c r="E869"/>
      <c r="F869"/>
    </row>
    <row r="870" spans="1:6" ht="19.5" customHeight="1" x14ac:dyDescent="0.2">
      <c r="A870"/>
      <c r="B870"/>
      <c r="C870"/>
      <c r="D870"/>
      <c r="E870"/>
      <c r="F870"/>
    </row>
    <row r="871" spans="1:6" x14ac:dyDescent="0.2">
      <c r="A871"/>
      <c r="B871"/>
      <c r="C871"/>
      <c r="D871"/>
      <c r="E871"/>
      <c r="F871"/>
    </row>
    <row r="872" spans="1:6" ht="22.5" customHeight="1" x14ac:dyDescent="0.2">
      <c r="A872"/>
      <c r="B872"/>
      <c r="C872"/>
      <c r="D872"/>
      <c r="E872"/>
      <c r="F872"/>
    </row>
    <row r="873" spans="1:6" x14ac:dyDescent="0.2">
      <c r="A873"/>
      <c r="B873"/>
      <c r="C873"/>
      <c r="D873"/>
      <c r="E873"/>
      <c r="F873"/>
    </row>
    <row r="874" spans="1:6" x14ac:dyDescent="0.2">
      <c r="A874"/>
      <c r="B874"/>
      <c r="C874"/>
      <c r="D874"/>
      <c r="E874"/>
      <c r="F874"/>
    </row>
    <row r="875" spans="1:6" x14ac:dyDescent="0.2">
      <c r="A875"/>
      <c r="B875"/>
      <c r="C875"/>
      <c r="D875"/>
      <c r="E875"/>
      <c r="F875"/>
    </row>
    <row r="876" spans="1:6" x14ac:dyDescent="0.2">
      <c r="A876"/>
      <c r="B876"/>
      <c r="C876"/>
      <c r="D876"/>
      <c r="E876"/>
      <c r="F876"/>
    </row>
    <row r="877" spans="1:6" x14ac:dyDescent="0.2">
      <c r="A877"/>
      <c r="B877"/>
      <c r="C877"/>
      <c r="D877"/>
      <c r="E877"/>
      <c r="F877"/>
    </row>
    <row r="878" spans="1:6" x14ac:dyDescent="0.2">
      <c r="A878"/>
      <c r="B878"/>
      <c r="C878"/>
      <c r="D878"/>
      <c r="E878"/>
      <c r="F878"/>
    </row>
    <row r="879" spans="1:6" x14ac:dyDescent="0.2">
      <c r="A879"/>
      <c r="B879"/>
      <c r="C879"/>
      <c r="D879"/>
      <c r="E879"/>
      <c r="F879"/>
    </row>
    <row r="880" spans="1:6" ht="24" customHeight="1" x14ac:dyDescent="0.2">
      <c r="A880"/>
      <c r="B880"/>
      <c r="C880"/>
      <c r="D880"/>
      <c r="E880"/>
      <c r="F880"/>
    </row>
    <row r="881" spans="1:6" ht="47.25" customHeight="1" x14ac:dyDescent="0.2">
      <c r="A881"/>
      <c r="B881"/>
      <c r="C881"/>
      <c r="D881"/>
      <c r="E881"/>
      <c r="F881"/>
    </row>
    <row r="882" spans="1:6" ht="24" customHeight="1" x14ac:dyDescent="0.2">
      <c r="A882"/>
      <c r="B882"/>
      <c r="C882"/>
      <c r="D882"/>
      <c r="E882"/>
      <c r="F882"/>
    </row>
    <row r="883" spans="1:6" ht="24" customHeight="1" x14ac:dyDescent="0.2">
      <c r="A883"/>
      <c r="B883"/>
      <c r="C883"/>
      <c r="D883"/>
      <c r="E883"/>
      <c r="F883"/>
    </row>
    <row r="884" spans="1:6" ht="23.25" customHeight="1" x14ac:dyDescent="0.2">
      <c r="A884"/>
      <c r="B884"/>
      <c r="C884"/>
      <c r="D884"/>
      <c r="E884"/>
      <c r="F884"/>
    </row>
    <row r="885" spans="1:6" ht="23.25" customHeight="1" x14ac:dyDescent="0.2">
      <c r="A885"/>
      <c r="B885"/>
      <c r="C885"/>
      <c r="D885"/>
      <c r="E885"/>
      <c r="F885"/>
    </row>
    <row r="886" spans="1:6" ht="23.25" customHeight="1" x14ac:dyDescent="0.2">
      <c r="A886"/>
      <c r="B886"/>
      <c r="C886"/>
      <c r="D886"/>
      <c r="E886"/>
      <c r="F886"/>
    </row>
    <row r="887" spans="1:6" ht="23.25" customHeight="1" x14ac:dyDescent="0.2">
      <c r="A887"/>
      <c r="B887"/>
      <c r="C887"/>
      <c r="D887"/>
      <c r="E887"/>
      <c r="F887"/>
    </row>
    <row r="888" spans="1:6" ht="23.25" customHeight="1" x14ac:dyDescent="0.2">
      <c r="A888"/>
      <c r="B888"/>
      <c r="C888"/>
      <c r="D888"/>
      <c r="E888"/>
      <c r="F888"/>
    </row>
    <row r="889" spans="1:6" x14ac:dyDescent="0.2">
      <c r="A889"/>
      <c r="B889"/>
      <c r="C889"/>
      <c r="D889"/>
      <c r="E889"/>
      <c r="F889"/>
    </row>
    <row r="890" spans="1:6" x14ac:dyDescent="0.2">
      <c r="A890"/>
      <c r="B890"/>
      <c r="C890"/>
      <c r="D890"/>
      <c r="E890"/>
      <c r="F890"/>
    </row>
    <row r="891" spans="1:6" x14ac:dyDescent="0.2">
      <c r="A891"/>
      <c r="B891"/>
      <c r="C891"/>
      <c r="D891"/>
      <c r="E891"/>
      <c r="F891"/>
    </row>
    <row r="892" spans="1:6" x14ac:dyDescent="0.2">
      <c r="A892"/>
      <c r="B892"/>
      <c r="C892"/>
      <c r="D892"/>
      <c r="E892"/>
      <c r="F892"/>
    </row>
    <row r="893" spans="1:6" x14ac:dyDescent="0.2">
      <c r="A893"/>
      <c r="B893"/>
      <c r="C893"/>
      <c r="D893"/>
      <c r="E893"/>
      <c r="F893"/>
    </row>
    <row r="894" spans="1:6" x14ac:dyDescent="0.2">
      <c r="A894"/>
      <c r="B894"/>
      <c r="C894"/>
      <c r="D894"/>
      <c r="E894"/>
      <c r="F894"/>
    </row>
    <row r="895" spans="1:6" x14ac:dyDescent="0.2">
      <c r="A895"/>
      <c r="B895"/>
      <c r="C895"/>
      <c r="D895"/>
      <c r="E895"/>
      <c r="F895"/>
    </row>
    <row r="896" spans="1:6" x14ac:dyDescent="0.2">
      <c r="A896"/>
      <c r="B896"/>
      <c r="C896"/>
      <c r="D896"/>
      <c r="E896"/>
      <c r="F896"/>
    </row>
    <row r="897" spans="1:6" x14ac:dyDescent="0.2">
      <c r="A897"/>
      <c r="B897"/>
      <c r="C897"/>
      <c r="D897"/>
      <c r="E897"/>
      <c r="F897"/>
    </row>
    <row r="898" spans="1:6" x14ac:dyDescent="0.2">
      <c r="A898"/>
      <c r="B898"/>
      <c r="C898"/>
      <c r="D898"/>
      <c r="E898"/>
      <c r="F898"/>
    </row>
    <row r="899" spans="1:6" x14ac:dyDescent="0.2">
      <c r="A899"/>
      <c r="B899"/>
      <c r="C899"/>
      <c r="D899"/>
      <c r="E899"/>
      <c r="F899"/>
    </row>
    <row r="900" spans="1:6" ht="60.75" customHeight="1" x14ac:dyDescent="0.2">
      <c r="A900"/>
      <c r="B900"/>
      <c r="C900"/>
      <c r="D900"/>
      <c r="E900"/>
      <c r="F900"/>
    </row>
    <row r="901" spans="1:6" ht="43.5" customHeight="1" x14ac:dyDescent="0.2">
      <c r="A901"/>
      <c r="B901"/>
      <c r="C901"/>
      <c r="D901"/>
      <c r="E901"/>
      <c r="F901"/>
    </row>
    <row r="902" spans="1:6" x14ac:dyDescent="0.2">
      <c r="A902"/>
      <c r="B902"/>
      <c r="C902"/>
      <c r="D902"/>
      <c r="E902"/>
      <c r="F902"/>
    </row>
    <row r="903" spans="1:6" ht="19.5" customHeight="1" x14ac:dyDescent="0.2">
      <c r="A903"/>
      <c r="B903"/>
      <c r="C903"/>
      <c r="D903"/>
      <c r="E903"/>
      <c r="F903"/>
    </row>
    <row r="904" spans="1:6" ht="19.5" customHeight="1" x14ac:dyDescent="0.2">
      <c r="A904"/>
      <c r="B904"/>
      <c r="C904"/>
      <c r="D904"/>
      <c r="E904"/>
      <c r="F904"/>
    </row>
    <row r="905" spans="1:6" ht="19.5" customHeight="1" x14ac:dyDescent="0.2">
      <c r="A905"/>
      <c r="B905"/>
      <c r="C905"/>
      <c r="D905"/>
      <c r="E905"/>
      <c r="F905"/>
    </row>
    <row r="906" spans="1:6" x14ac:dyDescent="0.2">
      <c r="A906"/>
      <c r="B906"/>
      <c r="C906"/>
      <c r="D906"/>
      <c r="E906"/>
      <c r="F906"/>
    </row>
    <row r="907" spans="1:6" ht="22.5" customHeight="1" x14ac:dyDescent="0.2">
      <c r="A907"/>
      <c r="B907"/>
      <c r="C907"/>
      <c r="D907"/>
      <c r="E907"/>
      <c r="F907"/>
    </row>
    <row r="908" spans="1:6" x14ac:dyDescent="0.2">
      <c r="A908"/>
      <c r="B908"/>
      <c r="C908"/>
      <c r="D908"/>
      <c r="E908"/>
      <c r="F908"/>
    </row>
    <row r="909" spans="1:6" x14ac:dyDescent="0.2">
      <c r="A909"/>
      <c r="B909"/>
      <c r="C909"/>
      <c r="D909"/>
      <c r="E909"/>
      <c r="F909"/>
    </row>
    <row r="910" spans="1:6" x14ac:dyDescent="0.2">
      <c r="A910"/>
      <c r="B910"/>
      <c r="C910"/>
      <c r="D910"/>
      <c r="E910"/>
      <c r="F910"/>
    </row>
    <row r="911" spans="1:6" x14ac:dyDescent="0.2">
      <c r="A911"/>
      <c r="B911"/>
      <c r="C911"/>
      <c r="D911"/>
      <c r="E911"/>
      <c r="F911"/>
    </row>
    <row r="912" spans="1:6" x14ac:dyDescent="0.2">
      <c r="A912"/>
      <c r="B912"/>
      <c r="C912"/>
      <c r="D912"/>
      <c r="E912"/>
      <c r="F912"/>
    </row>
    <row r="913" spans="1:6" x14ac:dyDescent="0.2">
      <c r="A913"/>
      <c r="B913"/>
      <c r="C913"/>
      <c r="D913"/>
      <c r="E913"/>
      <c r="F913"/>
    </row>
    <row r="914" spans="1:6" x14ac:dyDescent="0.2">
      <c r="A914"/>
      <c r="B914"/>
      <c r="C914"/>
      <c r="D914"/>
      <c r="E914"/>
      <c r="F914"/>
    </row>
    <row r="915" spans="1:6" ht="24" customHeight="1" x14ac:dyDescent="0.2">
      <c r="A915"/>
      <c r="B915"/>
      <c r="C915"/>
      <c r="D915"/>
      <c r="E915"/>
      <c r="F915"/>
    </row>
    <row r="916" spans="1:6" ht="47.25" customHeight="1" x14ac:dyDescent="0.2">
      <c r="A916"/>
      <c r="B916"/>
      <c r="C916"/>
      <c r="D916"/>
      <c r="E916"/>
      <c r="F916"/>
    </row>
    <row r="917" spans="1:6" ht="24" customHeight="1" x14ac:dyDescent="0.2">
      <c r="A917"/>
      <c r="B917"/>
      <c r="C917"/>
      <c r="D917"/>
      <c r="E917"/>
      <c r="F917"/>
    </row>
    <row r="918" spans="1:6" ht="24" customHeight="1" x14ac:dyDescent="0.2">
      <c r="A918"/>
      <c r="B918"/>
      <c r="C918"/>
      <c r="D918"/>
      <c r="E918"/>
      <c r="F918"/>
    </row>
    <row r="919" spans="1:6" ht="23.25" customHeight="1" x14ac:dyDescent="0.2">
      <c r="A919"/>
      <c r="B919"/>
      <c r="C919"/>
      <c r="D919"/>
      <c r="E919"/>
      <c r="F919"/>
    </row>
    <row r="920" spans="1:6" ht="23.25" customHeight="1" x14ac:dyDescent="0.2">
      <c r="A920"/>
      <c r="B920"/>
      <c r="C920"/>
      <c r="D920"/>
      <c r="E920"/>
      <c r="F920"/>
    </row>
    <row r="921" spans="1:6" ht="23.25" customHeight="1" x14ac:dyDescent="0.2">
      <c r="A921"/>
      <c r="B921"/>
      <c r="C921"/>
      <c r="D921"/>
      <c r="E921"/>
      <c r="F921"/>
    </row>
    <row r="922" spans="1:6" ht="23.25" customHeight="1" x14ac:dyDescent="0.2">
      <c r="A922"/>
      <c r="B922"/>
      <c r="C922"/>
      <c r="D922"/>
      <c r="E922"/>
      <c r="F922"/>
    </row>
    <row r="923" spans="1:6" ht="23.25" customHeight="1" x14ac:dyDescent="0.2">
      <c r="A923"/>
      <c r="B923"/>
      <c r="C923"/>
      <c r="D923"/>
      <c r="E923"/>
      <c r="F923"/>
    </row>
    <row r="924" spans="1:6" x14ac:dyDescent="0.2">
      <c r="A924"/>
      <c r="B924"/>
      <c r="C924"/>
      <c r="D924"/>
      <c r="E924"/>
      <c r="F924"/>
    </row>
    <row r="925" spans="1:6" x14ac:dyDescent="0.2">
      <c r="A925"/>
      <c r="B925"/>
      <c r="C925"/>
      <c r="D925"/>
      <c r="E925"/>
      <c r="F925"/>
    </row>
    <row r="926" spans="1:6" x14ac:dyDescent="0.2">
      <c r="A926"/>
      <c r="B926"/>
      <c r="C926"/>
      <c r="D926"/>
      <c r="E926"/>
      <c r="F926"/>
    </row>
    <row r="927" spans="1:6" x14ac:dyDescent="0.2">
      <c r="A927"/>
      <c r="B927"/>
      <c r="C927"/>
      <c r="D927"/>
      <c r="E927"/>
      <c r="F927"/>
    </row>
    <row r="928" spans="1:6" x14ac:dyDescent="0.2">
      <c r="A928"/>
      <c r="B928"/>
      <c r="C928"/>
      <c r="D928"/>
      <c r="E928"/>
      <c r="F928"/>
    </row>
    <row r="929" spans="1:6" x14ac:dyDescent="0.2">
      <c r="A929"/>
      <c r="B929"/>
      <c r="C929"/>
      <c r="D929"/>
      <c r="E929"/>
      <c r="F929"/>
    </row>
    <row r="930" spans="1:6" x14ac:dyDescent="0.2">
      <c r="A930"/>
      <c r="B930"/>
      <c r="C930"/>
      <c r="D930"/>
      <c r="E930"/>
      <c r="F930"/>
    </row>
    <row r="931" spans="1:6" x14ac:dyDescent="0.2">
      <c r="A931"/>
      <c r="B931"/>
      <c r="C931"/>
      <c r="D931"/>
      <c r="E931"/>
      <c r="F931"/>
    </row>
    <row r="932" spans="1:6" x14ac:dyDescent="0.2">
      <c r="A932"/>
      <c r="B932"/>
      <c r="C932"/>
      <c r="D932"/>
      <c r="E932"/>
      <c r="F932"/>
    </row>
    <row r="933" spans="1:6" x14ac:dyDescent="0.2">
      <c r="A933"/>
      <c r="B933"/>
      <c r="C933"/>
      <c r="D933"/>
      <c r="E933"/>
      <c r="F933"/>
    </row>
    <row r="934" spans="1:6" x14ac:dyDescent="0.2">
      <c r="A934"/>
      <c r="B934"/>
      <c r="C934"/>
      <c r="D934"/>
      <c r="E934"/>
      <c r="F934"/>
    </row>
    <row r="935" spans="1:6" x14ac:dyDescent="0.2">
      <c r="A935"/>
      <c r="B935"/>
      <c r="C935"/>
      <c r="D935"/>
      <c r="E935"/>
      <c r="F935"/>
    </row>
    <row r="936" spans="1:6" x14ac:dyDescent="0.2">
      <c r="A936"/>
      <c r="B936"/>
      <c r="C936"/>
      <c r="D936"/>
      <c r="E936"/>
      <c r="F936"/>
    </row>
    <row r="937" spans="1:6" x14ac:dyDescent="0.2">
      <c r="A937"/>
      <c r="B937"/>
      <c r="C937"/>
      <c r="D937"/>
      <c r="E937"/>
      <c r="F937"/>
    </row>
    <row r="938" spans="1:6" ht="60.75" customHeight="1" x14ac:dyDescent="0.2">
      <c r="A938"/>
      <c r="B938"/>
      <c r="C938"/>
      <c r="D938"/>
      <c r="E938"/>
      <c r="F938"/>
    </row>
    <row r="939" spans="1:6" ht="43.5" customHeight="1" x14ac:dyDescent="0.2">
      <c r="A939"/>
      <c r="B939"/>
      <c r="C939"/>
      <c r="D939"/>
      <c r="E939"/>
      <c r="F939"/>
    </row>
    <row r="940" spans="1:6" x14ac:dyDescent="0.2">
      <c r="A940"/>
      <c r="B940"/>
      <c r="C940"/>
      <c r="D940"/>
      <c r="E940"/>
      <c r="F940"/>
    </row>
    <row r="941" spans="1:6" ht="19.5" customHeight="1" x14ac:dyDescent="0.2">
      <c r="A941"/>
      <c r="B941"/>
      <c r="C941"/>
      <c r="D941"/>
      <c r="E941"/>
      <c r="F941"/>
    </row>
    <row r="942" spans="1:6" ht="19.5" customHeight="1" x14ac:dyDescent="0.2">
      <c r="A942"/>
      <c r="B942"/>
      <c r="C942"/>
      <c r="D942"/>
      <c r="E942"/>
      <c r="F942"/>
    </row>
    <row r="943" spans="1:6" ht="19.5" customHeight="1" x14ac:dyDescent="0.2">
      <c r="A943"/>
      <c r="B943"/>
      <c r="C943"/>
      <c r="D943"/>
      <c r="E943"/>
      <c r="F943"/>
    </row>
    <row r="944" spans="1:6" x14ac:dyDescent="0.2">
      <c r="A944"/>
      <c r="B944"/>
      <c r="C944"/>
      <c r="D944"/>
      <c r="E944"/>
      <c r="F944"/>
    </row>
    <row r="945" spans="1:6" ht="22.5" customHeight="1" x14ac:dyDescent="0.2">
      <c r="A945"/>
      <c r="B945"/>
      <c r="C945"/>
      <c r="D945"/>
      <c r="E945"/>
      <c r="F945"/>
    </row>
    <row r="946" spans="1:6" x14ac:dyDescent="0.2">
      <c r="A946"/>
      <c r="B946"/>
      <c r="C946"/>
      <c r="D946"/>
      <c r="E946"/>
      <c r="F946"/>
    </row>
    <row r="947" spans="1:6" x14ac:dyDescent="0.2">
      <c r="A947"/>
      <c r="B947"/>
      <c r="C947"/>
      <c r="D947"/>
      <c r="E947"/>
      <c r="F947"/>
    </row>
    <row r="948" spans="1:6" x14ac:dyDescent="0.2">
      <c r="A948"/>
      <c r="B948"/>
      <c r="C948"/>
      <c r="D948"/>
      <c r="E948"/>
      <c r="F948"/>
    </row>
    <row r="949" spans="1:6" x14ac:dyDescent="0.2">
      <c r="A949"/>
      <c r="B949"/>
      <c r="C949"/>
      <c r="D949"/>
      <c r="E949"/>
      <c r="F949"/>
    </row>
    <row r="950" spans="1:6" x14ac:dyDescent="0.2">
      <c r="A950"/>
      <c r="B950"/>
      <c r="C950"/>
      <c r="D950"/>
      <c r="E950"/>
      <c r="F950"/>
    </row>
    <row r="951" spans="1:6" x14ac:dyDescent="0.2">
      <c r="A951"/>
      <c r="B951"/>
      <c r="C951"/>
      <c r="D951"/>
      <c r="E951"/>
      <c r="F951"/>
    </row>
    <row r="952" spans="1:6" x14ac:dyDescent="0.2">
      <c r="A952"/>
      <c r="B952"/>
      <c r="C952"/>
      <c r="D952"/>
      <c r="E952"/>
      <c r="F952"/>
    </row>
    <row r="953" spans="1:6" ht="24" customHeight="1" x14ac:dyDescent="0.2">
      <c r="A953"/>
      <c r="B953"/>
      <c r="C953"/>
      <c r="D953"/>
      <c r="E953"/>
      <c r="F953"/>
    </row>
    <row r="954" spans="1:6" ht="47.25" customHeight="1" x14ac:dyDescent="0.2">
      <c r="A954"/>
      <c r="B954"/>
      <c r="C954"/>
      <c r="D954"/>
      <c r="E954"/>
      <c r="F954"/>
    </row>
    <row r="955" spans="1:6" ht="24" customHeight="1" x14ac:dyDescent="0.2">
      <c r="A955"/>
      <c r="B955"/>
      <c r="C955"/>
      <c r="D955"/>
      <c r="E955"/>
      <c r="F955"/>
    </row>
    <row r="956" spans="1:6" ht="24" customHeight="1" x14ac:dyDescent="0.2">
      <c r="A956"/>
      <c r="B956"/>
      <c r="C956"/>
      <c r="D956"/>
      <c r="E956"/>
      <c r="F956"/>
    </row>
    <row r="957" spans="1:6" ht="23.25" customHeight="1" x14ac:dyDescent="0.2">
      <c r="A957"/>
      <c r="B957"/>
      <c r="C957"/>
      <c r="D957"/>
      <c r="E957"/>
      <c r="F957"/>
    </row>
    <row r="958" spans="1:6" ht="23.25" customHeight="1" x14ac:dyDescent="0.2">
      <c r="A958"/>
      <c r="B958"/>
      <c r="C958"/>
      <c r="D958"/>
      <c r="E958"/>
      <c r="F958"/>
    </row>
    <row r="959" spans="1:6" ht="23.25" customHeight="1" x14ac:dyDescent="0.2">
      <c r="A959"/>
      <c r="B959"/>
      <c r="C959"/>
      <c r="D959"/>
      <c r="E959"/>
      <c r="F959"/>
    </row>
    <row r="960" spans="1:6" ht="23.25" customHeight="1" x14ac:dyDescent="0.2">
      <c r="A960"/>
      <c r="B960"/>
      <c r="C960"/>
      <c r="D960"/>
      <c r="E960"/>
      <c r="F960"/>
    </row>
    <row r="961" spans="1:6" ht="23.25" customHeight="1" x14ac:dyDescent="0.2">
      <c r="A961"/>
      <c r="B961"/>
      <c r="C961"/>
      <c r="D961"/>
      <c r="E961"/>
      <c r="F961"/>
    </row>
    <row r="962" spans="1:6" x14ac:dyDescent="0.2">
      <c r="A962"/>
      <c r="B962"/>
      <c r="C962"/>
      <c r="D962"/>
      <c r="E962"/>
      <c r="F962"/>
    </row>
    <row r="963" spans="1:6" x14ac:dyDescent="0.2">
      <c r="A963"/>
      <c r="B963"/>
      <c r="C963"/>
      <c r="D963"/>
      <c r="E963"/>
      <c r="F963"/>
    </row>
    <row r="964" spans="1:6" x14ac:dyDescent="0.2">
      <c r="A964"/>
      <c r="B964"/>
      <c r="C964"/>
      <c r="D964"/>
      <c r="E964"/>
      <c r="F964"/>
    </row>
    <row r="965" spans="1:6" x14ac:dyDescent="0.2">
      <c r="A965"/>
      <c r="B965"/>
      <c r="C965"/>
      <c r="D965"/>
      <c r="E965"/>
      <c r="F965"/>
    </row>
    <row r="966" spans="1:6" x14ac:dyDescent="0.2">
      <c r="A966"/>
      <c r="B966"/>
      <c r="C966"/>
      <c r="D966"/>
      <c r="E966"/>
      <c r="F966"/>
    </row>
    <row r="967" spans="1:6" x14ac:dyDescent="0.2">
      <c r="A967"/>
      <c r="B967"/>
      <c r="C967"/>
      <c r="D967"/>
      <c r="E967"/>
      <c r="F967"/>
    </row>
    <row r="968" spans="1:6" x14ac:dyDescent="0.2">
      <c r="A968"/>
      <c r="B968"/>
      <c r="C968"/>
      <c r="D968"/>
      <c r="E968"/>
      <c r="F968"/>
    </row>
    <row r="969" spans="1:6" x14ac:dyDescent="0.2">
      <c r="A969"/>
      <c r="B969"/>
      <c r="C969"/>
      <c r="D969"/>
      <c r="E969"/>
      <c r="F969"/>
    </row>
    <row r="970" spans="1:6" x14ac:dyDescent="0.2">
      <c r="A970"/>
      <c r="B970"/>
      <c r="C970"/>
      <c r="D970"/>
      <c r="E970"/>
      <c r="F970"/>
    </row>
    <row r="971" spans="1:6" x14ac:dyDescent="0.2">
      <c r="A971"/>
      <c r="B971"/>
      <c r="C971"/>
      <c r="D971"/>
      <c r="E971"/>
      <c r="F971"/>
    </row>
    <row r="972" spans="1:6" x14ac:dyDescent="0.2">
      <c r="A972"/>
      <c r="B972"/>
      <c r="C972"/>
      <c r="D972"/>
      <c r="E972"/>
      <c r="F972"/>
    </row>
    <row r="973" spans="1:6" x14ac:dyDescent="0.2">
      <c r="A973"/>
      <c r="B973"/>
      <c r="C973"/>
      <c r="D973"/>
      <c r="E973"/>
      <c r="F973"/>
    </row>
  </sheetData>
  <mergeCells count="322">
    <mergeCell ref="B498:B501"/>
    <mergeCell ref="C504:D504"/>
    <mergeCell ref="C505:D505"/>
    <mergeCell ref="A490:B490"/>
    <mergeCell ref="A491:B491"/>
    <mergeCell ref="A492:B492"/>
    <mergeCell ref="A493:B493"/>
    <mergeCell ref="A494:B494"/>
    <mergeCell ref="A495:B495"/>
    <mergeCell ref="A485:B485"/>
    <mergeCell ref="D485:E485"/>
    <mergeCell ref="A486:B486"/>
    <mergeCell ref="A487:B487"/>
    <mergeCell ref="A488:B488"/>
    <mergeCell ref="A489:B489"/>
    <mergeCell ref="A472:F472"/>
    <mergeCell ref="B474:B476"/>
    <mergeCell ref="C474:F474"/>
    <mergeCell ref="C475:F475"/>
    <mergeCell ref="C476:F476"/>
    <mergeCell ref="D478:E479"/>
    <mergeCell ref="F478:F479"/>
    <mergeCell ref="A458:B458"/>
    <mergeCell ref="A459:B459"/>
    <mergeCell ref="B462:B465"/>
    <mergeCell ref="C468:D468"/>
    <mergeCell ref="C469:D469"/>
    <mergeCell ref="A471:F471"/>
    <mergeCell ref="A452:B452"/>
    <mergeCell ref="A453:B453"/>
    <mergeCell ref="A454:B454"/>
    <mergeCell ref="A455:B455"/>
    <mergeCell ref="A456:B456"/>
    <mergeCell ref="A457:B457"/>
    <mergeCell ref="D442:E443"/>
    <mergeCell ref="F442:F443"/>
    <mergeCell ref="A449:B449"/>
    <mergeCell ref="D449:E449"/>
    <mergeCell ref="A450:B450"/>
    <mergeCell ref="A451:B451"/>
    <mergeCell ref="B426:B429"/>
    <mergeCell ref="C432:D432"/>
    <mergeCell ref="C433:D433"/>
    <mergeCell ref="A435:F435"/>
    <mergeCell ref="A436:F436"/>
    <mergeCell ref="B438:B440"/>
    <mergeCell ref="C438:F438"/>
    <mergeCell ref="C439:F439"/>
    <mergeCell ref="C440:F440"/>
    <mergeCell ref="A418:B418"/>
    <mergeCell ref="A419:B419"/>
    <mergeCell ref="A420:B420"/>
    <mergeCell ref="A421:B421"/>
    <mergeCell ref="A422:B422"/>
    <mergeCell ref="A423:B423"/>
    <mergeCell ref="A413:B413"/>
    <mergeCell ref="D413:E413"/>
    <mergeCell ref="A414:B414"/>
    <mergeCell ref="A415:B415"/>
    <mergeCell ref="A416:B416"/>
    <mergeCell ref="A417:B417"/>
    <mergeCell ref="A400:F400"/>
    <mergeCell ref="B402:B404"/>
    <mergeCell ref="C402:F402"/>
    <mergeCell ref="C403:F403"/>
    <mergeCell ref="C404:F404"/>
    <mergeCell ref="D406:E407"/>
    <mergeCell ref="F406:F407"/>
    <mergeCell ref="A386:B386"/>
    <mergeCell ref="A387:B387"/>
    <mergeCell ref="B390:B393"/>
    <mergeCell ref="C396:D396"/>
    <mergeCell ref="C397:D397"/>
    <mergeCell ref="A399:F399"/>
    <mergeCell ref="A380:B380"/>
    <mergeCell ref="A381:B381"/>
    <mergeCell ref="A382:B382"/>
    <mergeCell ref="A383:B383"/>
    <mergeCell ref="A384:B384"/>
    <mergeCell ref="A385:B385"/>
    <mergeCell ref="D370:E371"/>
    <mergeCell ref="F370:F371"/>
    <mergeCell ref="A377:B377"/>
    <mergeCell ref="D377:E377"/>
    <mergeCell ref="A378:B378"/>
    <mergeCell ref="A379:B379"/>
    <mergeCell ref="B354:B357"/>
    <mergeCell ref="C360:D360"/>
    <mergeCell ref="C361:D361"/>
    <mergeCell ref="A363:F363"/>
    <mergeCell ref="A364:F364"/>
    <mergeCell ref="B366:B368"/>
    <mergeCell ref="C366:F366"/>
    <mergeCell ref="C367:F367"/>
    <mergeCell ref="C368:F368"/>
    <mergeCell ref="A346:B346"/>
    <mergeCell ref="A347:B347"/>
    <mergeCell ref="A348:B348"/>
    <mergeCell ref="A349:B349"/>
    <mergeCell ref="A350:B350"/>
    <mergeCell ref="A351:B351"/>
    <mergeCell ref="A341:B341"/>
    <mergeCell ref="D341:E341"/>
    <mergeCell ref="A342:B342"/>
    <mergeCell ref="A343:B343"/>
    <mergeCell ref="A344:B344"/>
    <mergeCell ref="A345:B345"/>
    <mergeCell ref="A328:F328"/>
    <mergeCell ref="B330:B332"/>
    <mergeCell ref="C330:F330"/>
    <mergeCell ref="C331:F331"/>
    <mergeCell ref="C332:F332"/>
    <mergeCell ref="D334:E335"/>
    <mergeCell ref="F334:F335"/>
    <mergeCell ref="A314:B314"/>
    <mergeCell ref="A315:B315"/>
    <mergeCell ref="B318:B321"/>
    <mergeCell ref="C324:D324"/>
    <mergeCell ref="C325:D325"/>
    <mergeCell ref="A327:F327"/>
    <mergeCell ref="A308:B308"/>
    <mergeCell ref="A309:B309"/>
    <mergeCell ref="A310:B310"/>
    <mergeCell ref="A311:B311"/>
    <mergeCell ref="A312:B312"/>
    <mergeCell ref="A313:B313"/>
    <mergeCell ref="D298:E299"/>
    <mergeCell ref="F298:F299"/>
    <mergeCell ref="A305:B305"/>
    <mergeCell ref="D305:E305"/>
    <mergeCell ref="A306:B306"/>
    <mergeCell ref="A307:B307"/>
    <mergeCell ref="B281:B284"/>
    <mergeCell ref="C287:D287"/>
    <mergeCell ref="C288:D288"/>
    <mergeCell ref="A291:F291"/>
    <mergeCell ref="A292:F292"/>
    <mergeCell ref="B294:B296"/>
    <mergeCell ref="C294:F294"/>
    <mergeCell ref="C295:F295"/>
    <mergeCell ref="C296:F296"/>
    <mergeCell ref="A273:B273"/>
    <mergeCell ref="A274:B274"/>
    <mergeCell ref="A275:B275"/>
    <mergeCell ref="A276:B276"/>
    <mergeCell ref="A277:B277"/>
    <mergeCell ref="A278:B278"/>
    <mergeCell ref="A268:B268"/>
    <mergeCell ref="D268:E268"/>
    <mergeCell ref="A269:B269"/>
    <mergeCell ref="A270:B270"/>
    <mergeCell ref="A271:B271"/>
    <mergeCell ref="A272:B272"/>
    <mergeCell ref="A255:F255"/>
    <mergeCell ref="B257:B259"/>
    <mergeCell ref="C257:F257"/>
    <mergeCell ref="C258:F258"/>
    <mergeCell ref="C259:F259"/>
    <mergeCell ref="D261:E262"/>
    <mergeCell ref="F261:F262"/>
    <mergeCell ref="A241:B241"/>
    <mergeCell ref="A242:B242"/>
    <mergeCell ref="B245:B248"/>
    <mergeCell ref="C251:D251"/>
    <mergeCell ref="C252:D252"/>
    <mergeCell ref="A254:F254"/>
    <mergeCell ref="A235:B235"/>
    <mergeCell ref="A236:B236"/>
    <mergeCell ref="A237:B237"/>
    <mergeCell ref="A238:B238"/>
    <mergeCell ref="A239:B239"/>
    <mergeCell ref="A240:B240"/>
    <mergeCell ref="D225:E226"/>
    <mergeCell ref="F225:F226"/>
    <mergeCell ref="A232:B232"/>
    <mergeCell ref="D232:E232"/>
    <mergeCell ref="A233:B233"/>
    <mergeCell ref="A234:B234"/>
    <mergeCell ref="B209:B212"/>
    <mergeCell ref="C215:D215"/>
    <mergeCell ref="C216:D216"/>
    <mergeCell ref="A218:F218"/>
    <mergeCell ref="A219:F219"/>
    <mergeCell ref="B221:B223"/>
    <mergeCell ref="C221:F221"/>
    <mergeCell ref="C222:F222"/>
    <mergeCell ref="C223:F223"/>
    <mergeCell ref="A201:B201"/>
    <mergeCell ref="A202:B202"/>
    <mergeCell ref="A203:B203"/>
    <mergeCell ref="A204:B204"/>
    <mergeCell ref="A205:B205"/>
    <mergeCell ref="A206:B206"/>
    <mergeCell ref="A196:B196"/>
    <mergeCell ref="D196:E196"/>
    <mergeCell ref="A197:B197"/>
    <mergeCell ref="A198:B198"/>
    <mergeCell ref="A199:B199"/>
    <mergeCell ref="A200:B200"/>
    <mergeCell ref="A183:F183"/>
    <mergeCell ref="B185:B187"/>
    <mergeCell ref="C185:F185"/>
    <mergeCell ref="C186:F186"/>
    <mergeCell ref="C187:F187"/>
    <mergeCell ref="D189:E190"/>
    <mergeCell ref="F189:F190"/>
    <mergeCell ref="A169:B169"/>
    <mergeCell ref="A170:B170"/>
    <mergeCell ref="B173:B176"/>
    <mergeCell ref="C179:D179"/>
    <mergeCell ref="C180:D180"/>
    <mergeCell ref="A182:F182"/>
    <mergeCell ref="A163:B163"/>
    <mergeCell ref="A164:B164"/>
    <mergeCell ref="A165:B165"/>
    <mergeCell ref="A166:B166"/>
    <mergeCell ref="A167:B167"/>
    <mergeCell ref="A168:B168"/>
    <mergeCell ref="D153:E154"/>
    <mergeCell ref="F153:F154"/>
    <mergeCell ref="A160:B160"/>
    <mergeCell ref="D160:E160"/>
    <mergeCell ref="A161:B161"/>
    <mergeCell ref="A162:B162"/>
    <mergeCell ref="B137:B140"/>
    <mergeCell ref="C143:D143"/>
    <mergeCell ref="C144:D144"/>
    <mergeCell ref="A146:F146"/>
    <mergeCell ref="A147:F147"/>
    <mergeCell ref="B149:B151"/>
    <mergeCell ref="C149:F149"/>
    <mergeCell ref="C150:F150"/>
    <mergeCell ref="C151:F151"/>
    <mergeCell ref="A129:B129"/>
    <mergeCell ref="A130:B130"/>
    <mergeCell ref="A131:B131"/>
    <mergeCell ref="A132:B132"/>
    <mergeCell ref="A133:B133"/>
    <mergeCell ref="A134:B134"/>
    <mergeCell ref="A124:B124"/>
    <mergeCell ref="D124:E124"/>
    <mergeCell ref="A125:B125"/>
    <mergeCell ref="A126:B126"/>
    <mergeCell ref="A127:B127"/>
    <mergeCell ref="A128:B128"/>
    <mergeCell ref="A111:F111"/>
    <mergeCell ref="B113:B115"/>
    <mergeCell ref="C113:F113"/>
    <mergeCell ref="C114:F114"/>
    <mergeCell ref="C115:F115"/>
    <mergeCell ref="D117:E118"/>
    <mergeCell ref="F117:F118"/>
    <mergeCell ref="A97:B97"/>
    <mergeCell ref="A98:B98"/>
    <mergeCell ref="B101:B104"/>
    <mergeCell ref="C107:D107"/>
    <mergeCell ref="C108:D108"/>
    <mergeCell ref="A110:F110"/>
    <mergeCell ref="A91:B91"/>
    <mergeCell ref="A92:B92"/>
    <mergeCell ref="A93:B93"/>
    <mergeCell ref="A94:B94"/>
    <mergeCell ref="A95:B95"/>
    <mergeCell ref="A96:B96"/>
    <mergeCell ref="D81:E82"/>
    <mergeCell ref="F81:F82"/>
    <mergeCell ref="A88:B88"/>
    <mergeCell ref="D88:E88"/>
    <mergeCell ref="A89:B89"/>
    <mergeCell ref="A90:B90"/>
    <mergeCell ref="B65:B68"/>
    <mergeCell ref="C71:D71"/>
    <mergeCell ref="C72:D72"/>
    <mergeCell ref="A74:F74"/>
    <mergeCell ref="A75:F75"/>
    <mergeCell ref="B77:B79"/>
    <mergeCell ref="C77:F77"/>
    <mergeCell ref="C78:F78"/>
    <mergeCell ref="C79:F79"/>
    <mergeCell ref="A57:B57"/>
    <mergeCell ref="A58:B58"/>
    <mergeCell ref="A59:B59"/>
    <mergeCell ref="A60:B60"/>
    <mergeCell ref="A61:B61"/>
    <mergeCell ref="A62:B62"/>
    <mergeCell ref="A52:B52"/>
    <mergeCell ref="D52:E52"/>
    <mergeCell ref="A53:B53"/>
    <mergeCell ref="A54:B54"/>
    <mergeCell ref="A55:B55"/>
    <mergeCell ref="A56:B56"/>
    <mergeCell ref="A39:F39"/>
    <mergeCell ref="B41:B43"/>
    <mergeCell ref="C41:F41"/>
    <mergeCell ref="C42:F42"/>
    <mergeCell ref="C43:F43"/>
    <mergeCell ref="D45:E46"/>
    <mergeCell ref="F45:F46"/>
    <mergeCell ref="A25:B25"/>
    <mergeCell ref="A26:B26"/>
    <mergeCell ref="B29:B32"/>
    <mergeCell ref="C35:D35"/>
    <mergeCell ref="C36:D36"/>
    <mergeCell ref="A38:F38"/>
    <mergeCell ref="A22:B22"/>
    <mergeCell ref="A23:B23"/>
    <mergeCell ref="A24:B24"/>
    <mergeCell ref="D9:E10"/>
    <mergeCell ref="F9:F10"/>
    <mergeCell ref="A16:B16"/>
    <mergeCell ref="D16:E16"/>
    <mergeCell ref="A17:B17"/>
    <mergeCell ref="A18:B18"/>
    <mergeCell ref="A2:F2"/>
    <mergeCell ref="A3:F3"/>
    <mergeCell ref="B5:B7"/>
    <mergeCell ref="C5:F5"/>
    <mergeCell ref="C6:F6"/>
    <mergeCell ref="C7:F7"/>
    <mergeCell ref="A19:B19"/>
    <mergeCell ref="A20:B20"/>
    <mergeCell ref="A21:B21"/>
  </mergeCells>
  <dataValidations count="1">
    <dataValidation type="list" allowBlank="1" showInputMessage="1" showErrorMessage="1" sqref="C411 C447 C266 C194 C122 C86 C14 C50 C158 C230 C303 C375 C339 C483">
      <formula1>д1</formula1>
    </dataValidation>
  </dataValidations>
  <pageMargins left="0.78740157480314965" right="0.39370078740157483" top="0.78740157480314965" bottom="0.39370078740157483" header="0.31496062992125984" footer="0.31496062992125984"/>
  <pageSetup paperSize="9" scale="52" orientation="portrait" verticalDpi="0" r:id="rId1"/>
  <rowBreaks count="2" manualBreakCount="2">
    <brk id="899" max="16383" man="1"/>
    <brk id="9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2018-08-28T12:43:40Z</cp:lastPrinted>
  <dcterms:created xsi:type="dcterms:W3CDTF">1996-10-08T23:32:33Z</dcterms:created>
  <dcterms:modified xsi:type="dcterms:W3CDTF">2018-08-31T11:49:21Z</dcterms:modified>
</cp:coreProperties>
</file>