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сунов\АУКЦИОН\Средний и малый бизнес\2018\17 Материалы для аукциона 09.10 Буг Ма Ме Ну\Мамадышское\"/>
    </mc:Choice>
  </mc:AlternateContent>
  <bookViews>
    <workbookView xWindow="120" yWindow="1080" windowWidth="9720" windowHeight="6360"/>
  </bookViews>
  <sheets>
    <sheet name="Ведомость" sheetId="11" r:id="rId1"/>
  </sheets>
  <externalReferences>
    <externalReference r:id="rId2"/>
  </externalReferences>
  <definedNames>
    <definedName name="_xlnm._FilterDatabase" localSheetId="0" hidden="1">Ведомость!$A$5:$S$14</definedName>
    <definedName name="д1">#REF!</definedName>
    <definedName name="_xlnm.Print_Titles" localSheetId="0">Ведомость!$5:$6</definedName>
    <definedName name="ЛУ">#REF!</definedName>
    <definedName name="_xlnm.Print_Area" localSheetId="0">Ведомость!$A$1:$U$20</definedName>
    <definedName name="способ_рубки">'[1]Расчет стоимости по Методике'!$J$13:$J$14</definedName>
  </definedNames>
  <calcPr calcId="162913"/>
</workbook>
</file>

<file path=xl/calcChain.xml><?xml version="1.0" encoding="utf-8"?>
<calcChain xmlns="http://schemas.openxmlformats.org/spreadsheetml/2006/main">
  <c r="R16" i="11" l="1"/>
  <c r="F16" i="11"/>
  <c r="M11" i="11" l="1"/>
  <c r="P11" i="11" s="1"/>
  <c r="M10" i="11"/>
  <c r="P10" i="11" s="1"/>
  <c r="Q13" i="11"/>
  <c r="Q16" i="11" s="1"/>
  <c r="O13" i="11"/>
  <c r="O16" i="11" s="1"/>
  <c r="N13" i="11"/>
  <c r="N16" i="11" s="1"/>
  <c r="L13" i="11"/>
  <c r="L16" i="11" s="1"/>
  <c r="K13" i="11"/>
  <c r="K16" i="11" s="1"/>
  <c r="J13" i="11"/>
  <c r="J16" i="11" s="1"/>
  <c r="M12" i="11"/>
  <c r="P12" i="11" s="1"/>
  <c r="M9" i="11"/>
  <c r="P9" i="11" s="1"/>
  <c r="M8" i="11"/>
  <c r="P8" i="11" s="1"/>
  <c r="M7" i="11"/>
  <c r="M13" i="11" l="1"/>
  <c r="M16" i="11" s="1"/>
  <c r="P7" i="11"/>
  <c r="P13" i="11" s="1"/>
  <c r="P16" i="11" s="1"/>
</calcChain>
</file>

<file path=xl/sharedStrings.xml><?xml version="1.0" encoding="utf-8"?>
<sst xmlns="http://schemas.openxmlformats.org/spreadsheetml/2006/main" count="40" uniqueCount="38">
  <si>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</si>
  <si>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</si>
  <si>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</si>
  <si>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</si>
  <si>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</si>
  <si>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</si>
  <si>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</si>
  <si>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</si>
  <si>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</si>
  <si>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</si>
  <si>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</si>
  <si>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</si>
  <si>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</si>
  <si>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</si>
  <si>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</si>
  <si>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</si>
  <si>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</si>
  <si>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Осина</t>
  </si>
  <si>
    <t>Липа</t>
  </si>
  <si>
    <t>ВСЕГО</t>
  </si>
  <si>
    <t>СР</t>
  </si>
  <si>
    <t>мягколиственное</t>
  </si>
  <si>
    <t/>
  </si>
  <si>
    <t>Аукционная цена, руб</t>
  </si>
  <si>
    <t>Таксовая стоимость, руб</t>
  </si>
  <si>
    <t>кадастровый номер участка</t>
  </si>
  <si>
    <t xml:space="preserve">ВЕДОМОСТЬ </t>
  </si>
  <si>
    <t>Из ведомости исключены все виды ООПТ и резервных лесов, в т.ч. для населения.</t>
  </si>
  <si>
    <t>Клен</t>
  </si>
  <si>
    <t>дуб</t>
  </si>
  <si>
    <t>Ель</t>
  </si>
  <si>
    <t>Делянки обсчитаны по ставкам 2018 года</t>
  </si>
  <si>
    <t>Кляушское</t>
  </si>
  <si>
    <t>Сосна</t>
  </si>
  <si>
    <t>45 лет</t>
  </si>
  <si>
    <t>5Ос2Лп1Е1Д1Кл</t>
  </si>
  <si>
    <t>16:26:000000:1794</t>
  </si>
  <si>
    <t>аукционных единиц купли-продажи лесонасаждений  для аукциона (бизнес) Мамадышского лесничества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</si>
</sst>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ocuments%20and%20Settings\Les\&#1056;&#1072;&#1073;&#1086;&#1095;&#1080;&#1081;%20&#1089;&#1090;&#1086;&#1083;\2018%20&#1040;&#1059;&#1050;&#1062;&#1048;&#1054;&#1053;\2018&#1085;&#1072;%20&#1089;&#1088;&#1077;&#1076;%20&#1080;%20&#1084;&#1072;&#1083;%20&#1073;&#1080;&#1079;&#1085;&#1077;&#1089;\2018&#1056;&#1040;&#1057;&#1063;&#1045;&#1058;%20&#1085;&#1072;&#1095;&#1072;&#1083;&#1100;&#1085;&#1086;&#1081;%20&#1094;&#1077;&#1085;&#1099;%20&#1051;&#1086;&#1090;&#1086;&#1074;%20(&#1074;&#1077;&#1088;.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по Методике"/>
    </sheetNames>
    <sheetDataSet>
      <sheetData sheetId="0">
        <row r="13">
          <cell r="J13" t="str">
            <v>Сплошная</v>
          </cell>
        </row>
        <row r="14">
          <cell r="J14" t="str">
            <v>Выборочная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tabSelected="1" view="pageBreakPreview" zoomScale="175" zoomScaleNormal="70" zoomScaleSheetLayoutView="175" workbookViewId="0">
      <selection activeCell="I11" sqref="I11"/>
    </sheetView>
  </sheetViews>
  <sheetFormatPr defaultRowHeight="12.75" x14ac:dyDescent="0.2"/>
  <cols>
    <col min="1" max="1" width="4.7109375" style="12" customWidth="1"/>
    <col min="2" max="2" width="19.140625" style="13" customWidth="1"/>
    <col min="3" max="3" width="8.7109375" style="12" customWidth="1"/>
    <col min="4" max="5" width="7.85546875" style="12" customWidth="1"/>
    <col min="6" max="6" width="8.5703125" style="13" customWidth="1"/>
    <col min="7" max="7" width="20.140625" style="12" customWidth="1"/>
    <col min="8" max="8" width="7.5703125" style="13" customWidth="1"/>
    <col min="9" max="9" width="12.42578125" style="13" customWidth="1"/>
    <col min="10" max="10" width="13.28515625" style="14" customWidth="1"/>
    <col min="11" max="11" width="10.5703125" style="14" customWidth="1"/>
    <col min="12" max="12" width="11" style="14" customWidth="1"/>
    <col min="13" max="13" width="10.5703125" style="14" customWidth="1"/>
    <col min="14" max="14" width="11" style="14" customWidth="1"/>
    <col min="15" max="15" width="8.7109375" style="14" customWidth="1"/>
    <col min="16" max="16" width="9.42578125" style="14" customWidth="1"/>
    <col min="17" max="17" width="11.42578125" style="14" customWidth="1"/>
    <col min="18" max="18" width="12.42578125" style="14" customWidth="1"/>
    <col min="19" max="19" width="23.140625" style="14" customWidth="1"/>
    <col min="20" max="20" width="35.28515625" hidden="1" customWidth="1"/>
    <col min="21" max="21" width="9.140625" style="1" hidden="1" customWidth="1"/>
    <col min="22" max="22" width="12.7109375" style="1" hidden="1" customWidth="1"/>
    <col min="23" max="23" width="9.140625" style="1" hidden="1" customWidth="1"/>
  </cols>
  <sheetData>
    <row r="1" spans="1:23" x14ac:dyDescent="0.2">
      <c r="A1" s="2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4"/>
      <c r="R1" s="4"/>
      <c r="S1" s="4"/>
    </row>
    <row r="2" spans="1:23" x14ac:dyDescent="0.2">
      <c r="A2" s="25" t="s">
        <v>26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23" x14ac:dyDescent="0.2">
      <c r="A3" s="25" t="s">
        <v>37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5" spans="1:23" ht="33" customHeight="1" x14ac:dyDescent="0.2">
      <c r="A5" s="28" t="s">
        <v>0</v>
      </c>
      <c r="B5" s="30" t="s">
        <v>1</v>
      </c>
      <c r="C5" s="28" t="s">
        <v>2</v>
      </c>
      <c r="D5" s="28" t="s">
        <v>3</v>
      </c>
      <c r="E5" s="28" t="s">
        <v>4</v>
      </c>
      <c r="F5" s="30" t="s">
        <v>5</v>
      </c>
      <c r="G5" s="28" t="s">
        <v>6</v>
      </c>
      <c r="H5" s="30" t="s">
        <v>7</v>
      </c>
      <c r="I5" s="30" t="s">
        <v>8</v>
      </c>
      <c r="J5" s="24" t="s">
        <v>9</v>
      </c>
      <c r="K5" s="24"/>
      <c r="L5" s="24"/>
      <c r="M5" s="24"/>
      <c r="N5" s="32" t="s">
        <v>10</v>
      </c>
      <c r="O5" s="32" t="s">
        <v>16</v>
      </c>
      <c r="P5" s="32" t="s">
        <v>11</v>
      </c>
      <c r="Q5" s="24" t="s">
        <v>24</v>
      </c>
      <c r="R5" s="24" t="s">
        <v>23</v>
      </c>
      <c r="S5" s="24" t="s">
        <v>25</v>
      </c>
    </row>
    <row r="6" spans="1:23" ht="24" customHeight="1" x14ac:dyDescent="0.2">
      <c r="A6" s="29"/>
      <c r="B6" s="31"/>
      <c r="C6" s="29"/>
      <c r="D6" s="29"/>
      <c r="E6" s="29"/>
      <c r="F6" s="31"/>
      <c r="G6" s="29"/>
      <c r="H6" s="31"/>
      <c r="I6" s="31"/>
      <c r="J6" s="5" t="s">
        <v>12</v>
      </c>
      <c r="K6" s="5" t="s">
        <v>13</v>
      </c>
      <c r="L6" s="5" t="s">
        <v>14</v>
      </c>
      <c r="M6" s="5" t="s">
        <v>15</v>
      </c>
      <c r="N6" s="33"/>
      <c r="O6" s="33"/>
      <c r="P6" s="33"/>
      <c r="Q6" s="24"/>
      <c r="R6" s="24"/>
      <c r="S6" s="24"/>
    </row>
    <row r="7" spans="1:23" ht="16.149999999999999" customHeight="1" x14ac:dyDescent="0.2">
      <c r="A7" s="6">
        <v>39</v>
      </c>
      <c r="B7" s="7" t="s">
        <v>32</v>
      </c>
      <c r="C7" s="6">
        <v>86</v>
      </c>
      <c r="D7" s="6">
        <v>15</v>
      </c>
      <c r="E7" s="6">
        <v>1</v>
      </c>
      <c r="F7" s="7">
        <v>4.3</v>
      </c>
      <c r="G7" s="6" t="s">
        <v>21</v>
      </c>
      <c r="H7" s="7" t="s">
        <v>20</v>
      </c>
      <c r="I7" s="7" t="s">
        <v>33</v>
      </c>
      <c r="J7" s="6">
        <v>9.57</v>
      </c>
      <c r="K7" s="6">
        <v>42.8</v>
      </c>
      <c r="L7" s="6">
        <v>8.24</v>
      </c>
      <c r="M7" s="6">
        <f t="shared" ref="M7:M12" si="0">SUBTOTAL(9,J7:L7)</f>
        <v>60.61</v>
      </c>
      <c r="N7" s="6">
        <v>8.1199999999999992</v>
      </c>
      <c r="O7" s="6"/>
      <c r="P7" s="6">
        <f t="shared" ref="P7:P12" si="1">SUM(M7:O7)</f>
        <v>68.73</v>
      </c>
      <c r="Q7" s="7">
        <v>14184.85</v>
      </c>
      <c r="R7" s="8"/>
      <c r="S7" s="8" t="s">
        <v>36</v>
      </c>
    </row>
    <row r="8" spans="1:23" ht="16.149999999999999" customHeight="1" x14ac:dyDescent="0.2">
      <c r="A8" s="6" t="s">
        <v>22</v>
      </c>
      <c r="B8" s="7"/>
      <c r="C8" s="6"/>
      <c r="D8" s="6"/>
      <c r="E8" s="6"/>
      <c r="F8" s="7"/>
      <c r="G8" s="6" t="s">
        <v>35</v>
      </c>
      <c r="H8" s="7"/>
      <c r="I8" s="7" t="s">
        <v>29</v>
      </c>
      <c r="J8" s="6">
        <v>22.63</v>
      </c>
      <c r="K8" s="6">
        <v>35.869999999999997</v>
      </c>
      <c r="L8" s="6"/>
      <c r="M8" s="6">
        <f t="shared" si="0"/>
        <v>58.5</v>
      </c>
      <c r="N8" s="6">
        <v>175.31</v>
      </c>
      <c r="O8" s="6"/>
      <c r="P8" s="6">
        <f t="shared" si="1"/>
        <v>233.81</v>
      </c>
      <c r="Q8" s="7">
        <v>66070.12</v>
      </c>
      <c r="R8" s="8"/>
      <c r="S8" s="8"/>
    </row>
    <row r="9" spans="1:23" ht="16.149999999999999" customHeight="1" x14ac:dyDescent="0.2">
      <c r="A9" s="6"/>
      <c r="B9" s="7"/>
      <c r="C9" s="6"/>
      <c r="D9" s="6"/>
      <c r="E9" s="6"/>
      <c r="F9" s="7"/>
      <c r="G9" s="6" t="s">
        <v>34</v>
      </c>
      <c r="H9" s="7"/>
      <c r="I9" s="7" t="s">
        <v>18</v>
      </c>
      <c r="J9" s="6">
        <v>9.1999999999999993</v>
      </c>
      <c r="K9" s="6">
        <v>19.23</v>
      </c>
      <c r="L9" s="6">
        <v>0.48</v>
      </c>
      <c r="M9" s="6">
        <f t="shared" si="0"/>
        <v>28.91</v>
      </c>
      <c r="N9" s="6">
        <v>14.92</v>
      </c>
      <c r="O9" s="6"/>
      <c r="P9" s="6">
        <f t="shared" si="1"/>
        <v>43.83</v>
      </c>
      <c r="Q9" s="7">
        <v>2311.9699999999998</v>
      </c>
      <c r="R9" s="8"/>
      <c r="S9" s="8"/>
    </row>
    <row r="10" spans="1:23" ht="16.149999999999999" customHeight="1" x14ac:dyDescent="0.2">
      <c r="A10" s="6"/>
      <c r="B10" s="7"/>
      <c r="C10" s="6"/>
      <c r="D10" s="6"/>
      <c r="E10" s="6"/>
      <c r="F10" s="7"/>
      <c r="G10" s="6"/>
      <c r="H10" s="7"/>
      <c r="I10" s="7" t="s">
        <v>28</v>
      </c>
      <c r="J10" s="6"/>
      <c r="K10" s="6"/>
      <c r="L10" s="6"/>
      <c r="M10" s="6">
        <f t="shared" ref="M10:M11" si="2">SUBTOTAL(9,J10:L10)</f>
        <v>0</v>
      </c>
      <c r="N10" s="6">
        <v>117.37</v>
      </c>
      <c r="O10" s="6"/>
      <c r="P10" s="6">
        <f t="shared" ref="P10:P11" si="3">SUM(M10:O10)</f>
        <v>117.37</v>
      </c>
      <c r="Q10" s="7">
        <v>4492.92</v>
      </c>
      <c r="R10" s="8"/>
      <c r="S10" s="8"/>
      <c r="U10" s="19"/>
      <c r="V10" s="19"/>
      <c r="W10" s="19"/>
    </row>
    <row r="11" spans="1:23" ht="16.149999999999999" customHeight="1" x14ac:dyDescent="0.2">
      <c r="A11" s="6"/>
      <c r="B11" s="7"/>
      <c r="C11" s="6"/>
      <c r="D11" s="6"/>
      <c r="E11" s="6"/>
      <c r="F11" s="7"/>
      <c r="G11" s="6"/>
      <c r="H11" s="7"/>
      <c r="I11" s="7" t="s">
        <v>17</v>
      </c>
      <c r="J11" s="6">
        <v>78.06</v>
      </c>
      <c r="K11" s="6">
        <v>73.760000000000005</v>
      </c>
      <c r="L11" s="6"/>
      <c r="M11" s="6">
        <f t="shared" si="2"/>
        <v>151.82</v>
      </c>
      <c r="N11" s="6">
        <v>108.66</v>
      </c>
      <c r="O11" s="6"/>
      <c r="P11" s="6">
        <f t="shared" si="3"/>
        <v>260.48</v>
      </c>
      <c r="Q11" s="7">
        <v>4281.83</v>
      </c>
      <c r="R11" s="8"/>
      <c r="S11" s="8"/>
      <c r="U11" s="19"/>
      <c r="V11" s="19"/>
      <c r="W11" s="19"/>
    </row>
    <row r="12" spans="1:23" ht="16.149999999999999" customHeight="1" x14ac:dyDescent="0.2">
      <c r="A12" s="6" t="s">
        <v>22</v>
      </c>
      <c r="B12" s="7"/>
      <c r="C12" s="6"/>
      <c r="D12" s="6"/>
      <c r="E12" s="6"/>
      <c r="F12" s="7"/>
      <c r="G12" s="6"/>
      <c r="H12" s="7"/>
      <c r="I12" s="7" t="s">
        <v>30</v>
      </c>
      <c r="J12" s="6">
        <v>14.93</v>
      </c>
      <c r="K12" s="6">
        <v>18.87</v>
      </c>
      <c r="L12" s="6">
        <v>8.36</v>
      </c>
      <c r="M12" s="6">
        <f t="shared" si="0"/>
        <v>42.16</v>
      </c>
      <c r="N12" s="6">
        <v>37.39</v>
      </c>
      <c r="O12" s="6"/>
      <c r="P12" s="6">
        <f t="shared" si="1"/>
        <v>79.55</v>
      </c>
      <c r="Q12" s="7">
        <v>9621.0499999999993</v>
      </c>
      <c r="R12" s="8"/>
      <c r="S12" s="8"/>
      <c r="U12" s="18"/>
      <c r="V12" s="18"/>
      <c r="W12" s="18"/>
    </row>
    <row r="13" spans="1:23" ht="16.149999999999999" customHeight="1" x14ac:dyDescent="0.2">
      <c r="A13" s="6"/>
      <c r="B13" s="7"/>
      <c r="C13" s="6"/>
      <c r="D13" s="6"/>
      <c r="E13" s="6"/>
      <c r="F13" s="10">
        <v>4.3</v>
      </c>
      <c r="G13" s="6"/>
      <c r="H13" s="7"/>
      <c r="I13" s="10" t="s">
        <v>15</v>
      </c>
      <c r="J13" s="9">
        <f t="shared" ref="J13:Q13" si="4">SUM(J7:J12)</f>
        <v>134.39000000000001</v>
      </c>
      <c r="K13" s="9">
        <f t="shared" si="4"/>
        <v>190.53</v>
      </c>
      <c r="L13" s="9">
        <f t="shared" si="4"/>
        <v>17.079999999999998</v>
      </c>
      <c r="M13" s="9">
        <f t="shared" si="4"/>
        <v>342</v>
      </c>
      <c r="N13" s="9">
        <f t="shared" si="4"/>
        <v>461.77</v>
      </c>
      <c r="O13" s="9">
        <f t="shared" si="4"/>
        <v>0</v>
      </c>
      <c r="P13" s="9">
        <f t="shared" si="4"/>
        <v>803.77</v>
      </c>
      <c r="Q13" s="10">
        <f t="shared" si="4"/>
        <v>100962.74</v>
      </c>
      <c r="R13" s="11">
        <v>155482.62</v>
      </c>
      <c r="S13" s="11"/>
    </row>
    <row r="14" spans="1:23" ht="23.25" customHeight="1" x14ac:dyDescent="0.2">
      <c r="A14" s="6"/>
      <c r="B14" s="7"/>
      <c r="C14" s="6"/>
      <c r="D14" s="6"/>
      <c r="E14" s="6"/>
      <c r="F14" s="10"/>
      <c r="G14" s="6"/>
      <c r="H14" s="7"/>
      <c r="I14" s="10"/>
      <c r="J14" s="9"/>
      <c r="K14" s="9"/>
      <c r="L14" s="9"/>
      <c r="M14" s="9"/>
      <c r="N14" s="9"/>
      <c r="O14" s="9"/>
      <c r="P14" s="9"/>
      <c r="Q14" s="10"/>
      <c r="R14" s="11"/>
      <c r="S14" s="11"/>
    </row>
    <row r="15" spans="1:23" x14ac:dyDescent="0.2">
      <c r="B15" s="7"/>
      <c r="J15" s="20"/>
      <c r="K15" s="9"/>
      <c r="L15" s="20"/>
      <c r="M15" s="20"/>
      <c r="N15" s="20"/>
      <c r="O15" s="20"/>
      <c r="P15" s="20"/>
    </row>
    <row r="16" spans="1:23" x14ac:dyDescent="0.2">
      <c r="A16" s="6"/>
      <c r="C16" s="9" t="s">
        <v>19</v>
      </c>
      <c r="D16" s="9"/>
      <c r="E16" s="9"/>
      <c r="F16" s="10">
        <f>SUM(F13)</f>
        <v>4.3</v>
      </c>
      <c r="G16" s="6"/>
      <c r="H16" s="10"/>
      <c r="I16" s="10"/>
      <c r="J16" s="9">
        <f t="shared" ref="J16:R16" si="5">SUM(J13)</f>
        <v>134.39000000000001</v>
      </c>
      <c r="K16" s="9">
        <f t="shared" si="5"/>
        <v>190.53</v>
      </c>
      <c r="L16" s="9">
        <f t="shared" si="5"/>
        <v>17.079999999999998</v>
      </c>
      <c r="M16" s="9">
        <f t="shared" si="5"/>
        <v>342</v>
      </c>
      <c r="N16" s="9">
        <f t="shared" si="5"/>
        <v>461.77</v>
      </c>
      <c r="O16" s="9">
        <f t="shared" si="5"/>
        <v>0</v>
      </c>
      <c r="P16" s="9">
        <f t="shared" si="5"/>
        <v>803.77</v>
      </c>
      <c r="Q16" s="10">
        <f t="shared" si="5"/>
        <v>100962.74</v>
      </c>
      <c r="R16" s="10">
        <f t="shared" si="5"/>
        <v>155482.62</v>
      </c>
      <c r="S16" s="11"/>
    </row>
    <row r="17" spans="2:19" x14ac:dyDescent="0.2">
      <c r="B17" s="10"/>
    </row>
    <row r="19" spans="2:19" x14ac:dyDescent="0.2">
      <c r="C19" s="17"/>
      <c r="D19" s="15"/>
      <c r="E19" s="15"/>
      <c r="F19" s="15" t="s">
        <v>27</v>
      </c>
      <c r="G19" s="17"/>
      <c r="H19" s="17"/>
      <c r="I19" s="17"/>
      <c r="J19" s="16"/>
      <c r="K19" s="15"/>
      <c r="L19" s="26" t="s">
        <v>31</v>
      </c>
      <c r="M19" s="27"/>
      <c r="N19" s="27"/>
      <c r="O19" s="27"/>
      <c r="P19" s="27"/>
      <c r="Q19" s="27"/>
      <c r="R19" s="27"/>
      <c r="S19" s="27"/>
    </row>
    <row r="20" spans="2:19" x14ac:dyDescent="0.2">
      <c r="B20" s="12"/>
      <c r="C20" s="17"/>
      <c r="D20" s="15"/>
      <c r="E20" s="15"/>
      <c r="F20" s="15"/>
      <c r="G20" s="17"/>
      <c r="H20" s="17"/>
      <c r="I20" s="17"/>
      <c r="J20" s="16"/>
      <c r="K20" s="15"/>
      <c r="L20" s="15"/>
      <c r="M20" s="15"/>
      <c r="N20" s="15"/>
      <c r="O20" s="15"/>
      <c r="P20" s="15"/>
      <c r="Q20" s="15"/>
    </row>
    <row r="21" spans="2:19" x14ac:dyDescent="0.2">
      <c r="B21" s="12"/>
      <c r="C21" s="21"/>
      <c r="D21" s="21"/>
      <c r="E21" s="21"/>
      <c r="F21" s="22"/>
      <c r="G21" s="21"/>
      <c r="H21" s="22"/>
      <c r="I21" s="22"/>
    </row>
    <row r="22" spans="2:19" x14ac:dyDescent="0.2">
      <c r="C22" s="21"/>
      <c r="D22" s="21"/>
      <c r="E22" s="21"/>
      <c r="F22" s="22"/>
      <c r="L22" s="23"/>
      <c r="M22" s="23"/>
      <c r="N22" s="23"/>
    </row>
    <row r="47" spans="3:14" x14ac:dyDescent="0.2">
      <c r="C47" s="21"/>
      <c r="D47" s="21"/>
      <c r="E47" s="21"/>
      <c r="F47" s="22"/>
      <c r="G47" s="21"/>
      <c r="H47" s="22"/>
      <c r="I47" s="22"/>
    </row>
    <row r="48" spans="3:14" x14ac:dyDescent="0.2">
      <c r="C48" s="21"/>
      <c r="D48" s="21"/>
      <c r="E48" s="21"/>
      <c r="F48" s="22"/>
      <c r="L48" s="23"/>
      <c r="M48" s="23"/>
      <c r="N48" s="23"/>
    </row>
  </sheetData>
  <sheetProtection selectLockedCells="1" autoFilter="0"/>
  <sortState ref="B10:Q385">
    <sortCondition ref="B385"/>
  </sortState>
  <mergeCells count="25">
    <mergeCell ref="A2:S2"/>
    <mergeCell ref="A5:A6"/>
    <mergeCell ref="B5:B6"/>
    <mergeCell ref="C5:C6"/>
    <mergeCell ref="D5:D6"/>
    <mergeCell ref="E5:E6"/>
    <mergeCell ref="J5:M5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C47:F48"/>
    <mergeCell ref="G47:I47"/>
    <mergeCell ref="L48:N48"/>
    <mergeCell ref="S5:S6"/>
    <mergeCell ref="A3:S3"/>
    <mergeCell ref="C21:F22"/>
    <mergeCell ref="G21:I21"/>
    <mergeCell ref="L22:N22"/>
    <mergeCell ref="L19:S19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</vt:lpstr>
      <vt:lpstr>Ведомость!Заголовки_для_печати</vt:lpstr>
      <vt:lpstr>Ведомость!Область_печати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2018-02-01T07:19:28Z</cp:lastPrinted>
  <dcterms:created xsi:type="dcterms:W3CDTF">1996-10-08T23:32:33Z</dcterms:created>
  <dcterms:modified xsi:type="dcterms:W3CDTF">2018-09-13T13:33:40Z</dcterms:modified>
</cp:coreProperties>
</file>