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Мосунов\АУКЦИОН\Средний и малый бизнес\2018\18 Материалы для аукциона За Кал Кам Ни Прив\Камское\аукцион №4\Камское\"/>
    </mc:Choice>
  </mc:AlternateContent>
  <bookViews>
    <workbookView xWindow="0" yWindow="0" windowWidth="23250" windowHeight="11835"/>
  </bookViews>
  <sheets>
    <sheet name="Расчет стоимости по Методике" sheetId="4" r:id="rId1"/>
  </sheets>
  <definedNames>
    <definedName name="д1">'Расчет стоимости по Методике'!#REF!</definedName>
    <definedName name="_xlnm.Print_Area" localSheetId="0">'Расчет стоимости по Методике'!$A$1:$H$45</definedName>
    <definedName name="способ_рубки">'Расчет стоимости по Методике'!$J$13:$J$14</definedName>
  </definedNames>
  <calcPr calcId="162913"/>
</workbook>
</file>

<file path=xl/calcChain.xml><?xml version="1.0" encoding="utf-8"?>
<calcChain xmlns="http://schemas.openxmlformats.org/spreadsheetml/2006/main">
  <c r="G2231" i="4" l="1"/>
  <c r="G2230" i="4"/>
  <c r="G2229" i="4"/>
  <c r="G2228" i="4"/>
  <c r="G2227" i="4"/>
  <c r="G2226" i="4"/>
  <c r="G2225" i="4"/>
  <c r="E2236" i="4" s="1"/>
  <c r="G2224" i="4"/>
  <c r="G2223" i="4"/>
  <c r="E2235" i="4" s="1"/>
  <c r="G2222" i="4"/>
  <c r="E2234" i="4" s="1"/>
  <c r="G2214" i="4"/>
  <c r="G2186" i="4"/>
  <c r="G2185" i="4"/>
  <c r="G2184" i="4"/>
  <c r="G2183" i="4"/>
  <c r="G2182" i="4"/>
  <c r="G2181" i="4"/>
  <c r="G2180" i="4"/>
  <c r="E2191" i="4" s="1"/>
  <c r="G2179" i="4"/>
  <c r="G2178" i="4"/>
  <c r="E2190" i="4" s="1"/>
  <c r="G2177" i="4"/>
  <c r="E2189" i="4" s="1"/>
  <c r="G2169" i="4"/>
  <c r="G2141" i="4"/>
  <c r="G2140" i="4"/>
  <c r="G2139" i="4"/>
  <c r="G2138" i="4"/>
  <c r="G2137" i="4"/>
  <c r="G2136" i="4"/>
  <c r="G2135" i="4"/>
  <c r="E2146" i="4" s="1"/>
  <c r="G2134" i="4"/>
  <c r="G2133" i="4"/>
  <c r="E2145" i="4" s="1"/>
  <c r="G2132" i="4"/>
  <c r="E2144" i="4" s="1"/>
  <c r="G2124" i="4"/>
  <c r="G2096" i="4"/>
  <c r="G2095" i="4"/>
  <c r="G2094" i="4"/>
  <c r="G2093" i="4"/>
  <c r="G2092" i="4"/>
  <c r="G2091" i="4"/>
  <c r="G2090" i="4"/>
  <c r="E2101" i="4" s="1"/>
  <c r="G2089" i="4"/>
  <c r="G2088" i="4"/>
  <c r="E2100" i="4" s="1"/>
  <c r="G2087" i="4"/>
  <c r="E2099" i="4" s="1"/>
  <c r="G2079" i="4"/>
  <c r="G2051" i="4"/>
  <c r="G2050" i="4"/>
  <c r="G2049" i="4"/>
  <c r="G2048" i="4"/>
  <c r="G2047" i="4"/>
  <c r="G2046" i="4"/>
  <c r="G2045" i="4"/>
  <c r="E2056" i="4" s="1"/>
  <c r="G2044" i="4"/>
  <c r="G2043" i="4"/>
  <c r="E2055" i="4" s="1"/>
  <c r="G2042" i="4"/>
  <c r="E2054" i="4" s="1"/>
  <c r="G2034" i="4"/>
  <c r="G2006" i="4"/>
  <c r="G2005" i="4"/>
  <c r="G2004" i="4"/>
  <c r="G2003" i="4"/>
  <c r="G2002" i="4"/>
  <c r="G2001" i="4"/>
  <c r="G2000" i="4"/>
  <c r="E2011" i="4" s="1"/>
  <c r="G1999" i="4"/>
  <c r="G1998" i="4"/>
  <c r="E2010" i="4" s="1"/>
  <c r="G1997" i="4"/>
  <c r="E2009" i="4" s="1"/>
  <c r="G1989" i="4"/>
  <c r="G1961" i="4"/>
  <c r="G1960" i="4"/>
  <c r="G1959" i="4"/>
  <c r="G1958" i="4"/>
  <c r="G1957" i="4"/>
  <c r="G1956" i="4"/>
  <c r="G1955" i="4"/>
  <c r="E1966" i="4" s="1"/>
  <c r="G1954" i="4"/>
  <c r="G1953" i="4"/>
  <c r="E1965" i="4" s="1"/>
  <c r="G1952" i="4"/>
  <c r="E1964" i="4" s="1"/>
  <c r="G1944" i="4"/>
  <c r="G1916" i="4"/>
  <c r="G1915" i="4"/>
  <c r="G1914" i="4"/>
  <c r="G1913" i="4"/>
  <c r="G1912" i="4"/>
  <c r="G1911" i="4"/>
  <c r="G1910" i="4"/>
  <c r="E1921" i="4" s="1"/>
  <c r="G1909" i="4"/>
  <c r="G1908" i="4"/>
  <c r="E1920" i="4" s="1"/>
  <c r="G1907" i="4"/>
  <c r="E1919" i="4" s="1"/>
  <c r="G1899" i="4"/>
  <c r="G1871" i="4"/>
  <c r="G1870" i="4"/>
  <c r="G1869" i="4"/>
  <c r="G1868" i="4"/>
  <c r="G1867" i="4"/>
  <c r="G1866" i="4"/>
  <c r="G1865" i="4"/>
  <c r="E1876" i="4" s="1"/>
  <c r="G1864" i="4"/>
  <c r="G1863" i="4"/>
  <c r="E1875" i="4" s="1"/>
  <c r="G1862" i="4"/>
  <c r="E1874" i="4" s="1"/>
  <c r="G1854" i="4"/>
  <c r="G1826" i="4"/>
  <c r="G1825" i="4"/>
  <c r="G1824" i="4"/>
  <c r="G1823" i="4"/>
  <c r="G1822" i="4"/>
  <c r="G1821" i="4"/>
  <c r="G1820" i="4"/>
  <c r="E1831" i="4" s="1"/>
  <c r="G1819" i="4"/>
  <c r="G1818" i="4"/>
  <c r="E1830" i="4" s="1"/>
  <c r="G1817" i="4"/>
  <c r="E1829" i="4" s="1"/>
  <c r="G1809" i="4"/>
  <c r="G1781" i="4"/>
  <c r="G1780" i="4"/>
  <c r="G1779" i="4"/>
  <c r="G1778" i="4"/>
  <c r="G1777" i="4"/>
  <c r="G1776" i="4"/>
  <c r="G1775" i="4"/>
  <c r="E1786" i="4" s="1"/>
  <c r="G1774" i="4"/>
  <c r="G1773" i="4"/>
  <c r="E1785" i="4" s="1"/>
  <c r="G1772" i="4"/>
  <c r="E1784" i="4" s="1"/>
  <c r="G1764" i="4"/>
  <c r="G1736" i="4"/>
  <c r="G1735" i="4"/>
  <c r="G1734" i="4"/>
  <c r="G1733" i="4"/>
  <c r="G1732" i="4"/>
  <c r="G1731" i="4"/>
  <c r="G1730" i="4"/>
  <c r="E1741" i="4" s="1"/>
  <c r="G1729" i="4"/>
  <c r="G1728" i="4"/>
  <c r="E1740" i="4" s="1"/>
  <c r="G1727" i="4"/>
  <c r="E1739" i="4" s="1"/>
  <c r="G1719" i="4"/>
  <c r="G1691" i="4"/>
  <c r="G1690" i="4"/>
  <c r="G1689" i="4"/>
  <c r="G1688" i="4"/>
  <c r="G1687" i="4"/>
  <c r="G1686" i="4"/>
  <c r="G1685" i="4"/>
  <c r="E1696" i="4" s="1"/>
  <c r="G1684" i="4"/>
  <c r="G1683" i="4"/>
  <c r="E1695" i="4" s="1"/>
  <c r="G1682" i="4"/>
  <c r="E1694" i="4" s="1"/>
  <c r="G1674" i="4"/>
  <c r="G1646" i="4"/>
  <c r="G1645" i="4"/>
  <c r="G1644" i="4"/>
  <c r="G1643" i="4"/>
  <c r="G1642" i="4"/>
  <c r="G1641" i="4"/>
  <c r="G1640" i="4"/>
  <c r="E1651" i="4" s="1"/>
  <c r="G1639" i="4"/>
  <c r="G1638" i="4"/>
  <c r="E1650" i="4" s="1"/>
  <c r="G1637" i="4"/>
  <c r="E1649" i="4" s="1"/>
  <c r="G1629" i="4"/>
  <c r="G1601" i="4"/>
  <c r="G1600" i="4"/>
  <c r="G1599" i="4"/>
  <c r="G1598" i="4"/>
  <c r="G1597" i="4"/>
  <c r="G1596" i="4"/>
  <c r="G1595" i="4"/>
  <c r="E1606" i="4" s="1"/>
  <c r="G1594" i="4"/>
  <c r="G1593" i="4"/>
  <c r="E1605" i="4" s="1"/>
  <c r="G1592" i="4"/>
  <c r="E1604" i="4" s="1"/>
  <c r="G1584" i="4"/>
  <c r="G1556" i="4"/>
  <c r="G1555" i="4"/>
  <c r="G1554" i="4"/>
  <c r="G1553" i="4"/>
  <c r="G1552" i="4"/>
  <c r="G1551" i="4"/>
  <c r="G1550" i="4"/>
  <c r="E1561" i="4" s="1"/>
  <c r="G1549" i="4"/>
  <c r="G1548" i="4"/>
  <c r="E1560" i="4" s="1"/>
  <c r="G1547" i="4"/>
  <c r="E1559" i="4" s="1"/>
  <c r="G1539" i="4"/>
  <c r="G1511" i="4"/>
  <c r="G1510" i="4"/>
  <c r="G1509" i="4"/>
  <c r="G1508" i="4"/>
  <c r="G1507" i="4"/>
  <c r="G1506" i="4"/>
  <c r="G1505" i="4"/>
  <c r="E1516" i="4" s="1"/>
  <c r="G1504" i="4"/>
  <c r="G1503" i="4"/>
  <c r="E1515" i="4" s="1"/>
  <c r="G1502" i="4"/>
  <c r="E1514" i="4" s="1"/>
  <c r="G1494" i="4"/>
  <c r="G1466" i="4"/>
  <c r="G1465" i="4"/>
  <c r="G1464" i="4"/>
  <c r="G1463" i="4"/>
  <c r="G1462" i="4"/>
  <c r="G1461" i="4"/>
  <c r="G1460" i="4"/>
  <c r="E1471" i="4" s="1"/>
  <c r="G1459" i="4"/>
  <c r="G1458" i="4"/>
  <c r="E1470" i="4" s="1"/>
  <c r="G1457" i="4"/>
  <c r="E1469" i="4" s="1"/>
  <c r="G1449" i="4"/>
  <c r="G1421" i="4"/>
  <c r="G1420" i="4"/>
  <c r="G1419" i="4"/>
  <c r="G1418" i="4"/>
  <c r="G1417" i="4"/>
  <c r="G1416" i="4"/>
  <c r="G1415" i="4"/>
  <c r="E1426" i="4" s="1"/>
  <c r="G1414" i="4"/>
  <c r="G1413" i="4"/>
  <c r="E1425" i="4" s="1"/>
  <c r="G1412" i="4"/>
  <c r="E1424" i="4" s="1"/>
  <c r="G1404" i="4"/>
  <c r="G1376" i="4"/>
  <c r="G1375" i="4"/>
  <c r="G1374" i="4"/>
  <c r="G1373" i="4"/>
  <c r="G1372" i="4"/>
  <c r="G1371" i="4"/>
  <c r="G1370" i="4"/>
  <c r="E1381" i="4" s="1"/>
  <c r="G1369" i="4"/>
  <c r="G1368" i="4"/>
  <c r="E1380" i="4" s="1"/>
  <c r="G1367" i="4"/>
  <c r="E1379" i="4" s="1"/>
  <c r="G1359" i="4"/>
  <c r="G1331" i="4"/>
  <c r="G1330" i="4"/>
  <c r="G1329" i="4"/>
  <c r="G1328" i="4"/>
  <c r="G1327" i="4"/>
  <c r="G1326" i="4"/>
  <c r="G1325" i="4"/>
  <c r="E1336" i="4" s="1"/>
  <c r="G1324" i="4"/>
  <c r="G1323" i="4"/>
  <c r="E1335" i="4" s="1"/>
  <c r="G1322" i="4"/>
  <c r="E1334" i="4" s="1"/>
  <c r="G1314" i="4"/>
  <c r="G1286" i="4"/>
  <c r="G1285" i="4"/>
  <c r="G1284" i="4"/>
  <c r="G1283" i="4"/>
  <c r="G1282" i="4"/>
  <c r="G1281" i="4"/>
  <c r="G1280" i="4"/>
  <c r="E1291" i="4" s="1"/>
  <c r="G1279" i="4"/>
  <c r="G1278" i="4"/>
  <c r="E1290" i="4" s="1"/>
  <c r="G1277" i="4"/>
  <c r="E1289" i="4" s="1"/>
  <c r="G1269" i="4"/>
  <c r="G1241" i="4"/>
  <c r="G1240" i="4"/>
  <c r="G1239" i="4"/>
  <c r="G1238" i="4"/>
  <c r="G1237" i="4"/>
  <c r="G1236" i="4"/>
  <c r="G1235" i="4"/>
  <c r="E1246" i="4" s="1"/>
  <c r="G1234" i="4"/>
  <c r="G1233" i="4"/>
  <c r="E1245" i="4" s="1"/>
  <c r="G1232" i="4"/>
  <c r="E1244" i="4" s="1"/>
  <c r="G1224" i="4"/>
  <c r="G1196" i="4"/>
  <c r="G1195" i="4"/>
  <c r="G1194" i="4"/>
  <c r="G1193" i="4"/>
  <c r="G1192" i="4"/>
  <c r="G1191" i="4"/>
  <c r="G1190" i="4"/>
  <c r="E1201" i="4" s="1"/>
  <c r="G1189" i="4"/>
  <c r="G1188" i="4"/>
  <c r="G1187" i="4"/>
  <c r="E1199" i="4" s="1"/>
  <c r="G1179" i="4"/>
  <c r="E1156" i="4"/>
  <c r="G1151" i="4"/>
  <c r="G1150" i="4"/>
  <c r="G1149" i="4"/>
  <c r="G1148" i="4"/>
  <c r="G1147" i="4"/>
  <c r="G1146" i="4"/>
  <c r="G1145" i="4"/>
  <c r="G1144" i="4"/>
  <c r="G1143" i="4"/>
  <c r="G1142" i="4"/>
  <c r="E1154" i="4" s="1"/>
  <c r="G1134" i="4"/>
  <c r="E1109" i="4"/>
  <c r="G1106" i="4"/>
  <c r="G1105" i="4"/>
  <c r="G1104" i="4"/>
  <c r="G1103" i="4"/>
  <c r="G1102" i="4"/>
  <c r="G1101" i="4"/>
  <c r="G1100" i="4"/>
  <c r="E1111" i="4" s="1"/>
  <c r="G1099" i="4"/>
  <c r="G1098" i="4"/>
  <c r="G1097" i="4"/>
  <c r="G1089" i="4"/>
  <c r="E1064" i="4"/>
  <c r="G1061" i="4"/>
  <c r="G1060" i="4"/>
  <c r="G1059" i="4"/>
  <c r="G1058" i="4"/>
  <c r="G1057" i="4"/>
  <c r="G1056" i="4"/>
  <c r="G1055" i="4"/>
  <c r="E1066" i="4" s="1"/>
  <c r="G1054" i="4"/>
  <c r="G1053" i="4"/>
  <c r="G1052" i="4"/>
  <c r="G1044" i="4"/>
  <c r="E1019" i="4"/>
  <c r="G1016" i="4"/>
  <c r="G1015" i="4"/>
  <c r="G1014" i="4"/>
  <c r="G1013" i="4"/>
  <c r="G1012" i="4"/>
  <c r="G1011" i="4"/>
  <c r="G1010" i="4"/>
  <c r="E1021" i="4" s="1"/>
  <c r="G1009" i="4"/>
  <c r="G1008" i="4"/>
  <c r="G1007" i="4"/>
  <c r="G999" i="4"/>
  <c r="E974" i="4"/>
  <c r="G971" i="4"/>
  <c r="G970" i="4"/>
  <c r="G969" i="4"/>
  <c r="G968" i="4"/>
  <c r="G967" i="4"/>
  <c r="G966" i="4"/>
  <c r="G965" i="4"/>
  <c r="E976" i="4" s="1"/>
  <c r="G964" i="4"/>
  <c r="G963" i="4"/>
  <c r="G962" i="4"/>
  <c r="G954" i="4"/>
  <c r="E929" i="4"/>
  <c r="G926" i="4"/>
  <c r="G925" i="4"/>
  <c r="G924" i="4"/>
  <c r="G923" i="4"/>
  <c r="G922" i="4"/>
  <c r="G921" i="4"/>
  <c r="G920" i="4"/>
  <c r="E931" i="4" s="1"/>
  <c r="G919" i="4"/>
  <c r="G918" i="4"/>
  <c r="G917" i="4"/>
  <c r="G909" i="4"/>
  <c r="E884" i="4"/>
  <c r="G881" i="4"/>
  <c r="G880" i="4"/>
  <c r="G879" i="4"/>
  <c r="G878" i="4"/>
  <c r="G877" i="4"/>
  <c r="G876" i="4"/>
  <c r="G875" i="4"/>
  <c r="E886" i="4" s="1"/>
  <c r="G874" i="4"/>
  <c r="G873" i="4"/>
  <c r="G872" i="4"/>
  <c r="G864" i="4"/>
  <c r="E839" i="4"/>
  <c r="G836" i="4"/>
  <c r="G835" i="4"/>
  <c r="G834" i="4"/>
  <c r="G833" i="4"/>
  <c r="G832" i="4"/>
  <c r="G831" i="4"/>
  <c r="G830" i="4"/>
  <c r="E841" i="4" s="1"/>
  <c r="G829" i="4"/>
  <c r="G828" i="4"/>
  <c r="G827" i="4"/>
  <c r="G819" i="4"/>
  <c r="E794" i="4"/>
  <c r="G791" i="4"/>
  <c r="G790" i="4"/>
  <c r="G789" i="4"/>
  <c r="G788" i="4"/>
  <c r="G787" i="4"/>
  <c r="G786" i="4"/>
  <c r="G785" i="4"/>
  <c r="E796" i="4" s="1"/>
  <c r="G784" i="4"/>
  <c r="G783" i="4"/>
  <c r="G782" i="4"/>
  <c r="G774" i="4"/>
  <c r="E749" i="4"/>
  <c r="G746" i="4"/>
  <c r="G745" i="4"/>
  <c r="G744" i="4"/>
  <c r="G743" i="4"/>
  <c r="G742" i="4"/>
  <c r="G741" i="4"/>
  <c r="G740" i="4"/>
  <c r="E751" i="4" s="1"/>
  <c r="G739" i="4"/>
  <c r="G738" i="4"/>
  <c r="G737" i="4"/>
  <c r="G729" i="4"/>
  <c r="E704" i="4"/>
  <c r="G701" i="4"/>
  <c r="G700" i="4"/>
  <c r="G699" i="4"/>
  <c r="G698" i="4"/>
  <c r="G697" i="4"/>
  <c r="G696" i="4"/>
  <c r="G695" i="4"/>
  <c r="E706" i="4" s="1"/>
  <c r="G694" i="4"/>
  <c r="G693" i="4"/>
  <c r="G692" i="4"/>
  <c r="G684" i="4"/>
  <c r="E659" i="4"/>
  <c r="G656" i="4"/>
  <c r="G655" i="4"/>
  <c r="G654" i="4"/>
  <c r="G653" i="4"/>
  <c r="G652" i="4"/>
  <c r="G651" i="4"/>
  <c r="G650" i="4"/>
  <c r="E661" i="4" s="1"/>
  <c r="G649" i="4"/>
  <c r="G648" i="4"/>
  <c r="G647" i="4"/>
  <c r="G639" i="4"/>
  <c r="E614" i="4"/>
  <c r="G611" i="4"/>
  <c r="G610" i="4"/>
  <c r="G609" i="4"/>
  <c r="G608" i="4"/>
  <c r="G607" i="4"/>
  <c r="G606" i="4"/>
  <c r="G605" i="4"/>
  <c r="E616" i="4" s="1"/>
  <c r="G604" i="4"/>
  <c r="G603" i="4"/>
  <c r="G602" i="4"/>
  <c r="G594" i="4"/>
  <c r="E571" i="4"/>
  <c r="G566" i="4"/>
  <c r="G565" i="4"/>
  <c r="G564" i="4"/>
  <c r="G563" i="4"/>
  <c r="G562" i="4"/>
  <c r="G561" i="4"/>
  <c r="G560" i="4"/>
  <c r="G559" i="4"/>
  <c r="G558" i="4"/>
  <c r="G557" i="4"/>
  <c r="E569" i="4" s="1"/>
  <c r="G549" i="4"/>
  <c r="E524" i="4"/>
  <c r="G521" i="4"/>
  <c r="G520" i="4"/>
  <c r="G519" i="4"/>
  <c r="G518" i="4"/>
  <c r="G517" i="4"/>
  <c r="G516" i="4"/>
  <c r="G515" i="4"/>
  <c r="E526" i="4" s="1"/>
  <c r="G514" i="4"/>
  <c r="G513" i="4"/>
  <c r="G512" i="4"/>
  <c r="G504" i="4"/>
  <c r="E479" i="4"/>
  <c r="G476" i="4"/>
  <c r="G475" i="4"/>
  <c r="G474" i="4"/>
  <c r="G473" i="4"/>
  <c r="G472" i="4"/>
  <c r="G471" i="4"/>
  <c r="G470" i="4"/>
  <c r="E481" i="4" s="1"/>
  <c r="G469" i="4"/>
  <c r="G468" i="4"/>
  <c r="G467" i="4"/>
  <c r="G459" i="4"/>
  <c r="E434" i="4"/>
  <c r="G431" i="4"/>
  <c r="G430" i="4"/>
  <c r="G429" i="4"/>
  <c r="G428" i="4"/>
  <c r="G427" i="4"/>
  <c r="G426" i="4"/>
  <c r="G425" i="4"/>
  <c r="E436" i="4" s="1"/>
  <c r="G424" i="4"/>
  <c r="G423" i="4"/>
  <c r="G422" i="4"/>
  <c r="G414" i="4"/>
  <c r="E389" i="4"/>
  <c r="G386" i="4"/>
  <c r="G385" i="4"/>
  <c r="G384" i="4"/>
  <c r="G383" i="4"/>
  <c r="G382" i="4"/>
  <c r="G381" i="4"/>
  <c r="G380" i="4"/>
  <c r="E391" i="4" s="1"/>
  <c r="G379" i="4"/>
  <c r="G378" i="4"/>
  <c r="G377" i="4"/>
  <c r="G369" i="4"/>
  <c r="E346" i="4"/>
  <c r="G341" i="4"/>
  <c r="G340" i="4"/>
  <c r="G339" i="4"/>
  <c r="G338" i="4"/>
  <c r="G337" i="4"/>
  <c r="G336" i="4"/>
  <c r="G335" i="4"/>
  <c r="G334" i="4"/>
  <c r="G333" i="4"/>
  <c r="G332" i="4"/>
  <c r="E344" i="4" s="1"/>
  <c r="G324" i="4"/>
  <c r="E301" i="4"/>
  <c r="G296" i="4"/>
  <c r="G295" i="4"/>
  <c r="G294" i="4"/>
  <c r="G293" i="4"/>
  <c r="G292" i="4"/>
  <c r="G291" i="4"/>
  <c r="G290" i="4"/>
  <c r="G289" i="4"/>
  <c r="G288" i="4"/>
  <c r="G287" i="4"/>
  <c r="E299" i="4" s="1"/>
  <c r="G279" i="4"/>
  <c r="E254" i="4"/>
  <c r="G251" i="4"/>
  <c r="G250" i="4"/>
  <c r="G249" i="4"/>
  <c r="G248" i="4"/>
  <c r="G247" i="4"/>
  <c r="G246" i="4"/>
  <c r="G245" i="4"/>
  <c r="E256" i="4" s="1"/>
  <c r="G244" i="4"/>
  <c r="G243" i="4"/>
  <c r="G242" i="4"/>
  <c r="G234" i="4"/>
  <c r="E209" i="4"/>
  <c r="G206" i="4"/>
  <c r="G205" i="4"/>
  <c r="G204" i="4"/>
  <c r="G203" i="4"/>
  <c r="G202" i="4"/>
  <c r="G201" i="4"/>
  <c r="G200" i="4"/>
  <c r="E211" i="4" s="1"/>
  <c r="G199" i="4"/>
  <c r="G198" i="4"/>
  <c r="G197" i="4"/>
  <c r="G189" i="4"/>
  <c r="E166" i="4"/>
  <c r="G161" i="4"/>
  <c r="G160" i="4"/>
  <c r="G159" i="4"/>
  <c r="G158" i="4"/>
  <c r="G157" i="4"/>
  <c r="G156" i="4"/>
  <c r="G155" i="4"/>
  <c r="G154" i="4"/>
  <c r="G153" i="4"/>
  <c r="G152" i="4"/>
  <c r="E164" i="4" s="1"/>
  <c r="G144" i="4"/>
  <c r="E119" i="4"/>
  <c r="G116" i="4"/>
  <c r="G115" i="4"/>
  <c r="G114" i="4"/>
  <c r="G113" i="4"/>
  <c r="G112" i="4"/>
  <c r="G111" i="4"/>
  <c r="G110" i="4"/>
  <c r="E121" i="4" s="1"/>
  <c r="G109" i="4"/>
  <c r="G108" i="4"/>
  <c r="G107" i="4"/>
  <c r="G99" i="4"/>
  <c r="G71" i="4"/>
  <c r="G70" i="4"/>
  <c r="G69" i="4"/>
  <c r="G68" i="4"/>
  <c r="G67" i="4"/>
  <c r="G66" i="4"/>
  <c r="G65" i="4"/>
  <c r="E76" i="4" s="1"/>
  <c r="G64" i="4"/>
  <c r="G63" i="4"/>
  <c r="G62" i="4"/>
  <c r="E74" i="4" s="1"/>
  <c r="G54" i="4"/>
  <c r="E1247" i="4" l="1"/>
  <c r="E1472" i="4"/>
  <c r="E1473" i="4" s="1"/>
  <c r="D1475" i="4" s="1"/>
  <c r="D1476" i="4" s="1"/>
  <c r="E1563" i="4"/>
  <c r="D1565" i="4" s="1"/>
  <c r="D1566" i="4" s="1"/>
  <c r="E1562" i="4"/>
  <c r="E2102" i="4"/>
  <c r="E2103" i="4" s="1"/>
  <c r="D2105" i="4" s="1"/>
  <c r="D2106" i="4" s="1"/>
  <c r="E1337" i="4"/>
  <c r="E1338" i="4" s="1"/>
  <c r="D1340" i="4" s="1"/>
  <c r="D1341" i="4" s="1"/>
  <c r="E1427" i="4"/>
  <c r="E1607" i="4"/>
  <c r="E2237" i="4"/>
  <c r="E2238" i="4" s="1"/>
  <c r="D2240" i="4" s="1"/>
  <c r="D2241" i="4" s="1"/>
  <c r="E120" i="4"/>
  <c r="E122" i="4"/>
  <c r="E165" i="4"/>
  <c r="E210" i="4"/>
  <c r="E212" i="4"/>
  <c r="E213" i="4" s="1"/>
  <c r="D215" i="4" s="1"/>
  <c r="D216" i="4" s="1"/>
  <c r="E255" i="4"/>
  <c r="E257" i="4"/>
  <c r="E300" i="4"/>
  <c r="E345" i="4"/>
  <c r="E390" i="4"/>
  <c r="E392" i="4"/>
  <c r="E393" i="4" s="1"/>
  <c r="D395" i="4" s="1"/>
  <c r="D396" i="4" s="1"/>
  <c r="E435" i="4"/>
  <c r="E480" i="4"/>
  <c r="E525" i="4"/>
  <c r="E527" i="4"/>
  <c r="E570" i="4"/>
  <c r="E573" i="4" s="1"/>
  <c r="D575" i="4" s="1"/>
  <c r="D576" i="4" s="1"/>
  <c r="E615" i="4"/>
  <c r="E618" i="4" s="1"/>
  <c r="D620" i="4" s="1"/>
  <c r="D621" i="4" s="1"/>
  <c r="E617" i="4"/>
  <c r="E660" i="4"/>
  <c r="E663" i="4" s="1"/>
  <c r="D665" i="4" s="1"/>
  <c r="D666" i="4" s="1"/>
  <c r="E705" i="4"/>
  <c r="E707" i="4"/>
  <c r="E750" i="4"/>
  <c r="E752" i="4"/>
  <c r="E795" i="4"/>
  <c r="E798" i="4" s="1"/>
  <c r="D800" i="4" s="1"/>
  <c r="D801" i="4" s="1"/>
  <c r="E797" i="4"/>
  <c r="E840" i="4"/>
  <c r="E842" i="4"/>
  <c r="E843" i="4" s="1"/>
  <c r="D845" i="4" s="1"/>
  <c r="D846" i="4" s="1"/>
  <c r="E885" i="4"/>
  <c r="E930" i="4"/>
  <c r="E933" i="4" s="1"/>
  <c r="D935" i="4" s="1"/>
  <c r="D936" i="4" s="1"/>
  <c r="E975" i="4"/>
  <c r="E1020" i="4"/>
  <c r="E1023" i="4" s="1"/>
  <c r="D1025" i="4" s="1"/>
  <c r="D1026" i="4" s="1"/>
  <c r="E1065" i="4"/>
  <c r="E1067" i="4"/>
  <c r="E1110" i="4"/>
  <c r="E1155" i="4"/>
  <c r="E1200" i="4"/>
  <c r="E1203" i="4" s="1"/>
  <c r="D1205" i="4" s="1"/>
  <c r="D1206" i="4" s="1"/>
  <c r="E1202" i="4"/>
  <c r="E75" i="4"/>
  <c r="E2192" i="4"/>
  <c r="E2193" i="4" s="1"/>
  <c r="D2195" i="4" s="1"/>
  <c r="D2196" i="4" s="1"/>
  <c r="E2147" i="4"/>
  <c r="E2148" i="4" s="1"/>
  <c r="D2150" i="4" s="1"/>
  <c r="D2151" i="4" s="1"/>
  <c r="E2057" i="4"/>
  <c r="E2058" i="4" s="1"/>
  <c r="D2060" i="4" s="1"/>
  <c r="D2061" i="4" s="1"/>
  <c r="E2012" i="4"/>
  <c r="E2013" i="4" s="1"/>
  <c r="D2015" i="4" s="1"/>
  <c r="D2016" i="4" s="1"/>
  <c r="E1967" i="4"/>
  <c r="E1968" i="4" s="1"/>
  <c r="D1970" i="4" s="1"/>
  <c r="D1971" i="4" s="1"/>
  <c r="E1922" i="4"/>
  <c r="E1923" i="4" s="1"/>
  <c r="D1925" i="4" s="1"/>
  <c r="D1926" i="4" s="1"/>
  <c r="E1877" i="4"/>
  <c r="E1878" i="4" s="1"/>
  <c r="D1880" i="4" s="1"/>
  <c r="D1881" i="4" s="1"/>
  <c r="E1833" i="4"/>
  <c r="D1835" i="4" s="1"/>
  <c r="D1836" i="4" s="1"/>
  <c r="E1832" i="4"/>
  <c r="E1787" i="4"/>
  <c r="E1788" i="4" s="1"/>
  <c r="D1790" i="4" s="1"/>
  <c r="D1791" i="4" s="1"/>
  <c r="E1742" i="4"/>
  <c r="E1743" i="4" s="1"/>
  <c r="D1745" i="4" s="1"/>
  <c r="D1746" i="4" s="1"/>
  <c r="E1697" i="4"/>
  <c r="E1698" i="4" s="1"/>
  <c r="D1700" i="4" s="1"/>
  <c r="D1701" i="4" s="1"/>
  <c r="E1652" i="4"/>
  <c r="E1653" i="4" s="1"/>
  <c r="D1655" i="4" s="1"/>
  <c r="D1656" i="4" s="1"/>
  <c r="E1517" i="4"/>
  <c r="E1518" i="4" s="1"/>
  <c r="D1520" i="4" s="1"/>
  <c r="D1521" i="4" s="1"/>
  <c r="E1382" i="4"/>
  <c r="E1292" i="4"/>
  <c r="E1293" i="4" s="1"/>
  <c r="D1295" i="4" s="1"/>
  <c r="D1296" i="4" s="1"/>
  <c r="E1248" i="4"/>
  <c r="D1250" i="4" s="1"/>
  <c r="D1251" i="4" s="1"/>
  <c r="E1157" i="4"/>
  <c r="E1158" i="4" s="1"/>
  <c r="D1160" i="4" s="1"/>
  <c r="D1161" i="4" s="1"/>
  <c r="E1112" i="4"/>
  <c r="E1022" i="4"/>
  <c r="E977" i="4"/>
  <c r="E932" i="4"/>
  <c r="E887" i="4"/>
  <c r="E662" i="4"/>
  <c r="E572" i="4"/>
  <c r="E482" i="4"/>
  <c r="E437" i="4"/>
  <c r="E347" i="4"/>
  <c r="E302" i="4"/>
  <c r="E167" i="4"/>
  <c r="E168" i="4" s="1"/>
  <c r="D170" i="4" s="1"/>
  <c r="D171" i="4" s="1"/>
  <c r="E77" i="4"/>
  <c r="E78" i="4" s="1"/>
  <c r="D80" i="4" s="1"/>
  <c r="D81" i="4" s="1"/>
  <c r="E1608" i="4"/>
  <c r="D1610" i="4" s="1"/>
  <c r="D1611" i="4" s="1"/>
  <c r="E1428" i="4"/>
  <c r="D1430" i="4" s="1"/>
  <c r="D1431" i="4" s="1"/>
  <c r="E1383" i="4"/>
  <c r="D1385" i="4" s="1"/>
  <c r="D1386" i="4" s="1"/>
  <c r="E1113" i="4"/>
  <c r="D1115" i="4" s="1"/>
  <c r="D1116" i="4" s="1"/>
  <c r="E1068" i="4"/>
  <c r="D1070" i="4" s="1"/>
  <c r="D1071" i="4" s="1"/>
  <c r="E978" i="4"/>
  <c r="D980" i="4" s="1"/>
  <c r="D981" i="4" s="1"/>
  <c r="E888" i="4"/>
  <c r="D890" i="4" s="1"/>
  <c r="D891" i="4" s="1"/>
  <c r="E753" i="4"/>
  <c r="D755" i="4" s="1"/>
  <c r="D756" i="4" s="1"/>
  <c r="E708" i="4"/>
  <c r="D710" i="4" s="1"/>
  <c r="D711" i="4" s="1"/>
  <c r="E528" i="4"/>
  <c r="D530" i="4" s="1"/>
  <c r="D531" i="4" s="1"/>
  <c r="E438" i="4"/>
  <c r="D440" i="4" s="1"/>
  <c r="D441" i="4" s="1"/>
  <c r="E258" i="4"/>
  <c r="D260" i="4" s="1"/>
  <c r="D261" i="4" s="1"/>
  <c r="E123" i="4"/>
  <c r="D125" i="4" s="1"/>
  <c r="D126" i="4" s="1"/>
  <c r="G9" i="4"/>
  <c r="E483" i="4" l="1"/>
  <c r="D485" i="4" s="1"/>
  <c r="D486" i="4" s="1"/>
  <c r="E303" i="4"/>
  <c r="D305" i="4" s="1"/>
  <c r="D306" i="4" s="1"/>
  <c r="E348" i="4"/>
  <c r="D350" i="4" s="1"/>
  <c r="D351" i="4" s="1"/>
  <c r="G20" i="4"/>
  <c r="E31" i="4" s="1"/>
  <c r="G26" i="4" l="1"/>
  <c r="G25" i="4"/>
  <c r="G22" i="4"/>
  <c r="G23" i="4"/>
  <c r="G24" i="4"/>
  <c r="G21" i="4"/>
  <c r="G19" i="4"/>
  <c r="G18" i="4"/>
  <c r="G17" i="4"/>
  <c r="E29" i="4" s="1"/>
  <c r="E32" i="4" l="1"/>
  <c r="E30" i="4"/>
  <c r="E33" i="4" l="1"/>
  <c r="D35" i="4" s="1"/>
  <c r="D36" i="4" s="1"/>
</calcChain>
</file>

<file path=xl/sharedStrings.xml><?xml version="1.0" encoding="utf-8"?>
<sst xmlns="http://schemas.openxmlformats.org/spreadsheetml/2006/main" count="2260" uniqueCount="94">
  <si>
    <t>K1=</t>
  </si>
  <si>
    <t>К2=</t>
  </si>
  <si>
    <t>К3=</t>
  </si>
  <si>
    <t>K4=</t>
  </si>
  <si>
    <t>K=</t>
  </si>
  <si>
    <t>Исходные данные:</t>
  </si>
  <si>
    <t>Расчет коэффициентов</t>
  </si>
  <si>
    <t>Состав лесных насаждений</t>
  </si>
  <si>
    <t>за 1 куб.м., руб.</t>
  </si>
  <si>
    <t xml:space="preserve">Объем древесины, куб.м. </t>
  </si>
  <si>
    <t>Минимальная ставка платы, руб.</t>
  </si>
  <si>
    <t>возраст</t>
  </si>
  <si>
    <t>Площадь лесного участка, га.</t>
  </si>
  <si>
    <t>способ рубки</t>
  </si>
  <si>
    <t>Расчет коэффициента:</t>
  </si>
  <si>
    <t>Место расположения лесосеки</t>
  </si>
  <si>
    <t>стоимость 
за 1 куб.м., руб.</t>
  </si>
  <si>
    <t>Мероприятия</t>
  </si>
  <si>
    <t>Прочистка и обновление противопожарных минерализованных полос</t>
  </si>
  <si>
    <t>Устройство противопожарных минерализованных полос</t>
  </si>
  <si>
    <t>Затраты на 
единицу 
работ</t>
  </si>
  <si>
    <t>Затраты 
всего</t>
  </si>
  <si>
    <t>Объем работ 
по регламенту</t>
  </si>
  <si>
    <t>Начальная цена Лота составит, руб.:</t>
  </si>
  <si>
    <t>га</t>
  </si>
  <si>
    <t>км</t>
  </si>
  <si>
    <t>Содействие естественному восстановлению</t>
  </si>
  <si>
    <t>Очистка от захламленности</t>
  </si>
  <si>
    <t>Создание лесных культур</t>
  </si>
  <si>
    <t>Подготовка почвы под лесные культуры</t>
  </si>
  <si>
    <t>Агротехнический уход</t>
  </si>
  <si>
    <t>Дополнение лесных культур</t>
  </si>
  <si>
    <t xml:space="preserve">Проведение рубок ухода за молодняками 
(осветления, прочистки) </t>
  </si>
  <si>
    <t>Сплошная</t>
  </si>
  <si>
    <t>Выборочная</t>
  </si>
  <si>
    <t>Выполнение работ по отводу и таксации лесосеки</t>
  </si>
  <si>
    <t xml:space="preserve">Расчет начальной цены Лота на право заключения договора купли-продажи лесных насаждений 
с представителями малого и среднего предпринимательства
</t>
  </si>
  <si>
    <t>ЛОТ №3</t>
  </si>
  <si>
    <t>ЛОТ №4</t>
  </si>
  <si>
    <t>ЛОТ №5</t>
  </si>
  <si>
    <t>ЛОТ №6</t>
  </si>
  <si>
    <t>ЛОТ №7</t>
  </si>
  <si>
    <t>ЛОТ №8</t>
  </si>
  <si>
    <t>ЛОТ №9</t>
  </si>
  <si>
    <t>ЛОТ №10</t>
  </si>
  <si>
    <t>ЛОТ №11</t>
  </si>
  <si>
    <t>ЛОТ №12</t>
  </si>
  <si>
    <t>ЛОТ №13</t>
  </si>
  <si>
    <t>ЛОТ №14</t>
  </si>
  <si>
    <t>ЛОТ №15</t>
  </si>
  <si>
    <t>ЛОТ №16</t>
  </si>
  <si>
    <t>ЛОТ №17</t>
  </si>
  <si>
    <t>ЛОТ №18</t>
  </si>
  <si>
    <t>ЛОТ №19</t>
  </si>
  <si>
    <t>ЛОТ №20</t>
  </si>
  <si>
    <t>ЛОТ №21</t>
  </si>
  <si>
    <t>ЛОТ №22</t>
  </si>
  <si>
    <t>ЛОТ №23</t>
  </si>
  <si>
    <t>ЛОТ №24</t>
  </si>
  <si>
    <t>ЛОТ №25</t>
  </si>
  <si>
    <t>ЛОТ №26</t>
  </si>
  <si>
    <t>ЛОТ №27</t>
  </si>
  <si>
    <t>ЛОТ №28</t>
  </si>
  <si>
    <t>ЛОТ №29</t>
  </si>
  <si>
    <t>ЛОТ №30</t>
  </si>
  <si>
    <t>ЛОТ №31</t>
  </si>
  <si>
    <t>ЛОТ №32</t>
  </si>
  <si>
    <t>ЛОТ №33</t>
  </si>
  <si>
    <t>ЛОТ №34</t>
  </si>
  <si>
    <t>ЛОТ №35</t>
  </si>
  <si>
    <t>ЛОТ №36</t>
  </si>
  <si>
    <t>ЛОТ №37</t>
  </si>
  <si>
    <t>ЛОТ №38</t>
  </si>
  <si>
    <t>ЛОТ №39</t>
  </si>
  <si>
    <t>ЛОТ №40</t>
  </si>
  <si>
    <t>ЛОТ №41</t>
  </si>
  <si>
    <t>ЛОТ №42</t>
  </si>
  <si>
    <t>ЛОТ №43</t>
  </si>
  <si>
    <t>ЛОТ №44</t>
  </si>
  <si>
    <t>ЛОТ №45</t>
  </si>
  <si>
    <t>ЛОТ №46</t>
  </si>
  <si>
    <t>ЛОТ №47</t>
  </si>
  <si>
    <t>ЛОТ №48</t>
  </si>
  <si>
    <t>ЛОТ №49</t>
  </si>
  <si>
    <t>ЛОТ №50</t>
  </si>
  <si>
    <t>ГКУ "Камское лесничество"</t>
  </si>
  <si>
    <t>Усалинское участковое лесничество</t>
  </si>
  <si>
    <t>квартал 71 выдел 19 делянка 1</t>
  </si>
  <si>
    <t>8Ос2Б</t>
  </si>
  <si>
    <t>Шумбутское участковое лесничество</t>
  </si>
  <si>
    <t>квартал 19 выдел 2 делянка 1</t>
  </si>
  <si>
    <t>5Б1Ос2Б2Лп +С</t>
  </si>
  <si>
    <t>ЛОТ № 37</t>
  </si>
  <si>
    <t>ЛОТ № 38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</si>
</sst>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_-;\-* #,##0.00\ _₽_-;_-* &quot;-&quot;??\ _₽_-;_-@_-"/>
    <numFmt numFmtId="164" formatCode="0.0"/>
  </numFmts>
  <fonts count="20" x14ac:knownFonts="1">
    <font>
      <sz val="11"/>
      <color theme="1"/>
      <name val="Calibri"/>
      <family val="2"/>
      <charset val="204"/>
      <scheme val="minor"/>
    </font>
    <font>
      <sz val="12"/>
      <color theme="1"/>
      <name val="Times New Roman"/>
      <family val="1"/>
      <charset val="204"/>
    </font>
    <font>
      <sz val="14"/>
      <color theme="1"/>
      <name val="Times New Roman"/>
      <family val="1"/>
      <charset val="204"/>
    </font>
    <font>
      <sz val="16"/>
      <color theme="1"/>
      <name val="Times New Roman"/>
      <family val="1"/>
      <charset val="204"/>
    </font>
    <font>
      <sz val="18"/>
      <color theme="1"/>
      <name val="Times New Roman"/>
      <family val="1"/>
      <charset val="204"/>
    </font>
    <font>
      <b/>
      <sz val="20"/>
      <color rgb="FFFF0000"/>
      <name val="Times New Roman"/>
      <family val="1"/>
      <charset val="204"/>
    </font>
    <font>
      <sz val="14"/>
      <color theme="0" tint="-0.499984740745262"/>
      <name val="Times New Roman"/>
      <family val="1"/>
      <charset val="204"/>
    </font>
    <font>
      <sz val="18"/>
      <color theme="0" tint="-0.499984740745262"/>
      <name val="Times New Roman"/>
      <family val="1"/>
      <charset val="204"/>
    </font>
    <font>
      <b/>
      <sz val="20"/>
      <color theme="1"/>
      <name val="Times New Roman"/>
      <family val="1"/>
      <charset val="204"/>
    </font>
    <font>
      <b/>
      <sz val="16"/>
      <color theme="1"/>
      <name val="Times New Roman"/>
      <family val="1"/>
      <charset val="204"/>
    </font>
    <font>
      <b/>
      <sz val="15"/>
      <color theme="1"/>
      <name val="Times New Roman"/>
      <family val="1"/>
      <charset val="204"/>
    </font>
    <font>
      <sz val="13"/>
      <color theme="1"/>
      <name val="Times New Roman"/>
      <family val="1"/>
      <charset val="204"/>
    </font>
    <font>
      <b/>
      <sz val="16"/>
      <color rgb="FF00B050"/>
      <name val="Times New Roman"/>
      <family val="1"/>
      <charset val="204"/>
    </font>
    <font>
      <b/>
      <sz val="12"/>
      <color theme="1" tint="0.499984740745262"/>
      <name val="Arial"/>
      <family val="2"/>
      <charset val="204"/>
    </font>
    <font>
      <sz val="17"/>
      <color theme="1"/>
      <name val="Arial"/>
      <family val="2"/>
      <charset val="204"/>
    </font>
    <font>
      <sz val="18"/>
      <color rgb="FFC00000"/>
      <name val="Times New Roman"/>
      <family val="1"/>
      <charset val="204"/>
    </font>
    <font>
      <sz val="17"/>
      <color rgb="FFC00000"/>
      <name val="Times New Roman"/>
      <family val="1"/>
      <charset val="204"/>
    </font>
    <font>
      <sz val="16"/>
      <color rgb="FFC00000"/>
      <name val="Times New Roman"/>
      <family val="1"/>
      <charset val="204"/>
    </font>
    <font>
      <b/>
      <sz val="48"/>
      <color theme="1"/>
      <name val="Times New Roman"/>
      <family val="1"/>
      <charset val="204"/>
    </font>
    <font>
      <b/>
      <sz val="18"/>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5">
    <xf numFmtId="0" fontId="0" fillId="0" borderId="0" xfId="0"/>
    <xf numFmtId="0" fontId="3" fillId="3" borderId="8" xfId="0" applyFont="1" applyFill="1" applyBorder="1" applyAlignment="1">
      <alignment horizontal="right" vertical="center"/>
    </xf>
    <xf numFmtId="0" fontId="13" fillId="3" borderId="25" xfId="0" applyFont="1" applyFill="1" applyBorder="1" applyAlignment="1">
      <alignment horizontal="center" vertical="center" wrapText="1"/>
    </xf>
    <xf numFmtId="0" fontId="2" fillId="3" borderId="0" xfId="0" applyFont="1" applyFill="1" applyBorder="1" applyAlignment="1">
      <alignment horizontal="left" vertical="center" wrapText="1"/>
    </xf>
    <xf numFmtId="43" fontId="3" fillId="3" borderId="0" xfId="0" applyNumberFormat="1" applyFont="1" applyFill="1" applyBorder="1" applyAlignment="1">
      <alignment horizontal="center" vertical="center" wrapText="1"/>
    </xf>
    <xf numFmtId="0" fontId="4" fillId="3" borderId="0" xfId="0" applyFont="1" applyFill="1" applyAlignment="1">
      <alignment horizontal="center" vertical="center"/>
    </xf>
    <xf numFmtId="0" fontId="8" fillId="3" borderId="0" xfId="0" applyFont="1" applyFill="1" applyAlignment="1">
      <alignment horizontal="right" vertical="center"/>
    </xf>
    <xf numFmtId="0" fontId="2" fillId="3" borderId="0" xfId="0" applyFont="1" applyFill="1" applyAlignment="1">
      <alignment horizontal="center" vertical="center"/>
    </xf>
    <xf numFmtId="0" fontId="6" fillId="3" borderId="0" xfId="0" applyFont="1" applyFill="1" applyBorder="1" applyAlignment="1">
      <alignment horizontal="right" vertical="center"/>
    </xf>
    <xf numFmtId="2" fontId="2" fillId="3" borderId="0" xfId="0" applyNumberFormat="1" applyFont="1" applyFill="1" applyBorder="1" applyAlignment="1">
      <alignment horizontal="left" vertical="center"/>
    </xf>
    <xf numFmtId="0" fontId="2" fillId="3" borderId="0" xfId="0" applyFont="1" applyFill="1" applyBorder="1" applyAlignment="1">
      <alignment horizontal="center" vertical="center"/>
    </xf>
    <xf numFmtId="0" fontId="4" fillId="3" borderId="0" xfId="0" applyFont="1" applyFill="1" applyBorder="1" applyAlignment="1">
      <alignment horizontal="center" vertical="center"/>
    </xf>
    <xf numFmtId="0" fontId="2" fillId="3" borderId="0" xfId="0" applyFont="1" applyFill="1" applyBorder="1" applyAlignment="1">
      <alignment vertical="center"/>
    </xf>
    <xf numFmtId="0" fontId="6" fillId="3" borderId="11" xfId="0" applyFont="1" applyFill="1" applyBorder="1" applyAlignment="1">
      <alignment horizontal="right" vertical="center"/>
    </xf>
    <xf numFmtId="0" fontId="5" fillId="3" borderId="0" xfId="0" applyFont="1" applyFill="1" applyAlignment="1">
      <alignment horizontal="right" vertical="center"/>
    </xf>
    <xf numFmtId="4" fontId="2" fillId="3" borderId="0" xfId="0" applyNumberFormat="1" applyFont="1" applyFill="1" applyAlignment="1">
      <alignment horizontal="right" vertical="center"/>
    </xf>
    <xf numFmtId="0" fontId="8" fillId="3" borderId="0" xfId="0" applyFont="1" applyFill="1" applyAlignment="1">
      <alignment horizontal="right"/>
    </xf>
    <xf numFmtId="0" fontId="1" fillId="3" borderId="0" xfId="0" applyFont="1" applyFill="1" applyBorder="1" applyAlignment="1">
      <alignment horizontal="right"/>
    </xf>
    <xf numFmtId="4" fontId="3" fillId="3" borderId="3"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wrapText="1"/>
    </xf>
    <xf numFmtId="4" fontId="3" fillId="3" borderId="7" xfId="0" applyNumberFormat="1" applyFont="1" applyFill="1" applyBorder="1" applyAlignment="1">
      <alignment horizontal="center" vertical="top" wrapText="1"/>
    </xf>
    <xf numFmtId="4" fontId="3" fillId="3" borderId="1" xfId="0" applyNumberFormat="1" applyFont="1" applyFill="1" applyBorder="1" applyAlignment="1">
      <alignment horizontal="center" vertical="top" wrapText="1"/>
    </xf>
    <xf numFmtId="0" fontId="2" fillId="3" borderId="0" xfId="0" applyFont="1" applyFill="1" applyAlignment="1">
      <alignment horizontal="center"/>
    </xf>
    <xf numFmtId="0" fontId="13" fillId="3" borderId="3" xfId="0" applyFont="1" applyFill="1" applyBorder="1" applyAlignment="1">
      <alignment horizontal="center" vertical="center" wrapText="1"/>
    </xf>
    <xf numFmtId="4" fontId="3" fillId="3" borderId="22" xfId="0" applyNumberFormat="1" applyFont="1" applyFill="1" applyBorder="1" applyAlignment="1">
      <alignment horizontal="center" vertical="top" wrapText="1"/>
    </xf>
    <xf numFmtId="2" fontId="5" fillId="3" borderId="0" xfId="0" applyNumberFormat="1" applyFont="1" applyFill="1" applyAlignment="1">
      <alignment vertical="center"/>
    </xf>
    <xf numFmtId="2" fontId="15" fillId="3" borderId="21" xfId="0" applyNumberFormat="1" applyFont="1" applyFill="1" applyBorder="1" applyAlignment="1">
      <alignment horizontal="center" vertical="top" wrapText="1"/>
    </xf>
    <xf numFmtId="2" fontId="15" fillId="3" borderId="14" xfId="0" applyNumberFormat="1" applyFont="1" applyFill="1" applyBorder="1" applyAlignment="1">
      <alignment horizontal="center" vertical="top" wrapText="1"/>
    </xf>
    <xf numFmtId="2" fontId="15" fillId="3" borderId="27" xfId="0" applyNumberFormat="1" applyFont="1" applyFill="1" applyBorder="1" applyAlignment="1">
      <alignment horizontal="center" vertical="top" wrapText="1"/>
    </xf>
    <xf numFmtId="2" fontId="15" fillId="3" borderId="25" xfId="0" applyNumberFormat="1" applyFont="1" applyFill="1" applyBorder="1" applyAlignment="1">
      <alignment horizontal="center" vertical="top" wrapText="1"/>
    </xf>
    <xf numFmtId="2" fontId="15" fillId="3" borderId="15" xfId="0" applyNumberFormat="1" applyFont="1" applyFill="1" applyBorder="1" applyAlignment="1">
      <alignment horizontal="center" vertical="top" wrapText="1"/>
    </xf>
    <xf numFmtId="2" fontId="15" fillId="3" borderId="16" xfId="0" applyNumberFormat="1" applyFont="1" applyFill="1" applyBorder="1" applyAlignment="1">
      <alignment horizontal="center" vertical="top" wrapText="1"/>
    </xf>
    <xf numFmtId="2" fontId="2" fillId="3" borderId="11" xfId="0" applyNumberFormat="1" applyFont="1" applyFill="1" applyBorder="1" applyAlignment="1">
      <alignment horizontal="left" vertical="center"/>
    </xf>
    <xf numFmtId="0" fontId="5" fillId="3" borderId="20" xfId="0" applyFont="1" applyFill="1" applyBorder="1" applyAlignment="1">
      <alignment horizontal="right" vertical="center"/>
    </xf>
    <xf numFmtId="2" fontId="5" fillId="3" borderId="20" xfId="0" applyNumberFormat="1" applyFont="1" applyFill="1" applyBorder="1" applyAlignment="1">
      <alignment horizontal="left" vertical="center"/>
    </xf>
    <xf numFmtId="0" fontId="3" fillId="3" borderId="12" xfId="0" applyFont="1" applyFill="1" applyBorder="1" applyAlignment="1">
      <alignment horizontal="right" vertical="center"/>
    </xf>
    <xf numFmtId="0" fontId="12" fillId="3" borderId="1" xfId="0" applyFont="1" applyFill="1" applyBorder="1" applyAlignment="1">
      <alignment horizontal="right"/>
    </xf>
    <xf numFmtId="0" fontId="1" fillId="3" borderId="0" xfId="0" applyFont="1" applyFill="1" applyBorder="1" applyAlignment="1">
      <alignment horizontal="right" vertical="center"/>
    </xf>
    <xf numFmtId="4" fontId="2" fillId="3" borderId="0" xfId="0" applyNumberFormat="1" applyFont="1" applyFill="1" applyBorder="1" applyAlignment="1">
      <alignment horizontal="center" vertical="center"/>
    </xf>
    <xf numFmtId="0" fontId="2" fillId="3" borderId="0" xfId="0" applyFont="1" applyFill="1" applyAlignment="1">
      <alignment horizontal="center" vertical="center" wrapText="1"/>
    </xf>
    <xf numFmtId="0" fontId="9" fillId="3" borderId="0" xfId="0" applyFont="1" applyFill="1" applyBorder="1" applyAlignment="1">
      <alignment vertical="center"/>
    </xf>
    <xf numFmtId="0" fontId="2" fillId="3" borderId="0" xfId="0" applyFont="1" applyFill="1" applyAlignment="1">
      <alignment vertical="center"/>
    </xf>
    <xf numFmtId="0" fontId="2" fillId="3" borderId="0" xfId="0" applyFont="1" applyFill="1" applyAlignment="1">
      <alignment horizontal="right" vertical="center"/>
    </xf>
    <xf numFmtId="0" fontId="4" fillId="3" borderId="0" xfId="0" applyFont="1" applyFill="1" applyAlignment="1">
      <alignment horizontal="left" vertical="center" wrapText="1"/>
    </xf>
    <xf numFmtId="0" fontId="4" fillId="3" borderId="0" xfId="0" applyFont="1" applyFill="1" applyAlignment="1">
      <alignment horizontal="left" vertical="top" wrapText="1"/>
    </xf>
    <xf numFmtId="43" fontId="4" fillId="3" borderId="0" xfId="0" applyNumberFormat="1" applyFont="1" applyFill="1" applyBorder="1" applyAlignment="1">
      <alignment horizontal="center" vertical="center" wrapText="1"/>
    </xf>
    <xf numFmtId="0" fontId="2" fillId="3" borderId="0" xfId="0" applyFont="1" applyFill="1" applyAlignment="1">
      <alignment horizontal="center" vertical="top"/>
    </xf>
    <xf numFmtId="2" fontId="4" fillId="3" borderId="0" xfId="0" applyNumberFormat="1" applyFont="1" applyFill="1" applyAlignment="1">
      <alignment horizontal="center" vertical="center"/>
    </xf>
    <xf numFmtId="4" fontId="2" fillId="3" borderId="11" xfId="0" applyNumberFormat="1" applyFont="1" applyFill="1" applyBorder="1" applyAlignment="1"/>
    <xf numFmtId="4" fontId="4" fillId="3" borderId="0" xfId="0" applyNumberFormat="1" applyFont="1" applyFill="1" applyBorder="1" applyAlignment="1">
      <alignment horizontal="center" vertical="center"/>
    </xf>
    <xf numFmtId="4" fontId="4" fillId="3" borderId="0" xfId="0" applyNumberFormat="1" applyFont="1" applyFill="1" applyAlignment="1">
      <alignment horizontal="center" vertical="center"/>
    </xf>
    <xf numFmtId="0" fontId="6" fillId="3" borderId="0" xfId="0" applyFont="1" applyFill="1" applyBorder="1" applyAlignment="1">
      <alignment horizontal="right" vertical="center"/>
    </xf>
    <xf numFmtId="0" fontId="2" fillId="3" borderId="0" xfId="0" applyFont="1" applyFill="1" applyAlignment="1">
      <alignment horizontal="center" vertical="center" wrapText="1"/>
    </xf>
    <xf numFmtId="4" fontId="16" fillId="2" borderId="19" xfId="0" applyNumberFormat="1" applyFont="1" applyFill="1" applyBorder="1" applyAlignment="1" applyProtection="1">
      <alignment horizontal="center" vertical="center"/>
      <protection locked="0"/>
    </xf>
    <xf numFmtId="4" fontId="16" fillId="2" borderId="1" xfId="0" applyNumberFormat="1" applyFont="1" applyFill="1" applyBorder="1" applyAlignment="1" applyProtection="1">
      <alignment horizontal="center" vertical="center"/>
      <protection locked="0"/>
    </xf>
    <xf numFmtId="1" fontId="17" fillId="2" borderId="1" xfId="0" applyNumberFormat="1" applyFont="1" applyFill="1" applyBorder="1" applyAlignment="1" applyProtection="1">
      <alignment horizontal="center" vertical="center"/>
      <protection locked="0"/>
    </xf>
    <xf numFmtId="4" fontId="15" fillId="2" borderId="3" xfId="0" applyNumberFormat="1" applyFont="1" applyFill="1" applyBorder="1" applyAlignment="1" applyProtection="1">
      <alignment horizontal="center" vertical="center" wrapText="1"/>
      <protection locked="0"/>
    </xf>
    <xf numFmtId="164" fontId="15" fillId="2" borderId="5" xfId="0" applyNumberFormat="1" applyFont="1" applyFill="1" applyBorder="1" applyAlignment="1" applyProtection="1">
      <alignment horizontal="center" vertical="center" wrapText="1"/>
      <protection locked="0"/>
    </xf>
    <xf numFmtId="164" fontId="15" fillId="2" borderId="7" xfId="0" applyNumberFormat="1" applyFont="1" applyFill="1" applyBorder="1" applyAlignment="1" applyProtection="1">
      <alignment horizontal="center" vertical="center" wrapText="1"/>
      <protection locked="0"/>
    </xf>
    <xf numFmtId="0" fontId="15" fillId="2" borderId="5" xfId="0" applyFont="1" applyFill="1" applyBorder="1" applyAlignment="1" applyProtection="1">
      <alignment horizontal="center" vertical="center" wrapText="1"/>
      <protection locked="0"/>
    </xf>
    <xf numFmtId="0" fontId="15" fillId="2" borderId="19" xfId="0" applyFont="1" applyFill="1" applyBorder="1" applyAlignment="1" applyProtection="1">
      <alignment horizontal="center" vertical="center" wrapText="1"/>
      <protection locked="0"/>
    </xf>
    <xf numFmtId="4" fontId="15" fillId="2" borderId="1" xfId="0" applyNumberFormat="1" applyFont="1" applyFill="1" applyBorder="1" applyAlignment="1" applyProtection="1">
      <alignment horizontal="center" vertical="center" wrapText="1"/>
      <protection locked="0"/>
    </xf>
    <xf numFmtId="0" fontId="15" fillId="2" borderId="7" xfId="0" applyFont="1" applyFill="1" applyBorder="1" applyAlignment="1" applyProtection="1">
      <alignment horizontal="center" vertical="center" wrapText="1"/>
      <protection locked="0"/>
    </xf>
    <xf numFmtId="0" fontId="9" fillId="3" borderId="0" xfId="0" applyFont="1" applyFill="1" applyAlignment="1">
      <alignment horizontal="center"/>
    </xf>
    <xf numFmtId="0" fontId="9" fillId="3" borderId="0" xfId="0" applyFont="1" applyFill="1" applyAlignment="1">
      <alignment horizontal="center" vertical="center"/>
    </xf>
    <xf numFmtId="0" fontId="9" fillId="3" borderId="0" xfId="0" applyFont="1" applyFill="1" applyBorder="1" applyAlignment="1">
      <alignment horizontal="center" vertical="center"/>
    </xf>
    <xf numFmtId="0" fontId="9" fillId="3" borderId="0" xfId="0" applyFont="1" applyFill="1" applyAlignment="1">
      <alignment horizontal="left" vertical="center" wrapText="1"/>
    </xf>
    <xf numFmtId="0" fontId="9" fillId="3" borderId="0" xfId="0" applyFont="1" applyFill="1" applyAlignment="1">
      <alignment horizontal="left" vertical="top" wrapText="1"/>
    </xf>
    <xf numFmtId="0" fontId="9" fillId="3" borderId="0" xfId="0" applyFont="1" applyFill="1" applyAlignment="1">
      <alignment horizontal="center" vertical="top"/>
    </xf>
    <xf numFmtId="2" fontId="19" fillId="0" borderId="1" xfId="0" applyNumberFormat="1" applyFont="1" applyBorder="1" applyAlignment="1" applyProtection="1">
      <alignment horizontal="center"/>
      <protection locked="0"/>
    </xf>
    <xf numFmtId="0" fontId="15" fillId="2" borderId="3" xfId="0" applyFont="1" applyFill="1" applyBorder="1" applyAlignment="1" applyProtection="1">
      <alignment horizontal="center" vertical="center" wrapText="1"/>
      <protection locked="0"/>
    </xf>
    <xf numFmtId="2" fontId="15" fillId="2" borderId="22" xfId="0" applyNumberFormat="1" applyFont="1" applyFill="1" applyBorder="1" applyAlignment="1" applyProtection="1">
      <alignment horizontal="center" vertical="center" wrapText="1"/>
      <protection locked="0"/>
    </xf>
    <xf numFmtId="2" fontId="15" fillId="2" borderId="19" xfId="0" applyNumberFormat="1" applyFont="1" applyFill="1" applyBorder="1" applyAlignment="1" applyProtection="1">
      <alignment horizontal="center" vertical="center" wrapText="1"/>
      <protection locked="0"/>
    </xf>
    <xf numFmtId="2" fontId="15" fillId="2" borderId="1" xfId="0" applyNumberFormat="1" applyFont="1" applyFill="1" applyBorder="1" applyAlignment="1" applyProtection="1">
      <alignment horizontal="center" vertical="center" wrapText="1"/>
      <protection locked="0"/>
    </xf>
    <xf numFmtId="2" fontId="15" fillId="2" borderId="7" xfId="0" applyNumberFormat="1" applyFont="1" applyFill="1" applyBorder="1" applyAlignment="1" applyProtection="1">
      <alignment horizontal="center" vertical="center" wrapText="1"/>
      <protection locked="0"/>
    </xf>
    <xf numFmtId="0" fontId="3" fillId="3" borderId="13" xfId="0" applyFont="1" applyFill="1" applyBorder="1" applyAlignment="1">
      <alignment horizontal="center" vertical="center"/>
    </xf>
    <xf numFmtId="0" fontId="3" fillId="3" borderId="28" xfId="0" applyFont="1" applyFill="1" applyBorder="1" applyAlignment="1">
      <alignment horizontal="center" vertical="center"/>
    </xf>
    <xf numFmtId="0" fontId="3" fillId="3" borderId="19" xfId="0" applyFont="1" applyFill="1" applyBorder="1" applyAlignment="1">
      <alignment horizontal="center" vertical="center"/>
    </xf>
    <xf numFmtId="0" fontId="10" fillId="2" borderId="1" xfId="0" applyFont="1" applyFill="1" applyBorder="1" applyAlignment="1" applyProtection="1">
      <alignment horizontal="center" vertical="center" wrapText="1"/>
      <protection locked="0"/>
    </xf>
    <xf numFmtId="4" fontId="11" fillId="3" borderId="29" xfId="0" applyNumberFormat="1" applyFont="1" applyFill="1" applyBorder="1" applyAlignment="1">
      <alignment horizontal="center" vertical="center" wrapText="1"/>
    </xf>
    <xf numFmtId="4" fontId="11" fillId="3" borderId="17" xfId="0" applyNumberFormat="1" applyFont="1" applyFill="1" applyBorder="1" applyAlignment="1">
      <alignment horizontal="center" vertical="center" wrapText="1"/>
    </xf>
    <xf numFmtId="4" fontId="11" fillId="3" borderId="11" xfId="0" applyNumberFormat="1" applyFont="1" applyFill="1" applyBorder="1" applyAlignment="1">
      <alignment horizontal="center" vertical="center" wrapText="1"/>
    </xf>
    <xf numFmtId="4" fontId="11" fillId="3" borderId="18" xfId="0" applyNumberFormat="1" applyFont="1" applyFill="1" applyBorder="1" applyAlignment="1">
      <alignment horizontal="center" vertical="center" wrapText="1"/>
    </xf>
    <xf numFmtId="2" fontId="2" fillId="3" borderId="13" xfId="0" applyNumberFormat="1" applyFont="1" applyFill="1" applyBorder="1" applyAlignment="1">
      <alignment horizontal="center" vertical="center"/>
    </xf>
    <xf numFmtId="2" fontId="2" fillId="3" borderId="19" xfId="0" applyNumberFormat="1" applyFont="1" applyFill="1" applyBorder="1" applyAlignment="1">
      <alignment horizontal="center" vertical="center"/>
    </xf>
    <xf numFmtId="0" fontId="14" fillId="3" borderId="10" xfId="0" applyFont="1" applyFill="1" applyBorder="1" applyAlignment="1">
      <alignment horizontal="left" vertical="top" wrapText="1"/>
    </xf>
    <xf numFmtId="0" fontId="14" fillId="3" borderId="1" xfId="0" applyFont="1" applyFill="1" applyBorder="1" applyAlignment="1">
      <alignment horizontal="left" vertical="top" wrapText="1"/>
    </xf>
    <xf numFmtId="4" fontId="8" fillId="3" borderId="0" xfId="0" applyNumberFormat="1" applyFont="1" applyFill="1" applyAlignment="1">
      <alignment horizontal="center"/>
    </xf>
    <xf numFmtId="0" fontId="18" fillId="2" borderId="0" xfId="0" applyFont="1" applyFill="1" applyAlignment="1" applyProtection="1">
      <alignment horizontal="center" wrapText="1"/>
      <protection locked="0"/>
    </xf>
    <xf numFmtId="0" fontId="2" fillId="3" borderId="0" xfId="0" applyFont="1" applyFill="1" applyAlignment="1">
      <alignment horizontal="center" vertical="center" wrapText="1"/>
    </xf>
    <xf numFmtId="0" fontId="14" fillId="3" borderId="2" xfId="0" applyFont="1" applyFill="1" applyBorder="1" applyAlignment="1">
      <alignment horizontal="left" vertical="top" wrapText="1"/>
    </xf>
    <xf numFmtId="0" fontId="14" fillId="3" borderId="3" xfId="0" applyFont="1" applyFill="1" applyBorder="1" applyAlignment="1">
      <alignment horizontal="left" vertical="top" wrapText="1"/>
    </xf>
    <xf numFmtId="0" fontId="14" fillId="3" borderId="4" xfId="0" applyFont="1" applyFill="1" applyBorder="1" applyAlignment="1">
      <alignment horizontal="left" vertical="top" wrapText="1"/>
    </xf>
    <xf numFmtId="0" fontId="14" fillId="3" borderId="5" xfId="0" applyFont="1" applyFill="1" applyBorder="1" applyAlignment="1">
      <alignment horizontal="left" vertical="top" wrapText="1"/>
    </xf>
    <xf numFmtId="0" fontId="14" fillId="3" borderId="6" xfId="0" applyFont="1" applyFill="1" applyBorder="1" applyAlignment="1">
      <alignment horizontal="left" vertical="top" wrapText="1"/>
    </xf>
    <xf numFmtId="0" fontId="14" fillId="3" borderId="7" xfId="0" applyFont="1" applyFill="1" applyBorder="1" applyAlignment="1">
      <alignment horizontal="left" vertical="top" wrapText="1"/>
    </xf>
    <xf numFmtId="0" fontId="14" fillId="3" borderId="26" xfId="0" applyFont="1" applyFill="1" applyBorder="1" applyAlignment="1">
      <alignment horizontal="left" vertical="top" wrapText="1"/>
    </xf>
    <xf numFmtId="0" fontId="14" fillId="3" borderId="22" xfId="0" applyFont="1" applyFill="1" applyBorder="1" applyAlignment="1">
      <alignment horizontal="left" vertical="top" wrapText="1"/>
    </xf>
    <xf numFmtId="4" fontId="2" fillId="3" borderId="0" xfId="0" applyNumberFormat="1" applyFont="1" applyFill="1" applyBorder="1" applyAlignment="1">
      <alignment horizontal="center"/>
    </xf>
    <xf numFmtId="0" fontId="13" fillId="3" borderId="23" xfId="0" applyFont="1" applyFill="1" applyBorder="1" applyAlignment="1">
      <alignment horizontal="center" vertical="center" wrapText="1"/>
    </xf>
    <xf numFmtId="0" fontId="13" fillId="3" borderId="24" xfId="0" applyFont="1" applyFill="1" applyBorder="1" applyAlignment="1">
      <alignment horizontal="center" vertical="center" wrapText="1"/>
    </xf>
    <xf numFmtId="0" fontId="7" fillId="3" borderId="0" xfId="0" applyFont="1" applyFill="1" applyBorder="1" applyAlignment="1">
      <alignment horizontal="center" vertical="center" textRotation="90" wrapText="1"/>
    </xf>
    <xf numFmtId="0" fontId="6" fillId="3" borderId="0" xfId="0" applyFont="1" applyFill="1" applyBorder="1" applyAlignment="1">
      <alignment horizontal="right" vertical="center"/>
    </xf>
    <xf numFmtId="0" fontId="13" fillId="3" borderId="2" xfId="0" applyFont="1" applyFill="1" applyBorder="1" applyAlignment="1">
      <alignment horizontal="center" vertical="center"/>
    </xf>
    <xf numFmtId="0" fontId="13" fillId="3" borderId="9" xfId="0" applyFont="1" applyFill="1" applyBorder="1" applyAlignment="1">
      <alignment horizontal="center" vertic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241"/>
  <sheetViews>
    <sheetView tabSelected="1" topLeftCell="A34" zoomScale="90" zoomScaleNormal="90" zoomScaleSheetLayoutView="85" zoomScalePageLayoutView="85" workbookViewId="0">
      <selection activeCell="I58" sqref="I58"/>
    </sheetView>
  </sheetViews>
  <sheetFormatPr defaultColWidth="9.140625" defaultRowHeight="23.25" x14ac:dyDescent="0.25"/>
  <cols>
    <col min="1" max="1" width="1.28515625" style="7" customWidth="1"/>
    <col min="2" max="2" width="37.28515625" style="7" customWidth="1"/>
    <col min="3" max="3" width="46.140625" style="7" customWidth="1"/>
    <col min="4" max="4" width="23.28515625" style="7" customWidth="1"/>
    <col min="5" max="5" width="14.5703125" style="7" customWidth="1"/>
    <col min="6" max="6" width="4.85546875" style="7" customWidth="1"/>
    <col min="7" max="7" width="23.28515625" style="5" customWidth="1"/>
    <col min="8" max="8" width="1" style="5" customWidth="1"/>
    <col min="9" max="9" width="23.5703125" style="7" customWidth="1"/>
    <col min="10" max="10" width="23.5703125" style="64" hidden="1" customWidth="1"/>
    <col min="11" max="16384" width="9.140625" style="7"/>
  </cols>
  <sheetData>
    <row r="1" spans="2:10" s="22" customFormat="1" ht="54.75" customHeight="1" x14ac:dyDescent="0.8">
      <c r="B1" s="88" t="s">
        <v>92</v>
      </c>
      <c r="C1" s="88"/>
      <c r="D1" s="88"/>
      <c r="E1" s="88"/>
      <c r="F1" s="88"/>
      <c r="G1" s="88"/>
      <c r="H1" s="88"/>
      <c r="J1" s="63"/>
    </row>
    <row r="2" spans="2:10" ht="46.5" customHeight="1" x14ac:dyDescent="0.25">
      <c r="B2" s="89" t="s">
        <v>36</v>
      </c>
      <c r="C2" s="89"/>
      <c r="D2" s="89"/>
      <c r="E2" s="89"/>
      <c r="F2" s="89"/>
      <c r="G2" s="89"/>
    </row>
    <row r="3" spans="2:10" x14ac:dyDescent="0.25">
      <c r="C3" s="39"/>
      <c r="G3" s="7"/>
    </row>
    <row r="4" spans="2:10" ht="25.5" x14ac:dyDescent="0.25">
      <c r="C4" s="14" t="s">
        <v>5</v>
      </c>
      <c r="D4" s="6"/>
    </row>
    <row r="5" spans="2:10" s="10" customFormat="1" ht="20.25" customHeight="1" x14ac:dyDescent="0.25">
      <c r="C5" s="75" t="s">
        <v>15</v>
      </c>
      <c r="D5" s="78" t="s">
        <v>85</v>
      </c>
      <c r="E5" s="78"/>
      <c r="F5" s="78"/>
      <c r="G5" s="78"/>
      <c r="H5" s="40"/>
      <c r="J5" s="65"/>
    </row>
    <row r="6" spans="2:10" s="10" customFormat="1" ht="20.25" customHeight="1" x14ac:dyDescent="0.25">
      <c r="C6" s="76"/>
      <c r="D6" s="78" t="s">
        <v>86</v>
      </c>
      <c r="E6" s="78"/>
      <c r="F6" s="78"/>
      <c r="G6" s="78"/>
      <c r="H6" s="40"/>
      <c r="J6" s="65"/>
    </row>
    <row r="7" spans="2:10" s="10" customFormat="1" ht="20.25" customHeight="1" x14ac:dyDescent="0.25">
      <c r="C7" s="77"/>
      <c r="D7" s="78" t="s">
        <v>87</v>
      </c>
      <c r="E7" s="78"/>
      <c r="F7" s="78"/>
      <c r="G7" s="78"/>
      <c r="H7" s="40"/>
      <c r="J7" s="65"/>
    </row>
    <row r="8" spans="2:10" ht="28.5" customHeight="1" x14ac:dyDescent="0.25">
      <c r="C8" s="35" t="s">
        <v>12</v>
      </c>
      <c r="D8" s="53">
        <v>1.6</v>
      </c>
      <c r="E8" s="49"/>
      <c r="F8" s="10"/>
    </row>
    <row r="9" spans="2:10" ht="28.5" customHeight="1" x14ac:dyDescent="0.25">
      <c r="C9" s="1" t="s">
        <v>9</v>
      </c>
      <c r="D9" s="54">
        <v>470</v>
      </c>
      <c r="E9" s="79" t="s">
        <v>16</v>
      </c>
      <c r="F9" s="80"/>
      <c r="G9" s="83">
        <f>D10/D9</f>
        <v>30.091489361702127</v>
      </c>
    </row>
    <row r="10" spans="2:10" ht="28.5" customHeight="1" x14ac:dyDescent="0.25">
      <c r="C10" s="1" t="s">
        <v>10</v>
      </c>
      <c r="D10" s="54">
        <v>14143</v>
      </c>
      <c r="E10" s="81"/>
      <c r="F10" s="82"/>
      <c r="G10" s="84"/>
    </row>
    <row r="11" spans="2:10" x14ac:dyDescent="0.25">
      <c r="C11" s="37"/>
      <c r="D11" s="38"/>
      <c r="E11" s="50"/>
    </row>
    <row r="12" spans="2:10" x14ac:dyDescent="0.3">
      <c r="C12" s="36" t="s">
        <v>7</v>
      </c>
      <c r="D12" s="55" t="s">
        <v>88</v>
      </c>
    </row>
    <row r="13" spans="2:10" x14ac:dyDescent="0.3">
      <c r="C13" s="36" t="s">
        <v>11</v>
      </c>
      <c r="D13" s="55">
        <v>50</v>
      </c>
      <c r="J13" s="64" t="s">
        <v>33</v>
      </c>
    </row>
    <row r="14" spans="2:10" x14ac:dyDescent="0.3">
      <c r="C14" s="36" t="s">
        <v>13</v>
      </c>
      <c r="D14" s="69" t="s">
        <v>33</v>
      </c>
      <c r="E14" s="41"/>
      <c r="J14" s="64" t="s">
        <v>34</v>
      </c>
    </row>
    <row r="15" spans="2:10" ht="24" thickBot="1" x14ac:dyDescent="0.3">
      <c r="C15" s="42"/>
      <c r="D15" s="42"/>
    </row>
    <row r="16" spans="2:10" ht="48" thickBot="1" x14ac:dyDescent="0.3">
      <c r="B16" s="103" t="s">
        <v>17</v>
      </c>
      <c r="C16" s="104"/>
      <c r="D16" s="23" t="s">
        <v>20</v>
      </c>
      <c r="E16" s="99" t="s">
        <v>22</v>
      </c>
      <c r="F16" s="100"/>
      <c r="G16" s="2" t="s">
        <v>21</v>
      </c>
    </row>
    <row r="17" spans="2:10" s="43" customFormat="1" ht="24" thickBot="1" x14ac:dyDescent="0.3">
      <c r="B17" s="90" t="s">
        <v>35</v>
      </c>
      <c r="C17" s="91"/>
      <c r="D17" s="70">
        <v>50.01</v>
      </c>
      <c r="E17" s="56">
        <v>1.6</v>
      </c>
      <c r="F17" s="18" t="s">
        <v>24</v>
      </c>
      <c r="G17" s="26">
        <f t="shared" ref="G17:G22" si="0">D17*E17</f>
        <v>80.016000000000005</v>
      </c>
      <c r="H17" s="101"/>
      <c r="J17" s="66"/>
    </row>
    <row r="18" spans="2:10" s="44" customFormat="1" ht="46.5" customHeight="1" x14ac:dyDescent="0.25">
      <c r="B18" s="92" t="s">
        <v>18</v>
      </c>
      <c r="C18" s="93"/>
      <c r="D18" s="59">
        <v>97.44</v>
      </c>
      <c r="E18" s="57">
        <v>0.5</v>
      </c>
      <c r="F18" s="19" t="s">
        <v>25</v>
      </c>
      <c r="G18" s="27">
        <f t="shared" si="0"/>
        <v>48.72</v>
      </c>
      <c r="H18" s="101"/>
      <c r="J18" s="67"/>
    </row>
    <row r="19" spans="2:10" s="44" customFormat="1" ht="24" thickBot="1" x14ac:dyDescent="0.3">
      <c r="B19" s="94" t="s">
        <v>19</v>
      </c>
      <c r="C19" s="95"/>
      <c r="D19" s="62">
        <v>151.63</v>
      </c>
      <c r="E19" s="58">
        <v>0.5</v>
      </c>
      <c r="F19" s="20" t="s">
        <v>25</v>
      </c>
      <c r="G19" s="28">
        <f t="shared" si="0"/>
        <v>75.814999999999998</v>
      </c>
      <c r="H19" s="101"/>
      <c r="J19" s="67"/>
    </row>
    <row r="20" spans="2:10" s="44" customFormat="1" ht="24" thickBot="1" x14ac:dyDescent="0.3">
      <c r="B20" s="96" t="s">
        <v>27</v>
      </c>
      <c r="C20" s="97"/>
      <c r="D20" s="71">
        <v>731.97</v>
      </c>
      <c r="E20" s="71">
        <v>0</v>
      </c>
      <c r="F20" s="24" t="s">
        <v>24</v>
      </c>
      <c r="G20" s="29">
        <f t="shared" si="0"/>
        <v>0</v>
      </c>
      <c r="H20" s="101"/>
      <c r="J20" s="67"/>
    </row>
    <row r="21" spans="2:10" s="44" customFormat="1" ht="48" customHeight="1" x14ac:dyDescent="0.25">
      <c r="B21" s="92" t="s">
        <v>32</v>
      </c>
      <c r="C21" s="93"/>
      <c r="D21" s="59">
        <v>652.6</v>
      </c>
      <c r="E21" s="59">
        <v>3.2</v>
      </c>
      <c r="F21" s="19" t="s">
        <v>24</v>
      </c>
      <c r="G21" s="27">
        <f t="shared" si="0"/>
        <v>2088.3200000000002</v>
      </c>
      <c r="H21" s="101"/>
      <c r="J21" s="67"/>
    </row>
    <row r="22" spans="2:10" s="44" customFormat="1" x14ac:dyDescent="0.25">
      <c r="B22" s="85" t="s">
        <v>26</v>
      </c>
      <c r="C22" s="86"/>
      <c r="D22" s="72">
        <v>526.99</v>
      </c>
      <c r="E22" s="60">
        <v>0</v>
      </c>
      <c r="F22" s="21" t="s">
        <v>24</v>
      </c>
      <c r="G22" s="30">
        <f t="shared" si="0"/>
        <v>0</v>
      </c>
      <c r="H22" s="101"/>
      <c r="J22" s="67"/>
    </row>
    <row r="23" spans="2:10" s="44" customFormat="1" x14ac:dyDescent="0.25">
      <c r="B23" s="85" t="s">
        <v>28</v>
      </c>
      <c r="C23" s="86"/>
      <c r="D23" s="73">
        <v>5438.99</v>
      </c>
      <c r="E23" s="61">
        <v>1.6</v>
      </c>
      <c r="F23" s="21" t="s">
        <v>24</v>
      </c>
      <c r="G23" s="30">
        <f t="shared" ref="G23:G24" si="1">D23*E23</f>
        <v>8702.384</v>
      </c>
      <c r="H23" s="101"/>
      <c r="J23" s="67"/>
    </row>
    <row r="24" spans="2:10" s="44" customFormat="1" x14ac:dyDescent="0.25">
      <c r="B24" s="85" t="s">
        <v>29</v>
      </c>
      <c r="C24" s="86"/>
      <c r="D24" s="73">
        <v>1672.77</v>
      </c>
      <c r="E24" s="61">
        <v>1.6</v>
      </c>
      <c r="F24" s="21" t="s">
        <v>24</v>
      </c>
      <c r="G24" s="30">
        <f t="shared" si="1"/>
        <v>2676.4320000000002</v>
      </c>
      <c r="H24" s="101"/>
      <c r="J24" s="67"/>
    </row>
    <row r="25" spans="2:10" s="44" customFormat="1" x14ac:dyDescent="0.25">
      <c r="B25" s="85" t="s">
        <v>31</v>
      </c>
      <c r="C25" s="86"/>
      <c r="D25" s="73">
        <v>548.24</v>
      </c>
      <c r="E25" s="61">
        <v>1.6</v>
      </c>
      <c r="F25" s="21" t="s">
        <v>24</v>
      </c>
      <c r="G25" s="30">
        <f>D25*E25</f>
        <v>877.18400000000008</v>
      </c>
      <c r="H25" s="101"/>
      <c r="J25" s="67"/>
    </row>
    <row r="26" spans="2:10" s="44" customFormat="1" ht="24" thickBot="1" x14ac:dyDescent="0.3">
      <c r="B26" s="94" t="s">
        <v>30</v>
      </c>
      <c r="C26" s="95"/>
      <c r="D26" s="74">
        <v>340.74</v>
      </c>
      <c r="E26" s="62">
        <v>16</v>
      </c>
      <c r="F26" s="20" t="s">
        <v>24</v>
      </c>
      <c r="G26" s="31">
        <f>D26*E26</f>
        <v>5451.84</v>
      </c>
      <c r="H26" s="101"/>
      <c r="J26" s="67"/>
    </row>
    <row r="27" spans="2:10" ht="11.25" customHeight="1" x14ac:dyDescent="0.25">
      <c r="C27" s="3"/>
      <c r="D27" s="3"/>
      <c r="E27" s="4"/>
      <c r="F27" s="4"/>
      <c r="H27" s="45"/>
      <c r="I27" s="46"/>
      <c r="J27" s="68"/>
    </row>
    <row r="28" spans="2:10" ht="25.5" x14ac:dyDescent="0.25">
      <c r="C28" s="14" t="s">
        <v>14</v>
      </c>
      <c r="D28" s="6"/>
    </row>
    <row r="29" spans="2:10" ht="20.25" x14ac:dyDescent="0.25">
      <c r="C29" s="102" t="s">
        <v>6</v>
      </c>
      <c r="D29" s="8" t="s">
        <v>0</v>
      </c>
      <c r="E29" s="9">
        <f>IF(G17&gt;0, ROUND((G17+D10)/D10,2), 0)</f>
        <v>1.01</v>
      </c>
      <c r="F29" s="9"/>
      <c r="G29" s="10"/>
      <c r="H29" s="7"/>
    </row>
    <row r="30" spans="2:10" x14ac:dyDescent="0.25">
      <c r="C30" s="102"/>
      <c r="D30" s="8" t="s">
        <v>1</v>
      </c>
      <c r="E30" s="9">
        <f>IF(SUM(G18:G19)&gt;0,ROUND((G18+G19+D10)/D10,2),0)</f>
        <v>1.01</v>
      </c>
      <c r="F30" s="9"/>
      <c r="G30" s="11"/>
      <c r="H30" s="47"/>
    </row>
    <row r="31" spans="2:10" x14ac:dyDescent="0.25">
      <c r="C31" s="102"/>
      <c r="D31" s="8" t="s">
        <v>2</v>
      </c>
      <c r="E31" s="9">
        <f>IF(G20&gt;0,ROUND((G20+D10)/D10,2),0)</f>
        <v>0</v>
      </c>
      <c r="F31" s="12"/>
      <c r="G31" s="11"/>
    </row>
    <row r="32" spans="2:10" x14ac:dyDescent="0.25">
      <c r="C32" s="102"/>
      <c r="D32" s="13" t="s">
        <v>3</v>
      </c>
      <c r="E32" s="32">
        <f>IF(SUM(G21:G26)&gt;0,ROUND((SUM(G21:G26)+D10)/D10,2),0)</f>
        <v>2.4</v>
      </c>
      <c r="F32" s="10"/>
      <c r="G32" s="11"/>
    </row>
    <row r="33" spans="2:10" ht="25.5" x14ac:dyDescent="0.25">
      <c r="D33" s="33" t="s">
        <v>4</v>
      </c>
      <c r="E33" s="34">
        <f>SUM(E29:E32)-IF(VALUE(COUNTIF(E29:E32,"&gt;0"))=4,3,0)-IF(VALUE(COUNTIF(E29:E32,"&gt;0"))=3,2,0)-IF(VALUE(COUNTIF(E29:E32,"&gt;0"))=2,1,0)</f>
        <v>2.42</v>
      </c>
      <c r="F33" s="25"/>
    </row>
    <row r="34" spans="2:10" ht="14.25" customHeight="1" x14ac:dyDescent="0.25">
      <c r="E34" s="15"/>
    </row>
    <row r="35" spans="2:10" s="22" customFormat="1" ht="26.25" customHeight="1" x14ac:dyDescent="0.35">
      <c r="C35" s="16" t="s">
        <v>23</v>
      </c>
      <c r="D35" s="87">
        <f>E33*D10</f>
        <v>34226.06</v>
      </c>
      <c r="E35" s="87"/>
      <c r="F35" s="7"/>
      <c r="G35" s="5"/>
      <c r="H35" s="5"/>
      <c r="J35" s="63"/>
    </row>
    <row r="36" spans="2:10" ht="20.25" x14ac:dyDescent="0.3">
      <c r="C36" s="17" t="s">
        <v>8</v>
      </c>
      <c r="D36" s="98">
        <f>D35/D9</f>
        <v>72.821404255319138</v>
      </c>
      <c r="E36" s="98"/>
      <c r="G36" s="7"/>
      <c r="H36" s="48"/>
    </row>
    <row r="46" spans="2:10" ht="60.75" x14ac:dyDescent="0.8">
      <c r="B46" s="88" t="s">
        <v>93</v>
      </c>
      <c r="C46" s="88"/>
      <c r="D46" s="88"/>
      <c r="E46" s="88"/>
      <c r="F46" s="88"/>
      <c r="G46" s="88"/>
      <c r="H46" s="88"/>
    </row>
    <row r="47" spans="2:10" x14ac:dyDescent="0.25">
      <c r="B47" s="89" t="s">
        <v>36</v>
      </c>
      <c r="C47" s="89"/>
      <c r="D47" s="89"/>
      <c r="E47" s="89"/>
      <c r="F47" s="89"/>
      <c r="G47" s="89"/>
    </row>
    <row r="48" spans="2:10" x14ac:dyDescent="0.25">
      <c r="C48" s="52"/>
      <c r="G48" s="7"/>
    </row>
    <row r="49" spans="2:8" ht="25.5" x14ac:dyDescent="0.25">
      <c r="C49" s="14" t="s">
        <v>5</v>
      </c>
      <c r="D49" s="6"/>
    </row>
    <row r="50" spans="2:8" ht="20.45" customHeight="1" x14ac:dyDescent="0.25">
      <c r="B50" s="10"/>
      <c r="C50" s="75" t="s">
        <v>15</v>
      </c>
      <c r="D50" s="78" t="s">
        <v>85</v>
      </c>
      <c r="E50" s="78"/>
      <c r="F50" s="78"/>
      <c r="G50" s="78"/>
      <c r="H50" s="40"/>
    </row>
    <row r="51" spans="2:8" ht="20.45" customHeight="1" x14ac:dyDescent="0.25">
      <c r="B51" s="10"/>
      <c r="C51" s="76"/>
      <c r="D51" s="78" t="s">
        <v>89</v>
      </c>
      <c r="E51" s="78"/>
      <c r="F51" s="78"/>
      <c r="G51" s="78"/>
      <c r="H51" s="40"/>
    </row>
    <row r="52" spans="2:8" ht="20.45" customHeight="1" x14ac:dyDescent="0.25">
      <c r="B52" s="10"/>
      <c r="C52" s="77"/>
      <c r="D52" s="78" t="s">
        <v>90</v>
      </c>
      <c r="E52" s="78"/>
      <c r="F52" s="78"/>
      <c r="G52" s="78"/>
      <c r="H52" s="40"/>
    </row>
    <row r="53" spans="2:8" x14ac:dyDescent="0.25">
      <c r="C53" s="35" t="s">
        <v>12</v>
      </c>
      <c r="D53" s="53">
        <v>2.5</v>
      </c>
      <c r="E53" s="49"/>
      <c r="F53" s="10"/>
    </row>
    <row r="54" spans="2:8" x14ac:dyDescent="0.25">
      <c r="C54" s="1" t="s">
        <v>9</v>
      </c>
      <c r="D54" s="54">
        <v>812</v>
      </c>
      <c r="E54" s="79" t="s">
        <v>16</v>
      </c>
      <c r="F54" s="80"/>
      <c r="G54" s="83">
        <f>D55/D54</f>
        <v>63.732758620689658</v>
      </c>
    </row>
    <row r="55" spans="2:8" x14ac:dyDescent="0.25">
      <c r="C55" s="1" t="s">
        <v>10</v>
      </c>
      <c r="D55" s="54">
        <v>51751</v>
      </c>
      <c r="E55" s="81"/>
      <c r="F55" s="82"/>
      <c r="G55" s="84"/>
    </row>
    <row r="56" spans="2:8" x14ac:dyDescent="0.25">
      <c r="C56" s="37"/>
      <c r="D56" s="38"/>
      <c r="E56" s="50"/>
    </row>
    <row r="57" spans="2:8" x14ac:dyDescent="0.3">
      <c r="C57" s="36" t="s">
        <v>7</v>
      </c>
      <c r="D57" s="55" t="s">
        <v>91</v>
      </c>
    </row>
    <row r="58" spans="2:8" x14ac:dyDescent="0.3">
      <c r="C58" s="36" t="s">
        <v>11</v>
      </c>
      <c r="D58" s="55">
        <v>75</v>
      </c>
    </row>
    <row r="59" spans="2:8" x14ac:dyDescent="0.3">
      <c r="C59" s="36" t="s">
        <v>13</v>
      </c>
      <c r="D59" s="69" t="s">
        <v>33</v>
      </c>
      <c r="E59" s="41"/>
    </row>
    <row r="60" spans="2:8" ht="24" thickBot="1" x14ac:dyDescent="0.3">
      <c r="C60" s="42"/>
      <c r="D60" s="42"/>
    </row>
    <row r="61" spans="2:8" ht="48" thickBot="1" x14ac:dyDescent="0.3">
      <c r="B61" s="103" t="s">
        <v>17</v>
      </c>
      <c r="C61" s="104"/>
      <c r="D61" s="23" t="s">
        <v>20</v>
      </c>
      <c r="E61" s="99" t="s">
        <v>22</v>
      </c>
      <c r="F61" s="100"/>
      <c r="G61" s="2" t="s">
        <v>21</v>
      </c>
    </row>
    <row r="62" spans="2:8" ht="24" thickBot="1" x14ac:dyDescent="0.3">
      <c r="B62" s="90" t="s">
        <v>35</v>
      </c>
      <c r="C62" s="91"/>
      <c r="D62" s="70">
        <v>50.01</v>
      </c>
      <c r="E62" s="56">
        <v>2.5</v>
      </c>
      <c r="F62" s="18" t="s">
        <v>24</v>
      </c>
      <c r="G62" s="26">
        <f t="shared" ref="G62:G69" si="2">D62*E62</f>
        <v>125.02499999999999</v>
      </c>
      <c r="H62" s="101"/>
    </row>
    <row r="63" spans="2:8" x14ac:dyDescent="0.25">
      <c r="B63" s="92" t="s">
        <v>18</v>
      </c>
      <c r="C63" s="93"/>
      <c r="D63" s="59">
        <v>97.44</v>
      </c>
      <c r="E63" s="57">
        <v>0.8</v>
      </c>
      <c r="F63" s="19" t="s">
        <v>25</v>
      </c>
      <c r="G63" s="27">
        <f t="shared" si="2"/>
        <v>77.951999999999998</v>
      </c>
      <c r="H63" s="101"/>
    </row>
    <row r="64" spans="2:8" ht="24" thickBot="1" x14ac:dyDescent="0.3">
      <c r="B64" s="94" t="s">
        <v>19</v>
      </c>
      <c r="C64" s="95"/>
      <c r="D64" s="62">
        <v>151.63</v>
      </c>
      <c r="E64" s="58">
        <v>0.8</v>
      </c>
      <c r="F64" s="20" t="s">
        <v>25</v>
      </c>
      <c r="G64" s="28">
        <f t="shared" si="2"/>
        <v>121.304</v>
      </c>
      <c r="H64" s="101"/>
    </row>
    <row r="65" spans="2:8" ht="24" thickBot="1" x14ac:dyDescent="0.3">
      <c r="B65" s="96" t="s">
        <v>27</v>
      </c>
      <c r="C65" s="97"/>
      <c r="D65" s="71">
        <v>731.97</v>
      </c>
      <c r="E65" s="71"/>
      <c r="F65" s="24" t="s">
        <v>24</v>
      </c>
      <c r="G65" s="29">
        <f t="shared" si="2"/>
        <v>0</v>
      </c>
      <c r="H65" s="101"/>
    </row>
    <row r="66" spans="2:8" x14ac:dyDescent="0.25">
      <c r="B66" s="92" t="s">
        <v>32</v>
      </c>
      <c r="C66" s="93"/>
      <c r="D66" s="59">
        <v>652.6</v>
      </c>
      <c r="E66" s="59">
        <v>5</v>
      </c>
      <c r="F66" s="19" t="s">
        <v>24</v>
      </c>
      <c r="G66" s="27">
        <f t="shared" si="2"/>
        <v>3263</v>
      </c>
      <c r="H66" s="101"/>
    </row>
    <row r="67" spans="2:8" x14ac:dyDescent="0.25">
      <c r="B67" s="85" t="s">
        <v>26</v>
      </c>
      <c r="C67" s="86"/>
      <c r="D67" s="72">
        <v>526.99</v>
      </c>
      <c r="E67" s="60"/>
      <c r="F67" s="21" t="s">
        <v>24</v>
      </c>
      <c r="G67" s="30">
        <f t="shared" si="2"/>
        <v>0</v>
      </c>
      <c r="H67" s="101"/>
    </row>
    <row r="68" spans="2:8" x14ac:dyDescent="0.25">
      <c r="B68" s="85" t="s">
        <v>28</v>
      </c>
      <c r="C68" s="86"/>
      <c r="D68" s="73">
        <v>5438.99</v>
      </c>
      <c r="E68" s="61">
        <v>2.5</v>
      </c>
      <c r="F68" s="21" t="s">
        <v>24</v>
      </c>
      <c r="G68" s="30">
        <f t="shared" si="2"/>
        <v>13597.474999999999</v>
      </c>
      <c r="H68" s="101"/>
    </row>
    <row r="69" spans="2:8" x14ac:dyDescent="0.25">
      <c r="B69" s="85" t="s">
        <v>29</v>
      </c>
      <c r="C69" s="86"/>
      <c r="D69" s="73">
        <v>1672.77</v>
      </c>
      <c r="E69" s="61">
        <v>2.5</v>
      </c>
      <c r="F69" s="21" t="s">
        <v>24</v>
      </c>
      <c r="G69" s="30">
        <f t="shared" si="2"/>
        <v>4181.9250000000002</v>
      </c>
      <c r="H69" s="101"/>
    </row>
    <row r="70" spans="2:8" x14ac:dyDescent="0.25">
      <c r="B70" s="85" t="s">
        <v>31</v>
      </c>
      <c r="C70" s="86"/>
      <c r="D70" s="73">
        <v>548.24</v>
      </c>
      <c r="E70" s="61">
        <v>2.5</v>
      </c>
      <c r="F70" s="21" t="s">
        <v>24</v>
      </c>
      <c r="G70" s="30">
        <f>D70*E70</f>
        <v>1370.6</v>
      </c>
      <c r="H70" s="101"/>
    </row>
    <row r="71" spans="2:8" ht="24" thickBot="1" x14ac:dyDescent="0.3">
      <c r="B71" s="94" t="s">
        <v>30</v>
      </c>
      <c r="C71" s="95"/>
      <c r="D71" s="74">
        <v>340.74</v>
      </c>
      <c r="E71" s="62">
        <v>25</v>
      </c>
      <c r="F71" s="20" t="s">
        <v>24</v>
      </c>
      <c r="G71" s="31">
        <f>D71*E71</f>
        <v>8518.5</v>
      </c>
      <c r="H71" s="101"/>
    </row>
    <row r="72" spans="2:8" x14ac:dyDescent="0.25">
      <c r="C72" s="3"/>
      <c r="D72" s="3"/>
      <c r="E72" s="4"/>
      <c r="F72" s="4"/>
      <c r="H72" s="45"/>
    </row>
    <row r="73" spans="2:8" ht="25.5" x14ac:dyDescent="0.25">
      <c r="C73" s="14" t="s">
        <v>14</v>
      </c>
      <c r="D73" s="6"/>
    </row>
    <row r="74" spans="2:8" ht="20.25" x14ac:dyDescent="0.25">
      <c r="C74" s="102" t="s">
        <v>6</v>
      </c>
      <c r="D74" s="51" t="s">
        <v>0</v>
      </c>
      <c r="E74" s="9">
        <f>IF(G62&gt;0, ROUND((G62+D55)/D55,2), 0)</f>
        <v>1</v>
      </c>
      <c r="F74" s="9"/>
      <c r="G74" s="10"/>
      <c r="H74" s="7"/>
    </row>
    <row r="75" spans="2:8" x14ac:dyDescent="0.25">
      <c r="C75" s="102"/>
      <c r="D75" s="51" t="s">
        <v>1</v>
      </c>
      <c r="E75" s="9">
        <f>IF(SUM(G63:G64)&gt;0,ROUND((G63+G64+D55)/D55,2),0)</f>
        <v>1</v>
      </c>
      <c r="F75" s="9"/>
      <c r="G75" s="11"/>
      <c r="H75" s="47"/>
    </row>
    <row r="76" spans="2:8" x14ac:dyDescent="0.25">
      <c r="C76" s="102"/>
      <c r="D76" s="51" t="s">
        <v>2</v>
      </c>
      <c r="E76" s="9">
        <f>IF(G65&gt;0,ROUND((G65+D55)/D55,2),0)</f>
        <v>0</v>
      </c>
      <c r="F76" s="12"/>
      <c r="G76" s="11"/>
    </row>
    <row r="77" spans="2:8" x14ac:dyDescent="0.25">
      <c r="C77" s="102"/>
      <c r="D77" s="13" t="s">
        <v>3</v>
      </c>
      <c r="E77" s="32">
        <f>IF(SUM(G66:G71)&gt;0,ROUND((SUM(G66:G71)+D55)/D55,2),0)</f>
        <v>1.6</v>
      </c>
      <c r="F77" s="10"/>
      <c r="G77" s="11"/>
    </row>
    <row r="78" spans="2:8" ht="25.5" x14ac:dyDescent="0.25">
      <c r="D78" s="33" t="s">
        <v>4</v>
      </c>
      <c r="E78" s="34">
        <f>SUM(E74:E77)-IF(VALUE(COUNTIF(E74:E77,"&gt;0"))=4,3,0)-IF(VALUE(COUNTIF(E74:E77,"&gt;0"))=3,2,0)-IF(VALUE(COUNTIF(E74:E77,"&gt;0"))=2,1,0)</f>
        <v>1.6</v>
      </c>
      <c r="F78" s="25"/>
    </row>
    <row r="79" spans="2:8" x14ac:dyDescent="0.25">
      <c r="E79" s="15"/>
    </row>
    <row r="80" spans="2:8" ht="25.5" x14ac:dyDescent="0.35">
      <c r="B80" s="22"/>
      <c r="C80" s="16" t="s">
        <v>23</v>
      </c>
      <c r="D80" s="87">
        <f>E78*D55</f>
        <v>82801.600000000006</v>
      </c>
      <c r="E80" s="87"/>
    </row>
    <row r="81" spans="2:8" ht="20.25" x14ac:dyDescent="0.3">
      <c r="C81" s="17" t="s">
        <v>8</v>
      </c>
      <c r="D81" s="98">
        <f>D80/D54</f>
        <v>101.97241379310346</v>
      </c>
      <c r="E81" s="98"/>
      <c r="G81" s="7"/>
      <c r="H81" s="48"/>
    </row>
    <row r="91" spans="2:8" ht="60.75" x14ac:dyDescent="0.8">
      <c r="B91" s="88" t="s">
        <v>37</v>
      </c>
      <c r="C91" s="88"/>
      <c r="D91" s="88"/>
      <c r="E91" s="88"/>
      <c r="F91" s="88"/>
      <c r="G91" s="88"/>
      <c r="H91" s="88"/>
    </row>
    <row r="92" spans="2:8" x14ac:dyDescent="0.25">
      <c r="B92" s="89" t="s">
        <v>36</v>
      </c>
      <c r="C92" s="89"/>
      <c r="D92" s="89"/>
      <c r="E92" s="89"/>
      <c r="F92" s="89"/>
      <c r="G92" s="89"/>
    </row>
    <row r="93" spans="2:8" x14ac:dyDescent="0.25">
      <c r="C93" s="52"/>
      <c r="G93" s="7"/>
    </row>
    <row r="94" spans="2:8" ht="25.5" x14ac:dyDescent="0.25">
      <c r="C94" s="14" t="s">
        <v>5</v>
      </c>
      <c r="D94" s="6"/>
    </row>
    <row r="95" spans="2:8" ht="20.25" x14ac:dyDescent="0.25">
      <c r="B95" s="10"/>
      <c r="C95" s="75" t="s">
        <v>15</v>
      </c>
      <c r="D95" s="78"/>
      <c r="E95" s="78"/>
      <c r="F95" s="78"/>
      <c r="G95" s="78"/>
      <c r="H95" s="40"/>
    </row>
    <row r="96" spans="2:8" ht="20.25" x14ac:dyDescent="0.25">
      <c r="B96" s="10"/>
      <c r="C96" s="76"/>
      <c r="D96" s="78"/>
      <c r="E96" s="78"/>
      <c r="F96" s="78"/>
      <c r="G96" s="78"/>
      <c r="H96" s="40"/>
    </row>
    <row r="97" spans="2:8" ht="20.25" x14ac:dyDescent="0.25">
      <c r="B97" s="10"/>
      <c r="C97" s="77"/>
      <c r="D97" s="78"/>
      <c r="E97" s="78"/>
      <c r="F97" s="78"/>
      <c r="G97" s="78"/>
      <c r="H97" s="40"/>
    </row>
    <row r="98" spans="2:8" x14ac:dyDescent="0.25">
      <c r="C98" s="35" t="s">
        <v>12</v>
      </c>
      <c r="D98" s="53"/>
      <c r="E98" s="49"/>
      <c r="F98" s="10"/>
    </row>
    <row r="99" spans="2:8" x14ac:dyDescent="0.25">
      <c r="C99" s="1" t="s">
        <v>9</v>
      </c>
      <c r="D99" s="54"/>
      <c r="E99" s="79" t="s">
        <v>16</v>
      </c>
      <c r="F99" s="80"/>
      <c r="G99" s="83" t="e">
        <f>D100/D99</f>
        <v>#DIV/0!</v>
      </c>
    </row>
    <row r="100" spans="2:8" x14ac:dyDescent="0.25">
      <c r="C100" s="1" t="s">
        <v>10</v>
      </c>
      <c r="D100" s="54"/>
      <c r="E100" s="81"/>
      <c r="F100" s="82"/>
      <c r="G100" s="84"/>
    </row>
    <row r="101" spans="2:8" x14ac:dyDescent="0.25">
      <c r="C101" s="37"/>
      <c r="D101" s="38"/>
      <c r="E101" s="50"/>
    </row>
    <row r="102" spans="2:8" x14ac:dyDescent="0.3">
      <c r="C102" s="36" t="s">
        <v>7</v>
      </c>
      <c r="D102" s="55"/>
    </row>
    <row r="103" spans="2:8" x14ac:dyDescent="0.3">
      <c r="C103" s="36" t="s">
        <v>11</v>
      </c>
      <c r="D103" s="55"/>
    </row>
    <row r="104" spans="2:8" x14ac:dyDescent="0.3">
      <c r="C104" s="36" t="s">
        <v>13</v>
      </c>
      <c r="D104" s="69" t="s">
        <v>33</v>
      </c>
      <c r="E104" s="41"/>
    </row>
    <row r="105" spans="2:8" ht="24" thickBot="1" x14ac:dyDescent="0.3">
      <c r="C105" s="42"/>
      <c r="D105" s="42"/>
    </row>
    <row r="106" spans="2:8" ht="48" thickBot="1" x14ac:dyDescent="0.3">
      <c r="B106" s="103" t="s">
        <v>17</v>
      </c>
      <c r="C106" s="104"/>
      <c r="D106" s="23" t="s">
        <v>20</v>
      </c>
      <c r="E106" s="99" t="s">
        <v>22</v>
      </c>
      <c r="F106" s="100"/>
      <c r="G106" s="2" t="s">
        <v>21</v>
      </c>
    </row>
    <row r="107" spans="2:8" ht="24" thickBot="1" x14ac:dyDescent="0.3">
      <c r="B107" s="90" t="s">
        <v>35</v>
      </c>
      <c r="C107" s="91"/>
      <c r="D107" s="70"/>
      <c r="E107" s="56"/>
      <c r="F107" s="18" t="s">
        <v>24</v>
      </c>
      <c r="G107" s="26">
        <f t="shared" ref="G107:G114" si="3">D107*E107</f>
        <v>0</v>
      </c>
      <c r="H107" s="101"/>
    </row>
    <row r="108" spans="2:8" x14ac:dyDescent="0.25">
      <c r="B108" s="92" t="s">
        <v>18</v>
      </c>
      <c r="C108" s="93"/>
      <c r="D108" s="59">
        <v>97.44</v>
      </c>
      <c r="E108" s="57"/>
      <c r="F108" s="19" t="s">
        <v>25</v>
      </c>
      <c r="G108" s="27">
        <f t="shared" si="3"/>
        <v>0</v>
      </c>
      <c r="H108" s="101"/>
    </row>
    <row r="109" spans="2:8" ht="24" thickBot="1" x14ac:dyDescent="0.3">
      <c r="B109" s="94" t="s">
        <v>19</v>
      </c>
      <c r="C109" s="95"/>
      <c r="D109" s="62">
        <v>151.63</v>
      </c>
      <c r="E109" s="58"/>
      <c r="F109" s="20" t="s">
        <v>25</v>
      </c>
      <c r="G109" s="28">
        <f t="shared" si="3"/>
        <v>0</v>
      </c>
      <c r="H109" s="101"/>
    </row>
    <row r="110" spans="2:8" ht="24" thickBot="1" x14ac:dyDescent="0.3">
      <c r="B110" s="96" t="s">
        <v>27</v>
      </c>
      <c r="C110" s="97"/>
      <c r="D110" s="71">
        <v>731.97</v>
      </c>
      <c r="E110" s="71"/>
      <c r="F110" s="24" t="s">
        <v>24</v>
      </c>
      <c r="G110" s="29">
        <f t="shared" si="3"/>
        <v>0</v>
      </c>
      <c r="H110" s="101"/>
    </row>
    <row r="111" spans="2:8" x14ac:dyDescent="0.25">
      <c r="B111" s="92" t="s">
        <v>32</v>
      </c>
      <c r="C111" s="93"/>
      <c r="D111" s="59">
        <v>652.6</v>
      </c>
      <c r="E111" s="59"/>
      <c r="F111" s="19" t="s">
        <v>24</v>
      </c>
      <c r="G111" s="27">
        <f t="shared" si="3"/>
        <v>0</v>
      </c>
      <c r="H111" s="101"/>
    </row>
    <row r="112" spans="2:8" x14ac:dyDescent="0.25">
      <c r="B112" s="85" t="s">
        <v>26</v>
      </c>
      <c r="C112" s="86"/>
      <c r="D112" s="72">
        <v>526.99</v>
      </c>
      <c r="E112" s="60"/>
      <c r="F112" s="21" t="s">
        <v>24</v>
      </c>
      <c r="G112" s="30">
        <f t="shared" si="3"/>
        <v>0</v>
      </c>
      <c r="H112" s="101"/>
    </row>
    <row r="113" spans="2:8" x14ac:dyDescent="0.25">
      <c r="B113" s="85" t="s">
        <v>28</v>
      </c>
      <c r="C113" s="86"/>
      <c r="D113" s="73">
        <v>5438.99</v>
      </c>
      <c r="E113" s="61"/>
      <c r="F113" s="21" t="s">
        <v>24</v>
      </c>
      <c r="G113" s="30">
        <f t="shared" si="3"/>
        <v>0</v>
      </c>
      <c r="H113" s="101"/>
    </row>
    <row r="114" spans="2:8" x14ac:dyDescent="0.25">
      <c r="B114" s="85" t="s">
        <v>29</v>
      </c>
      <c r="C114" s="86"/>
      <c r="D114" s="73">
        <v>1672.77</v>
      </c>
      <c r="E114" s="61"/>
      <c r="F114" s="21" t="s">
        <v>24</v>
      </c>
      <c r="G114" s="30">
        <f t="shared" si="3"/>
        <v>0</v>
      </c>
      <c r="H114" s="101"/>
    </row>
    <row r="115" spans="2:8" x14ac:dyDescent="0.25">
      <c r="B115" s="85" t="s">
        <v>31</v>
      </c>
      <c r="C115" s="86"/>
      <c r="D115" s="73">
        <v>548.24</v>
      </c>
      <c r="E115" s="61"/>
      <c r="F115" s="21" t="s">
        <v>24</v>
      </c>
      <c r="G115" s="30">
        <f>D115*E115</f>
        <v>0</v>
      </c>
      <c r="H115" s="101"/>
    </row>
    <row r="116" spans="2:8" ht="24" thickBot="1" x14ac:dyDescent="0.3">
      <c r="B116" s="94" t="s">
        <v>30</v>
      </c>
      <c r="C116" s="95"/>
      <c r="D116" s="74">
        <v>340.74</v>
      </c>
      <c r="E116" s="62"/>
      <c r="F116" s="20" t="s">
        <v>24</v>
      </c>
      <c r="G116" s="31">
        <f>D116*E116</f>
        <v>0</v>
      </c>
      <c r="H116" s="101"/>
    </row>
    <row r="117" spans="2:8" x14ac:dyDescent="0.25">
      <c r="C117" s="3"/>
      <c r="D117" s="3"/>
      <c r="E117" s="4"/>
      <c r="F117" s="4"/>
      <c r="H117" s="45"/>
    </row>
    <row r="118" spans="2:8" ht="25.5" x14ac:dyDescent="0.25">
      <c r="C118" s="14" t="s">
        <v>14</v>
      </c>
      <c r="D118" s="6"/>
    </row>
    <row r="119" spans="2:8" ht="20.25" x14ac:dyDescent="0.25">
      <c r="C119" s="102" t="s">
        <v>6</v>
      </c>
      <c r="D119" s="51" t="s">
        <v>0</v>
      </c>
      <c r="E119" s="9">
        <f>IF(G107&gt;0, ROUND((G107+D100)/D100,2), 0)</f>
        <v>0</v>
      </c>
      <c r="F119" s="9"/>
      <c r="G119" s="10"/>
      <c r="H119" s="7"/>
    </row>
    <row r="120" spans="2:8" x14ac:dyDescent="0.25">
      <c r="C120" s="102"/>
      <c r="D120" s="51" t="s">
        <v>1</v>
      </c>
      <c r="E120" s="9">
        <f>IF(SUM(G108:G109)&gt;0,ROUND((G108+G109+D100)/D100,2),0)</f>
        <v>0</v>
      </c>
      <c r="F120" s="9"/>
      <c r="G120" s="11"/>
      <c r="H120" s="47"/>
    </row>
    <row r="121" spans="2:8" x14ac:dyDescent="0.25">
      <c r="C121" s="102"/>
      <c r="D121" s="51" t="s">
        <v>2</v>
      </c>
      <c r="E121" s="9">
        <f>IF(G110&gt;0,ROUND((G110+D100)/D100,2),0)</f>
        <v>0</v>
      </c>
      <c r="F121" s="12"/>
      <c r="G121" s="11"/>
    </row>
    <row r="122" spans="2:8" x14ac:dyDescent="0.25">
      <c r="C122" s="102"/>
      <c r="D122" s="13" t="s">
        <v>3</v>
      </c>
      <c r="E122" s="32">
        <f>IF(SUM(G111:G116)&gt;0,ROUND((SUM(G111:G116)+D100)/D100,2),0)</f>
        <v>0</v>
      </c>
      <c r="F122" s="10"/>
      <c r="G122" s="11"/>
    </row>
    <row r="123" spans="2:8" ht="25.5" x14ac:dyDescent="0.25">
      <c r="D123" s="33" t="s">
        <v>4</v>
      </c>
      <c r="E123" s="34">
        <f>SUM(E119:E122)-IF(VALUE(COUNTIF(E119:E122,"&gt;0"))=4,3,0)-IF(VALUE(COUNTIF(E119:E122,"&gt;0"))=3,2,0)-IF(VALUE(COUNTIF(E119:E122,"&gt;0"))=2,1,0)</f>
        <v>0</v>
      </c>
      <c r="F123" s="25"/>
    </row>
    <row r="124" spans="2:8" x14ac:dyDescent="0.25">
      <c r="E124" s="15"/>
    </row>
    <row r="125" spans="2:8" ht="25.5" x14ac:dyDescent="0.35">
      <c r="B125" s="22"/>
      <c r="C125" s="16" t="s">
        <v>23</v>
      </c>
      <c r="D125" s="87">
        <f>E123*D100</f>
        <v>0</v>
      </c>
      <c r="E125" s="87"/>
    </row>
    <row r="126" spans="2:8" ht="20.25" x14ac:dyDescent="0.3">
      <c r="C126" s="17" t="s">
        <v>8</v>
      </c>
      <c r="D126" s="98" t="e">
        <f>D125/D99</f>
        <v>#DIV/0!</v>
      </c>
      <c r="E126" s="98"/>
      <c r="G126" s="7"/>
      <c r="H126" s="48"/>
    </row>
    <row r="136" spans="2:8" ht="60.75" x14ac:dyDescent="0.8">
      <c r="B136" s="88" t="s">
        <v>38</v>
      </c>
      <c r="C136" s="88"/>
      <c r="D136" s="88"/>
      <c r="E136" s="88"/>
      <c r="F136" s="88"/>
      <c r="G136" s="88"/>
      <c r="H136" s="88"/>
    </row>
    <row r="137" spans="2:8" x14ac:dyDescent="0.25">
      <c r="B137" s="89" t="s">
        <v>36</v>
      </c>
      <c r="C137" s="89"/>
      <c r="D137" s="89"/>
      <c r="E137" s="89"/>
      <c r="F137" s="89"/>
      <c r="G137" s="89"/>
    </row>
    <row r="138" spans="2:8" x14ac:dyDescent="0.25">
      <c r="C138" s="52"/>
      <c r="G138" s="7"/>
    </row>
    <row r="139" spans="2:8" ht="25.5" x14ac:dyDescent="0.25">
      <c r="C139" s="14" t="s">
        <v>5</v>
      </c>
      <c r="D139" s="6"/>
    </row>
    <row r="140" spans="2:8" ht="20.25" x14ac:dyDescent="0.25">
      <c r="B140" s="10"/>
      <c r="C140" s="75" t="s">
        <v>15</v>
      </c>
      <c r="D140" s="78"/>
      <c r="E140" s="78"/>
      <c r="F140" s="78"/>
      <c r="G140" s="78"/>
      <c r="H140" s="40"/>
    </row>
    <row r="141" spans="2:8" ht="20.25" x14ac:dyDescent="0.25">
      <c r="B141" s="10"/>
      <c r="C141" s="76"/>
      <c r="D141" s="78"/>
      <c r="E141" s="78"/>
      <c r="F141" s="78"/>
      <c r="G141" s="78"/>
      <c r="H141" s="40"/>
    </row>
    <row r="142" spans="2:8" ht="20.25" x14ac:dyDescent="0.25">
      <c r="B142" s="10"/>
      <c r="C142" s="77"/>
      <c r="D142" s="78"/>
      <c r="E142" s="78"/>
      <c r="F142" s="78"/>
      <c r="G142" s="78"/>
      <c r="H142" s="40"/>
    </row>
    <row r="143" spans="2:8" x14ac:dyDescent="0.25">
      <c r="C143" s="35" t="s">
        <v>12</v>
      </c>
      <c r="D143" s="53"/>
      <c r="E143" s="49"/>
      <c r="F143" s="10"/>
    </row>
    <row r="144" spans="2:8" x14ac:dyDescent="0.25">
      <c r="C144" s="1" t="s">
        <v>9</v>
      </c>
      <c r="D144" s="54"/>
      <c r="E144" s="79" t="s">
        <v>16</v>
      </c>
      <c r="F144" s="80"/>
      <c r="G144" s="83" t="e">
        <f>D145/D144</f>
        <v>#DIV/0!</v>
      </c>
    </row>
    <row r="145" spans="2:8" x14ac:dyDescent="0.25">
      <c r="C145" s="1" t="s">
        <v>10</v>
      </c>
      <c r="D145" s="54"/>
      <c r="E145" s="81"/>
      <c r="F145" s="82"/>
      <c r="G145" s="84"/>
    </row>
    <row r="146" spans="2:8" x14ac:dyDescent="0.25">
      <c r="C146" s="37"/>
      <c r="D146" s="38"/>
      <c r="E146" s="50"/>
    </row>
    <row r="147" spans="2:8" x14ac:dyDescent="0.3">
      <c r="C147" s="36" t="s">
        <v>7</v>
      </c>
      <c r="D147" s="55"/>
    </row>
    <row r="148" spans="2:8" x14ac:dyDescent="0.3">
      <c r="C148" s="36" t="s">
        <v>11</v>
      </c>
      <c r="D148" s="55"/>
    </row>
    <row r="149" spans="2:8" x14ac:dyDescent="0.3">
      <c r="C149" s="36" t="s">
        <v>13</v>
      </c>
      <c r="D149" s="69" t="s">
        <v>33</v>
      </c>
      <c r="E149" s="41"/>
    </row>
    <row r="150" spans="2:8" ht="24" thickBot="1" x14ac:dyDescent="0.3">
      <c r="C150" s="42"/>
      <c r="D150" s="42"/>
    </row>
    <row r="151" spans="2:8" ht="48" thickBot="1" x14ac:dyDescent="0.3">
      <c r="B151" s="103" t="s">
        <v>17</v>
      </c>
      <c r="C151" s="104"/>
      <c r="D151" s="23" t="s">
        <v>20</v>
      </c>
      <c r="E151" s="99" t="s">
        <v>22</v>
      </c>
      <c r="F151" s="100"/>
      <c r="G151" s="2" t="s">
        <v>21</v>
      </c>
    </row>
    <row r="152" spans="2:8" ht="24" thickBot="1" x14ac:dyDescent="0.3">
      <c r="B152" s="90" t="s">
        <v>35</v>
      </c>
      <c r="C152" s="91"/>
      <c r="D152" s="70"/>
      <c r="E152" s="56"/>
      <c r="F152" s="18" t="s">
        <v>24</v>
      </c>
      <c r="G152" s="26">
        <f t="shared" ref="G152:G159" si="4">D152*E152</f>
        <v>0</v>
      </c>
      <c r="H152" s="101"/>
    </row>
    <row r="153" spans="2:8" x14ac:dyDescent="0.25">
      <c r="B153" s="92" t="s">
        <v>18</v>
      </c>
      <c r="C153" s="93"/>
      <c r="D153" s="59">
        <v>97.44</v>
      </c>
      <c r="E153" s="57"/>
      <c r="F153" s="19" t="s">
        <v>25</v>
      </c>
      <c r="G153" s="27">
        <f t="shared" si="4"/>
        <v>0</v>
      </c>
      <c r="H153" s="101"/>
    </row>
    <row r="154" spans="2:8" ht="24" thickBot="1" x14ac:dyDescent="0.3">
      <c r="B154" s="94" t="s">
        <v>19</v>
      </c>
      <c r="C154" s="95"/>
      <c r="D154" s="62">
        <v>151.63</v>
      </c>
      <c r="E154" s="58"/>
      <c r="F154" s="20" t="s">
        <v>25</v>
      </c>
      <c r="G154" s="28">
        <f t="shared" si="4"/>
        <v>0</v>
      </c>
      <c r="H154" s="101"/>
    </row>
    <row r="155" spans="2:8" ht="24" thickBot="1" x14ac:dyDescent="0.3">
      <c r="B155" s="96" t="s">
        <v>27</v>
      </c>
      <c r="C155" s="97"/>
      <c r="D155" s="71">
        <v>731.97</v>
      </c>
      <c r="E155" s="71"/>
      <c r="F155" s="24" t="s">
        <v>24</v>
      </c>
      <c r="G155" s="29">
        <f t="shared" si="4"/>
        <v>0</v>
      </c>
      <c r="H155" s="101"/>
    </row>
    <row r="156" spans="2:8" x14ac:dyDescent="0.25">
      <c r="B156" s="92" t="s">
        <v>32</v>
      </c>
      <c r="C156" s="93"/>
      <c r="D156" s="59">
        <v>652.6</v>
      </c>
      <c r="E156" s="59"/>
      <c r="F156" s="19" t="s">
        <v>24</v>
      </c>
      <c r="G156" s="27">
        <f t="shared" si="4"/>
        <v>0</v>
      </c>
      <c r="H156" s="101"/>
    </row>
    <row r="157" spans="2:8" x14ac:dyDescent="0.25">
      <c r="B157" s="85" t="s">
        <v>26</v>
      </c>
      <c r="C157" s="86"/>
      <c r="D157" s="72">
        <v>526.99</v>
      </c>
      <c r="E157" s="60"/>
      <c r="F157" s="21" t="s">
        <v>24</v>
      </c>
      <c r="G157" s="30">
        <f t="shared" si="4"/>
        <v>0</v>
      </c>
      <c r="H157" s="101"/>
    </row>
    <row r="158" spans="2:8" x14ac:dyDescent="0.25">
      <c r="B158" s="85" t="s">
        <v>28</v>
      </c>
      <c r="C158" s="86"/>
      <c r="D158" s="73">
        <v>5438.99</v>
      </c>
      <c r="E158" s="61"/>
      <c r="F158" s="21" t="s">
        <v>24</v>
      </c>
      <c r="G158" s="30">
        <f t="shared" si="4"/>
        <v>0</v>
      </c>
      <c r="H158" s="101"/>
    </row>
    <row r="159" spans="2:8" x14ac:dyDescent="0.25">
      <c r="B159" s="85" t="s">
        <v>29</v>
      </c>
      <c r="C159" s="86"/>
      <c r="D159" s="73">
        <v>1672.77</v>
      </c>
      <c r="E159" s="61"/>
      <c r="F159" s="21" t="s">
        <v>24</v>
      </c>
      <c r="G159" s="30">
        <f t="shared" si="4"/>
        <v>0</v>
      </c>
      <c r="H159" s="101"/>
    </row>
    <row r="160" spans="2:8" x14ac:dyDescent="0.25">
      <c r="B160" s="85" t="s">
        <v>31</v>
      </c>
      <c r="C160" s="86"/>
      <c r="D160" s="73">
        <v>548.24</v>
      </c>
      <c r="E160" s="61"/>
      <c r="F160" s="21" t="s">
        <v>24</v>
      </c>
      <c r="G160" s="30">
        <f>D160*E160</f>
        <v>0</v>
      </c>
      <c r="H160" s="101"/>
    </row>
    <row r="161" spans="2:8" ht="24" thickBot="1" x14ac:dyDescent="0.3">
      <c r="B161" s="94" t="s">
        <v>30</v>
      </c>
      <c r="C161" s="95"/>
      <c r="D161" s="74">
        <v>340.74</v>
      </c>
      <c r="E161" s="62"/>
      <c r="F161" s="20" t="s">
        <v>24</v>
      </c>
      <c r="G161" s="31">
        <f>D161*E161</f>
        <v>0</v>
      </c>
      <c r="H161" s="101"/>
    </row>
    <row r="162" spans="2:8" x14ac:dyDescent="0.25">
      <c r="C162" s="3"/>
      <c r="D162" s="3"/>
      <c r="E162" s="4"/>
      <c r="F162" s="4"/>
      <c r="H162" s="45"/>
    </row>
    <row r="163" spans="2:8" ht="25.5" x14ac:dyDescent="0.25">
      <c r="C163" s="14" t="s">
        <v>14</v>
      </c>
      <c r="D163" s="6"/>
    </row>
    <row r="164" spans="2:8" ht="20.25" x14ac:dyDescent="0.25">
      <c r="C164" s="102" t="s">
        <v>6</v>
      </c>
      <c r="D164" s="51" t="s">
        <v>0</v>
      </c>
      <c r="E164" s="9">
        <f>IF(G152&gt;0, ROUND((G152+D145)/D145,2), 0)</f>
        <v>0</v>
      </c>
      <c r="F164" s="9"/>
      <c r="G164" s="10"/>
      <c r="H164" s="7"/>
    </row>
    <row r="165" spans="2:8" x14ac:dyDescent="0.25">
      <c r="C165" s="102"/>
      <c r="D165" s="51" t="s">
        <v>1</v>
      </c>
      <c r="E165" s="9">
        <f>IF(SUM(G153:G154)&gt;0,ROUND((G153+G154+D145)/D145,2),0)</f>
        <v>0</v>
      </c>
      <c r="F165" s="9"/>
      <c r="G165" s="11"/>
      <c r="H165" s="47"/>
    </row>
    <row r="166" spans="2:8" x14ac:dyDescent="0.25">
      <c r="C166" s="102"/>
      <c r="D166" s="51" t="s">
        <v>2</v>
      </c>
      <c r="E166" s="9">
        <f>IF(G155&gt;0,ROUND((G155+D145)/D145,2),0)</f>
        <v>0</v>
      </c>
      <c r="F166" s="12"/>
      <c r="G166" s="11"/>
    </row>
    <row r="167" spans="2:8" x14ac:dyDescent="0.25">
      <c r="C167" s="102"/>
      <c r="D167" s="13" t="s">
        <v>3</v>
      </c>
      <c r="E167" s="32">
        <f>IF(SUM(G156:G161)&gt;0,ROUND((SUM(G156:G161)+D145)/D145,2),0)</f>
        <v>0</v>
      </c>
      <c r="F167" s="10"/>
      <c r="G167" s="11"/>
    </row>
    <row r="168" spans="2:8" ht="25.5" x14ac:dyDescent="0.25">
      <c r="D168" s="33" t="s">
        <v>4</v>
      </c>
      <c r="E168" s="34">
        <f>SUM(E164:E167)-IF(VALUE(COUNTIF(E164:E167,"&gt;0"))=4,3,0)-IF(VALUE(COUNTIF(E164:E167,"&gt;0"))=3,2,0)-IF(VALUE(COUNTIF(E164:E167,"&gt;0"))=2,1,0)</f>
        <v>0</v>
      </c>
      <c r="F168" s="25"/>
    </row>
    <row r="169" spans="2:8" x14ac:dyDescent="0.25">
      <c r="E169" s="15"/>
    </row>
    <row r="170" spans="2:8" ht="25.5" x14ac:dyDescent="0.35">
      <c r="B170" s="22"/>
      <c r="C170" s="16" t="s">
        <v>23</v>
      </c>
      <c r="D170" s="87">
        <f>E168*D145</f>
        <v>0</v>
      </c>
      <c r="E170" s="87"/>
    </row>
    <row r="171" spans="2:8" ht="20.25" x14ac:dyDescent="0.3">
      <c r="C171" s="17" t="s">
        <v>8</v>
      </c>
      <c r="D171" s="98" t="e">
        <f>D170/D144</f>
        <v>#DIV/0!</v>
      </c>
      <c r="E171" s="98"/>
      <c r="G171" s="7"/>
      <c r="H171" s="48"/>
    </row>
    <row r="181" spans="2:8" ht="60.75" x14ac:dyDescent="0.8">
      <c r="B181" s="88" t="s">
        <v>39</v>
      </c>
      <c r="C181" s="88"/>
      <c r="D181" s="88"/>
      <c r="E181" s="88"/>
      <c r="F181" s="88"/>
      <c r="G181" s="88"/>
      <c r="H181" s="88"/>
    </row>
    <row r="182" spans="2:8" x14ac:dyDescent="0.25">
      <c r="B182" s="89" t="s">
        <v>36</v>
      </c>
      <c r="C182" s="89"/>
      <c r="D182" s="89"/>
      <c r="E182" s="89"/>
      <c r="F182" s="89"/>
      <c r="G182" s="89"/>
    </row>
    <row r="183" spans="2:8" x14ac:dyDescent="0.25">
      <c r="C183" s="52"/>
      <c r="G183" s="7"/>
    </row>
    <row r="184" spans="2:8" ht="25.5" x14ac:dyDescent="0.25">
      <c r="C184" s="14" t="s">
        <v>5</v>
      </c>
      <c r="D184" s="6"/>
    </row>
    <row r="185" spans="2:8" ht="20.25" x14ac:dyDescent="0.25">
      <c r="B185" s="10"/>
      <c r="C185" s="75" t="s">
        <v>15</v>
      </c>
      <c r="D185" s="78"/>
      <c r="E185" s="78"/>
      <c r="F185" s="78"/>
      <c r="G185" s="78"/>
      <c r="H185" s="40"/>
    </row>
    <row r="186" spans="2:8" ht="20.25" x14ac:dyDescent="0.25">
      <c r="B186" s="10"/>
      <c r="C186" s="76"/>
      <c r="D186" s="78"/>
      <c r="E186" s="78"/>
      <c r="F186" s="78"/>
      <c r="G186" s="78"/>
      <c r="H186" s="40"/>
    </row>
    <row r="187" spans="2:8" ht="20.25" x14ac:dyDescent="0.25">
      <c r="B187" s="10"/>
      <c r="C187" s="77"/>
      <c r="D187" s="78"/>
      <c r="E187" s="78"/>
      <c r="F187" s="78"/>
      <c r="G187" s="78"/>
      <c r="H187" s="40"/>
    </row>
    <row r="188" spans="2:8" x14ac:dyDescent="0.25">
      <c r="C188" s="35" t="s">
        <v>12</v>
      </c>
      <c r="D188" s="53"/>
      <c r="E188" s="49"/>
      <c r="F188" s="10"/>
    </row>
    <row r="189" spans="2:8" x14ac:dyDescent="0.25">
      <c r="C189" s="1" t="s">
        <v>9</v>
      </c>
      <c r="D189" s="54"/>
      <c r="E189" s="79" t="s">
        <v>16</v>
      </c>
      <c r="F189" s="80"/>
      <c r="G189" s="83" t="e">
        <f>D190/D189</f>
        <v>#DIV/0!</v>
      </c>
    </row>
    <row r="190" spans="2:8" x14ac:dyDescent="0.25">
      <c r="C190" s="1" t="s">
        <v>10</v>
      </c>
      <c r="D190" s="54"/>
      <c r="E190" s="81"/>
      <c r="F190" s="82"/>
      <c r="G190" s="84"/>
    </row>
    <row r="191" spans="2:8" x14ac:dyDescent="0.25">
      <c r="C191" s="37"/>
      <c r="D191" s="38"/>
      <c r="E191" s="50"/>
    </row>
    <row r="192" spans="2:8" x14ac:dyDescent="0.3">
      <c r="C192" s="36" t="s">
        <v>7</v>
      </c>
      <c r="D192" s="55"/>
    </row>
    <row r="193" spans="2:8" x14ac:dyDescent="0.3">
      <c r="C193" s="36" t="s">
        <v>11</v>
      </c>
      <c r="D193" s="55"/>
    </row>
    <row r="194" spans="2:8" x14ac:dyDescent="0.3">
      <c r="C194" s="36" t="s">
        <v>13</v>
      </c>
      <c r="D194" s="69" t="s">
        <v>33</v>
      </c>
      <c r="E194" s="41"/>
    </row>
    <row r="195" spans="2:8" ht="24" thickBot="1" x14ac:dyDescent="0.3">
      <c r="C195" s="42"/>
      <c r="D195" s="42"/>
    </row>
    <row r="196" spans="2:8" ht="48" thickBot="1" x14ac:dyDescent="0.3">
      <c r="B196" s="103" t="s">
        <v>17</v>
      </c>
      <c r="C196" s="104"/>
      <c r="D196" s="23" t="s">
        <v>20</v>
      </c>
      <c r="E196" s="99" t="s">
        <v>22</v>
      </c>
      <c r="F196" s="100"/>
      <c r="G196" s="2" t="s">
        <v>21</v>
      </c>
    </row>
    <row r="197" spans="2:8" ht="24" thickBot="1" x14ac:dyDescent="0.3">
      <c r="B197" s="90" t="s">
        <v>35</v>
      </c>
      <c r="C197" s="91"/>
      <c r="D197" s="70"/>
      <c r="E197" s="56"/>
      <c r="F197" s="18" t="s">
        <v>24</v>
      </c>
      <c r="G197" s="26">
        <f t="shared" ref="G197:G204" si="5">D197*E197</f>
        <v>0</v>
      </c>
      <c r="H197" s="101"/>
    </row>
    <row r="198" spans="2:8" x14ac:dyDescent="0.25">
      <c r="B198" s="92" t="s">
        <v>18</v>
      </c>
      <c r="C198" s="93"/>
      <c r="D198" s="59">
        <v>97.44</v>
      </c>
      <c r="E198" s="57"/>
      <c r="F198" s="19" t="s">
        <v>25</v>
      </c>
      <c r="G198" s="27">
        <f t="shared" si="5"/>
        <v>0</v>
      </c>
      <c r="H198" s="101"/>
    </row>
    <row r="199" spans="2:8" ht="24" thickBot="1" x14ac:dyDescent="0.3">
      <c r="B199" s="94" t="s">
        <v>19</v>
      </c>
      <c r="C199" s="95"/>
      <c r="D199" s="62">
        <v>151.63</v>
      </c>
      <c r="E199" s="58"/>
      <c r="F199" s="20" t="s">
        <v>25</v>
      </c>
      <c r="G199" s="28">
        <f t="shared" si="5"/>
        <v>0</v>
      </c>
      <c r="H199" s="101"/>
    </row>
    <row r="200" spans="2:8" ht="24" thickBot="1" x14ac:dyDescent="0.3">
      <c r="B200" s="96" t="s">
        <v>27</v>
      </c>
      <c r="C200" s="97"/>
      <c r="D200" s="71">
        <v>731.97</v>
      </c>
      <c r="E200" s="71"/>
      <c r="F200" s="24" t="s">
        <v>24</v>
      </c>
      <c r="G200" s="29">
        <f t="shared" si="5"/>
        <v>0</v>
      </c>
      <c r="H200" s="101"/>
    </row>
    <row r="201" spans="2:8" x14ac:dyDescent="0.25">
      <c r="B201" s="92" t="s">
        <v>32</v>
      </c>
      <c r="C201" s="93"/>
      <c r="D201" s="59">
        <v>652.6</v>
      </c>
      <c r="E201" s="59"/>
      <c r="F201" s="19" t="s">
        <v>24</v>
      </c>
      <c r="G201" s="27">
        <f t="shared" si="5"/>
        <v>0</v>
      </c>
      <c r="H201" s="101"/>
    </row>
    <row r="202" spans="2:8" x14ac:dyDescent="0.25">
      <c r="B202" s="85" t="s">
        <v>26</v>
      </c>
      <c r="C202" s="86"/>
      <c r="D202" s="72">
        <v>526.99</v>
      </c>
      <c r="E202" s="60"/>
      <c r="F202" s="21" t="s">
        <v>24</v>
      </c>
      <c r="G202" s="30">
        <f t="shared" si="5"/>
        <v>0</v>
      </c>
      <c r="H202" s="101"/>
    </row>
    <row r="203" spans="2:8" x14ac:dyDescent="0.25">
      <c r="B203" s="85" t="s">
        <v>28</v>
      </c>
      <c r="C203" s="86"/>
      <c r="D203" s="73">
        <v>5438.99</v>
      </c>
      <c r="E203" s="61"/>
      <c r="F203" s="21" t="s">
        <v>24</v>
      </c>
      <c r="G203" s="30">
        <f t="shared" si="5"/>
        <v>0</v>
      </c>
      <c r="H203" s="101"/>
    </row>
    <row r="204" spans="2:8" x14ac:dyDescent="0.25">
      <c r="B204" s="85" t="s">
        <v>29</v>
      </c>
      <c r="C204" s="86"/>
      <c r="D204" s="73">
        <v>1672.77</v>
      </c>
      <c r="E204" s="61"/>
      <c r="F204" s="21" t="s">
        <v>24</v>
      </c>
      <c r="G204" s="30">
        <f t="shared" si="5"/>
        <v>0</v>
      </c>
      <c r="H204" s="101"/>
    </row>
    <row r="205" spans="2:8" x14ac:dyDescent="0.25">
      <c r="B205" s="85" t="s">
        <v>31</v>
      </c>
      <c r="C205" s="86"/>
      <c r="D205" s="73">
        <v>548.24</v>
      </c>
      <c r="E205" s="61"/>
      <c r="F205" s="21" t="s">
        <v>24</v>
      </c>
      <c r="G205" s="30">
        <f>D205*E205</f>
        <v>0</v>
      </c>
      <c r="H205" s="101"/>
    </row>
    <row r="206" spans="2:8" ht="24" thickBot="1" x14ac:dyDescent="0.3">
      <c r="B206" s="94" t="s">
        <v>30</v>
      </c>
      <c r="C206" s="95"/>
      <c r="D206" s="74">
        <v>340.74</v>
      </c>
      <c r="E206" s="62"/>
      <c r="F206" s="20" t="s">
        <v>24</v>
      </c>
      <c r="G206" s="31">
        <f>D206*E206</f>
        <v>0</v>
      </c>
      <c r="H206" s="101"/>
    </row>
    <row r="207" spans="2:8" x14ac:dyDescent="0.25">
      <c r="C207" s="3"/>
      <c r="D207" s="3"/>
      <c r="E207" s="4"/>
      <c r="F207" s="4"/>
      <c r="H207" s="45"/>
    </row>
    <row r="208" spans="2:8" ht="25.5" x14ac:dyDescent="0.25">
      <c r="C208" s="14" t="s">
        <v>14</v>
      </c>
      <c r="D208" s="6"/>
    </row>
    <row r="209" spans="2:8" ht="20.25" x14ac:dyDescent="0.25">
      <c r="C209" s="102" t="s">
        <v>6</v>
      </c>
      <c r="D209" s="51" t="s">
        <v>0</v>
      </c>
      <c r="E209" s="9">
        <f>IF(G197&gt;0, ROUND((G197+D190)/D190,2), 0)</f>
        <v>0</v>
      </c>
      <c r="F209" s="9"/>
      <c r="G209" s="10"/>
      <c r="H209" s="7"/>
    </row>
    <row r="210" spans="2:8" x14ac:dyDescent="0.25">
      <c r="C210" s="102"/>
      <c r="D210" s="51" t="s">
        <v>1</v>
      </c>
      <c r="E210" s="9">
        <f>IF(SUM(G198:G199)&gt;0,ROUND((G198+G199+D190)/D190,2),0)</f>
        <v>0</v>
      </c>
      <c r="F210" s="9"/>
      <c r="G210" s="11"/>
      <c r="H210" s="47"/>
    </row>
    <row r="211" spans="2:8" x14ac:dyDescent="0.25">
      <c r="C211" s="102"/>
      <c r="D211" s="51" t="s">
        <v>2</v>
      </c>
      <c r="E211" s="9">
        <f>IF(G200&gt;0,ROUND((G200+D190)/D190,2),0)</f>
        <v>0</v>
      </c>
      <c r="F211" s="12"/>
      <c r="G211" s="11"/>
    </row>
    <row r="212" spans="2:8" x14ac:dyDescent="0.25">
      <c r="C212" s="102"/>
      <c r="D212" s="13" t="s">
        <v>3</v>
      </c>
      <c r="E212" s="32">
        <f>IF(SUM(G201:G206)&gt;0,ROUND((SUM(G201:G206)+D190)/D190,2),0)</f>
        <v>0</v>
      </c>
      <c r="F212" s="10"/>
      <c r="G212" s="11"/>
    </row>
    <row r="213" spans="2:8" ht="25.5" x14ac:dyDescent="0.25">
      <c r="D213" s="33" t="s">
        <v>4</v>
      </c>
      <c r="E213" s="34">
        <f>SUM(E209:E212)-IF(VALUE(COUNTIF(E209:E212,"&gt;0"))=4,3,0)-IF(VALUE(COUNTIF(E209:E212,"&gt;0"))=3,2,0)-IF(VALUE(COUNTIF(E209:E212,"&gt;0"))=2,1,0)</f>
        <v>0</v>
      </c>
      <c r="F213" s="25"/>
    </row>
    <row r="214" spans="2:8" x14ac:dyDescent="0.25">
      <c r="E214" s="15"/>
    </row>
    <row r="215" spans="2:8" ht="25.5" x14ac:dyDescent="0.35">
      <c r="B215" s="22"/>
      <c r="C215" s="16" t="s">
        <v>23</v>
      </c>
      <c r="D215" s="87">
        <f>E213*D190</f>
        <v>0</v>
      </c>
      <c r="E215" s="87"/>
    </row>
    <row r="216" spans="2:8" ht="20.25" x14ac:dyDescent="0.3">
      <c r="C216" s="17" t="s">
        <v>8</v>
      </c>
      <c r="D216" s="98" t="e">
        <f>D215/D189</f>
        <v>#DIV/0!</v>
      </c>
      <c r="E216" s="98"/>
      <c r="G216" s="7"/>
      <c r="H216" s="48"/>
    </row>
    <row r="226" spans="2:8" ht="60.75" x14ac:dyDescent="0.8">
      <c r="B226" s="88" t="s">
        <v>40</v>
      </c>
      <c r="C226" s="88"/>
      <c r="D226" s="88"/>
      <c r="E226" s="88"/>
      <c r="F226" s="88"/>
      <c r="G226" s="88"/>
      <c r="H226" s="88"/>
    </row>
    <row r="227" spans="2:8" x14ac:dyDescent="0.25">
      <c r="B227" s="89" t="s">
        <v>36</v>
      </c>
      <c r="C227" s="89"/>
      <c r="D227" s="89"/>
      <c r="E227" s="89"/>
      <c r="F227" s="89"/>
      <c r="G227" s="89"/>
    </row>
    <row r="228" spans="2:8" x14ac:dyDescent="0.25">
      <c r="C228" s="52"/>
      <c r="G228" s="7"/>
    </row>
    <row r="229" spans="2:8" ht="25.5" x14ac:dyDescent="0.25">
      <c r="C229" s="14" t="s">
        <v>5</v>
      </c>
      <c r="D229" s="6"/>
    </row>
    <row r="230" spans="2:8" ht="20.25" x14ac:dyDescent="0.25">
      <c r="B230" s="10"/>
      <c r="C230" s="75" t="s">
        <v>15</v>
      </c>
      <c r="D230" s="78"/>
      <c r="E230" s="78"/>
      <c r="F230" s="78"/>
      <c r="G230" s="78"/>
      <c r="H230" s="40"/>
    </row>
    <row r="231" spans="2:8" ht="20.25" x14ac:dyDescent="0.25">
      <c r="B231" s="10"/>
      <c r="C231" s="76"/>
      <c r="D231" s="78"/>
      <c r="E231" s="78"/>
      <c r="F231" s="78"/>
      <c r="G231" s="78"/>
      <c r="H231" s="40"/>
    </row>
    <row r="232" spans="2:8" ht="20.25" x14ac:dyDescent="0.25">
      <c r="B232" s="10"/>
      <c r="C232" s="77"/>
      <c r="D232" s="78"/>
      <c r="E232" s="78"/>
      <c r="F232" s="78"/>
      <c r="G232" s="78"/>
      <c r="H232" s="40"/>
    </row>
    <row r="233" spans="2:8" x14ac:dyDescent="0.25">
      <c r="C233" s="35" t="s">
        <v>12</v>
      </c>
      <c r="D233" s="53"/>
      <c r="E233" s="49"/>
      <c r="F233" s="10"/>
    </row>
    <row r="234" spans="2:8" x14ac:dyDescent="0.25">
      <c r="C234" s="1" t="s">
        <v>9</v>
      </c>
      <c r="D234" s="54"/>
      <c r="E234" s="79" t="s">
        <v>16</v>
      </c>
      <c r="F234" s="80"/>
      <c r="G234" s="83" t="e">
        <f>D235/D234</f>
        <v>#DIV/0!</v>
      </c>
    </row>
    <row r="235" spans="2:8" x14ac:dyDescent="0.25">
      <c r="C235" s="1" t="s">
        <v>10</v>
      </c>
      <c r="D235" s="54"/>
      <c r="E235" s="81"/>
      <c r="F235" s="82"/>
      <c r="G235" s="84"/>
    </row>
    <row r="236" spans="2:8" x14ac:dyDescent="0.25">
      <c r="C236" s="37"/>
      <c r="D236" s="38"/>
      <c r="E236" s="50"/>
    </row>
    <row r="237" spans="2:8" x14ac:dyDescent="0.3">
      <c r="C237" s="36" t="s">
        <v>7</v>
      </c>
      <c r="D237" s="55"/>
    </row>
    <row r="238" spans="2:8" x14ac:dyDescent="0.3">
      <c r="C238" s="36" t="s">
        <v>11</v>
      </c>
      <c r="D238" s="55"/>
    </row>
    <row r="239" spans="2:8" x14ac:dyDescent="0.3">
      <c r="C239" s="36" t="s">
        <v>13</v>
      </c>
      <c r="D239" s="69" t="s">
        <v>33</v>
      </c>
      <c r="E239" s="41"/>
    </row>
    <row r="240" spans="2:8" ht="24" thickBot="1" x14ac:dyDescent="0.3">
      <c r="C240" s="42"/>
      <c r="D240" s="42"/>
    </row>
    <row r="241" spans="2:8" ht="48" thickBot="1" x14ac:dyDescent="0.3">
      <c r="B241" s="103" t="s">
        <v>17</v>
      </c>
      <c r="C241" s="104"/>
      <c r="D241" s="23" t="s">
        <v>20</v>
      </c>
      <c r="E241" s="99" t="s">
        <v>22</v>
      </c>
      <c r="F241" s="100"/>
      <c r="G241" s="2" t="s">
        <v>21</v>
      </c>
    </row>
    <row r="242" spans="2:8" ht="24" thickBot="1" x14ac:dyDescent="0.3">
      <c r="B242" s="90" t="s">
        <v>35</v>
      </c>
      <c r="C242" s="91"/>
      <c r="D242" s="70"/>
      <c r="E242" s="56"/>
      <c r="F242" s="18" t="s">
        <v>24</v>
      </c>
      <c r="G242" s="26">
        <f t="shared" ref="G242:G249" si="6">D242*E242</f>
        <v>0</v>
      </c>
      <c r="H242" s="101"/>
    </row>
    <row r="243" spans="2:8" x14ac:dyDescent="0.25">
      <c r="B243" s="92" t="s">
        <v>18</v>
      </c>
      <c r="C243" s="93"/>
      <c r="D243" s="59">
        <v>97.44</v>
      </c>
      <c r="E243" s="57"/>
      <c r="F243" s="19" t="s">
        <v>25</v>
      </c>
      <c r="G243" s="27">
        <f t="shared" si="6"/>
        <v>0</v>
      </c>
      <c r="H243" s="101"/>
    </row>
    <row r="244" spans="2:8" ht="24" thickBot="1" x14ac:dyDescent="0.3">
      <c r="B244" s="94" t="s">
        <v>19</v>
      </c>
      <c r="C244" s="95"/>
      <c r="D244" s="62">
        <v>151.63</v>
      </c>
      <c r="E244" s="58"/>
      <c r="F244" s="20" t="s">
        <v>25</v>
      </c>
      <c r="G244" s="28">
        <f t="shared" si="6"/>
        <v>0</v>
      </c>
      <c r="H244" s="101"/>
    </row>
    <row r="245" spans="2:8" ht="24" thickBot="1" x14ac:dyDescent="0.3">
      <c r="B245" s="96" t="s">
        <v>27</v>
      </c>
      <c r="C245" s="97"/>
      <c r="D245" s="71">
        <v>731.97</v>
      </c>
      <c r="E245" s="71"/>
      <c r="F245" s="24" t="s">
        <v>24</v>
      </c>
      <c r="G245" s="29">
        <f t="shared" si="6"/>
        <v>0</v>
      </c>
      <c r="H245" s="101"/>
    </row>
    <row r="246" spans="2:8" x14ac:dyDescent="0.25">
      <c r="B246" s="92" t="s">
        <v>32</v>
      </c>
      <c r="C246" s="93"/>
      <c r="D246" s="59">
        <v>652.6</v>
      </c>
      <c r="E246" s="59"/>
      <c r="F246" s="19" t="s">
        <v>24</v>
      </c>
      <c r="G246" s="27">
        <f t="shared" si="6"/>
        <v>0</v>
      </c>
      <c r="H246" s="101"/>
    </row>
    <row r="247" spans="2:8" x14ac:dyDescent="0.25">
      <c r="B247" s="85" t="s">
        <v>26</v>
      </c>
      <c r="C247" s="86"/>
      <c r="D247" s="72">
        <v>526.99</v>
      </c>
      <c r="E247" s="60"/>
      <c r="F247" s="21" t="s">
        <v>24</v>
      </c>
      <c r="G247" s="30">
        <f t="shared" si="6"/>
        <v>0</v>
      </c>
      <c r="H247" s="101"/>
    </row>
    <row r="248" spans="2:8" x14ac:dyDescent="0.25">
      <c r="B248" s="85" t="s">
        <v>28</v>
      </c>
      <c r="C248" s="86"/>
      <c r="D248" s="73">
        <v>5438.99</v>
      </c>
      <c r="E248" s="61"/>
      <c r="F248" s="21" t="s">
        <v>24</v>
      </c>
      <c r="G248" s="30">
        <f t="shared" si="6"/>
        <v>0</v>
      </c>
      <c r="H248" s="101"/>
    </row>
    <row r="249" spans="2:8" x14ac:dyDescent="0.25">
      <c r="B249" s="85" t="s">
        <v>29</v>
      </c>
      <c r="C249" s="86"/>
      <c r="D249" s="73">
        <v>1672.77</v>
      </c>
      <c r="E249" s="61"/>
      <c r="F249" s="21" t="s">
        <v>24</v>
      </c>
      <c r="G249" s="30">
        <f t="shared" si="6"/>
        <v>0</v>
      </c>
      <c r="H249" s="101"/>
    </row>
    <row r="250" spans="2:8" x14ac:dyDescent="0.25">
      <c r="B250" s="85" t="s">
        <v>31</v>
      </c>
      <c r="C250" s="86"/>
      <c r="D250" s="73">
        <v>548.24</v>
      </c>
      <c r="E250" s="61"/>
      <c r="F250" s="21" t="s">
        <v>24</v>
      </c>
      <c r="G250" s="30">
        <f>D250*E250</f>
        <v>0</v>
      </c>
      <c r="H250" s="101"/>
    </row>
    <row r="251" spans="2:8" ht="24" thickBot="1" x14ac:dyDescent="0.3">
      <c r="B251" s="94" t="s">
        <v>30</v>
      </c>
      <c r="C251" s="95"/>
      <c r="D251" s="74">
        <v>340.74</v>
      </c>
      <c r="E251" s="62"/>
      <c r="F251" s="20" t="s">
        <v>24</v>
      </c>
      <c r="G251" s="31">
        <f>D251*E251</f>
        <v>0</v>
      </c>
      <c r="H251" s="101"/>
    </row>
    <row r="252" spans="2:8" x14ac:dyDescent="0.25">
      <c r="C252" s="3"/>
      <c r="D252" s="3"/>
      <c r="E252" s="4"/>
      <c r="F252" s="4"/>
      <c r="H252" s="45"/>
    </row>
    <row r="253" spans="2:8" ht="25.5" x14ac:dyDescent="0.25">
      <c r="C253" s="14" t="s">
        <v>14</v>
      </c>
      <c r="D253" s="6"/>
    </row>
    <row r="254" spans="2:8" ht="20.25" x14ac:dyDescent="0.25">
      <c r="C254" s="102" t="s">
        <v>6</v>
      </c>
      <c r="D254" s="51" t="s">
        <v>0</v>
      </c>
      <c r="E254" s="9">
        <f>IF(G242&gt;0, ROUND((G242+D235)/D235,2), 0)</f>
        <v>0</v>
      </c>
      <c r="F254" s="9"/>
      <c r="G254" s="10"/>
      <c r="H254" s="7"/>
    </row>
    <row r="255" spans="2:8" x14ac:dyDescent="0.25">
      <c r="C255" s="102"/>
      <c r="D255" s="51" t="s">
        <v>1</v>
      </c>
      <c r="E255" s="9">
        <f>IF(SUM(G243:G244)&gt;0,ROUND((G243+G244+D235)/D235,2),0)</f>
        <v>0</v>
      </c>
      <c r="F255" s="9"/>
      <c r="G255" s="11"/>
      <c r="H255" s="47"/>
    </row>
    <row r="256" spans="2:8" x14ac:dyDescent="0.25">
      <c r="C256" s="102"/>
      <c r="D256" s="51" t="s">
        <v>2</v>
      </c>
      <c r="E256" s="9">
        <f>IF(G245&gt;0,ROUND((G245+D235)/D235,2),0)</f>
        <v>0</v>
      </c>
      <c r="F256" s="12"/>
      <c r="G256" s="11"/>
    </row>
    <row r="257" spans="2:8" x14ac:dyDescent="0.25">
      <c r="C257" s="102"/>
      <c r="D257" s="13" t="s">
        <v>3</v>
      </c>
      <c r="E257" s="32">
        <f>IF(SUM(G246:G251)&gt;0,ROUND((SUM(G246:G251)+D235)/D235,2),0)</f>
        <v>0</v>
      </c>
      <c r="F257" s="10"/>
      <c r="G257" s="11"/>
    </row>
    <row r="258" spans="2:8" ht="25.5" x14ac:dyDescent="0.25">
      <c r="D258" s="33" t="s">
        <v>4</v>
      </c>
      <c r="E258" s="34">
        <f>SUM(E254:E257)-IF(VALUE(COUNTIF(E254:E257,"&gt;0"))=4,3,0)-IF(VALUE(COUNTIF(E254:E257,"&gt;0"))=3,2,0)-IF(VALUE(COUNTIF(E254:E257,"&gt;0"))=2,1,0)</f>
        <v>0</v>
      </c>
      <c r="F258" s="25"/>
    </row>
    <row r="259" spans="2:8" x14ac:dyDescent="0.25">
      <c r="E259" s="15"/>
    </row>
    <row r="260" spans="2:8" ht="25.5" x14ac:dyDescent="0.35">
      <c r="B260" s="22"/>
      <c r="C260" s="16" t="s">
        <v>23</v>
      </c>
      <c r="D260" s="87">
        <f>E258*D235</f>
        <v>0</v>
      </c>
      <c r="E260" s="87"/>
    </row>
    <row r="261" spans="2:8" ht="20.25" x14ac:dyDescent="0.3">
      <c r="C261" s="17" t="s">
        <v>8</v>
      </c>
      <c r="D261" s="98" t="e">
        <f>D260/D234</f>
        <v>#DIV/0!</v>
      </c>
      <c r="E261" s="98"/>
      <c r="G261" s="7"/>
      <c r="H261" s="48"/>
    </row>
    <row r="271" spans="2:8" ht="60.75" x14ac:dyDescent="0.8">
      <c r="B271" s="88" t="s">
        <v>41</v>
      </c>
      <c r="C271" s="88"/>
      <c r="D271" s="88"/>
      <c r="E271" s="88"/>
      <c r="F271" s="88"/>
      <c r="G271" s="88"/>
      <c r="H271" s="88"/>
    </row>
    <row r="272" spans="2:8" x14ac:dyDescent="0.25">
      <c r="B272" s="89" t="s">
        <v>36</v>
      </c>
      <c r="C272" s="89"/>
      <c r="D272" s="89"/>
      <c r="E272" s="89"/>
      <c r="F272" s="89"/>
      <c r="G272" s="89"/>
    </row>
    <row r="273" spans="2:8" x14ac:dyDescent="0.25">
      <c r="C273" s="52"/>
      <c r="G273" s="7"/>
    </row>
    <row r="274" spans="2:8" ht="25.5" x14ac:dyDescent="0.25">
      <c r="C274" s="14" t="s">
        <v>5</v>
      </c>
      <c r="D274" s="6"/>
    </row>
    <row r="275" spans="2:8" ht="20.25" x14ac:dyDescent="0.25">
      <c r="B275" s="10"/>
      <c r="C275" s="75" t="s">
        <v>15</v>
      </c>
      <c r="D275" s="78"/>
      <c r="E275" s="78"/>
      <c r="F275" s="78"/>
      <c r="G275" s="78"/>
      <c r="H275" s="40"/>
    </row>
    <row r="276" spans="2:8" ht="20.25" x14ac:dyDescent="0.25">
      <c r="B276" s="10"/>
      <c r="C276" s="76"/>
      <c r="D276" s="78"/>
      <c r="E276" s="78"/>
      <c r="F276" s="78"/>
      <c r="G276" s="78"/>
      <c r="H276" s="40"/>
    </row>
    <row r="277" spans="2:8" ht="20.25" x14ac:dyDescent="0.25">
      <c r="B277" s="10"/>
      <c r="C277" s="77"/>
      <c r="D277" s="78"/>
      <c r="E277" s="78"/>
      <c r="F277" s="78"/>
      <c r="G277" s="78"/>
      <c r="H277" s="40"/>
    </row>
    <row r="278" spans="2:8" x14ac:dyDescent="0.25">
      <c r="C278" s="35" t="s">
        <v>12</v>
      </c>
      <c r="D278" s="53"/>
      <c r="E278" s="49"/>
      <c r="F278" s="10"/>
    </row>
    <row r="279" spans="2:8" x14ac:dyDescent="0.25">
      <c r="C279" s="1" t="s">
        <v>9</v>
      </c>
      <c r="D279" s="54"/>
      <c r="E279" s="79" t="s">
        <v>16</v>
      </c>
      <c r="F279" s="80"/>
      <c r="G279" s="83" t="e">
        <f>D280/D279</f>
        <v>#DIV/0!</v>
      </c>
    </row>
    <row r="280" spans="2:8" x14ac:dyDescent="0.25">
      <c r="C280" s="1" t="s">
        <v>10</v>
      </c>
      <c r="D280" s="54"/>
      <c r="E280" s="81"/>
      <c r="F280" s="82"/>
      <c r="G280" s="84"/>
    </row>
    <row r="281" spans="2:8" x14ac:dyDescent="0.25">
      <c r="C281" s="37"/>
      <c r="D281" s="38"/>
      <c r="E281" s="50"/>
    </row>
    <row r="282" spans="2:8" x14ac:dyDescent="0.3">
      <c r="C282" s="36" t="s">
        <v>7</v>
      </c>
      <c r="D282" s="55"/>
    </row>
    <row r="283" spans="2:8" x14ac:dyDescent="0.3">
      <c r="C283" s="36" t="s">
        <v>11</v>
      </c>
      <c r="D283" s="55"/>
    </row>
    <row r="284" spans="2:8" x14ac:dyDescent="0.3">
      <c r="C284" s="36" t="s">
        <v>13</v>
      </c>
      <c r="D284" s="69" t="s">
        <v>33</v>
      </c>
      <c r="E284" s="41"/>
    </row>
    <row r="285" spans="2:8" ht="24" thickBot="1" x14ac:dyDescent="0.3">
      <c r="C285" s="42"/>
      <c r="D285" s="42"/>
    </row>
    <row r="286" spans="2:8" ht="48" thickBot="1" x14ac:dyDescent="0.3">
      <c r="B286" s="103" t="s">
        <v>17</v>
      </c>
      <c r="C286" s="104"/>
      <c r="D286" s="23" t="s">
        <v>20</v>
      </c>
      <c r="E286" s="99" t="s">
        <v>22</v>
      </c>
      <c r="F286" s="100"/>
      <c r="G286" s="2" t="s">
        <v>21</v>
      </c>
    </row>
    <row r="287" spans="2:8" ht="24" thickBot="1" x14ac:dyDescent="0.3">
      <c r="B287" s="90" t="s">
        <v>35</v>
      </c>
      <c r="C287" s="91"/>
      <c r="D287" s="70"/>
      <c r="E287" s="56"/>
      <c r="F287" s="18" t="s">
        <v>24</v>
      </c>
      <c r="G287" s="26">
        <f t="shared" ref="G287:G294" si="7">D287*E287</f>
        <v>0</v>
      </c>
      <c r="H287" s="101"/>
    </row>
    <row r="288" spans="2:8" x14ac:dyDescent="0.25">
      <c r="B288" s="92" t="s">
        <v>18</v>
      </c>
      <c r="C288" s="93"/>
      <c r="D288" s="59">
        <v>97.44</v>
      </c>
      <c r="E288" s="57"/>
      <c r="F288" s="19" t="s">
        <v>25</v>
      </c>
      <c r="G288" s="27">
        <f t="shared" si="7"/>
        <v>0</v>
      </c>
      <c r="H288" s="101"/>
    </row>
    <row r="289" spans="2:8" ht="24" thickBot="1" x14ac:dyDescent="0.3">
      <c r="B289" s="94" t="s">
        <v>19</v>
      </c>
      <c r="C289" s="95"/>
      <c r="D289" s="62">
        <v>151.63</v>
      </c>
      <c r="E289" s="58"/>
      <c r="F289" s="20" t="s">
        <v>25</v>
      </c>
      <c r="G289" s="28">
        <f t="shared" si="7"/>
        <v>0</v>
      </c>
      <c r="H289" s="101"/>
    </row>
    <row r="290" spans="2:8" ht="24" thickBot="1" x14ac:dyDescent="0.3">
      <c r="B290" s="96" t="s">
        <v>27</v>
      </c>
      <c r="C290" s="97"/>
      <c r="D290" s="71">
        <v>731.97</v>
      </c>
      <c r="E290" s="71"/>
      <c r="F290" s="24" t="s">
        <v>24</v>
      </c>
      <c r="G290" s="29">
        <f t="shared" si="7"/>
        <v>0</v>
      </c>
      <c r="H290" s="101"/>
    </row>
    <row r="291" spans="2:8" x14ac:dyDescent="0.25">
      <c r="B291" s="92" t="s">
        <v>32</v>
      </c>
      <c r="C291" s="93"/>
      <c r="D291" s="59">
        <v>652.6</v>
      </c>
      <c r="E291" s="59"/>
      <c r="F291" s="19" t="s">
        <v>24</v>
      </c>
      <c r="G291" s="27">
        <f t="shared" si="7"/>
        <v>0</v>
      </c>
      <c r="H291" s="101"/>
    </row>
    <row r="292" spans="2:8" x14ac:dyDescent="0.25">
      <c r="B292" s="85" t="s">
        <v>26</v>
      </c>
      <c r="C292" s="86"/>
      <c r="D292" s="72">
        <v>526.99</v>
      </c>
      <c r="E292" s="60"/>
      <c r="F292" s="21" t="s">
        <v>24</v>
      </c>
      <c r="G292" s="30">
        <f t="shared" si="7"/>
        <v>0</v>
      </c>
      <c r="H292" s="101"/>
    </row>
    <row r="293" spans="2:8" x14ac:dyDescent="0.25">
      <c r="B293" s="85" t="s">
        <v>28</v>
      </c>
      <c r="C293" s="86"/>
      <c r="D293" s="73">
        <v>5438.99</v>
      </c>
      <c r="E293" s="61"/>
      <c r="F293" s="21" t="s">
        <v>24</v>
      </c>
      <c r="G293" s="30">
        <f t="shared" si="7"/>
        <v>0</v>
      </c>
      <c r="H293" s="101"/>
    </row>
    <row r="294" spans="2:8" x14ac:dyDescent="0.25">
      <c r="B294" s="85" t="s">
        <v>29</v>
      </c>
      <c r="C294" s="86"/>
      <c r="D294" s="73">
        <v>1672.77</v>
      </c>
      <c r="E294" s="61"/>
      <c r="F294" s="21" t="s">
        <v>24</v>
      </c>
      <c r="G294" s="30">
        <f t="shared" si="7"/>
        <v>0</v>
      </c>
      <c r="H294" s="101"/>
    </row>
    <row r="295" spans="2:8" x14ac:dyDescent="0.25">
      <c r="B295" s="85" t="s">
        <v>31</v>
      </c>
      <c r="C295" s="86"/>
      <c r="D295" s="73">
        <v>548.24</v>
      </c>
      <c r="E295" s="61"/>
      <c r="F295" s="21" t="s">
        <v>24</v>
      </c>
      <c r="G295" s="30">
        <f>D295*E295</f>
        <v>0</v>
      </c>
      <c r="H295" s="101"/>
    </row>
    <row r="296" spans="2:8" ht="24" thickBot="1" x14ac:dyDescent="0.3">
      <c r="B296" s="94" t="s">
        <v>30</v>
      </c>
      <c r="C296" s="95"/>
      <c r="D296" s="74">
        <v>340.74</v>
      </c>
      <c r="E296" s="62"/>
      <c r="F296" s="20" t="s">
        <v>24</v>
      </c>
      <c r="G296" s="31">
        <f>D296*E296</f>
        <v>0</v>
      </c>
      <c r="H296" s="101"/>
    </row>
    <row r="297" spans="2:8" x14ac:dyDescent="0.25">
      <c r="C297" s="3"/>
      <c r="D297" s="3"/>
      <c r="E297" s="4"/>
      <c r="F297" s="4"/>
      <c r="H297" s="45"/>
    </row>
    <row r="298" spans="2:8" ht="25.5" x14ac:dyDescent="0.25">
      <c r="C298" s="14" t="s">
        <v>14</v>
      </c>
      <c r="D298" s="6"/>
    </row>
    <row r="299" spans="2:8" ht="20.25" x14ac:dyDescent="0.25">
      <c r="C299" s="102" t="s">
        <v>6</v>
      </c>
      <c r="D299" s="51" t="s">
        <v>0</v>
      </c>
      <c r="E299" s="9">
        <f>IF(G287&gt;0, ROUND((G287+D280)/D280,2), 0)</f>
        <v>0</v>
      </c>
      <c r="F299" s="9"/>
      <c r="G299" s="10"/>
      <c r="H299" s="7"/>
    </row>
    <row r="300" spans="2:8" x14ac:dyDescent="0.25">
      <c r="C300" s="102"/>
      <c r="D300" s="51" t="s">
        <v>1</v>
      </c>
      <c r="E300" s="9">
        <f>IF(SUM(G288:G289)&gt;0,ROUND((G288+G289+D280)/D280,2),0)</f>
        <v>0</v>
      </c>
      <c r="F300" s="9"/>
      <c r="G300" s="11"/>
      <c r="H300" s="47"/>
    </row>
    <row r="301" spans="2:8" x14ac:dyDescent="0.25">
      <c r="C301" s="102"/>
      <c r="D301" s="51" t="s">
        <v>2</v>
      </c>
      <c r="E301" s="9">
        <f>IF(G290&gt;0,ROUND((G290+D280)/D280,2),0)</f>
        <v>0</v>
      </c>
      <c r="F301" s="12"/>
      <c r="G301" s="11"/>
    </row>
    <row r="302" spans="2:8" x14ac:dyDescent="0.25">
      <c r="C302" s="102"/>
      <c r="D302" s="13" t="s">
        <v>3</v>
      </c>
      <c r="E302" s="32">
        <f>IF(SUM(G291:G296)&gt;0,ROUND((SUM(G291:G296)+D280)/D280,2),0)</f>
        <v>0</v>
      </c>
      <c r="F302" s="10"/>
      <c r="G302" s="11"/>
    </row>
    <row r="303" spans="2:8" ht="25.5" x14ac:dyDescent="0.25">
      <c r="D303" s="33" t="s">
        <v>4</v>
      </c>
      <c r="E303" s="34">
        <f>SUM(E299:E302)-IF(VALUE(COUNTIF(E299:E302,"&gt;0"))=4,3,0)-IF(VALUE(COUNTIF(E299:E302,"&gt;0"))=3,2,0)-IF(VALUE(COUNTIF(E299:E302,"&gt;0"))=2,1,0)</f>
        <v>0</v>
      </c>
      <c r="F303" s="25"/>
    </row>
    <row r="304" spans="2:8" x14ac:dyDescent="0.25">
      <c r="E304" s="15"/>
    </row>
    <row r="305" spans="2:8" ht="25.5" x14ac:dyDescent="0.35">
      <c r="B305" s="22"/>
      <c r="C305" s="16" t="s">
        <v>23</v>
      </c>
      <c r="D305" s="87">
        <f>E303*D280</f>
        <v>0</v>
      </c>
      <c r="E305" s="87"/>
    </row>
    <row r="306" spans="2:8" ht="20.25" x14ac:dyDescent="0.3">
      <c r="C306" s="17" t="s">
        <v>8</v>
      </c>
      <c r="D306" s="98" t="e">
        <f>D305/D279</f>
        <v>#DIV/0!</v>
      </c>
      <c r="E306" s="98"/>
      <c r="G306" s="7"/>
      <c r="H306" s="48"/>
    </row>
    <row r="316" spans="2:8" ht="60.75" x14ac:dyDescent="0.8">
      <c r="B316" s="88" t="s">
        <v>42</v>
      </c>
      <c r="C316" s="88"/>
      <c r="D316" s="88"/>
      <c r="E316" s="88"/>
      <c r="F316" s="88"/>
      <c r="G316" s="88"/>
      <c r="H316" s="88"/>
    </row>
    <row r="317" spans="2:8" x14ac:dyDescent="0.25">
      <c r="B317" s="89" t="s">
        <v>36</v>
      </c>
      <c r="C317" s="89"/>
      <c r="D317" s="89"/>
      <c r="E317" s="89"/>
      <c r="F317" s="89"/>
      <c r="G317" s="89"/>
    </row>
    <row r="318" spans="2:8" x14ac:dyDescent="0.25">
      <c r="C318" s="52"/>
      <c r="G318" s="7"/>
    </row>
    <row r="319" spans="2:8" ht="25.5" x14ac:dyDescent="0.25">
      <c r="C319" s="14" t="s">
        <v>5</v>
      </c>
      <c r="D319" s="6"/>
    </row>
    <row r="320" spans="2:8" ht="20.25" x14ac:dyDescent="0.25">
      <c r="B320" s="10"/>
      <c r="C320" s="75" t="s">
        <v>15</v>
      </c>
      <c r="D320" s="78"/>
      <c r="E320" s="78"/>
      <c r="F320" s="78"/>
      <c r="G320" s="78"/>
      <c r="H320" s="40"/>
    </row>
    <row r="321" spans="2:8" ht="20.25" x14ac:dyDescent="0.25">
      <c r="B321" s="10"/>
      <c r="C321" s="76"/>
      <c r="D321" s="78"/>
      <c r="E321" s="78"/>
      <c r="F321" s="78"/>
      <c r="G321" s="78"/>
      <c r="H321" s="40"/>
    </row>
    <row r="322" spans="2:8" ht="20.25" x14ac:dyDescent="0.25">
      <c r="B322" s="10"/>
      <c r="C322" s="77"/>
      <c r="D322" s="78"/>
      <c r="E322" s="78"/>
      <c r="F322" s="78"/>
      <c r="G322" s="78"/>
      <c r="H322" s="40"/>
    </row>
    <row r="323" spans="2:8" x14ac:dyDescent="0.25">
      <c r="C323" s="35" t="s">
        <v>12</v>
      </c>
      <c r="D323" s="53"/>
      <c r="E323" s="49"/>
      <c r="F323" s="10"/>
    </row>
    <row r="324" spans="2:8" x14ac:dyDescent="0.25">
      <c r="C324" s="1" t="s">
        <v>9</v>
      </c>
      <c r="D324" s="54"/>
      <c r="E324" s="79" t="s">
        <v>16</v>
      </c>
      <c r="F324" s="80"/>
      <c r="G324" s="83" t="e">
        <f>D325/D324</f>
        <v>#DIV/0!</v>
      </c>
    </row>
    <row r="325" spans="2:8" x14ac:dyDescent="0.25">
      <c r="C325" s="1" t="s">
        <v>10</v>
      </c>
      <c r="D325" s="54"/>
      <c r="E325" s="81"/>
      <c r="F325" s="82"/>
      <c r="G325" s="84"/>
    </row>
    <row r="326" spans="2:8" x14ac:dyDescent="0.25">
      <c r="C326" s="37"/>
      <c r="D326" s="38"/>
      <c r="E326" s="50"/>
    </row>
    <row r="327" spans="2:8" x14ac:dyDescent="0.3">
      <c r="C327" s="36" t="s">
        <v>7</v>
      </c>
      <c r="D327" s="55"/>
    </row>
    <row r="328" spans="2:8" x14ac:dyDescent="0.3">
      <c r="C328" s="36" t="s">
        <v>11</v>
      </c>
      <c r="D328" s="55"/>
    </row>
    <row r="329" spans="2:8" x14ac:dyDescent="0.3">
      <c r="C329" s="36" t="s">
        <v>13</v>
      </c>
      <c r="D329" s="69" t="s">
        <v>33</v>
      </c>
      <c r="E329" s="41"/>
    </row>
    <row r="330" spans="2:8" ht="24" thickBot="1" x14ac:dyDescent="0.3">
      <c r="C330" s="42"/>
      <c r="D330" s="42"/>
    </row>
    <row r="331" spans="2:8" ht="48" thickBot="1" x14ac:dyDescent="0.3">
      <c r="B331" s="103" t="s">
        <v>17</v>
      </c>
      <c r="C331" s="104"/>
      <c r="D331" s="23" t="s">
        <v>20</v>
      </c>
      <c r="E331" s="99" t="s">
        <v>22</v>
      </c>
      <c r="F331" s="100"/>
      <c r="G331" s="2" t="s">
        <v>21</v>
      </c>
    </row>
    <row r="332" spans="2:8" ht="24" thickBot="1" x14ac:dyDescent="0.3">
      <c r="B332" s="90" t="s">
        <v>35</v>
      </c>
      <c r="C332" s="91"/>
      <c r="D332" s="70"/>
      <c r="E332" s="56"/>
      <c r="F332" s="18" t="s">
        <v>24</v>
      </c>
      <c r="G332" s="26">
        <f t="shared" ref="G332:G339" si="8">D332*E332</f>
        <v>0</v>
      </c>
      <c r="H332" s="101"/>
    </row>
    <row r="333" spans="2:8" x14ac:dyDescent="0.25">
      <c r="B333" s="92" t="s">
        <v>18</v>
      </c>
      <c r="C333" s="93"/>
      <c r="D333" s="59">
        <v>97.44</v>
      </c>
      <c r="E333" s="57"/>
      <c r="F333" s="19" t="s">
        <v>25</v>
      </c>
      <c r="G333" s="27">
        <f t="shared" si="8"/>
        <v>0</v>
      </c>
      <c r="H333" s="101"/>
    </row>
    <row r="334" spans="2:8" ht="24" thickBot="1" x14ac:dyDescent="0.3">
      <c r="B334" s="94" t="s">
        <v>19</v>
      </c>
      <c r="C334" s="95"/>
      <c r="D334" s="62">
        <v>151.63</v>
      </c>
      <c r="E334" s="58"/>
      <c r="F334" s="20" t="s">
        <v>25</v>
      </c>
      <c r="G334" s="28">
        <f t="shared" si="8"/>
        <v>0</v>
      </c>
      <c r="H334" s="101"/>
    </row>
    <row r="335" spans="2:8" ht="24" thickBot="1" x14ac:dyDescent="0.3">
      <c r="B335" s="96" t="s">
        <v>27</v>
      </c>
      <c r="C335" s="97"/>
      <c r="D335" s="71">
        <v>731.97</v>
      </c>
      <c r="E335" s="71"/>
      <c r="F335" s="24" t="s">
        <v>24</v>
      </c>
      <c r="G335" s="29">
        <f t="shared" si="8"/>
        <v>0</v>
      </c>
      <c r="H335" s="101"/>
    </row>
    <row r="336" spans="2:8" x14ac:dyDescent="0.25">
      <c r="B336" s="92" t="s">
        <v>32</v>
      </c>
      <c r="C336" s="93"/>
      <c r="D336" s="59">
        <v>652.6</v>
      </c>
      <c r="E336" s="59"/>
      <c r="F336" s="19" t="s">
        <v>24</v>
      </c>
      <c r="G336" s="27">
        <f t="shared" si="8"/>
        <v>0</v>
      </c>
      <c r="H336" s="101"/>
    </row>
    <row r="337" spans="2:8" x14ac:dyDescent="0.25">
      <c r="B337" s="85" t="s">
        <v>26</v>
      </c>
      <c r="C337" s="86"/>
      <c r="D337" s="72">
        <v>526.99</v>
      </c>
      <c r="E337" s="60"/>
      <c r="F337" s="21" t="s">
        <v>24</v>
      </c>
      <c r="G337" s="30">
        <f t="shared" si="8"/>
        <v>0</v>
      </c>
      <c r="H337" s="101"/>
    </row>
    <row r="338" spans="2:8" x14ac:dyDescent="0.25">
      <c r="B338" s="85" t="s">
        <v>28</v>
      </c>
      <c r="C338" s="86"/>
      <c r="D338" s="73">
        <v>5438.99</v>
      </c>
      <c r="E338" s="61"/>
      <c r="F338" s="21" t="s">
        <v>24</v>
      </c>
      <c r="G338" s="30">
        <f t="shared" si="8"/>
        <v>0</v>
      </c>
      <c r="H338" s="101"/>
    </row>
    <row r="339" spans="2:8" x14ac:dyDescent="0.25">
      <c r="B339" s="85" t="s">
        <v>29</v>
      </c>
      <c r="C339" s="86"/>
      <c r="D339" s="73">
        <v>1672.77</v>
      </c>
      <c r="E339" s="61"/>
      <c r="F339" s="21" t="s">
        <v>24</v>
      </c>
      <c r="G339" s="30">
        <f t="shared" si="8"/>
        <v>0</v>
      </c>
      <c r="H339" s="101"/>
    </row>
    <row r="340" spans="2:8" x14ac:dyDescent="0.25">
      <c r="B340" s="85" t="s">
        <v>31</v>
      </c>
      <c r="C340" s="86"/>
      <c r="D340" s="73">
        <v>548.24</v>
      </c>
      <c r="E340" s="61"/>
      <c r="F340" s="21" t="s">
        <v>24</v>
      </c>
      <c r="G340" s="30">
        <f>D340*E340</f>
        <v>0</v>
      </c>
      <c r="H340" s="101"/>
    </row>
    <row r="341" spans="2:8" ht="24" thickBot="1" x14ac:dyDescent="0.3">
      <c r="B341" s="94" t="s">
        <v>30</v>
      </c>
      <c r="C341" s="95"/>
      <c r="D341" s="74">
        <v>340.74</v>
      </c>
      <c r="E341" s="62"/>
      <c r="F341" s="20" t="s">
        <v>24</v>
      </c>
      <c r="G341" s="31">
        <f>D341*E341</f>
        <v>0</v>
      </c>
      <c r="H341" s="101"/>
    </row>
    <row r="342" spans="2:8" x14ac:dyDescent="0.25">
      <c r="C342" s="3"/>
      <c r="D342" s="3"/>
      <c r="E342" s="4"/>
      <c r="F342" s="4"/>
      <c r="H342" s="45"/>
    </row>
    <row r="343" spans="2:8" ht="25.5" x14ac:dyDescent="0.25">
      <c r="C343" s="14" t="s">
        <v>14</v>
      </c>
      <c r="D343" s="6"/>
    </row>
    <row r="344" spans="2:8" ht="20.25" x14ac:dyDescent="0.25">
      <c r="C344" s="102" t="s">
        <v>6</v>
      </c>
      <c r="D344" s="51" t="s">
        <v>0</v>
      </c>
      <c r="E344" s="9">
        <f>IF(G332&gt;0, ROUND((G332+D325)/D325,2), 0)</f>
        <v>0</v>
      </c>
      <c r="F344" s="9"/>
      <c r="G344" s="10"/>
      <c r="H344" s="7"/>
    </row>
    <row r="345" spans="2:8" x14ac:dyDescent="0.25">
      <c r="C345" s="102"/>
      <c r="D345" s="51" t="s">
        <v>1</v>
      </c>
      <c r="E345" s="9">
        <f>IF(SUM(G333:G334)&gt;0,ROUND((G333+G334+D325)/D325,2),0)</f>
        <v>0</v>
      </c>
      <c r="F345" s="9"/>
      <c r="G345" s="11"/>
      <c r="H345" s="47"/>
    </row>
    <row r="346" spans="2:8" x14ac:dyDescent="0.25">
      <c r="C346" s="102"/>
      <c r="D346" s="51" t="s">
        <v>2</v>
      </c>
      <c r="E346" s="9">
        <f>IF(G335&gt;0,ROUND((G335+D325)/D325,2),0)</f>
        <v>0</v>
      </c>
      <c r="F346" s="12"/>
      <c r="G346" s="11"/>
    </row>
    <row r="347" spans="2:8" x14ac:dyDescent="0.25">
      <c r="C347" s="102"/>
      <c r="D347" s="13" t="s">
        <v>3</v>
      </c>
      <c r="E347" s="32">
        <f>IF(SUM(G336:G341)&gt;0,ROUND((SUM(G336:G341)+D325)/D325,2),0)</f>
        <v>0</v>
      </c>
      <c r="F347" s="10"/>
      <c r="G347" s="11"/>
    </row>
    <row r="348" spans="2:8" ht="25.5" x14ac:dyDescent="0.25">
      <c r="D348" s="33" t="s">
        <v>4</v>
      </c>
      <c r="E348" s="34">
        <f>SUM(E344:E347)-IF(VALUE(COUNTIF(E344:E347,"&gt;0"))=4,3,0)-IF(VALUE(COUNTIF(E344:E347,"&gt;0"))=3,2,0)-IF(VALUE(COUNTIF(E344:E347,"&gt;0"))=2,1,0)</f>
        <v>0</v>
      </c>
      <c r="F348" s="25"/>
    </row>
    <row r="349" spans="2:8" x14ac:dyDescent="0.25">
      <c r="E349" s="15"/>
    </row>
    <row r="350" spans="2:8" ht="25.5" x14ac:dyDescent="0.35">
      <c r="B350" s="22"/>
      <c r="C350" s="16" t="s">
        <v>23</v>
      </c>
      <c r="D350" s="87">
        <f>E348*D325</f>
        <v>0</v>
      </c>
      <c r="E350" s="87"/>
    </row>
    <row r="351" spans="2:8" ht="20.25" x14ac:dyDescent="0.3">
      <c r="C351" s="17" t="s">
        <v>8</v>
      </c>
      <c r="D351" s="98" t="e">
        <f>D350/D324</f>
        <v>#DIV/0!</v>
      </c>
      <c r="E351" s="98"/>
      <c r="G351" s="7"/>
      <c r="H351" s="48"/>
    </row>
    <row r="361" spans="2:8" ht="60.75" x14ac:dyDescent="0.8">
      <c r="B361" s="88" t="s">
        <v>43</v>
      </c>
      <c r="C361" s="88"/>
      <c r="D361" s="88"/>
      <c r="E361" s="88"/>
      <c r="F361" s="88"/>
      <c r="G361" s="88"/>
      <c r="H361" s="88"/>
    </row>
    <row r="362" spans="2:8" x14ac:dyDescent="0.25">
      <c r="B362" s="89" t="s">
        <v>36</v>
      </c>
      <c r="C362" s="89"/>
      <c r="D362" s="89"/>
      <c r="E362" s="89"/>
      <c r="F362" s="89"/>
      <c r="G362" s="89"/>
    </row>
    <row r="363" spans="2:8" x14ac:dyDescent="0.25">
      <c r="C363" s="52"/>
      <c r="G363" s="7"/>
    </row>
    <row r="364" spans="2:8" ht="25.5" x14ac:dyDescent="0.25">
      <c r="C364" s="14" t="s">
        <v>5</v>
      </c>
      <c r="D364" s="6"/>
    </row>
    <row r="365" spans="2:8" ht="20.25" x14ac:dyDescent="0.25">
      <c r="B365" s="10"/>
      <c r="C365" s="75" t="s">
        <v>15</v>
      </c>
      <c r="D365" s="78"/>
      <c r="E365" s="78"/>
      <c r="F365" s="78"/>
      <c r="G365" s="78"/>
      <c r="H365" s="40"/>
    </row>
    <row r="366" spans="2:8" ht="20.25" x14ac:dyDescent="0.25">
      <c r="B366" s="10"/>
      <c r="C366" s="76"/>
      <c r="D366" s="78"/>
      <c r="E366" s="78"/>
      <c r="F366" s="78"/>
      <c r="G366" s="78"/>
      <c r="H366" s="40"/>
    </row>
    <row r="367" spans="2:8" ht="20.25" x14ac:dyDescent="0.25">
      <c r="B367" s="10"/>
      <c r="C367" s="77"/>
      <c r="D367" s="78"/>
      <c r="E367" s="78"/>
      <c r="F367" s="78"/>
      <c r="G367" s="78"/>
      <c r="H367" s="40"/>
    </row>
    <row r="368" spans="2:8" x14ac:dyDescent="0.25">
      <c r="C368" s="35" t="s">
        <v>12</v>
      </c>
      <c r="D368" s="53"/>
      <c r="E368" s="49"/>
      <c r="F368" s="10"/>
    </row>
    <row r="369" spans="2:8" x14ac:dyDescent="0.25">
      <c r="C369" s="1" t="s">
        <v>9</v>
      </c>
      <c r="D369" s="54"/>
      <c r="E369" s="79" t="s">
        <v>16</v>
      </c>
      <c r="F369" s="80"/>
      <c r="G369" s="83" t="e">
        <f>D370/D369</f>
        <v>#DIV/0!</v>
      </c>
    </row>
    <row r="370" spans="2:8" x14ac:dyDescent="0.25">
      <c r="C370" s="1" t="s">
        <v>10</v>
      </c>
      <c r="D370" s="54"/>
      <c r="E370" s="81"/>
      <c r="F370" s="82"/>
      <c r="G370" s="84"/>
    </row>
    <row r="371" spans="2:8" x14ac:dyDescent="0.25">
      <c r="C371" s="37"/>
      <c r="D371" s="38"/>
      <c r="E371" s="50"/>
    </row>
    <row r="372" spans="2:8" x14ac:dyDescent="0.3">
      <c r="C372" s="36" t="s">
        <v>7</v>
      </c>
      <c r="D372" s="55"/>
    </row>
    <row r="373" spans="2:8" x14ac:dyDescent="0.3">
      <c r="C373" s="36" t="s">
        <v>11</v>
      </c>
      <c r="D373" s="55"/>
    </row>
    <row r="374" spans="2:8" x14ac:dyDescent="0.3">
      <c r="C374" s="36" t="s">
        <v>13</v>
      </c>
      <c r="D374" s="69" t="s">
        <v>33</v>
      </c>
      <c r="E374" s="41"/>
    </row>
    <row r="375" spans="2:8" ht="24" thickBot="1" x14ac:dyDescent="0.3">
      <c r="C375" s="42"/>
      <c r="D375" s="42"/>
    </row>
    <row r="376" spans="2:8" ht="48" thickBot="1" x14ac:dyDescent="0.3">
      <c r="B376" s="103" t="s">
        <v>17</v>
      </c>
      <c r="C376" s="104"/>
      <c r="D376" s="23" t="s">
        <v>20</v>
      </c>
      <c r="E376" s="99" t="s">
        <v>22</v>
      </c>
      <c r="F376" s="100"/>
      <c r="G376" s="2" t="s">
        <v>21</v>
      </c>
    </row>
    <row r="377" spans="2:8" ht="24" thickBot="1" x14ac:dyDescent="0.3">
      <c r="B377" s="90" t="s">
        <v>35</v>
      </c>
      <c r="C377" s="91"/>
      <c r="D377" s="70"/>
      <c r="E377" s="56"/>
      <c r="F377" s="18" t="s">
        <v>24</v>
      </c>
      <c r="G377" s="26">
        <f t="shared" ref="G377:G384" si="9">D377*E377</f>
        <v>0</v>
      </c>
      <c r="H377" s="101"/>
    </row>
    <row r="378" spans="2:8" x14ac:dyDescent="0.25">
      <c r="B378" s="92" t="s">
        <v>18</v>
      </c>
      <c r="C378" s="93"/>
      <c r="D378" s="59">
        <v>97.44</v>
      </c>
      <c r="E378" s="57"/>
      <c r="F378" s="19" t="s">
        <v>25</v>
      </c>
      <c r="G378" s="27">
        <f t="shared" si="9"/>
        <v>0</v>
      </c>
      <c r="H378" s="101"/>
    </row>
    <row r="379" spans="2:8" ht="24" thickBot="1" x14ac:dyDescent="0.3">
      <c r="B379" s="94" t="s">
        <v>19</v>
      </c>
      <c r="C379" s="95"/>
      <c r="D379" s="62">
        <v>151.63</v>
      </c>
      <c r="E379" s="58"/>
      <c r="F379" s="20" t="s">
        <v>25</v>
      </c>
      <c r="G379" s="28">
        <f t="shared" si="9"/>
        <v>0</v>
      </c>
      <c r="H379" s="101"/>
    </row>
    <row r="380" spans="2:8" ht="24" thickBot="1" x14ac:dyDescent="0.3">
      <c r="B380" s="96" t="s">
        <v>27</v>
      </c>
      <c r="C380" s="97"/>
      <c r="D380" s="71">
        <v>731.97</v>
      </c>
      <c r="E380" s="71"/>
      <c r="F380" s="24" t="s">
        <v>24</v>
      </c>
      <c r="G380" s="29">
        <f t="shared" si="9"/>
        <v>0</v>
      </c>
      <c r="H380" s="101"/>
    </row>
    <row r="381" spans="2:8" x14ac:dyDescent="0.25">
      <c r="B381" s="92" t="s">
        <v>32</v>
      </c>
      <c r="C381" s="93"/>
      <c r="D381" s="59">
        <v>652.6</v>
      </c>
      <c r="E381" s="59"/>
      <c r="F381" s="19" t="s">
        <v>24</v>
      </c>
      <c r="G381" s="27">
        <f t="shared" si="9"/>
        <v>0</v>
      </c>
      <c r="H381" s="101"/>
    </row>
    <row r="382" spans="2:8" x14ac:dyDescent="0.25">
      <c r="B382" s="85" t="s">
        <v>26</v>
      </c>
      <c r="C382" s="86"/>
      <c r="D382" s="72">
        <v>526.99</v>
      </c>
      <c r="E382" s="60"/>
      <c r="F382" s="21" t="s">
        <v>24</v>
      </c>
      <c r="G382" s="30">
        <f t="shared" si="9"/>
        <v>0</v>
      </c>
      <c r="H382" s="101"/>
    </row>
    <row r="383" spans="2:8" x14ac:dyDescent="0.25">
      <c r="B383" s="85" t="s">
        <v>28</v>
      </c>
      <c r="C383" s="86"/>
      <c r="D383" s="73">
        <v>5438.99</v>
      </c>
      <c r="E383" s="61"/>
      <c r="F383" s="21" t="s">
        <v>24</v>
      </c>
      <c r="G383" s="30">
        <f t="shared" si="9"/>
        <v>0</v>
      </c>
      <c r="H383" s="101"/>
    </row>
    <row r="384" spans="2:8" x14ac:dyDescent="0.25">
      <c r="B384" s="85" t="s">
        <v>29</v>
      </c>
      <c r="C384" s="86"/>
      <c r="D384" s="73">
        <v>1672.77</v>
      </c>
      <c r="E384" s="61"/>
      <c r="F384" s="21" t="s">
        <v>24</v>
      </c>
      <c r="G384" s="30">
        <f t="shared" si="9"/>
        <v>0</v>
      </c>
      <c r="H384" s="101"/>
    </row>
    <row r="385" spans="2:8" x14ac:dyDescent="0.25">
      <c r="B385" s="85" t="s">
        <v>31</v>
      </c>
      <c r="C385" s="86"/>
      <c r="D385" s="73">
        <v>548.24</v>
      </c>
      <c r="E385" s="61"/>
      <c r="F385" s="21" t="s">
        <v>24</v>
      </c>
      <c r="G385" s="30">
        <f>D385*E385</f>
        <v>0</v>
      </c>
      <c r="H385" s="101"/>
    </row>
    <row r="386" spans="2:8" ht="24" thickBot="1" x14ac:dyDescent="0.3">
      <c r="B386" s="94" t="s">
        <v>30</v>
      </c>
      <c r="C386" s="95"/>
      <c r="D386" s="74">
        <v>340.74</v>
      </c>
      <c r="E386" s="62"/>
      <c r="F386" s="20" t="s">
        <v>24</v>
      </c>
      <c r="G386" s="31">
        <f>D386*E386</f>
        <v>0</v>
      </c>
      <c r="H386" s="101"/>
    </row>
    <row r="387" spans="2:8" x14ac:dyDescent="0.25">
      <c r="C387" s="3"/>
      <c r="D387" s="3"/>
      <c r="E387" s="4"/>
      <c r="F387" s="4"/>
      <c r="H387" s="45"/>
    </row>
    <row r="388" spans="2:8" ht="25.5" x14ac:dyDescent="0.25">
      <c r="C388" s="14" t="s">
        <v>14</v>
      </c>
      <c r="D388" s="6"/>
    </row>
    <row r="389" spans="2:8" ht="20.25" x14ac:dyDescent="0.25">
      <c r="C389" s="102" t="s">
        <v>6</v>
      </c>
      <c r="D389" s="51" t="s">
        <v>0</v>
      </c>
      <c r="E389" s="9">
        <f>IF(G377&gt;0, ROUND((G377+D370)/D370,2), 0)</f>
        <v>0</v>
      </c>
      <c r="F389" s="9"/>
      <c r="G389" s="10"/>
      <c r="H389" s="7"/>
    </row>
    <row r="390" spans="2:8" x14ac:dyDescent="0.25">
      <c r="C390" s="102"/>
      <c r="D390" s="51" t="s">
        <v>1</v>
      </c>
      <c r="E390" s="9">
        <f>IF(SUM(G378:G379)&gt;0,ROUND((G378+G379+D370)/D370,2),0)</f>
        <v>0</v>
      </c>
      <c r="F390" s="9"/>
      <c r="G390" s="11"/>
      <c r="H390" s="47"/>
    </row>
    <row r="391" spans="2:8" x14ac:dyDescent="0.25">
      <c r="C391" s="102"/>
      <c r="D391" s="51" t="s">
        <v>2</v>
      </c>
      <c r="E391" s="9">
        <f>IF(G380&gt;0,ROUND((G380+D370)/D370,2),0)</f>
        <v>0</v>
      </c>
      <c r="F391" s="12"/>
      <c r="G391" s="11"/>
    </row>
    <row r="392" spans="2:8" x14ac:dyDescent="0.25">
      <c r="C392" s="102"/>
      <c r="D392" s="13" t="s">
        <v>3</v>
      </c>
      <c r="E392" s="32">
        <f>IF(SUM(G381:G386)&gt;0,ROUND((SUM(G381:G386)+D370)/D370,2),0)</f>
        <v>0</v>
      </c>
      <c r="F392" s="10"/>
      <c r="G392" s="11"/>
    </row>
    <row r="393" spans="2:8" ht="25.5" x14ac:dyDescent="0.25">
      <c r="D393" s="33" t="s">
        <v>4</v>
      </c>
      <c r="E393" s="34">
        <f>SUM(E389:E392)-IF(VALUE(COUNTIF(E389:E392,"&gt;0"))=4,3,0)-IF(VALUE(COUNTIF(E389:E392,"&gt;0"))=3,2,0)-IF(VALUE(COUNTIF(E389:E392,"&gt;0"))=2,1,0)</f>
        <v>0</v>
      </c>
      <c r="F393" s="25"/>
    </row>
    <row r="394" spans="2:8" x14ac:dyDescent="0.25">
      <c r="E394" s="15"/>
    </row>
    <row r="395" spans="2:8" ht="25.5" x14ac:dyDescent="0.35">
      <c r="B395" s="22"/>
      <c r="C395" s="16" t="s">
        <v>23</v>
      </c>
      <c r="D395" s="87">
        <f>E393*D370</f>
        <v>0</v>
      </c>
      <c r="E395" s="87"/>
    </row>
    <row r="396" spans="2:8" ht="20.25" x14ac:dyDescent="0.3">
      <c r="C396" s="17" t="s">
        <v>8</v>
      </c>
      <c r="D396" s="98" t="e">
        <f>D395/D369</f>
        <v>#DIV/0!</v>
      </c>
      <c r="E396" s="98"/>
      <c r="G396" s="7"/>
      <c r="H396" s="48"/>
    </row>
    <row r="406" spans="2:8" ht="60.75" x14ac:dyDescent="0.8">
      <c r="B406" s="88" t="s">
        <v>44</v>
      </c>
      <c r="C406" s="88"/>
      <c r="D406" s="88"/>
      <c r="E406" s="88"/>
      <c r="F406" s="88"/>
      <c r="G406" s="88"/>
      <c r="H406" s="88"/>
    </row>
    <row r="407" spans="2:8" x14ac:dyDescent="0.25">
      <c r="B407" s="89" t="s">
        <v>36</v>
      </c>
      <c r="C407" s="89"/>
      <c r="D407" s="89"/>
      <c r="E407" s="89"/>
      <c r="F407" s="89"/>
      <c r="G407" s="89"/>
    </row>
    <row r="408" spans="2:8" x14ac:dyDescent="0.25">
      <c r="C408" s="52"/>
      <c r="G408" s="7"/>
    </row>
    <row r="409" spans="2:8" ht="25.5" x14ac:dyDescent="0.25">
      <c r="C409" s="14" t="s">
        <v>5</v>
      </c>
      <c r="D409" s="6"/>
    </row>
    <row r="410" spans="2:8" ht="20.25" x14ac:dyDescent="0.25">
      <c r="B410" s="10"/>
      <c r="C410" s="75" t="s">
        <v>15</v>
      </c>
      <c r="D410" s="78"/>
      <c r="E410" s="78"/>
      <c r="F410" s="78"/>
      <c r="G410" s="78"/>
      <c r="H410" s="40"/>
    </row>
    <row r="411" spans="2:8" ht="20.25" x14ac:dyDescent="0.25">
      <c r="B411" s="10"/>
      <c r="C411" s="76"/>
      <c r="D411" s="78"/>
      <c r="E411" s="78"/>
      <c r="F411" s="78"/>
      <c r="G411" s="78"/>
      <c r="H411" s="40"/>
    </row>
    <row r="412" spans="2:8" ht="20.25" x14ac:dyDescent="0.25">
      <c r="B412" s="10"/>
      <c r="C412" s="77"/>
      <c r="D412" s="78"/>
      <c r="E412" s="78"/>
      <c r="F412" s="78"/>
      <c r="G412" s="78"/>
      <c r="H412" s="40"/>
    </row>
    <row r="413" spans="2:8" x14ac:dyDescent="0.25">
      <c r="C413" s="35" t="s">
        <v>12</v>
      </c>
      <c r="D413" s="53"/>
      <c r="E413" s="49"/>
      <c r="F413" s="10"/>
    </row>
    <row r="414" spans="2:8" x14ac:dyDescent="0.25">
      <c r="C414" s="1" t="s">
        <v>9</v>
      </c>
      <c r="D414" s="54"/>
      <c r="E414" s="79" t="s">
        <v>16</v>
      </c>
      <c r="F414" s="80"/>
      <c r="G414" s="83" t="e">
        <f>D415/D414</f>
        <v>#DIV/0!</v>
      </c>
    </row>
    <row r="415" spans="2:8" x14ac:dyDescent="0.25">
      <c r="C415" s="1" t="s">
        <v>10</v>
      </c>
      <c r="D415" s="54"/>
      <c r="E415" s="81"/>
      <c r="F415" s="82"/>
      <c r="G415" s="84"/>
    </row>
    <row r="416" spans="2:8" x14ac:dyDescent="0.25">
      <c r="C416" s="37"/>
      <c r="D416" s="38"/>
      <c r="E416" s="50"/>
    </row>
    <row r="417" spans="2:8" x14ac:dyDescent="0.3">
      <c r="C417" s="36" t="s">
        <v>7</v>
      </c>
      <c r="D417" s="55"/>
    </row>
    <row r="418" spans="2:8" x14ac:dyDescent="0.3">
      <c r="C418" s="36" t="s">
        <v>11</v>
      </c>
      <c r="D418" s="55"/>
    </row>
    <row r="419" spans="2:8" x14ac:dyDescent="0.3">
      <c r="C419" s="36" t="s">
        <v>13</v>
      </c>
      <c r="D419" s="69" t="s">
        <v>33</v>
      </c>
      <c r="E419" s="41"/>
    </row>
    <row r="420" spans="2:8" ht="24" thickBot="1" x14ac:dyDescent="0.3">
      <c r="C420" s="42"/>
      <c r="D420" s="42"/>
    </row>
    <row r="421" spans="2:8" ht="48" thickBot="1" x14ac:dyDescent="0.3">
      <c r="B421" s="103" t="s">
        <v>17</v>
      </c>
      <c r="C421" s="104"/>
      <c r="D421" s="23" t="s">
        <v>20</v>
      </c>
      <c r="E421" s="99" t="s">
        <v>22</v>
      </c>
      <c r="F421" s="100"/>
      <c r="G421" s="2" t="s">
        <v>21</v>
      </c>
    </row>
    <row r="422" spans="2:8" ht="24" thickBot="1" x14ac:dyDescent="0.3">
      <c r="B422" s="90" t="s">
        <v>35</v>
      </c>
      <c r="C422" s="91"/>
      <c r="D422" s="70"/>
      <c r="E422" s="56"/>
      <c r="F422" s="18" t="s">
        <v>24</v>
      </c>
      <c r="G422" s="26">
        <f t="shared" ref="G422:G429" si="10">D422*E422</f>
        <v>0</v>
      </c>
      <c r="H422" s="101"/>
    </row>
    <row r="423" spans="2:8" x14ac:dyDescent="0.25">
      <c r="B423" s="92" t="s">
        <v>18</v>
      </c>
      <c r="C423" s="93"/>
      <c r="D423" s="59">
        <v>97.44</v>
      </c>
      <c r="E423" s="57"/>
      <c r="F423" s="19" t="s">
        <v>25</v>
      </c>
      <c r="G423" s="27">
        <f t="shared" si="10"/>
        <v>0</v>
      </c>
      <c r="H423" s="101"/>
    </row>
    <row r="424" spans="2:8" ht="24" thickBot="1" x14ac:dyDescent="0.3">
      <c r="B424" s="94" t="s">
        <v>19</v>
      </c>
      <c r="C424" s="95"/>
      <c r="D424" s="62">
        <v>151.63</v>
      </c>
      <c r="E424" s="58"/>
      <c r="F424" s="20" t="s">
        <v>25</v>
      </c>
      <c r="G424" s="28">
        <f t="shared" si="10"/>
        <v>0</v>
      </c>
      <c r="H424" s="101"/>
    </row>
    <row r="425" spans="2:8" ht="24" thickBot="1" x14ac:dyDescent="0.3">
      <c r="B425" s="96" t="s">
        <v>27</v>
      </c>
      <c r="C425" s="97"/>
      <c r="D425" s="71">
        <v>731.97</v>
      </c>
      <c r="E425" s="71"/>
      <c r="F425" s="24" t="s">
        <v>24</v>
      </c>
      <c r="G425" s="29">
        <f t="shared" si="10"/>
        <v>0</v>
      </c>
      <c r="H425" s="101"/>
    </row>
    <row r="426" spans="2:8" x14ac:dyDescent="0.25">
      <c r="B426" s="92" t="s">
        <v>32</v>
      </c>
      <c r="C426" s="93"/>
      <c r="D426" s="59">
        <v>652.6</v>
      </c>
      <c r="E426" s="59"/>
      <c r="F426" s="19" t="s">
        <v>24</v>
      </c>
      <c r="G426" s="27">
        <f t="shared" si="10"/>
        <v>0</v>
      </c>
      <c r="H426" s="101"/>
    </row>
    <row r="427" spans="2:8" x14ac:dyDescent="0.25">
      <c r="B427" s="85" t="s">
        <v>26</v>
      </c>
      <c r="C427" s="86"/>
      <c r="D427" s="72">
        <v>526.99</v>
      </c>
      <c r="E427" s="60"/>
      <c r="F427" s="21" t="s">
        <v>24</v>
      </c>
      <c r="G427" s="30">
        <f t="shared" si="10"/>
        <v>0</v>
      </c>
      <c r="H427" s="101"/>
    </row>
    <row r="428" spans="2:8" x14ac:dyDescent="0.25">
      <c r="B428" s="85" t="s">
        <v>28</v>
      </c>
      <c r="C428" s="86"/>
      <c r="D428" s="73">
        <v>5438.99</v>
      </c>
      <c r="E428" s="61"/>
      <c r="F428" s="21" t="s">
        <v>24</v>
      </c>
      <c r="G428" s="30">
        <f t="shared" si="10"/>
        <v>0</v>
      </c>
      <c r="H428" s="101"/>
    </row>
    <row r="429" spans="2:8" x14ac:dyDescent="0.25">
      <c r="B429" s="85" t="s">
        <v>29</v>
      </c>
      <c r="C429" s="86"/>
      <c r="D429" s="73">
        <v>1672.77</v>
      </c>
      <c r="E429" s="61"/>
      <c r="F429" s="21" t="s">
        <v>24</v>
      </c>
      <c r="G429" s="30">
        <f t="shared" si="10"/>
        <v>0</v>
      </c>
      <c r="H429" s="101"/>
    </row>
    <row r="430" spans="2:8" x14ac:dyDescent="0.25">
      <c r="B430" s="85" t="s">
        <v>31</v>
      </c>
      <c r="C430" s="86"/>
      <c r="D430" s="73">
        <v>548.24</v>
      </c>
      <c r="E430" s="61"/>
      <c r="F430" s="21" t="s">
        <v>24</v>
      </c>
      <c r="G430" s="30">
        <f>D430*E430</f>
        <v>0</v>
      </c>
      <c r="H430" s="101"/>
    </row>
    <row r="431" spans="2:8" ht="24" thickBot="1" x14ac:dyDescent="0.3">
      <c r="B431" s="94" t="s">
        <v>30</v>
      </c>
      <c r="C431" s="95"/>
      <c r="D431" s="74">
        <v>340.74</v>
      </c>
      <c r="E431" s="62"/>
      <c r="F431" s="20" t="s">
        <v>24</v>
      </c>
      <c r="G431" s="31">
        <f>D431*E431</f>
        <v>0</v>
      </c>
      <c r="H431" s="101"/>
    </row>
    <row r="432" spans="2:8" x14ac:dyDescent="0.25">
      <c r="C432" s="3"/>
      <c r="D432" s="3"/>
      <c r="E432" s="4"/>
      <c r="F432" s="4"/>
      <c r="H432" s="45"/>
    </row>
    <row r="433" spans="2:8" ht="25.5" x14ac:dyDescent="0.25">
      <c r="C433" s="14" t="s">
        <v>14</v>
      </c>
      <c r="D433" s="6"/>
    </row>
    <row r="434" spans="2:8" ht="20.25" x14ac:dyDescent="0.25">
      <c r="C434" s="102" t="s">
        <v>6</v>
      </c>
      <c r="D434" s="51" t="s">
        <v>0</v>
      </c>
      <c r="E434" s="9">
        <f>IF(G422&gt;0, ROUND((G422+D415)/D415,2), 0)</f>
        <v>0</v>
      </c>
      <c r="F434" s="9"/>
      <c r="G434" s="10"/>
      <c r="H434" s="7"/>
    </row>
    <row r="435" spans="2:8" x14ac:dyDescent="0.25">
      <c r="C435" s="102"/>
      <c r="D435" s="51" t="s">
        <v>1</v>
      </c>
      <c r="E435" s="9">
        <f>IF(SUM(G423:G424)&gt;0,ROUND((G423+G424+D415)/D415,2),0)</f>
        <v>0</v>
      </c>
      <c r="F435" s="9"/>
      <c r="G435" s="11"/>
      <c r="H435" s="47"/>
    </row>
    <row r="436" spans="2:8" x14ac:dyDescent="0.25">
      <c r="C436" s="102"/>
      <c r="D436" s="51" t="s">
        <v>2</v>
      </c>
      <c r="E436" s="9">
        <f>IF(G425&gt;0,ROUND((G425+D415)/D415,2),0)</f>
        <v>0</v>
      </c>
      <c r="F436" s="12"/>
      <c r="G436" s="11"/>
    </row>
    <row r="437" spans="2:8" x14ac:dyDescent="0.25">
      <c r="C437" s="102"/>
      <c r="D437" s="13" t="s">
        <v>3</v>
      </c>
      <c r="E437" s="32">
        <f>IF(SUM(G426:G431)&gt;0,ROUND((SUM(G426:G431)+D415)/D415,2),0)</f>
        <v>0</v>
      </c>
      <c r="F437" s="10"/>
      <c r="G437" s="11"/>
    </row>
    <row r="438" spans="2:8" ht="25.5" x14ac:dyDescent="0.25">
      <c r="D438" s="33" t="s">
        <v>4</v>
      </c>
      <c r="E438" s="34">
        <f>SUM(E434:E437)-IF(VALUE(COUNTIF(E434:E437,"&gt;0"))=4,3,0)-IF(VALUE(COUNTIF(E434:E437,"&gt;0"))=3,2,0)-IF(VALUE(COUNTIF(E434:E437,"&gt;0"))=2,1,0)</f>
        <v>0</v>
      </c>
      <c r="F438" s="25"/>
    </row>
    <row r="439" spans="2:8" x14ac:dyDescent="0.25">
      <c r="E439" s="15"/>
    </row>
    <row r="440" spans="2:8" ht="25.5" x14ac:dyDescent="0.35">
      <c r="B440" s="22"/>
      <c r="C440" s="16" t="s">
        <v>23</v>
      </c>
      <c r="D440" s="87">
        <f>E438*D415</f>
        <v>0</v>
      </c>
      <c r="E440" s="87"/>
    </row>
    <row r="441" spans="2:8" ht="20.25" x14ac:dyDescent="0.3">
      <c r="C441" s="17" t="s">
        <v>8</v>
      </c>
      <c r="D441" s="98" t="e">
        <f>D440/D414</f>
        <v>#DIV/0!</v>
      </c>
      <c r="E441" s="98"/>
      <c r="G441" s="7"/>
      <c r="H441" s="48"/>
    </row>
    <row r="451" spans="2:8" ht="60.75" x14ac:dyDescent="0.8">
      <c r="B451" s="88" t="s">
        <v>45</v>
      </c>
      <c r="C451" s="88"/>
      <c r="D451" s="88"/>
      <c r="E451" s="88"/>
      <c r="F451" s="88"/>
      <c r="G451" s="88"/>
      <c r="H451" s="88"/>
    </row>
    <row r="452" spans="2:8" x14ac:dyDescent="0.25">
      <c r="B452" s="89" t="s">
        <v>36</v>
      </c>
      <c r="C452" s="89"/>
      <c r="D452" s="89"/>
      <c r="E452" s="89"/>
      <c r="F452" s="89"/>
      <c r="G452" s="89"/>
    </row>
    <row r="453" spans="2:8" x14ac:dyDescent="0.25">
      <c r="C453" s="52"/>
      <c r="G453" s="7"/>
    </row>
    <row r="454" spans="2:8" ht="25.5" x14ac:dyDescent="0.25">
      <c r="C454" s="14" t="s">
        <v>5</v>
      </c>
      <c r="D454" s="6"/>
    </row>
    <row r="455" spans="2:8" ht="20.25" x14ac:dyDescent="0.25">
      <c r="B455" s="10"/>
      <c r="C455" s="75" t="s">
        <v>15</v>
      </c>
      <c r="D455" s="78"/>
      <c r="E455" s="78"/>
      <c r="F455" s="78"/>
      <c r="G455" s="78"/>
      <c r="H455" s="40"/>
    </row>
    <row r="456" spans="2:8" ht="20.25" x14ac:dyDescent="0.25">
      <c r="B456" s="10"/>
      <c r="C456" s="76"/>
      <c r="D456" s="78"/>
      <c r="E456" s="78"/>
      <c r="F456" s="78"/>
      <c r="G456" s="78"/>
      <c r="H456" s="40"/>
    </row>
    <row r="457" spans="2:8" ht="20.25" x14ac:dyDescent="0.25">
      <c r="B457" s="10"/>
      <c r="C457" s="77"/>
      <c r="D457" s="78"/>
      <c r="E457" s="78"/>
      <c r="F457" s="78"/>
      <c r="G457" s="78"/>
      <c r="H457" s="40"/>
    </row>
    <row r="458" spans="2:8" x14ac:dyDescent="0.25">
      <c r="C458" s="35" t="s">
        <v>12</v>
      </c>
      <c r="D458" s="53"/>
      <c r="E458" s="49"/>
      <c r="F458" s="10"/>
    </row>
    <row r="459" spans="2:8" x14ac:dyDescent="0.25">
      <c r="C459" s="1" t="s">
        <v>9</v>
      </c>
      <c r="D459" s="54"/>
      <c r="E459" s="79" t="s">
        <v>16</v>
      </c>
      <c r="F459" s="80"/>
      <c r="G459" s="83" t="e">
        <f>D460/D459</f>
        <v>#DIV/0!</v>
      </c>
    </row>
    <row r="460" spans="2:8" x14ac:dyDescent="0.25">
      <c r="C460" s="1" t="s">
        <v>10</v>
      </c>
      <c r="D460" s="54"/>
      <c r="E460" s="81"/>
      <c r="F460" s="82"/>
      <c r="G460" s="84"/>
    </row>
    <row r="461" spans="2:8" x14ac:dyDescent="0.25">
      <c r="C461" s="37"/>
      <c r="D461" s="38"/>
      <c r="E461" s="50"/>
    </row>
    <row r="462" spans="2:8" x14ac:dyDescent="0.3">
      <c r="C462" s="36" t="s">
        <v>7</v>
      </c>
      <c r="D462" s="55"/>
    </row>
    <row r="463" spans="2:8" x14ac:dyDescent="0.3">
      <c r="C463" s="36" t="s">
        <v>11</v>
      </c>
      <c r="D463" s="55"/>
    </row>
    <row r="464" spans="2:8" x14ac:dyDescent="0.3">
      <c r="C464" s="36" t="s">
        <v>13</v>
      </c>
      <c r="D464" s="69" t="s">
        <v>33</v>
      </c>
      <c r="E464" s="41"/>
    </row>
    <row r="465" spans="2:8" ht="24" thickBot="1" x14ac:dyDescent="0.3">
      <c r="C465" s="42"/>
      <c r="D465" s="42"/>
    </row>
    <row r="466" spans="2:8" ht="48" thickBot="1" x14ac:dyDescent="0.3">
      <c r="B466" s="103" t="s">
        <v>17</v>
      </c>
      <c r="C466" s="104"/>
      <c r="D466" s="23" t="s">
        <v>20</v>
      </c>
      <c r="E466" s="99" t="s">
        <v>22</v>
      </c>
      <c r="F466" s="100"/>
      <c r="G466" s="2" t="s">
        <v>21</v>
      </c>
    </row>
    <row r="467" spans="2:8" ht="24" thickBot="1" x14ac:dyDescent="0.3">
      <c r="B467" s="90" t="s">
        <v>35</v>
      </c>
      <c r="C467" s="91"/>
      <c r="D467" s="70"/>
      <c r="E467" s="56"/>
      <c r="F467" s="18" t="s">
        <v>24</v>
      </c>
      <c r="G467" s="26">
        <f t="shared" ref="G467:G474" si="11">D467*E467</f>
        <v>0</v>
      </c>
      <c r="H467" s="101"/>
    </row>
    <row r="468" spans="2:8" x14ac:dyDescent="0.25">
      <c r="B468" s="92" t="s">
        <v>18</v>
      </c>
      <c r="C468" s="93"/>
      <c r="D468" s="59">
        <v>97.44</v>
      </c>
      <c r="E468" s="57"/>
      <c r="F468" s="19" t="s">
        <v>25</v>
      </c>
      <c r="G468" s="27">
        <f t="shared" si="11"/>
        <v>0</v>
      </c>
      <c r="H468" s="101"/>
    </row>
    <row r="469" spans="2:8" ht="24" thickBot="1" x14ac:dyDescent="0.3">
      <c r="B469" s="94" t="s">
        <v>19</v>
      </c>
      <c r="C469" s="95"/>
      <c r="D469" s="62">
        <v>151.63</v>
      </c>
      <c r="E469" s="58"/>
      <c r="F469" s="20" t="s">
        <v>25</v>
      </c>
      <c r="G469" s="28">
        <f t="shared" si="11"/>
        <v>0</v>
      </c>
      <c r="H469" s="101"/>
    </row>
    <row r="470" spans="2:8" ht="24" thickBot="1" x14ac:dyDescent="0.3">
      <c r="B470" s="96" t="s">
        <v>27</v>
      </c>
      <c r="C470" s="97"/>
      <c r="D470" s="71">
        <v>731.97</v>
      </c>
      <c r="E470" s="71"/>
      <c r="F470" s="24" t="s">
        <v>24</v>
      </c>
      <c r="G470" s="29">
        <f t="shared" si="11"/>
        <v>0</v>
      </c>
      <c r="H470" s="101"/>
    </row>
    <row r="471" spans="2:8" x14ac:dyDescent="0.25">
      <c r="B471" s="92" t="s">
        <v>32</v>
      </c>
      <c r="C471" s="93"/>
      <c r="D471" s="59">
        <v>652.6</v>
      </c>
      <c r="E471" s="59"/>
      <c r="F471" s="19" t="s">
        <v>24</v>
      </c>
      <c r="G471" s="27">
        <f t="shared" si="11"/>
        <v>0</v>
      </c>
      <c r="H471" s="101"/>
    </row>
    <row r="472" spans="2:8" x14ac:dyDescent="0.25">
      <c r="B472" s="85" t="s">
        <v>26</v>
      </c>
      <c r="C472" s="86"/>
      <c r="D472" s="72">
        <v>526.99</v>
      </c>
      <c r="E472" s="60"/>
      <c r="F472" s="21" t="s">
        <v>24</v>
      </c>
      <c r="G472" s="30">
        <f t="shared" si="11"/>
        <v>0</v>
      </c>
      <c r="H472" s="101"/>
    </row>
    <row r="473" spans="2:8" x14ac:dyDescent="0.25">
      <c r="B473" s="85" t="s">
        <v>28</v>
      </c>
      <c r="C473" s="86"/>
      <c r="D473" s="73">
        <v>5438.99</v>
      </c>
      <c r="E473" s="61"/>
      <c r="F473" s="21" t="s">
        <v>24</v>
      </c>
      <c r="G473" s="30">
        <f t="shared" si="11"/>
        <v>0</v>
      </c>
      <c r="H473" s="101"/>
    </row>
    <row r="474" spans="2:8" x14ac:dyDescent="0.25">
      <c r="B474" s="85" t="s">
        <v>29</v>
      </c>
      <c r="C474" s="86"/>
      <c r="D474" s="73">
        <v>1672.77</v>
      </c>
      <c r="E474" s="61"/>
      <c r="F474" s="21" t="s">
        <v>24</v>
      </c>
      <c r="G474" s="30">
        <f t="shared" si="11"/>
        <v>0</v>
      </c>
      <c r="H474" s="101"/>
    </row>
    <row r="475" spans="2:8" x14ac:dyDescent="0.25">
      <c r="B475" s="85" t="s">
        <v>31</v>
      </c>
      <c r="C475" s="86"/>
      <c r="D475" s="73">
        <v>548.24</v>
      </c>
      <c r="E475" s="61"/>
      <c r="F475" s="21" t="s">
        <v>24</v>
      </c>
      <c r="G475" s="30">
        <f>D475*E475</f>
        <v>0</v>
      </c>
      <c r="H475" s="101"/>
    </row>
    <row r="476" spans="2:8" ht="24" thickBot="1" x14ac:dyDescent="0.3">
      <c r="B476" s="94" t="s">
        <v>30</v>
      </c>
      <c r="C476" s="95"/>
      <c r="D476" s="74">
        <v>340.74</v>
      </c>
      <c r="E476" s="62"/>
      <c r="F476" s="20" t="s">
        <v>24</v>
      </c>
      <c r="G476" s="31">
        <f>D476*E476</f>
        <v>0</v>
      </c>
      <c r="H476" s="101"/>
    </row>
    <row r="477" spans="2:8" x14ac:dyDescent="0.25">
      <c r="C477" s="3"/>
      <c r="D477" s="3"/>
      <c r="E477" s="4"/>
      <c r="F477" s="4"/>
      <c r="H477" s="45"/>
    </row>
    <row r="478" spans="2:8" ht="25.5" x14ac:dyDescent="0.25">
      <c r="C478" s="14" t="s">
        <v>14</v>
      </c>
      <c r="D478" s="6"/>
    </row>
    <row r="479" spans="2:8" ht="20.25" x14ac:dyDescent="0.25">
      <c r="C479" s="102" t="s">
        <v>6</v>
      </c>
      <c r="D479" s="51" t="s">
        <v>0</v>
      </c>
      <c r="E479" s="9">
        <f>IF(G467&gt;0, ROUND((G467+D460)/D460,2), 0)</f>
        <v>0</v>
      </c>
      <c r="F479" s="9"/>
      <c r="G479" s="10"/>
      <c r="H479" s="7"/>
    </row>
    <row r="480" spans="2:8" x14ac:dyDescent="0.25">
      <c r="C480" s="102"/>
      <c r="D480" s="51" t="s">
        <v>1</v>
      </c>
      <c r="E480" s="9">
        <f>IF(SUM(G468:G469)&gt;0,ROUND((G468+G469+D460)/D460,2),0)</f>
        <v>0</v>
      </c>
      <c r="F480" s="9"/>
      <c r="G480" s="11"/>
      <c r="H480" s="47"/>
    </row>
    <row r="481" spans="2:8" x14ac:dyDescent="0.25">
      <c r="C481" s="102"/>
      <c r="D481" s="51" t="s">
        <v>2</v>
      </c>
      <c r="E481" s="9">
        <f>IF(G470&gt;0,ROUND((G470+D460)/D460,2),0)</f>
        <v>0</v>
      </c>
      <c r="F481" s="12"/>
      <c r="G481" s="11"/>
    </row>
    <row r="482" spans="2:8" x14ac:dyDescent="0.25">
      <c r="C482" s="102"/>
      <c r="D482" s="13" t="s">
        <v>3</v>
      </c>
      <c r="E482" s="32">
        <f>IF(SUM(G471:G476)&gt;0,ROUND((SUM(G471:G476)+D460)/D460,2),0)</f>
        <v>0</v>
      </c>
      <c r="F482" s="10"/>
      <c r="G482" s="11"/>
    </row>
    <row r="483" spans="2:8" ht="25.5" x14ac:dyDescent="0.25">
      <c r="D483" s="33" t="s">
        <v>4</v>
      </c>
      <c r="E483" s="34">
        <f>SUM(E479:E482)-IF(VALUE(COUNTIF(E479:E482,"&gt;0"))=4,3,0)-IF(VALUE(COUNTIF(E479:E482,"&gt;0"))=3,2,0)-IF(VALUE(COUNTIF(E479:E482,"&gt;0"))=2,1,0)</f>
        <v>0</v>
      </c>
      <c r="F483" s="25"/>
    </row>
    <row r="484" spans="2:8" x14ac:dyDescent="0.25">
      <c r="E484" s="15"/>
    </row>
    <row r="485" spans="2:8" ht="25.5" x14ac:dyDescent="0.35">
      <c r="B485" s="22"/>
      <c r="C485" s="16" t="s">
        <v>23</v>
      </c>
      <c r="D485" s="87">
        <f>E483*D460</f>
        <v>0</v>
      </c>
      <c r="E485" s="87"/>
    </row>
    <row r="486" spans="2:8" ht="20.25" x14ac:dyDescent="0.3">
      <c r="C486" s="17" t="s">
        <v>8</v>
      </c>
      <c r="D486" s="98" t="e">
        <f>D485/D459</f>
        <v>#DIV/0!</v>
      </c>
      <c r="E486" s="98"/>
      <c r="G486" s="7"/>
      <c r="H486" s="48"/>
    </row>
    <row r="496" spans="2:8" ht="60.75" x14ac:dyDescent="0.8">
      <c r="B496" s="88" t="s">
        <v>46</v>
      </c>
      <c r="C496" s="88"/>
      <c r="D496" s="88"/>
      <c r="E496" s="88"/>
      <c r="F496" s="88"/>
      <c r="G496" s="88"/>
      <c r="H496" s="88"/>
    </row>
    <row r="497" spans="2:8" x14ac:dyDescent="0.25">
      <c r="B497" s="89" t="s">
        <v>36</v>
      </c>
      <c r="C497" s="89"/>
      <c r="D497" s="89"/>
      <c r="E497" s="89"/>
      <c r="F497" s="89"/>
      <c r="G497" s="89"/>
    </row>
    <row r="498" spans="2:8" x14ac:dyDescent="0.25">
      <c r="C498" s="52"/>
      <c r="G498" s="7"/>
    </row>
    <row r="499" spans="2:8" ht="25.5" x14ac:dyDescent="0.25">
      <c r="C499" s="14" t="s">
        <v>5</v>
      </c>
      <c r="D499" s="6"/>
    </row>
    <row r="500" spans="2:8" ht="20.25" x14ac:dyDescent="0.25">
      <c r="B500" s="10"/>
      <c r="C500" s="75" t="s">
        <v>15</v>
      </c>
      <c r="D500" s="78"/>
      <c r="E500" s="78"/>
      <c r="F500" s="78"/>
      <c r="G500" s="78"/>
      <c r="H500" s="40"/>
    </row>
    <row r="501" spans="2:8" ht="20.25" x14ac:dyDescent="0.25">
      <c r="B501" s="10"/>
      <c r="C501" s="76"/>
      <c r="D501" s="78"/>
      <c r="E501" s="78"/>
      <c r="F501" s="78"/>
      <c r="G501" s="78"/>
      <c r="H501" s="40"/>
    </row>
    <row r="502" spans="2:8" ht="20.25" x14ac:dyDescent="0.25">
      <c r="B502" s="10"/>
      <c r="C502" s="77"/>
      <c r="D502" s="78"/>
      <c r="E502" s="78"/>
      <c r="F502" s="78"/>
      <c r="G502" s="78"/>
      <c r="H502" s="40"/>
    </row>
    <row r="503" spans="2:8" x14ac:dyDescent="0.25">
      <c r="C503" s="35" t="s">
        <v>12</v>
      </c>
      <c r="D503" s="53"/>
      <c r="E503" s="49"/>
      <c r="F503" s="10"/>
    </row>
    <row r="504" spans="2:8" x14ac:dyDescent="0.25">
      <c r="C504" s="1" t="s">
        <v>9</v>
      </c>
      <c r="D504" s="54"/>
      <c r="E504" s="79" t="s">
        <v>16</v>
      </c>
      <c r="F504" s="80"/>
      <c r="G504" s="83" t="e">
        <f>D505/D504</f>
        <v>#DIV/0!</v>
      </c>
    </row>
    <row r="505" spans="2:8" x14ac:dyDescent="0.25">
      <c r="C505" s="1" t="s">
        <v>10</v>
      </c>
      <c r="D505" s="54"/>
      <c r="E505" s="81"/>
      <c r="F505" s="82"/>
      <c r="G505" s="84"/>
    </row>
    <row r="506" spans="2:8" x14ac:dyDescent="0.25">
      <c r="C506" s="37"/>
      <c r="D506" s="38"/>
      <c r="E506" s="50"/>
    </row>
    <row r="507" spans="2:8" x14ac:dyDescent="0.3">
      <c r="C507" s="36" t="s">
        <v>7</v>
      </c>
      <c r="D507" s="55"/>
    </row>
    <row r="508" spans="2:8" x14ac:dyDescent="0.3">
      <c r="C508" s="36" t="s">
        <v>11</v>
      </c>
      <c r="D508" s="55"/>
    </row>
    <row r="509" spans="2:8" x14ac:dyDescent="0.3">
      <c r="C509" s="36" t="s">
        <v>13</v>
      </c>
      <c r="D509" s="69" t="s">
        <v>33</v>
      </c>
      <c r="E509" s="41"/>
    </row>
    <row r="510" spans="2:8" ht="24" thickBot="1" x14ac:dyDescent="0.3">
      <c r="C510" s="42"/>
      <c r="D510" s="42"/>
    </row>
    <row r="511" spans="2:8" ht="48" thickBot="1" x14ac:dyDescent="0.3">
      <c r="B511" s="103" t="s">
        <v>17</v>
      </c>
      <c r="C511" s="104"/>
      <c r="D511" s="23" t="s">
        <v>20</v>
      </c>
      <c r="E511" s="99" t="s">
        <v>22</v>
      </c>
      <c r="F511" s="100"/>
      <c r="G511" s="2" t="s">
        <v>21</v>
      </c>
    </row>
    <row r="512" spans="2:8" ht="24" thickBot="1" x14ac:dyDescent="0.3">
      <c r="B512" s="90" t="s">
        <v>35</v>
      </c>
      <c r="C512" s="91"/>
      <c r="D512" s="70"/>
      <c r="E512" s="56"/>
      <c r="F512" s="18" t="s">
        <v>24</v>
      </c>
      <c r="G512" s="26">
        <f t="shared" ref="G512:G519" si="12">D512*E512</f>
        <v>0</v>
      </c>
      <c r="H512" s="101"/>
    </row>
    <row r="513" spans="2:8" x14ac:dyDescent="0.25">
      <c r="B513" s="92" t="s">
        <v>18</v>
      </c>
      <c r="C513" s="93"/>
      <c r="D513" s="59">
        <v>97.44</v>
      </c>
      <c r="E513" s="57"/>
      <c r="F513" s="19" t="s">
        <v>25</v>
      </c>
      <c r="G513" s="27">
        <f t="shared" si="12"/>
        <v>0</v>
      </c>
      <c r="H513" s="101"/>
    </row>
    <row r="514" spans="2:8" ht="24" thickBot="1" x14ac:dyDescent="0.3">
      <c r="B514" s="94" t="s">
        <v>19</v>
      </c>
      <c r="C514" s="95"/>
      <c r="D514" s="62">
        <v>151.63</v>
      </c>
      <c r="E514" s="58"/>
      <c r="F514" s="20" t="s">
        <v>25</v>
      </c>
      <c r="G514" s="28">
        <f t="shared" si="12"/>
        <v>0</v>
      </c>
      <c r="H514" s="101"/>
    </row>
    <row r="515" spans="2:8" ht="24" thickBot="1" x14ac:dyDescent="0.3">
      <c r="B515" s="96" t="s">
        <v>27</v>
      </c>
      <c r="C515" s="97"/>
      <c r="D515" s="71">
        <v>731.97</v>
      </c>
      <c r="E515" s="71"/>
      <c r="F515" s="24" t="s">
        <v>24</v>
      </c>
      <c r="G515" s="29">
        <f t="shared" si="12"/>
        <v>0</v>
      </c>
      <c r="H515" s="101"/>
    </row>
    <row r="516" spans="2:8" x14ac:dyDescent="0.25">
      <c r="B516" s="92" t="s">
        <v>32</v>
      </c>
      <c r="C516" s="93"/>
      <c r="D516" s="59">
        <v>652.6</v>
      </c>
      <c r="E516" s="59"/>
      <c r="F516" s="19" t="s">
        <v>24</v>
      </c>
      <c r="G516" s="27">
        <f t="shared" si="12"/>
        <v>0</v>
      </c>
      <c r="H516" s="101"/>
    </row>
    <row r="517" spans="2:8" x14ac:dyDescent="0.25">
      <c r="B517" s="85" t="s">
        <v>26</v>
      </c>
      <c r="C517" s="86"/>
      <c r="D517" s="72">
        <v>526.99</v>
      </c>
      <c r="E517" s="60"/>
      <c r="F517" s="21" t="s">
        <v>24</v>
      </c>
      <c r="G517" s="30">
        <f t="shared" si="12"/>
        <v>0</v>
      </c>
      <c r="H517" s="101"/>
    </row>
    <row r="518" spans="2:8" x14ac:dyDescent="0.25">
      <c r="B518" s="85" t="s">
        <v>28</v>
      </c>
      <c r="C518" s="86"/>
      <c r="D518" s="73">
        <v>5438.99</v>
      </c>
      <c r="E518" s="61"/>
      <c r="F518" s="21" t="s">
        <v>24</v>
      </c>
      <c r="G518" s="30">
        <f t="shared" si="12"/>
        <v>0</v>
      </c>
      <c r="H518" s="101"/>
    </row>
    <row r="519" spans="2:8" x14ac:dyDescent="0.25">
      <c r="B519" s="85" t="s">
        <v>29</v>
      </c>
      <c r="C519" s="86"/>
      <c r="D519" s="73">
        <v>1672.77</v>
      </c>
      <c r="E519" s="61"/>
      <c r="F519" s="21" t="s">
        <v>24</v>
      </c>
      <c r="G519" s="30">
        <f t="shared" si="12"/>
        <v>0</v>
      </c>
      <c r="H519" s="101"/>
    </row>
    <row r="520" spans="2:8" x14ac:dyDescent="0.25">
      <c r="B520" s="85" t="s">
        <v>31</v>
      </c>
      <c r="C520" s="86"/>
      <c r="D520" s="73">
        <v>548.24</v>
      </c>
      <c r="E520" s="61"/>
      <c r="F520" s="21" t="s">
        <v>24</v>
      </c>
      <c r="G520" s="30">
        <f>D520*E520</f>
        <v>0</v>
      </c>
      <c r="H520" s="101"/>
    </row>
    <row r="521" spans="2:8" ht="24" thickBot="1" x14ac:dyDescent="0.3">
      <c r="B521" s="94" t="s">
        <v>30</v>
      </c>
      <c r="C521" s="95"/>
      <c r="D521" s="74">
        <v>340.74</v>
      </c>
      <c r="E521" s="62"/>
      <c r="F521" s="20" t="s">
        <v>24</v>
      </c>
      <c r="G521" s="31">
        <f>D521*E521</f>
        <v>0</v>
      </c>
      <c r="H521" s="101"/>
    </row>
    <row r="522" spans="2:8" x14ac:dyDescent="0.25">
      <c r="C522" s="3"/>
      <c r="D522" s="3"/>
      <c r="E522" s="4"/>
      <c r="F522" s="4"/>
      <c r="H522" s="45"/>
    </row>
    <row r="523" spans="2:8" ht="25.5" x14ac:dyDescent="0.25">
      <c r="C523" s="14" t="s">
        <v>14</v>
      </c>
      <c r="D523" s="6"/>
    </row>
    <row r="524" spans="2:8" ht="20.25" x14ac:dyDescent="0.25">
      <c r="C524" s="102" t="s">
        <v>6</v>
      </c>
      <c r="D524" s="51" t="s">
        <v>0</v>
      </c>
      <c r="E524" s="9">
        <f>IF(G512&gt;0, ROUND((G512+D505)/D505,2), 0)</f>
        <v>0</v>
      </c>
      <c r="F524" s="9"/>
      <c r="G524" s="10"/>
      <c r="H524" s="7"/>
    </row>
    <row r="525" spans="2:8" x14ac:dyDescent="0.25">
      <c r="C525" s="102"/>
      <c r="D525" s="51" t="s">
        <v>1</v>
      </c>
      <c r="E525" s="9">
        <f>IF(SUM(G513:G514)&gt;0,ROUND((G513+G514+D505)/D505,2),0)</f>
        <v>0</v>
      </c>
      <c r="F525" s="9"/>
      <c r="G525" s="11"/>
      <c r="H525" s="47"/>
    </row>
    <row r="526" spans="2:8" x14ac:dyDescent="0.25">
      <c r="C526" s="102"/>
      <c r="D526" s="51" t="s">
        <v>2</v>
      </c>
      <c r="E526" s="9">
        <f>IF(G515&gt;0,ROUND((G515+D505)/D505,2),0)</f>
        <v>0</v>
      </c>
      <c r="F526" s="12"/>
      <c r="G526" s="11"/>
    </row>
    <row r="527" spans="2:8" x14ac:dyDescent="0.25">
      <c r="C527" s="102"/>
      <c r="D527" s="13" t="s">
        <v>3</v>
      </c>
      <c r="E527" s="32">
        <f>IF(SUM(G516:G521)&gt;0,ROUND((SUM(G516:G521)+D505)/D505,2),0)</f>
        <v>0</v>
      </c>
      <c r="F527" s="10"/>
      <c r="G527" s="11"/>
    </row>
    <row r="528" spans="2:8" ht="25.5" x14ac:dyDescent="0.25">
      <c r="D528" s="33" t="s">
        <v>4</v>
      </c>
      <c r="E528" s="34">
        <f>SUM(E524:E527)-IF(VALUE(COUNTIF(E524:E527,"&gt;0"))=4,3,0)-IF(VALUE(COUNTIF(E524:E527,"&gt;0"))=3,2,0)-IF(VALUE(COUNTIF(E524:E527,"&gt;0"))=2,1,0)</f>
        <v>0</v>
      </c>
      <c r="F528" s="25"/>
    </row>
    <row r="529" spans="2:8" x14ac:dyDescent="0.25">
      <c r="E529" s="15"/>
    </row>
    <row r="530" spans="2:8" ht="25.5" x14ac:dyDescent="0.35">
      <c r="B530" s="22"/>
      <c r="C530" s="16" t="s">
        <v>23</v>
      </c>
      <c r="D530" s="87">
        <f>E528*D505</f>
        <v>0</v>
      </c>
      <c r="E530" s="87"/>
    </row>
    <row r="531" spans="2:8" ht="20.25" x14ac:dyDescent="0.3">
      <c r="C531" s="17" t="s">
        <v>8</v>
      </c>
      <c r="D531" s="98" t="e">
        <f>D530/D504</f>
        <v>#DIV/0!</v>
      </c>
      <c r="E531" s="98"/>
      <c r="G531" s="7"/>
      <c r="H531" s="48"/>
    </row>
    <row r="541" spans="2:8" ht="60.75" x14ac:dyDescent="0.8">
      <c r="B541" s="88" t="s">
        <v>47</v>
      </c>
      <c r="C541" s="88"/>
      <c r="D541" s="88"/>
      <c r="E541" s="88"/>
      <c r="F541" s="88"/>
      <c r="G541" s="88"/>
      <c r="H541" s="88"/>
    </row>
    <row r="542" spans="2:8" x14ac:dyDescent="0.25">
      <c r="B542" s="89" t="s">
        <v>36</v>
      </c>
      <c r="C542" s="89"/>
      <c r="D542" s="89"/>
      <c r="E542" s="89"/>
      <c r="F542" s="89"/>
      <c r="G542" s="89"/>
    </row>
    <row r="543" spans="2:8" x14ac:dyDescent="0.25">
      <c r="C543" s="52"/>
      <c r="G543" s="7"/>
    </row>
    <row r="544" spans="2:8" ht="25.5" x14ac:dyDescent="0.25">
      <c r="C544" s="14" t="s">
        <v>5</v>
      </c>
      <c r="D544" s="6"/>
    </row>
    <row r="545" spans="2:8" ht="20.25" x14ac:dyDescent="0.25">
      <c r="B545" s="10"/>
      <c r="C545" s="75" t="s">
        <v>15</v>
      </c>
      <c r="D545" s="78"/>
      <c r="E545" s="78"/>
      <c r="F545" s="78"/>
      <c r="G545" s="78"/>
      <c r="H545" s="40"/>
    </row>
    <row r="546" spans="2:8" ht="20.25" x14ac:dyDescent="0.25">
      <c r="B546" s="10"/>
      <c r="C546" s="76"/>
      <c r="D546" s="78"/>
      <c r="E546" s="78"/>
      <c r="F546" s="78"/>
      <c r="G546" s="78"/>
      <c r="H546" s="40"/>
    </row>
    <row r="547" spans="2:8" ht="20.25" x14ac:dyDescent="0.25">
      <c r="B547" s="10"/>
      <c r="C547" s="77"/>
      <c r="D547" s="78"/>
      <c r="E547" s="78"/>
      <c r="F547" s="78"/>
      <c r="G547" s="78"/>
      <c r="H547" s="40"/>
    </row>
    <row r="548" spans="2:8" x14ac:dyDescent="0.25">
      <c r="C548" s="35" t="s">
        <v>12</v>
      </c>
      <c r="D548" s="53"/>
      <c r="E548" s="49"/>
      <c r="F548" s="10"/>
    </row>
    <row r="549" spans="2:8" x14ac:dyDescent="0.25">
      <c r="C549" s="1" t="s">
        <v>9</v>
      </c>
      <c r="D549" s="54"/>
      <c r="E549" s="79" t="s">
        <v>16</v>
      </c>
      <c r="F549" s="80"/>
      <c r="G549" s="83" t="e">
        <f>D550/D549</f>
        <v>#DIV/0!</v>
      </c>
    </row>
    <row r="550" spans="2:8" x14ac:dyDescent="0.25">
      <c r="C550" s="1" t="s">
        <v>10</v>
      </c>
      <c r="D550" s="54"/>
      <c r="E550" s="81"/>
      <c r="F550" s="82"/>
      <c r="G550" s="84"/>
    </row>
    <row r="551" spans="2:8" x14ac:dyDescent="0.25">
      <c r="C551" s="37"/>
      <c r="D551" s="38"/>
      <c r="E551" s="50"/>
    </row>
    <row r="552" spans="2:8" x14ac:dyDescent="0.3">
      <c r="C552" s="36" t="s">
        <v>7</v>
      </c>
      <c r="D552" s="55"/>
    </row>
    <row r="553" spans="2:8" x14ac:dyDescent="0.3">
      <c r="C553" s="36" t="s">
        <v>11</v>
      </c>
      <c r="D553" s="55"/>
    </row>
    <row r="554" spans="2:8" x14ac:dyDescent="0.3">
      <c r="C554" s="36" t="s">
        <v>13</v>
      </c>
      <c r="D554" s="69" t="s">
        <v>33</v>
      </c>
      <c r="E554" s="41"/>
    </row>
    <row r="555" spans="2:8" ht="24" thickBot="1" x14ac:dyDescent="0.3">
      <c r="C555" s="42"/>
      <c r="D555" s="42"/>
    </row>
    <row r="556" spans="2:8" ht="48" thickBot="1" x14ac:dyDescent="0.3">
      <c r="B556" s="103" t="s">
        <v>17</v>
      </c>
      <c r="C556" s="104"/>
      <c r="D556" s="23" t="s">
        <v>20</v>
      </c>
      <c r="E556" s="99" t="s">
        <v>22</v>
      </c>
      <c r="F556" s="100"/>
      <c r="G556" s="2" t="s">
        <v>21</v>
      </c>
    </row>
    <row r="557" spans="2:8" ht="24" thickBot="1" x14ac:dyDescent="0.3">
      <c r="B557" s="90" t="s">
        <v>35</v>
      </c>
      <c r="C557" s="91"/>
      <c r="D557" s="70"/>
      <c r="E557" s="56"/>
      <c r="F557" s="18" t="s">
        <v>24</v>
      </c>
      <c r="G557" s="26">
        <f t="shared" ref="G557:G564" si="13">D557*E557</f>
        <v>0</v>
      </c>
      <c r="H557" s="101"/>
    </row>
    <row r="558" spans="2:8" x14ac:dyDescent="0.25">
      <c r="B558" s="92" t="s">
        <v>18</v>
      </c>
      <c r="C558" s="93"/>
      <c r="D558" s="59">
        <v>97.44</v>
      </c>
      <c r="E558" s="57"/>
      <c r="F558" s="19" t="s">
        <v>25</v>
      </c>
      <c r="G558" s="27">
        <f t="shared" si="13"/>
        <v>0</v>
      </c>
      <c r="H558" s="101"/>
    </row>
    <row r="559" spans="2:8" ht="24" thickBot="1" x14ac:dyDescent="0.3">
      <c r="B559" s="94" t="s">
        <v>19</v>
      </c>
      <c r="C559" s="95"/>
      <c r="D559" s="62">
        <v>151.63</v>
      </c>
      <c r="E559" s="58"/>
      <c r="F559" s="20" t="s">
        <v>25</v>
      </c>
      <c r="G559" s="28">
        <f t="shared" si="13"/>
        <v>0</v>
      </c>
      <c r="H559" s="101"/>
    </row>
    <row r="560" spans="2:8" ht="24" thickBot="1" x14ac:dyDescent="0.3">
      <c r="B560" s="96" t="s">
        <v>27</v>
      </c>
      <c r="C560" s="97"/>
      <c r="D560" s="71">
        <v>731.97</v>
      </c>
      <c r="E560" s="71"/>
      <c r="F560" s="24" t="s">
        <v>24</v>
      </c>
      <c r="G560" s="29">
        <f t="shared" si="13"/>
        <v>0</v>
      </c>
      <c r="H560" s="101"/>
    </row>
    <row r="561" spans="2:8" x14ac:dyDescent="0.25">
      <c r="B561" s="92" t="s">
        <v>32</v>
      </c>
      <c r="C561" s="93"/>
      <c r="D561" s="59">
        <v>652.6</v>
      </c>
      <c r="E561" s="59"/>
      <c r="F561" s="19" t="s">
        <v>24</v>
      </c>
      <c r="G561" s="27">
        <f t="shared" si="13"/>
        <v>0</v>
      </c>
      <c r="H561" s="101"/>
    </row>
    <row r="562" spans="2:8" x14ac:dyDescent="0.25">
      <c r="B562" s="85" t="s">
        <v>26</v>
      </c>
      <c r="C562" s="86"/>
      <c r="D562" s="72">
        <v>526.99</v>
      </c>
      <c r="E562" s="60"/>
      <c r="F562" s="21" t="s">
        <v>24</v>
      </c>
      <c r="G562" s="30">
        <f t="shared" si="13"/>
        <v>0</v>
      </c>
      <c r="H562" s="101"/>
    </row>
    <row r="563" spans="2:8" x14ac:dyDescent="0.25">
      <c r="B563" s="85" t="s">
        <v>28</v>
      </c>
      <c r="C563" s="86"/>
      <c r="D563" s="73">
        <v>5438.99</v>
      </c>
      <c r="E563" s="61"/>
      <c r="F563" s="21" t="s">
        <v>24</v>
      </c>
      <c r="G563" s="30">
        <f t="shared" si="13"/>
        <v>0</v>
      </c>
      <c r="H563" s="101"/>
    </row>
    <row r="564" spans="2:8" x14ac:dyDescent="0.25">
      <c r="B564" s="85" t="s">
        <v>29</v>
      </c>
      <c r="C564" s="86"/>
      <c r="D564" s="73">
        <v>1672.77</v>
      </c>
      <c r="E564" s="61"/>
      <c r="F564" s="21" t="s">
        <v>24</v>
      </c>
      <c r="G564" s="30">
        <f t="shared" si="13"/>
        <v>0</v>
      </c>
      <c r="H564" s="101"/>
    </row>
    <row r="565" spans="2:8" x14ac:dyDescent="0.25">
      <c r="B565" s="85" t="s">
        <v>31</v>
      </c>
      <c r="C565" s="86"/>
      <c r="D565" s="73">
        <v>548.24</v>
      </c>
      <c r="E565" s="61"/>
      <c r="F565" s="21" t="s">
        <v>24</v>
      </c>
      <c r="G565" s="30">
        <f>D565*E565</f>
        <v>0</v>
      </c>
      <c r="H565" s="101"/>
    </row>
    <row r="566" spans="2:8" ht="24" thickBot="1" x14ac:dyDescent="0.3">
      <c r="B566" s="94" t="s">
        <v>30</v>
      </c>
      <c r="C566" s="95"/>
      <c r="D566" s="74">
        <v>340.74</v>
      </c>
      <c r="E566" s="62"/>
      <c r="F566" s="20" t="s">
        <v>24</v>
      </c>
      <c r="G566" s="31">
        <f>D566*E566</f>
        <v>0</v>
      </c>
      <c r="H566" s="101"/>
    </row>
    <row r="567" spans="2:8" x14ac:dyDescent="0.25">
      <c r="C567" s="3"/>
      <c r="D567" s="3"/>
      <c r="E567" s="4"/>
      <c r="F567" s="4"/>
      <c r="H567" s="45"/>
    </row>
    <row r="568" spans="2:8" ht="25.5" x14ac:dyDescent="0.25">
      <c r="C568" s="14" t="s">
        <v>14</v>
      </c>
      <c r="D568" s="6"/>
    </row>
    <row r="569" spans="2:8" ht="20.25" x14ac:dyDescent="0.25">
      <c r="C569" s="102" t="s">
        <v>6</v>
      </c>
      <c r="D569" s="51" t="s">
        <v>0</v>
      </c>
      <c r="E569" s="9">
        <f>IF(G557&gt;0, ROUND((G557+D550)/D550,2), 0)</f>
        <v>0</v>
      </c>
      <c r="F569" s="9"/>
      <c r="G569" s="10"/>
      <c r="H569" s="7"/>
    </row>
    <row r="570" spans="2:8" x14ac:dyDescent="0.25">
      <c r="C570" s="102"/>
      <c r="D570" s="51" t="s">
        <v>1</v>
      </c>
      <c r="E570" s="9">
        <f>IF(SUM(G558:G559)&gt;0,ROUND((G558+G559+D550)/D550,2),0)</f>
        <v>0</v>
      </c>
      <c r="F570" s="9"/>
      <c r="G570" s="11"/>
      <c r="H570" s="47"/>
    </row>
    <row r="571" spans="2:8" x14ac:dyDescent="0.25">
      <c r="C571" s="102"/>
      <c r="D571" s="51" t="s">
        <v>2</v>
      </c>
      <c r="E571" s="9">
        <f>IF(G560&gt;0,ROUND((G560+D550)/D550,2),0)</f>
        <v>0</v>
      </c>
      <c r="F571" s="12"/>
      <c r="G571" s="11"/>
    </row>
    <row r="572" spans="2:8" x14ac:dyDescent="0.25">
      <c r="C572" s="102"/>
      <c r="D572" s="13" t="s">
        <v>3</v>
      </c>
      <c r="E572" s="32">
        <f>IF(SUM(G561:G566)&gt;0,ROUND((SUM(G561:G566)+D550)/D550,2),0)</f>
        <v>0</v>
      </c>
      <c r="F572" s="10"/>
      <c r="G572" s="11"/>
    </row>
    <row r="573" spans="2:8" ht="25.5" x14ac:dyDescent="0.25">
      <c r="D573" s="33" t="s">
        <v>4</v>
      </c>
      <c r="E573" s="34">
        <f>SUM(E569:E572)-IF(VALUE(COUNTIF(E569:E572,"&gt;0"))=4,3,0)-IF(VALUE(COUNTIF(E569:E572,"&gt;0"))=3,2,0)-IF(VALUE(COUNTIF(E569:E572,"&gt;0"))=2,1,0)</f>
        <v>0</v>
      </c>
      <c r="F573" s="25"/>
    </row>
    <row r="574" spans="2:8" x14ac:dyDescent="0.25">
      <c r="E574" s="15"/>
    </row>
    <row r="575" spans="2:8" ht="25.5" x14ac:dyDescent="0.35">
      <c r="B575" s="22"/>
      <c r="C575" s="16" t="s">
        <v>23</v>
      </c>
      <c r="D575" s="87">
        <f>E573*D550</f>
        <v>0</v>
      </c>
      <c r="E575" s="87"/>
    </row>
    <row r="576" spans="2:8" ht="20.25" x14ac:dyDescent="0.3">
      <c r="C576" s="17" t="s">
        <v>8</v>
      </c>
      <c r="D576" s="98" t="e">
        <f>D575/D549</f>
        <v>#DIV/0!</v>
      </c>
      <c r="E576" s="98"/>
      <c r="G576" s="7"/>
      <c r="H576" s="48"/>
    </row>
    <row r="586" spans="2:8" ht="60.75" x14ac:dyDescent="0.8">
      <c r="B586" s="88" t="s">
        <v>48</v>
      </c>
      <c r="C586" s="88"/>
      <c r="D586" s="88"/>
      <c r="E586" s="88"/>
      <c r="F586" s="88"/>
      <c r="G586" s="88"/>
      <c r="H586" s="88"/>
    </row>
    <row r="587" spans="2:8" x14ac:dyDescent="0.25">
      <c r="B587" s="89" t="s">
        <v>36</v>
      </c>
      <c r="C587" s="89"/>
      <c r="D587" s="89"/>
      <c r="E587" s="89"/>
      <c r="F587" s="89"/>
      <c r="G587" s="89"/>
    </row>
    <row r="588" spans="2:8" x14ac:dyDescent="0.25">
      <c r="C588" s="52"/>
      <c r="G588" s="7"/>
    </row>
    <row r="589" spans="2:8" ht="25.5" x14ac:dyDescent="0.25">
      <c r="C589" s="14" t="s">
        <v>5</v>
      </c>
      <c r="D589" s="6"/>
    </row>
    <row r="590" spans="2:8" ht="20.25" x14ac:dyDescent="0.25">
      <c r="B590" s="10"/>
      <c r="C590" s="75" t="s">
        <v>15</v>
      </c>
      <c r="D590" s="78"/>
      <c r="E590" s="78"/>
      <c r="F590" s="78"/>
      <c r="G590" s="78"/>
      <c r="H590" s="40"/>
    </row>
    <row r="591" spans="2:8" ht="20.25" x14ac:dyDescent="0.25">
      <c r="B591" s="10"/>
      <c r="C591" s="76"/>
      <c r="D591" s="78"/>
      <c r="E591" s="78"/>
      <c r="F591" s="78"/>
      <c r="G591" s="78"/>
      <c r="H591" s="40"/>
    </row>
    <row r="592" spans="2:8" ht="20.25" x14ac:dyDescent="0.25">
      <c r="B592" s="10"/>
      <c r="C592" s="77"/>
      <c r="D592" s="78"/>
      <c r="E592" s="78"/>
      <c r="F592" s="78"/>
      <c r="G592" s="78"/>
      <c r="H592" s="40"/>
    </row>
    <row r="593" spans="2:8" x14ac:dyDescent="0.25">
      <c r="C593" s="35" t="s">
        <v>12</v>
      </c>
      <c r="D593" s="53"/>
      <c r="E593" s="49"/>
      <c r="F593" s="10"/>
    </row>
    <row r="594" spans="2:8" x14ac:dyDescent="0.25">
      <c r="C594" s="1" t="s">
        <v>9</v>
      </c>
      <c r="D594" s="54"/>
      <c r="E594" s="79" t="s">
        <v>16</v>
      </c>
      <c r="F594" s="80"/>
      <c r="G594" s="83" t="e">
        <f>D595/D594</f>
        <v>#DIV/0!</v>
      </c>
    </row>
    <row r="595" spans="2:8" x14ac:dyDescent="0.25">
      <c r="C595" s="1" t="s">
        <v>10</v>
      </c>
      <c r="D595" s="54"/>
      <c r="E595" s="81"/>
      <c r="F595" s="82"/>
      <c r="G595" s="84"/>
    </row>
    <row r="596" spans="2:8" x14ac:dyDescent="0.25">
      <c r="C596" s="37"/>
      <c r="D596" s="38"/>
      <c r="E596" s="50"/>
    </row>
    <row r="597" spans="2:8" x14ac:dyDescent="0.3">
      <c r="C597" s="36" t="s">
        <v>7</v>
      </c>
      <c r="D597" s="55"/>
    </row>
    <row r="598" spans="2:8" x14ac:dyDescent="0.3">
      <c r="C598" s="36" t="s">
        <v>11</v>
      </c>
      <c r="D598" s="55"/>
    </row>
    <row r="599" spans="2:8" x14ac:dyDescent="0.3">
      <c r="C599" s="36" t="s">
        <v>13</v>
      </c>
      <c r="D599" s="69" t="s">
        <v>33</v>
      </c>
      <c r="E599" s="41"/>
    </row>
    <row r="600" spans="2:8" ht="24" thickBot="1" x14ac:dyDescent="0.3">
      <c r="C600" s="42"/>
      <c r="D600" s="42"/>
    </row>
    <row r="601" spans="2:8" ht="48" thickBot="1" x14ac:dyDescent="0.3">
      <c r="B601" s="103" t="s">
        <v>17</v>
      </c>
      <c r="C601" s="104"/>
      <c r="D601" s="23" t="s">
        <v>20</v>
      </c>
      <c r="E601" s="99" t="s">
        <v>22</v>
      </c>
      <c r="F601" s="100"/>
      <c r="G601" s="2" t="s">
        <v>21</v>
      </c>
    </row>
    <row r="602" spans="2:8" ht="24" thickBot="1" x14ac:dyDescent="0.3">
      <c r="B602" s="90" t="s">
        <v>35</v>
      </c>
      <c r="C602" s="91"/>
      <c r="D602" s="70"/>
      <c r="E602" s="56"/>
      <c r="F602" s="18" t="s">
        <v>24</v>
      </c>
      <c r="G602" s="26">
        <f t="shared" ref="G602:G609" si="14">D602*E602</f>
        <v>0</v>
      </c>
      <c r="H602" s="101"/>
    </row>
    <row r="603" spans="2:8" x14ac:dyDescent="0.25">
      <c r="B603" s="92" t="s">
        <v>18</v>
      </c>
      <c r="C603" s="93"/>
      <c r="D603" s="59">
        <v>97.44</v>
      </c>
      <c r="E603" s="57"/>
      <c r="F603" s="19" t="s">
        <v>25</v>
      </c>
      <c r="G603" s="27">
        <f t="shared" si="14"/>
        <v>0</v>
      </c>
      <c r="H603" s="101"/>
    </row>
    <row r="604" spans="2:8" ht="24" thickBot="1" x14ac:dyDescent="0.3">
      <c r="B604" s="94" t="s">
        <v>19</v>
      </c>
      <c r="C604" s="95"/>
      <c r="D604" s="62">
        <v>151.63</v>
      </c>
      <c r="E604" s="58"/>
      <c r="F604" s="20" t="s">
        <v>25</v>
      </c>
      <c r="G604" s="28">
        <f t="shared" si="14"/>
        <v>0</v>
      </c>
      <c r="H604" s="101"/>
    </row>
    <row r="605" spans="2:8" ht="24" thickBot="1" x14ac:dyDescent="0.3">
      <c r="B605" s="96" t="s">
        <v>27</v>
      </c>
      <c r="C605" s="97"/>
      <c r="D605" s="71">
        <v>731.97</v>
      </c>
      <c r="E605" s="71"/>
      <c r="F605" s="24" t="s">
        <v>24</v>
      </c>
      <c r="G605" s="29">
        <f t="shared" si="14"/>
        <v>0</v>
      </c>
      <c r="H605" s="101"/>
    </row>
    <row r="606" spans="2:8" x14ac:dyDescent="0.25">
      <c r="B606" s="92" t="s">
        <v>32</v>
      </c>
      <c r="C606" s="93"/>
      <c r="D606" s="59">
        <v>652.6</v>
      </c>
      <c r="E606" s="59"/>
      <c r="F606" s="19" t="s">
        <v>24</v>
      </c>
      <c r="G606" s="27">
        <f t="shared" si="14"/>
        <v>0</v>
      </c>
      <c r="H606" s="101"/>
    </row>
    <row r="607" spans="2:8" x14ac:dyDescent="0.25">
      <c r="B607" s="85" t="s">
        <v>26</v>
      </c>
      <c r="C607" s="86"/>
      <c r="D607" s="72">
        <v>526.99</v>
      </c>
      <c r="E607" s="60"/>
      <c r="F607" s="21" t="s">
        <v>24</v>
      </c>
      <c r="G607" s="30">
        <f t="shared" si="14"/>
        <v>0</v>
      </c>
      <c r="H607" s="101"/>
    </row>
    <row r="608" spans="2:8" x14ac:dyDescent="0.25">
      <c r="B608" s="85" t="s">
        <v>28</v>
      </c>
      <c r="C608" s="86"/>
      <c r="D608" s="73">
        <v>5438.99</v>
      </c>
      <c r="E608" s="61"/>
      <c r="F608" s="21" t="s">
        <v>24</v>
      </c>
      <c r="G608" s="30">
        <f t="shared" si="14"/>
        <v>0</v>
      </c>
      <c r="H608" s="101"/>
    </row>
    <row r="609" spans="2:8" x14ac:dyDescent="0.25">
      <c r="B609" s="85" t="s">
        <v>29</v>
      </c>
      <c r="C609" s="86"/>
      <c r="D609" s="73">
        <v>1672.77</v>
      </c>
      <c r="E609" s="61"/>
      <c r="F609" s="21" t="s">
        <v>24</v>
      </c>
      <c r="G609" s="30">
        <f t="shared" si="14"/>
        <v>0</v>
      </c>
      <c r="H609" s="101"/>
    </row>
    <row r="610" spans="2:8" x14ac:dyDescent="0.25">
      <c r="B610" s="85" t="s">
        <v>31</v>
      </c>
      <c r="C610" s="86"/>
      <c r="D610" s="73">
        <v>548.24</v>
      </c>
      <c r="E610" s="61"/>
      <c r="F610" s="21" t="s">
        <v>24</v>
      </c>
      <c r="G610" s="30">
        <f>D610*E610</f>
        <v>0</v>
      </c>
      <c r="H610" s="101"/>
    </row>
    <row r="611" spans="2:8" ht="24" thickBot="1" x14ac:dyDescent="0.3">
      <c r="B611" s="94" t="s">
        <v>30</v>
      </c>
      <c r="C611" s="95"/>
      <c r="D611" s="74">
        <v>340.74</v>
      </c>
      <c r="E611" s="62"/>
      <c r="F611" s="20" t="s">
        <v>24</v>
      </c>
      <c r="G611" s="31">
        <f>D611*E611</f>
        <v>0</v>
      </c>
      <c r="H611" s="101"/>
    </row>
    <row r="612" spans="2:8" x14ac:dyDescent="0.25">
      <c r="C612" s="3"/>
      <c r="D612" s="3"/>
      <c r="E612" s="4"/>
      <c r="F612" s="4"/>
      <c r="H612" s="45"/>
    </row>
    <row r="613" spans="2:8" ht="25.5" x14ac:dyDescent="0.25">
      <c r="C613" s="14" t="s">
        <v>14</v>
      </c>
      <c r="D613" s="6"/>
    </row>
    <row r="614" spans="2:8" ht="20.25" x14ac:dyDescent="0.25">
      <c r="C614" s="102" t="s">
        <v>6</v>
      </c>
      <c r="D614" s="51" t="s">
        <v>0</v>
      </c>
      <c r="E614" s="9">
        <f>IF(G602&gt;0, ROUND((G602+D595)/D595,2), 0)</f>
        <v>0</v>
      </c>
      <c r="F614" s="9"/>
      <c r="G614" s="10"/>
      <c r="H614" s="7"/>
    </row>
    <row r="615" spans="2:8" x14ac:dyDescent="0.25">
      <c r="C615" s="102"/>
      <c r="D615" s="51" t="s">
        <v>1</v>
      </c>
      <c r="E615" s="9">
        <f>IF(SUM(G603:G604)&gt;0,ROUND((G603+G604+D595)/D595,2),0)</f>
        <v>0</v>
      </c>
      <c r="F615" s="9"/>
      <c r="G615" s="11"/>
      <c r="H615" s="47"/>
    </row>
    <row r="616" spans="2:8" x14ac:dyDescent="0.25">
      <c r="C616" s="102"/>
      <c r="D616" s="51" t="s">
        <v>2</v>
      </c>
      <c r="E616" s="9">
        <f>IF(G605&gt;0,ROUND((G605+D595)/D595,2),0)</f>
        <v>0</v>
      </c>
      <c r="F616" s="12"/>
      <c r="G616" s="11"/>
    </row>
    <row r="617" spans="2:8" x14ac:dyDescent="0.25">
      <c r="C617" s="102"/>
      <c r="D617" s="13" t="s">
        <v>3</v>
      </c>
      <c r="E617" s="32">
        <f>IF(SUM(G606:G611)&gt;0,ROUND((SUM(G606:G611)+D595)/D595,2),0)</f>
        <v>0</v>
      </c>
      <c r="F617" s="10"/>
      <c r="G617" s="11"/>
    </row>
    <row r="618" spans="2:8" ht="25.5" x14ac:dyDescent="0.25">
      <c r="D618" s="33" t="s">
        <v>4</v>
      </c>
      <c r="E618" s="34">
        <f>SUM(E614:E617)-IF(VALUE(COUNTIF(E614:E617,"&gt;0"))=4,3,0)-IF(VALUE(COUNTIF(E614:E617,"&gt;0"))=3,2,0)-IF(VALUE(COUNTIF(E614:E617,"&gt;0"))=2,1,0)</f>
        <v>0</v>
      </c>
      <c r="F618" s="25"/>
    </row>
    <row r="619" spans="2:8" x14ac:dyDescent="0.25">
      <c r="E619" s="15"/>
    </row>
    <row r="620" spans="2:8" ht="25.5" x14ac:dyDescent="0.35">
      <c r="B620" s="22"/>
      <c r="C620" s="16" t="s">
        <v>23</v>
      </c>
      <c r="D620" s="87">
        <f>E618*D595</f>
        <v>0</v>
      </c>
      <c r="E620" s="87"/>
    </row>
    <row r="621" spans="2:8" ht="20.25" x14ac:dyDescent="0.3">
      <c r="C621" s="17" t="s">
        <v>8</v>
      </c>
      <c r="D621" s="98" t="e">
        <f>D620/D594</f>
        <v>#DIV/0!</v>
      </c>
      <c r="E621" s="98"/>
      <c r="G621" s="7"/>
      <c r="H621" s="48"/>
    </row>
    <row r="631" spans="2:8" ht="60.75" x14ac:dyDescent="0.8">
      <c r="B631" s="88" t="s">
        <v>49</v>
      </c>
      <c r="C631" s="88"/>
      <c r="D631" s="88"/>
      <c r="E631" s="88"/>
      <c r="F631" s="88"/>
      <c r="G631" s="88"/>
      <c r="H631" s="88"/>
    </row>
    <row r="632" spans="2:8" x14ac:dyDescent="0.25">
      <c r="B632" s="89" t="s">
        <v>36</v>
      </c>
      <c r="C632" s="89"/>
      <c r="D632" s="89"/>
      <c r="E632" s="89"/>
      <c r="F632" s="89"/>
      <c r="G632" s="89"/>
    </row>
    <row r="633" spans="2:8" x14ac:dyDescent="0.25">
      <c r="C633" s="52"/>
      <c r="G633" s="7"/>
    </row>
    <row r="634" spans="2:8" ht="25.5" x14ac:dyDescent="0.25">
      <c r="C634" s="14" t="s">
        <v>5</v>
      </c>
      <c r="D634" s="6"/>
    </row>
    <row r="635" spans="2:8" ht="20.25" x14ac:dyDescent="0.25">
      <c r="B635" s="10"/>
      <c r="C635" s="75" t="s">
        <v>15</v>
      </c>
      <c r="D635" s="78"/>
      <c r="E635" s="78"/>
      <c r="F635" s="78"/>
      <c r="G635" s="78"/>
      <c r="H635" s="40"/>
    </row>
    <row r="636" spans="2:8" ht="20.25" x14ac:dyDescent="0.25">
      <c r="B636" s="10"/>
      <c r="C636" s="76"/>
      <c r="D636" s="78"/>
      <c r="E636" s="78"/>
      <c r="F636" s="78"/>
      <c r="G636" s="78"/>
      <c r="H636" s="40"/>
    </row>
    <row r="637" spans="2:8" ht="20.25" x14ac:dyDescent="0.25">
      <c r="B637" s="10"/>
      <c r="C637" s="77"/>
      <c r="D637" s="78"/>
      <c r="E637" s="78"/>
      <c r="F637" s="78"/>
      <c r="G637" s="78"/>
      <c r="H637" s="40"/>
    </row>
    <row r="638" spans="2:8" x14ac:dyDescent="0.25">
      <c r="C638" s="35" t="s">
        <v>12</v>
      </c>
      <c r="D638" s="53"/>
      <c r="E638" s="49"/>
      <c r="F638" s="10"/>
    </row>
    <row r="639" spans="2:8" x14ac:dyDescent="0.25">
      <c r="C639" s="1" t="s">
        <v>9</v>
      </c>
      <c r="D639" s="54"/>
      <c r="E639" s="79" t="s">
        <v>16</v>
      </c>
      <c r="F639" s="80"/>
      <c r="G639" s="83" t="e">
        <f>D640/D639</f>
        <v>#DIV/0!</v>
      </c>
    </row>
    <row r="640" spans="2:8" x14ac:dyDescent="0.25">
      <c r="C640" s="1" t="s">
        <v>10</v>
      </c>
      <c r="D640" s="54"/>
      <c r="E640" s="81"/>
      <c r="F640" s="82"/>
      <c r="G640" s="84"/>
    </row>
    <row r="641" spans="2:8" x14ac:dyDescent="0.25">
      <c r="C641" s="37"/>
      <c r="D641" s="38"/>
      <c r="E641" s="50"/>
    </row>
    <row r="642" spans="2:8" x14ac:dyDescent="0.3">
      <c r="C642" s="36" t="s">
        <v>7</v>
      </c>
      <c r="D642" s="55"/>
    </row>
    <row r="643" spans="2:8" x14ac:dyDescent="0.3">
      <c r="C643" s="36" t="s">
        <v>11</v>
      </c>
      <c r="D643" s="55"/>
    </row>
    <row r="644" spans="2:8" x14ac:dyDescent="0.3">
      <c r="C644" s="36" t="s">
        <v>13</v>
      </c>
      <c r="D644" s="69" t="s">
        <v>33</v>
      </c>
      <c r="E644" s="41"/>
    </row>
    <row r="645" spans="2:8" ht="24" thickBot="1" x14ac:dyDescent="0.3">
      <c r="C645" s="42"/>
      <c r="D645" s="42"/>
    </row>
    <row r="646" spans="2:8" ht="48" thickBot="1" x14ac:dyDescent="0.3">
      <c r="B646" s="103" t="s">
        <v>17</v>
      </c>
      <c r="C646" s="104"/>
      <c r="D646" s="23" t="s">
        <v>20</v>
      </c>
      <c r="E646" s="99" t="s">
        <v>22</v>
      </c>
      <c r="F646" s="100"/>
      <c r="G646" s="2" t="s">
        <v>21</v>
      </c>
    </row>
    <row r="647" spans="2:8" ht="24" thickBot="1" x14ac:dyDescent="0.3">
      <c r="B647" s="90" t="s">
        <v>35</v>
      </c>
      <c r="C647" s="91"/>
      <c r="D647" s="70"/>
      <c r="E647" s="56"/>
      <c r="F647" s="18" t="s">
        <v>24</v>
      </c>
      <c r="G647" s="26">
        <f t="shared" ref="G647:G654" si="15">D647*E647</f>
        <v>0</v>
      </c>
      <c r="H647" s="101"/>
    </row>
    <row r="648" spans="2:8" x14ac:dyDescent="0.25">
      <c r="B648" s="92" t="s">
        <v>18</v>
      </c>
      <c r="C648" s="93"/>
      <c r="D648" s="59">
        <v>97.44</v>
      </c>
      <c r="E648" s="57"/>
      <c r="F648" s="19" t="s">
        <v>25</v>
      </c>
      <c r="G648" s="27">
        <f t="shared" si="15"/>
        <v>0</v>
      </c>
      <c r="H648" s="101"/>
    </row>
    <row r="649" spans="2:8" ht="24" thickBot="1" x14ac:dyDescent="0.3">
      <c r="B649" s="94" t="s">
        <v>19</v>
      </c>
      <c r="C649" s="95"/>
      <c r="D649" s="62">
        <v>151.63</v>
      </c>
      <c r="E649" s="58"/>
      <c r="F649" s="20" t="s">
        <v>25</v>
      </c>
      <c r="G649" s="28">
        <f t="shared" si="15"/>
        <v>0</v>
      </c>
      <c r="H649" s="101"/>
    </row>
    <row r="650" spans="2:8" ht="24" thickBot="1" x14ac:dyDescent="0.3">
      <c r="B650" s="96" t="s">
        <v>27</v>
      </c>
      <c r="C650" s="97"/>
      <c r="D650" s="71">
        <v>731.97</v>
      </c>
      <c r="E650" s="71"/>
      <c r="F650" s="24" t="s">
        <v>24</v>
      </c>
      <c r="G650" s="29">
        <f t="shared" si="15"/>
        <v>0</v>
      </c>
      <c r="H650" s="101"/>
    </row>
    <row r="651" spans="2:8" x14ac:dyDescent="0.25">
      <c r="B651" s="92" t="s">
        <v>32</v>
      </c>
      <c r="C651" s="93"/>
      <c r="D651" s="59">
        <v>652.6</v>
      </c>
      <c r="E651" s="59"/>
      <c r="F651" s="19" t="s">
        <v>24</v>
      </c>
      <c r="G651" s="27">
        <f t="shared" si="15"/>
        <v>0</v>
      </c>
      <c r="H651" s="101"/>
    </row>
    <row r="652" spans="2:8" x14ac:dyDescent="0.25">
      <c r="B652" s="85" t="s">
        <v>26</v>
      </c>
      <c r="C652" s="86"/>
      <c r="D652" s="72">
        <v>526.99</v>
      </c>
      <c r="E652" s="60"/>
      <c r="F652" s="21" t="s">
        <v>24</v>
      </c>
      <c r="G652" s="30">
        <f t="shared" si="15"/>
        <v>0</v>
      </c>
      <c r="H652" s="101"/>
    </row>
    <row r="653" spans="2:8" x14ac:dyDescent="0.25">
      <c r="B653" s="85" t="s">
        <v>28</v>
      </c>
      <c r="C653" s="86"/>
      <c r="D653" s="73">
        <v>5438.99</v>
      </c>
      <c r="E653" s="61"/>
      <c r="F653" s="21" t="s">
        <v>24</v>
      </c>
      <c r="G653" s="30">
        <f t="shared" si="15"/>
        <v>0</v>
      </c>
      <c r="H653" s="101"/>
    </row>
    <row r="654" spans="2:8" x14ac:dyDescent="0.25">
      <c r="B654" s="85" t="s">
        <v>29</v>
      </c>
      <c r="C654" s="86"/>
      <c r="D654" s="73">
        <v>1672.77</v>
      </c>
      <c r="E654" s="61"/>
      <c r="F654" s="21" t="s">
        <v>24</v>
      </c>
      <c r="G654" s="30">
        <f t="shared" si="15"/>
        <v>0</v>
      </c>
      <c r="H654" s="101"/>
    </row>
    <row r="655" spans="2:8" x14ac:dyDescent="0.25">
      <c r="B655" s="85" t="s">
        <v>31</v>
      </c>
      <c r="C655" s="86"/>
      <c r="D655" s="73">
        <v>548.24</v>
      </c>
      <c r="E655" s="61"/>
      <c r="F655" s="21" t="s">
        <v>24</v>
      </c>
      <c r="G655" s="30">
        <f>D655*E655</f>
        <v>0</v>
      </c>
      <c r="H655" s="101"/>
    </row>
    <row r="656" spans="2:8" ht="24" thickBot="1" x14ac:dyDescent="0.3">
      <c r="B656" s="94" t="s">
        <v>30</v>
      </c>
      <c r="C656" s="95"/>
      <c r="D656" s="74">
        <v>340.74</v>
      </c>
      <c r="E656" s="62"/>
      <c r="F656" s="20" t="s">
        <v>24</v>
      </c>
      <c r="G656" s="31">
        <f>D656*E656</f>
        <v>0</v>
      </c>
      <c r="H656" s="101"/>
    </row>
    <row r="657" spans="2:8" x14ac:dyDescent="0.25">
      <c r="C657" s="3"/>
      <c r="D657" s="3"/>
      <c r="E657" s="4"/>
      <c r="F657" s="4"/>
      <c r="H657" s="45"/>
    </row>
    <row r="658" spans="2:8" ht="25.5" x14ac:dyDescent="0.25">
      <c r="C658" s="14" t="s">
        <v>14</v>
      </c>
      <c r="D658" s="6"/>
    </row>
    <row r="659" spans="2:8" ht="20.25" x14ac:dyDescent="0.25">
      <c r="C659" s="102" t="s">
        <v>6</v>
      </c>
      <c r="D659" s="51" t="s">
        <v>0</v>
      </c>
      <c r="E659" s="9">
        <f>IF(G647&gt;0, ROUND((G647+D640)/D640,2), 0)</f>
        <v>0</v>
      </c>
      <c r="F659" s="9"/>
      <c r="G659" s="10"/>
      <c r="H659" s="7"/>
    </row>
    <row r="660" spans="2:8" x14ac:dyDescent="0.25">
      <c r="C660" s="102"/>
      <c r="D660" s="51" t="s">
        <v>1</v>
      </c>
      <c r="E660" s="9">
        <f>IF(SUM(G648:G649)&gt;0,ROUND((G648+G649+D640)/D640,2),0)</f>
        <v>0</v>
      </c>
      <c r="F660" s="9"/>
      <c r="G660" s="11"/>
      <c r="H660" s="47"/>
    </row>
    <row r="661" spans="2:8" x14ac:dyDescent="0.25">
      <c r="C661" s="102"/>
      <c r="D661" s="51" t="s">
        <v>2</v>
      </c>
      <c r="E661" s="9">
        <f>IF(G650&gt;0,ROUND((G650+D640)/D640,2),0)</f>
        <v>0</v>
      </c>
      <c r="F661" s="12"/>
      <c r="G661" s="11"/>
    </row>
    <row r="662" spans="2:8" x14ac:dyDescent="0.25">
      <c r="C662" s="102"/>
      <c r="D662" s="13" t="s">
        <v>3</v>
      </c>
      <c r="E662" s="32">
        <f>IF(SUM(G651:G656)&gt;0,ROUND((SUM(G651:G656)+D640)/D640,2),0)</f>
        <v>0</v>
      </c>
      <c r="F662" s="10"/>
      <c r="G662" s="11"/>
    </row>
    <row r="663" spans="2:8" ht="25.5" x14ac:dyDescent="0.25">
      <c r="D663" s="33" t="s">
        <v>4</v>
      </c>
      <c r="E663" s="34">
        <f>SUM(E659:E662)-IF(VALUE(COUNTIF(E659:E662,"&gt;0"))=4,3,0)-IF(VALUE(COUNTIF(E659:E662,"&gt;0"))=3,2,0)-IF(VALUE(COUNTIF(E659:E662,"&gt;0"))=2,1,0)</f>
        <v>0</v>
      </c>
      <c r="F663" s="25"/>
    </row>
    <row r="664" spans="2:8" x14ac:dyDescent="0.25">
      <c r="E664" s="15"/>
    </row>
    <row r="665" spans="2:8" ht="25.5" x14ac:dyDescent="0.35">
      <c r="B665" s="22"/>
      <c r="C665" s="16" t="s">
        <v>23</v>
      </c>
      <c r="D665" s="87">
        <f>E663*D640</f>
        <v>0</v>
      </c>
      <c r="E665" s="87"/>
    </row>
    <row r="666" spans="2:8" ht="20.25" x14ac:dyDescent="0.3">
      <c r="C666" s="17" t="s">
        <v>8</v>
      </c>
      <c r="D666" s="98" t="e">
        <f>D665/D639</f>
        <v>#DIV/0!</v>
      </c>
      <c r="E666" s="98"/>
      <c r="G666" s="7"/>
      <c r="H666" s="48"/>
    </row>
    <row r="676" spans="2:8" ht="60.75" x14ac:dyDescent="0.8">
      <c r="B676" s="88" t="s">
        <v>50</v>
      </c>
      <c r="C676" s="88"/>
      <c r="D676" s="88"/>
      <c r="E676" s="88"/>
      <c r="F676" s="88"/>
      <c r="G676" s="88"/>
      <c r="H676" s="88"/>
    </row>
    <row r="677" spans="2:8" x14ac:dyDescent="0.25">
      <c r="B677" s="89" t="s">
        <v>36</v>
      </c>
      <c r="C677" s="89"/>
      <c r="D677" s="89"/>
      <c r="E677" s="89"/>
      <c r="F677" s="89"/>
      <c r="G677" s="89"/>
    </row>
    <row r="678" spans="2:8" x14ac:dyDescent="0.25">
      <c r="C678" s="52"/>
      <c r="G678" s="7"/>
    </row>
    <row r="679" spans="2:8" ht="25.5" x14ac:dyDescent="0.25">
      <c r="C679" s="14" t="s">
        <v>5</v>
      </c>
      <c r="D679" s="6"/>
    </row>
    <row r="680" spans="2:8" ht="20.25" x14ac:dyDescent="0.25">
      <c r="B680" s="10"/>
      <c r="C680" s="75" t="s">
        <v>15</v>
      </c>
      <c r="D680" s="78"/>
      <c r="E680" s="78"/>
      <c r="F680" s="78"/>
      <c r="G680" s="78"/>
      <c r="H680" s="40"/>
    </row>
    <row r="681" spans="2:8" ht="20.25" x14ac:dyDescent="0.25">
      <c r="B681" s="10"/>
      <c r="C681" s="76"/>
      <c r="D681" s="78"/>
      <c r="E681" s="78"/>
      <c r="F681" s="78"/>
      <c r="G681" s="78"/>
      <c r="H681" s="40"/>
    </row>
    <row r="682" spans="2:8" ht="20.25" x14ac:dyDescent="0.25">
      <c r="B682" s="10"/>
      <c r="C682" s="77"/>
      <c r="D682" s="78"/>
      <c r="E682" s="78"/>
      <c r="F682" s="78"/>
      <c r="G682" s="78"/>
      <c r="H682" s="40"/>
    </row>
    <row r="683" spans="2:8" x14ac:dyDescent="0.25">
      <c r="C683" s="35" t="s">
        <v>12</v>
      </c>
      <c r="D683" s="53"/>
      <c r="E683" s="49"/>
      <c r="F683" s="10"/>
    </row>
    <row r="684" spans="2:8" x14ac:dyDescent="0.25">
      <c r="C684" s="1" t="s">
        <v>9</v>
      </c>
      <c r="D684" s="54"/>
      <c r="E684" s="79" t="s">
        <v>16</v>
      </c>
      <c r="F684" s="80"/>
      <c r="G684" s="83" t="e">
        <f>D685/D684</f>
        <v>#DIV/0!</v>
      </c>
    </row>
    <row r="685" spans="2:8" x14ac:dyDescent="0.25">
      <c r="C685" s="1" t="s">
        <v>10</v>
      </c>
      <c r="D685" s="54"/>
      <c r="E685" s="81"/>
      <c r="F685" s="82"/>
      <c r="G685" s="84"/>
    </row>
    <row r="686" spans="2:8" x14ac:dyDescent="0.25">
      <c r="C686" s="37"/>
      <c r="D686" s="38"/>
      <c r="E686" s="50"/>
    </row>
    <row r="687" spans="2:8" x14ac:dyDescent="0.3">
      <c r="C687" s="36" t="s">
        <v>7</v>
      </c>
      <c r="D687" s="55"/>
    </row>
    <row r="688" spans="2:8" x14ac:dyDescent="0.3">
      <c r="C688" s="36" t="s">
        <v>11</v>
      </c>
      <c r="D688" s="55"/>
    </row>
    <row r="689" spans="2:8" x14ac:dyDescent="0.3">
      <c r="C689" s="36" t="s">
        <v>13</v>
      </c>
      <c r="D689" s="69" t="s">
        <v>33</v>
      </c>
      <c r="E689" s="41"/>
    </row>
    <row r="690" spans="2:8" ht="24" thickBot="1" x14ac:dyDescent="0.3">
      <c r="C690" s="42"/>
      <c r="D690" s="42"/>
    </row>
    <row r="691" spans="2:8" ht="48" thickBot="1" x14ac:dyDescent="0.3">
      <c r="B691" s="103" t="s">
        <v>17</v>
      </c>
      <c r="C691" s="104"/>
      <c r="D691" s="23" t="s">
        <v>20</v>
      </c>
      <c r="E691" s="99" t="s">
        <v>22</v>
      </c>
      <c r="F691" s="100"/>
      <c r="G691" s="2" t="s">
        <v>21</v>
      </c>
    </row>
    <row r="692" spans="2:8" ht="24" thickBot="1" x14ac:dyDescent="0.3">
      <c r="B692" s="90" t="s">
        <v>35</v>
      </c>
      <c r="C692" s="91"/>
      <c r="D692" s="70"/>
      <c r="E692" s="56"/>
      <c r="F692" s="18" t="s">
        <v>24</v>
      </c>
      <c r="G692" s="26">
        <f t="shared" ref="G692:G699" si="16">D692*E692</f>
        <v>0</v>
      </c>
      <c r="H692" s="101"/>
    </row>
    <row r="693" spans="2:8" x14ac:dyDescent="0.25">
      <c r="B693" s="92" t="s">
        <v>18</v>
      </c>
      <c r="C693" s="93"/>
      <c r="D693" s="59">
        <v>97.44</v>
      </c>
      <c r="E693" s="57"/>
      <c r="F693" s="19" t="s">
        <v>25</v>
      </c>
      <c r="G693" s="27">
        <f t="shared" si="16"/>
        <v>0</v>
      </c>
      <c r="H693" s="101"/>
    </row>
    <row r="694" spans="2:8" ht="24" thickBot="1" x14ac:dyDescent="0.3">
      <c r="B694" s="94" t="s">
        <v>19</v>
      </c>
      <c r="C694" s="95"/>
      <c r="D694" s="62">
        <v>151.63</v>
      </c>
      <c r="E694" s="58"/>
      <c r="F694" s="20" t="s">
        <v>25</v>
      </c>
      <c r="G694" s="28">
        <f t="shared" si="16"/>
        <v>0</v>
      </c>
      <c r="H694" s="101"/>
    </row>
    <row r="695" spans="2:8" ht="24" thickBot="1" x14ac:dyDescent="0.3">
      <c r="B695" s="96" t="s">
        <v>27</v>
      </c>
      <c r="C695" s="97"/>
      <c r="D695" s="71">
        <v>731.97</v>
      </c>
      <c r="E695" s="71"/>
      <c r="F695" s="24" t="s">
        <v>24</v>
      </c>
      <c r="G695" s="29">
        <f t="shared" si="16"/>
        <v>0</v>
      </c>
      <c r="H695" s="101"/>
    </row>
    <row r="696" spans="2:8" x14ac:dyDescent="0.25">
      <c r="B696" s="92" t="s">
        <v>32</v>
      </c>
      <c r="C696" s="93"/>
      <c r="D696" s="59">
        <v>652.6</v>
      </c>
      <c r="E696" s="59"/>
      <c r="F696" s="19" t="s">
        <v>24</v>
      </c>
      <c r="G696" s="27">
        <f t="shared" si="16"/>
        <v>0</v>
      </c>
      <c r="H696" s="101"/>
    </row>
    <row r="697" spans="2:8" x14ac:dyDescent="0.25">
      <c r="B697" s="85" t="s">
        <v>26</v>
      </c>
      <c r="C697" s="86"/>
      <c r="D697" s="72">
        <v>526.99</v>
      </c>
      <c r="E697" s="60"/>
      <c r="F697" s="21" t="s">
        <v>24</v>
      </c>
      <c r="G697" s="30">
        <f t="shared" si="16"/>
        <v>0</v>
      </c>
      <c r="H697" s="101"/>
    </row>
    <row r="698" spans="2:8" x14ac:dyDescent="0.25">
      <c r="B698" s="85" t="s">
        <v>28</v>
      </c>
      <c r="C698" s="86"/>
      <c r="D698" s="73">
        <v>5438.99</v>
      </c>
      <c r="E698" s="61"/>
      <c r="F698" s="21" t="s">
        <v>24</v>
      </c>
      <c r="G698" s="30">
        <f t="shared" si="16"/>
        <v>0</v>
      </c>
      <c r="H698" s="101"/>
    </row>
    <row r="699" spans="2:8" x14ac:dyDescent="0.25">
      <c r="B699" s="85" t="s">
        <v>29</v>
      </c>
      <c r="C699" s="86"/>
      <c r="D699" s="73">
        <v>1672.77</v>
      </c>
      <c r="E699" s="61"/>
      <c r="F699" s="21" t="s">
        <v>24</v>
      </c>
      <c r="G699" s="30">
        <f t="shared" si="16"/>
        <v>0</v>
      </c>
      <c r="H699" s="101"/>
    </row>
    <row r="700" spans="2:8" x14ac:dyDescent="0.25">
      <c r="B700" s="85" t="s">
        <v>31</v>
      </c>
      <c r="C700" s="86"/>
      <c r="D700" s="73">
        <v>548.24</v>
      </c>
      <c r="E700" s="61"/>
      <c r="F700" s="21" t="s">
        <v>24</v>
      </c>
      <c r="G700" s="30">
        <f>D700*E700</f>
        <v>0</v>
      </c>
      <c r="H700" s="101"/>
    </row>
    <row r="701" spans="2:8" ht="24" thickBot="1" x14ac:dyDescent="0.3">
      <c r="B701" s="94" t="s">
        <v>30</v>
      </c>
      <c r="C701" s="95"/>
      <c r="D701" s="74">
        <v>340.74</v>
      </c>
      <c r="E701" s="62"/>
      <c r="F701" s="20" t="s">
        <v>24</v>
      </c>
      <c r="G701" s="31">
        <f>D701*E701</f>
        <v>0</v>
      </c>
      <c r="H701" s="101"/>
    </row>
    <row r="702" spans="2:8" x14ac:dyDescent="0.25">
      <c r="C702" s="3"/>
      <c r="D702" s="3"/>
      <c r="E702" s="4"/>
      <c r="F702" s="4"/>
      <c r="H702" s="45"/>
    </row>
    <row r="703" spans="2:8" ht="25.5" x14ac:dyDescent="0.25">
      <c r="C703" s="14" t="s">
        <v>14</v>
      </c>
      <c r="D703" s="6"/>
    </row>
    <row r="704" spans="2:8" ht="20.25" x14ac:dyDescent="0.25">
      <c r="C704" s="102" t="s">
        <v>6</v>
      </c>
      <c r="D704" s="51" t="s">
        <v>0</v>
      </c>
      <c r="E704" s="9">
        <f>IF(G692&gt;0, ROUND((G692+D685)/D685,2), 0)</f>
        <v>0</v>
      </c>
      <c r="F704" s="9"/>
      <c r="G704" s="10"/>
      <c r="H704" s="7"/>
    </row>
    <row r="705" spans="2:8" x14ac:dyDescent="0.25">
      <c r="C705" s="102"/>
      <c r="D705" s="51" t="s">
        <v>1</v>
      </c>
      <c r="E705" s="9">
        <f>IF(SUM(G693:G694)&gt;0,ROUND((G693+G694+D685)/D685,2),0)</f>
        <v>0</v>
      </c>
      <c r="F705" s="9"/>
      <c r="G705" s="11"/>
      <c r="H705" s="47"/>
    </row>
    <row r="706" spans="2:8" x14ac:dyDescent="0.25">
      <c r="C706" s="102"/>
      <c r="D706" s="51" t="s">
        <v>2</v>
      </c>
      <c r="E706" s="9">
        <f>IF(G695&gt;0,ROUND((G695+D685)/D685,2),0)</f>
        <v>0</v>
      </c>
      <c r="F706" s="12"/>
      <c r="G706" s="11"/>
    </row>
    <row r="707" spans="2:8" x14ac:dyDescent="0.25">
      <c r="C707" s="102"/>
      <c r="D707" s="13" t="s">
        <v>3</v>
      </c>
      <c r="E707" s="32">
        <f>IF(SUM(G696:G701)&gt;0,ROUND((SUM(G696:G701)+D685)/D685,2),0)</f>
        <v>0</v>
      </c>
      <c r="F707" s="10"/>
      <c r="G707" s="11"/>
    </row>
    <row r="708" spans="2:8" ht="25.5" x14ac:dyDescent="0.25">
      <c r="D708" s="33" t="s">
        <v>4</v>
      </c>
      <c r="E708" s="34">
        <f>SUM(E704:E707)-IF(VALUE(COUNTIF(E704:E707,"&gt;0"))=4,3,0)-IF(VALUE(COUNTIF(E704:E707,"&gt;0"))=3,2,0)-IF(VALUE(COUNTIF(E704:E707,"&gt;0"))=2,1,0)</f>
        <v>0</v>
      </c>
      <c r="F708" s="25"/>
    </row>
    <row r="709" spans="2:8" x14ac:dyDescent="0.25">
      <c r="E709" s="15"/>
    </row>
    <row r="710" spans="2:8" ht="25.5" x14ac:dyDescent="0.35">
      <c r="B710" s="22"/>
      <c r="C710" s="16" t="s">
        <v>23</v>
      </c>
      <c r="D710" s="87">
        <f>E708*D685</f>
        <v>0</v>
      </c>
      <c r="E710" s="87"/>
    </row>
    <row r="711" spans="2:8" ht="20.25" x14ac:dyDescent="0.3">
      <c r="C711" s="17" t="s">
        <v>8</v>
      </c>
      <c r="D711" s="98" t="e">
        <f>D710/D684</f>
        <v>#DIV/0!</v>
      </c>
      <c r="E711" s="98"/>
      <c r="G711" s="7"/>
      <c r="H711" s="48"/>
    </row>
    <row r="721" spans="2:8" ht="60.75" x14ac:dyDescent="0.8">
      <c r="B721" s="88" t="s">
        <v>51</v>
      </c>
      <c r="C721" s="88"/>
      <c r="D721" s="88"/>
      <c r="E721" s="88"/>
      <c r="F721" s="88"/>
      <c r="G721" s="88"/>
      <c r="H721" s="88"/>
    </row>
    <row r="722" spans="2:8" x14ac:dyDescent="0.25">
      <c r="B722" s="89" t="s">
        <v>36</v>
      </c>
      <c r="C722" s="89"/>
      <c r="D722" s="89"/>
      <c r="E722" s="89"/>
      <c r="F722" s="89"/>
      <c r="G722" s="89"/>
    </row>
    <row r="723" spans="2:8" x14ac:dyDescent="0.25">
      <c r="C723" s="52"/>
      <c r="G723" s="7"/>
    </row>
    <row r="724" spans="2:8" ht="25.5" x14ac:dyDescent="0.25">
      <c r="C724" s="14" t="s">
        <v>5</v>
      </c>
      <c r="D724" s="6"/>
    </row>
    <row r="725" spans="2:8" ht="20.25" x14ac:dyDescent="0.25">
      <c r="B725" s="10"/>
      <c r="C725" s="75" t="s">
        <v>15</v>
      </c>
      <c r="D725" s="78"/>
      <c r="E725" s="78"/>
      <c r="F725" s="78"/>
      <c r="G725" s="78"/>
      <c r="H725" s="40"/>
    </row>
    <row r="726" spans="2:8" ht="20.25" x14ac:dyDescent="0.25">
      <c r="B726" s="10"/>
      <c r="C726" s="76"/>
      <c r="D726" s="78"/>
      <c r="E726" s="78"/>
      <c r="F726" s="78"/>
      <c r="G726" s="78"/>
      <c r="H726" s="40"/>
    </row>
    <row r="727" spans="2:8" ht="20.25" x14ac:dyDescent="0.25">
      <c r="B727" s="10"/>
      <c r="C727" s="77"/>
      <c r="D727" s="78"/>
      <c r="E727" s="78"/>
      <c r="F727" s="78"/>
      <c r="G727" s="78"/>
      <c r="H727" s="40"/>
    </row>
    <row r="728" spans="2:8" x14ac:dyDescent="0.25">
      <c r="C728" s="35" t="s">
        <v>12</v>
      </c>
      <c r="D728" s="53"/>
      <c r="E728" s="49"/>
      <c r="F728" s="10"/>
    </row>
    <row r="729" spans="2:8" x14ac:dyDescent="0.25">
      <c r="C729" s="1" t="s">
        <v>9</v>
      </c>
      <c r="D729" s="54"/>
      <c r="E729" s="79" t="s">
        <v>16</v>
      </c>
      <c r="F729" s="80"/>
      <c r="G729" s="83" t="e">
        <f>D730/D729</f>
        <v>#DIV/0!</v>
      </c>
    </row>
    <row r="730" spans="2:8" x14ac:dyDescent="0.25">
      <c r="C730" s="1" t="s">
        <v>10</v>
      </c>
      <c r="D730" s="54"/>
      <c r="E730" s="81"/>
      <c r="F730" s="82"/>
      <c r="G730" s="84"/>
    </row>
    <row r="731" spans="2:8" x14ac:dyDescent="0.25">
      <c r="C731" s="37"/>
      <c r="D731" s="38"/>
      <c r="E731" s="50"/>
    </row>
    <row r="732" spans="2:8" x14ac:dyDescent="0.3">
      <c r="C732" s="36" t="s">
        <v>7</v>
      </c>
      <c r="D732" s="55"/>
    </row>
    <row r="733" spans="2:8" x14ac:dyDescent="0.3">
      <c r="C733" s="36" t="s">
        <v>11</v>
      </c>
      <c r="D733" s="55"/>
    </row>
    <row r="734" spans="2:8" x14ac:dyDescent="0.3">
      <c r="C734" s="36" t="s">
        <v>13</v>
      </c>
      <c r="D734" s="69" t="s">
        <v>33</v>
      </c>
      <c r="E734" s="41"/>
    </row>
    <row r="735" spans="2:8" ht="24" thickBot="1" x14ac:dyDescent="0.3">
      <c r="C735" s="42"/>
      <c r="D735" s="42"/>
    </row>
    <row r="736" spans="2:8" ht="48" thickBot="1" x14ac:dyDescent="0.3">
      <c r="B736" s="103" t="s">
        <v>17</v>
      </c>
      <c r="C736" s="104"/>
      <c r="D736" s="23" t="s">
        <v>20</v>
      </c>
      <c r="E736" s="99" t="s">
        <v>22</v>
      </c>
      <c r="F736" s="100"/>
      <c r="G736" s="2" t="s">
        <v>21</v>
      </c>
    </row>
    <row r="737" spans="2:8" ht="24" thickBot="1" x14ac:dyDescent="0.3">
      <c r="B737" s="90" t="s">
        <v>35</v>
      </c>
      <c r="C737" s="91"/>
      <c r="D737" s="70"/>
      <c r="E737" s="56"/>
      <c r="F737" s="18" t="s">
        <v>24</v>
      </c>
      <c r="G737" s="26">
        <f t="shared" ref="G737:G744" si="17">D737*E737</f>
        <v>0</v>
      </c>
      <c r="H737" s="101"/>
    </row>
    <row r="738" spans="2:8" x14ac:dyDescent="0.25">
      <c r="B738" s="92" t="s">
        <v>18</v>
      </c>
      <c r="C738" s="93"/>
      <c r="D738" s="59">
        <v>97.44</v>
      </c>
      <c r="E738" s="57"/>
      <c r="F738" s="19" t="s">
        <v>25</v>
      </c>
      <c r="G738" s="27">
        <f t="shared" si="17"/>
        <v>0</v>
      </c>
      <c r="H738" s="101"/>
    </row>
    <row r="739" spans="2:8" ht="24" thickBot="1" x14ac:dyDescent="0.3">
      <c r="B739" s="94" t="s">
        <v>19</v>
      </c>
      <c r="C739" s="95"/>
      <c r="D739" s="62">
        <v>151.63</v>
      </c>
      <c r="E739" s="58"/>
      <c r="F739" s="20" t="s">
        <v>25</v>
      </c>
      <c r="G739" s="28">
        <f t="shared" si="17"/>
        <v>0</v>
      </c>
      <c r="H739" s="101"/>
    </row>
    <row r="740" spans="2:8" ht="24" thickBot="1" x14ac:dyDescent="0.3">
      <c r="B740" s="96" t="s">
        <v>27</v>
      </c>
      <c r="C740" s="97"/>
      <c r="D740" s="71">
        <v>731.97</v>
      </c>
      <c r="E740" s="71"/>
      <c r="F740" s="24" t="s">
        <v>24</v>
      </c>
      <c r="G740" s="29">
        <f t="shared" si="17"/>
        <v>0</v>
      </c>
      <c r="H740" s="101"/>
    </row>
    <row r="741" spans="2:8" x14ac:dyDescent="0.25">
      <c r="B741" s="92" t="s">
        <v>32</v>
      </c>
      <c r="C741" s="93"/>
      <c r="D741" s="59">
        <v>652.6</v>
      </c>
      <c r="E741" s="59"/>
      <c r="F741" s="19" t="s">
        <v>24</v>
      </c>
      <c r="G741" s="27">
        <f t="shared" si="17"/>
        <v>0</v>
      </c>
      <c r="H741" s="101"/>
    </row>
    <row r="742" spans="2:8" x14ac:dyDescent="0.25">
      <c r="B742" s="85" t="s">
        <v>26</v>
      </c>
      <c r="C742" s="86"/>
      <c r="D742" s="72">
        <v>526.99</v>
      </c>
      <c r="E742" s="60"/>
      <c r="F742" s="21" t="s">
        <v>24</v>
      </c>
      <c r="G742" s="30">
        <f t="shared" si="17"/>
        <v>0</v>
      </c>
      <c r="H742" s="101"/>
    </row>
    <row r="743" spans="2:8" x14ac:dyDescent="0.25">
      <c r="B743" s="85" t="s">
        <v>28</v>
      </c>
      <c r="C743" s="86"/>
      <c r="D743" s="73">
        <v>5438.99</v>
      </c>
      <c r="E743" s="61"/>
      <c r="F743" s="21" t="s">
        <v>24</v>
      </c>
      <c r="G743" s="30">
        <f t="shared" si="17"/>
        <v>0</v>
      </c>
      <c r="H743" s="101"/>
    </row>
    <row r="744" spans="2:8" x14ac:dyDescent="0.25">
      <c r="B744" s="85" t="s">
        <v>29</v>
      </c>
      <c r="C744" s="86"/>
      <c r="D744" s="73">
        <v>1672.77</v>
      </c>
      <c r="E744" s="61"/>
      <c r="F744" s="21" t="s">
        <v>24</v>
      </c>
      <c r="G744" s="30">
        <f t="shared" si="17"/>
        <v>0</v>
      </c>
      <c r="H744" s="101"/>
    </row>
    <row r="745" spans="2:8" x14ac:dyDescent="0.25">
      <c r="B745" s="85" t="s">
        <v>31</v>
      </c>
      <c r="C745" s="86"/>
      <c r="D745" s="73">
        <v>548.24</v>
      </c>
      <c r="E745" s="61"/>
      <c r="F745" s="21" t="s">
        <v>24</v>
      </c>
      <c r="G745" s="30">
        <f>D745*E745</f>
        <v>0</v>
      </c>
      <c r="H745" s="101"/>
    </row>
    <row r="746" spans="2:8" ht="24" thickBot="1" x14ac:dyDescent="0.3">
      <c r="B746" s="94" t="s">
        <v>30</v>
      </c>
      <c r="C746" s="95"/>
      <c r="D746" s="74">
        <v>340.74</v>
      </c>
      <c r="E746" s="62"/>
      <c r="F746" s="20" t="s">
        <v>24</v>
      </c>
      <c r="G746" s="31">
        <f>D746*E746</f>
        <v>0</v>
      </c>
      <c r="H746" s="101"/>
    </row>
    <row r="747" spans="2:8" x14ac:dyDescent="0.25">
      <c r="C747" s="3"/>
      <c r="D747" s="3"/>
      <c r="E747" s="4"/>
      <c r="F747" s="4"/>
      <c r="H747" s="45"/>
    </row>
    <row r="748" spans="2:8" ht="25.5" x14ac:dyDescent="0.25">
      <c r="C748" s="14" t="s">
        <v>14</v>
      </c>
      <c r="D748" s="6"/>
    </row>
    <row r="749" spans="2:8" ht="20.25" x14ac:dyDescent="0.25">
      <c r="C749" s="102" t="s">
        <v>6</v>
      </c>
      <c r="D749" s="51" t="s">
        <v>0</v>
      </c>
      <c r="E749" s="9">
        <f>IF(G737&gt;0, ROUND((G737+D730)/D730,2), 0)</f>
        <v>0</v>
      </c>
      <c r="F749" s="9"/>
      <c r="G749" s="10"/>
      <c r="H749" s="7"/>
    </row>
    <row r="750" spans="2:8" x14ac:dyDescent="0.25">
      <c r="C750" s="102"/>
      <c r="D750" s="51" t="s">
        <v>1</v>
      </c>
      <c r="E750" s="9">
        <f>IF(SUM(G738:G739)&gt;0,ROUND((G738+G739+D730)/D730,2),0)</f>
        <v>0</v>
      </c>
      <c r="F750" s="9"/>
      <c r="G750" s="11"/>
      <c r="H750" s="47"/>
    </row>
    <row r="751" spans="2:8" x14ac:dyDescent="0.25">
      <c r="C751" s="102"/>
      <c r="D751" s="51" t="s">
        <v>2</v>
      </c>
      <c r="E751" s="9">
        <f>IF(G740&gt;0,ROUND((G740+D730)/D730,2),0)</f>
        <v>0</v>
      </c>
      <c r="F751" s="12"/>
      <c r="G751" s="11"/>
    </row>
    <row r="752" spans="2:8" x14ac:dyDescent="0.25">
      <c r="C752" s="102"/>
      <c r="D752" s="13" t="s">
        <v>3</v>
      </c>
      <c r="E752" s="32">
        <f>IF(SUM(G741:G746)&gt;0,ROUND((SUM(G741:G746)+D730)/D730,2),0)</f>
        <v>0</v>
      </c>
      <c r="F752" s="10"/>
      <c r="G752" s="11"/>
    </row>
    <row r="753" spans="2:8" ht="25.5" x14ac:dyDescent="0.25">
      <c r="D753" s="33" t="s">
        <v>4</v>
      </c>
      <c r="E753" s="34">
        <f>SUM(E749:E752)-IF(VALUE(COUNTIF(E749:E752,"&gt;0"))=4,3,0)-IF(VALUE(COUNTIF(E749:E752,"&gt;0"))=3,2,0)-IF(VALUE(COUNTIF(E749:E752,"&gt;0"))=2,1,0)</f>
        <v>0</v>
      </c>
      <c r="F753" s="25"/>
    </row>
    <row r="754" spans="2:8" x14ac:dyDescent="0.25">
      <c r="E754" s="15"/>
    </row>
    <row r="755" spans="2:8" ht="25.5" x14ac:dyDescent="0.35">
      <c r="B755" s="22"/>
      <c r="C755" s="16" t="s">
        <v>23</v>
      </c>
      <c r="D755" s="87">
        <f>E753*D730</f>
        <v>0</v>
      </c>
      <c r="E755" s="87"/>
    </row>
    <row r="756" spans="2:8" ht="20.25" x14ac:dyDescent="0.3">
      <c r="C756" s="17" t="s">
        <v>8</v>
      </c>
      <c r="D756" s="98" t="e">
        <f>D755/D729</f>
        <v>#DIV/0!</v>
      </c>
      <c r="E756" s="98"/>
      <c r="G756" s="7"/>
      <c r="H756" s="48"/>
    </row>
    <row r="766" spans="2:8" ht="60.75" x14ac:dyDescent="0.8">
      <c r="B766" s="88" t="s">
        <v>52</v>
      </c>
      <c r="C766" s="88"/>
      <c r="D766" s="88"/>
      <c r="E766" s="88"/>
      <c r="F766" s="88"/>
      <c r="G766" s="88"/>
      <c r="H766" s="88"/>
    </row>
    <row r="767" spans="2:8" x14ac:dyDescent="0.25">
      <c r="B767" s="89" t="s">
        <v>36</v>
      </c>
      <c r="C767" s="89"/>
      <c r="D767" s="89"/>
      <c r="E767" s="89"/>
      <c r="F767" s="89"/>
      <c r="G767" s="89"/>
    </row>
    <row r="768" spans="2:8" x14ac:dyDescent="0.25">
      <c r="C768" s="52"/>
      <c r="G768" s="7"/>
    </row>
    <row r="769" spans="2:8" ht="25.5" x14ac:dyDescent="0.25">
      <c r="C769" s="14" t="s">
        <v>5</v>
      </c>
      <c r="D769" s="6"/>
    </row>
    <row r="770" spans="2:8" ht="20.25" x14ac:dyDescent="0.25">
      <c r="B770" s="10"/>
      <c r="C770" s="75" t="s">
        <v>15</v>
      </c>
      <c r="D770" s="78"/>
      <c r="E770" s="78"/>
      <c r="F770" s="78"/>
      <c r="G770" s="78"/>
      <c r="H770" s="40"/>
    </row>
    <row r="771" spans="2:8" ht="20.25" x14ac:dyDescent="0.25">
      <c r="B771" s="10"/>
      <c r="C771" s="76"/>
      <c r="D771" s="78"/>
      <c r="E771" s="78"/>
      <c r="F771" s="78"/>
      <c r="G771" s="78"/>
      <c r="H771" s="40"/>
    </row>
    <row r="772" spans="2:8" ht="20.25" x14ac:dyDescent="0.25">
      <c r="B772" s="10"/>
      <c r="C772" s="77"/>
      <c r="D772" s="78"/>
      <c r="E772" s="78"/>
      <c r="F772" s="78"/>
      <c r="G772" s="78"/>
      <c r="H772" s="40"/>
    </row>
    <row r="773" spans="2:8" x14ac:dyDescent="0.25">
      <c r="C773" s="35" t="s">
        <v>12</v>
      </c>
      <c r="D773" s="53"/>
      <c r="E773" s="49"/>
      <c r="F773" s="10"/>
    </row>
    <row r="774" spans="2:8" x14ac:dyDescent="0.25">
      <c r="C774" s="1" t="s">
        <v>9</v>
      </c>
      <c r="D774" s="54"/>
      <c r="E774" s="79" t="s">
        <v>16</v>
      </c>
      <c r="F774" s="80"/>
      <c r="G774" s="83" t="e">
        <f>D775/D774</f>
        <v>#DIV/0!</v>
      </c>
    </row>
    <row r="775" spans="2:8" x14ac:dyDescent="0.25">
      <c r="C775" s="1" t="s">
        <v>10</v>
      </c>
      <c r="D775" s="54"/>
      <c r="E775" s="81"/>
      <c r="F775" s="82"/>
      <c r="G775" s="84"/>
    </row>
    <row r="776" spans="2:8" x14ac:dyDescent="0.25">
      <c r="C776" s="37"/>
      <c r="D776" s="38"/>
      <c r="E776" s="50"/>
    </row>
    <row r="777" spans="2:8" x14ac:dyDescent="0.3">
      <c r="C777" s="36" t="s">
        <v>7</v>
      </c>
      <c r="D777" s="55"/>
    </row>
    <row r="778" spans="2:8" x14ac:dyDescent="0.3">
      <c r="C778" s="36" t="s">
        <v>11</v>
      </c>
      <c r="D778" s="55"/>
    </row>
    <row r="779" spans="2:8" x14ac:dyDescent="0.3">
      <c r="C779" s="36" t="s">
        <v>13</v>
      </c>
      <c r="D779" s="69" t="s">
        <v>33</v>
      </c>
      <c r="E779" s="41"/>
    </row>
    <row r="780" spans="2:8" ht="24" thickBot="1" x14ac:dyDescent="0.3">
      <c r="C780" s="42"/>
      <c r="D780" s="42"/>
    </row>
    <row r="781" spans="2:8" ht="48" thickBot="1" x14ac:dyDescent="0.3">
      <c r="B781" s="103" t="s">
        <v>17</v>
      </c>
      <c r="C781" s="104"/>
      <c r="D781" s="23" t="s">
        <v>20</v>
      </c>
      <c r="E781" s="99" t="s">
        <v>22</v>
      </c>
      <c r="F781" s="100"/>
      <c r="G781" s="2" t="s">
        <v>21</v>
      </c>
    </row>
    <row r="782" spans="2:8" ht="24" thickBot="1" x14ac:dyDescent="0.3">
      <c r="B782" s="90" t="s">
        <v>35</v>
      </c>
      <c r="C782" s="91"/>
      <c r="D782" s="70"/>
      <c r="E782" s="56"/>
      <c r="F782" s="18" t="s">
        <v>24</v>
      </c>
      <c r="G782" s="26">
        <f t="shared" ref="G782:G789" si="18">D782*E782</f>
        <v>0</v>
      </c>
      <c r="H782" s="101"/>
    </row>
    <row r="783" spans="2:8" x14ac:dyDescent="0.25">
      <c r="B783" s="92" t="s">
        <v>18</v>
      </c>
      <c r="C783" s="93"/>
      <c r="D783" s="59">
        <v>97.44</v>
      </c>
      <c r="E783" s="57"/>
      <c r="F783" s="19" t="s">
        <v>25</v>
      </c>
      <c r="G783" s="27">
        <f t="shared" si="18"/>
        <v>0</v>
      </c>
      <c r="H783" s="101"/>
    </row>
    <row r="784" spans="2:8" ht="24" thickBot="1" x14ac:dyDescent="0.3">
      <c r="B784" s="94" t="s">
        <v>19</v>
      </c>
      <c r="C784" s="95"/>
      <c r="D784" s="62">
        <v>151.63</v>
      </c>
      <c r="E784" s="58"/>
      <c r="F784" s="20" t="s">
        <v>25</v>
      </c>
      <c r="G784" s="28">
        <f t="shared" si="18"/>
        <v>0</v>
      </c>
      <c r="H784" s="101"/>
    </row>
    <row r="785" spans="2:8" ht="24" thickBot="1" x14ac:dyDescent="0.3">
      <c r="B785" s="96" t="s">
        <v>27</v>
      </c>
      <c r="C785" s="97"/>
      <c r="D785" s="71">
        <v>731.97</v>
      </c>
      <c r="E785" s="71"/>
      <c r="F785" s="24" t="s">
        <v>24</v>
      </c>
      <c r="G785" s="29">
        <f t="shared" si="18"/>
        <v>0</v>
      </c>
      <c r="H785" s="101"/>
    </row>
    <row r="786" spans="2:8" x14ac:dyDescent="0.25">
      <c r="B786" s="92" t="s">
        <v>32</v>
      </c>
      <c r="C786" s="93"/>
      <c r="D786" s="59">
        <v>652.6</v>
      </c>
      <c r="E786" s="59"/>
      <c r="F786" s="19" t="s">
        <v>24</v>
      </c>
      <c r="G786" s="27">
        <f t="shared" si="18"/>
        <v>0</v>
      </c>
      <c r="H786" s="101"/>
    </row>
    <row r="787" spans="2:8" x14ac:dyDescent="0.25">
      <c r="B787" s="85" t="s">
        <v>26</v>
      </c>
      <c r="C787" s="86"/>
      <c r="D787" s="72">
        <v>526.99</v>
      </c>
      <c r="E787" s="60"/>
      <c r="F787" s="21" t="s">
        <v>24</v>
      </c>
      <c r="G787" s="30">
        <f t="shared" si="18"/>
        <v>0</v>
      </c>
      <c r="H787" s="101"/>
    </row>
    <row r="788" spans="2:8" x14ac:dyDescent="0.25">
      <c r="B788" s="85" t="s">
        <v>28</v>
      </c>
      <c r="C788" s="86"/>
      <c r="D788" s="73">
        <v>5438.99</v>
      </c>
      <c r="E788" s="61"/>
      <c r="F788" s="21" t="s">
        <v>24</v>
      </c>
      <c r="G788" s="30">
        <f t="shared" si="18"/>
        <v>0</v>
      </c>
      <c r="H788" s="101"/>
    </row>
    <row r="789" spans="2:8" x14ac:dyDescent="0.25">
      <c r="B789" s="85" t="s">
        <v>29</v>
      </c>
      <c r="C789" s="86"/>
      <c r="D789" s="73">
        <v>1672.77</v>
      </c>
      <c r="E789" s="61"/>
      <c r="F789" s="21" t="s">
        <v>24</v>
      </c>
      <c r="G789" s="30">
        <f t="shared" si="18"/>
        <v>0</v>
      </c>
      <c r="H789" s="101"/>
    </row>
    <row r="790" spans="2:8" x14ac:dyDescent="0.25">
      <c r="B790" s="85" t="s">
        <v>31</v>
      </c>
      <c r="C790" s="86"/>
      <c r="D790" s="73">
        <v>548.24</v>
      </c>
      <c r="E790" s="61"/>
      <c r="F790" s="21" t="s">
        <v>24</v>
      </c>
      <c r="G790" s="30">
        <f>D790*E790</f>
        <v>0</v>
      </c>
      <c r="H790" s="101"/>
    </row>
    <row r="791" spans="2:8" ht="24" thickBot="1" x14ac:dyDescent="0.3">
      <c r="B791" s="94" t="s">
        <v>30</v>
      </c>
      <c r="C791" s="95"/>
      <c r="D791" s="74">
        <v>340.74</v>
      </c>
      <c r="E791" s="62"/>
      <c r="F791" s="20" t="s">
        <v>24</v>
      </c>
      <c r="G791" s="31">
        <f>D791*E791</f>
        <v>0</v>
      </c>
      <c r="H791" s="101"/>
    </row>
    <row r="792" spans="2:8" x14ac:dyDescent="0.25">
      <c r="C792" s="3"/>
      <c r="D792" s="3"/>
      <c r="E792" s="4"/>
      <c r="F792" s="4"/>
      <c r="H792" s="45"/>
    </row>
    <row r="793" spans="2:8" ht="25.5" x14ac:dyDescent="0.25">
      <c r="C793" s="14" t="s">
        <v>14</v>
      </c>
      <c r="D793" s="6"/>
    </row>
    <row r="794" spans="2:8" ht="20.25" x14ac:dyDescent="0.25">
      <c r="C794" s="102" t="s">
        <v>6</v>
      </c>
      <c r="D794" s="51" t="s">
        <v>0</v>
      </c>
      <c r="E794" s="9">
        <f>IF(G782&gt;0, ROUND((G782+D775)/D775,2), 0)</f>
        <v>0</v>
      </c>
      <c r="F794" s="9"/>
      <c r="G794" s="10"/>
      <c r="H794" s="7"/>
    </row>
    <row r="795" spans="2:8" x14ac:dyDescent="0.25">
      <c r="C795" s="102"/>
      <c r="D795" s="51" t="s">
        <v>1</v>
      </c>
      <c r="E795" s="9">
        <f>IF(SUM(G783:G784)&gt;0,ROUND((G783+G784+D775)/D775,2),0)</f>
        <v>0</v>
      </c>
      <c r="F795" s="9"/>
      <c r="G795" s="11"/>
      <c r="H795" s="47"/>
    </row>
    <row r="796" spans="2:8" x14ac:dyDescent="0.25">
      <c r="C796" s="102"/>
      <c r="D796" s="51" t="s">
        <v>2</v>
      </c>
      <c r="E796" s="9">
        <f>IF(G785&gt;0,ROUND((G785+D775)/D775,2),0)</f>
        <v>0</v>
      </c>
      <c r="F796" s="12"/>
      <c r="G796" s="11"/>
    </row>
    <row r="797" spans="2:8" x14ac:dyDescent="0.25">
      <c r="C797" s="102"/>
      <c r="D797" s="13" t="s">
        <v>3</v>
      </c>
      <c r="E797" s="32">
        <f>IF(SUM(G786:G791)&gt;0,ROUND((SUM(G786:G791)+D775)/D775,2),0)</f>
        <v>0</v>
      </c>
      <c r="F797" s="10"/>
      <c r="G797" s="11"/>
    </row>
    <row r="798" spans="2:8" ht="25.5" x14ac:dyDescent="0.25">
      <c r="D798" s="33" t="s">
        <v>4</v>
      </c>
      <c r="E798" s="34">
        <f>SUM(E794:E797)-IF(VALUE(COUNTIF(E794:E797,"&gt;0"))=4,3,0)-IF(VALUE(COUNTIF(E794:E797,"&gt;0"))=3,2,0)-IF(VALUE(COUNTIF(E794:E797,"&gt;0"))=2,1,0)</f>
        <v>0</v>
      </c>
      <c r="F798" s="25"/>
    </row>
    <row r="799" spans="2:8" x14ac:dyDescent="0.25">
      <c r="E799" s="15"/>
    </row>
    <row r="800" spans="2:8" ht="25.5" x14ac:dyDescent="0.35">
      <c r="B800" s="22"/>
      <c r="C800" s="16" t="s">
        <v>23</v>
      </c>
      <c r="D800" s="87">
        <f>E798*D775</f>
        <v>0</v>
      </c>
      <c r="E800" s="87"/>
    </row>
    <row r="801" spans="2:8" ht="20.25" x14ac:dyDescent="0.3">
      <c r="C801" s="17" t="s">
        <v>8</v>
      </c>
      <c r="D801" s="98" t="e">
        <f>D800/D774</f>
        <v>#DIV/0!</v>
      </c>
      <c r="E801" s="98"/>
      <c r="G801" s="7"/>
      <c r="H801" s="48"/>
    </row>
    <row r="811" spans="2:8" ht="60.75" x14ac:dyDescent="0.8">
      <c r="B811" s="88" t="s">
        <v>53</v>
      </c>
      <c r="C811" s="88"/>
      <c r="D811" s="88"/>
      <c r="E811" s="88"/>
      <c r="F811" s="88"/>
      <c r="G811" s="88"/>
      <c r="H811" s="88"/>
    </row>
    <row r="812" spans="2:8" x14ac:dyDescent="0.25">
      <c r="B812" s="89" t="s">
        <v>36</v>
      </c>
      <c r="C812" s="89"/>
      <c r="D812" s="89"/>
      <c r="E812" s="89"/>
      <c r="F812" s="89"/>
      <c r="G812" s="89"/>
    </row>
    <row r="813" spans="2:8" x14ac:dyDescent="0.25">
      <c r="C813" s="52"/>
      <c r="G813" s="7"/>
    </row>
    <row r="814" spans="2:8" ht="25.5" x14ac:dyDescent="0.25">
      <c r="C814" s="14" t="s">
        <v>5</v>
      </c>
      <c r="D814" s="6"/>
    </row>
    <row r="815" spans="2:8" ht="20.25" x14ac:dyDescent="0.25">
      <c r="B815" s="10"/>
      <c r="C815" s="75" t="s">
        <v>15</v>
      </c>
      <c r="D815" s="78"/>
      <c r="E815" s="78"/>
      <c r="F815" s="78"/>
      <c r="G815" s="78"/>
      <c r="H815" s="40"/>
    </row>
    <row r="816" spans="2:8" ht="20.25" x14ac:dyDescent="0.25">
      <c r="B816" s="10"/>
      <c r="C816" s="76"/>
      <c r="D816" s="78"/>
      <c r="E816" s="78"/>
      <c r="F816" s="78"/>
      <c r="G816" s="78"/>
      <c r="H816" s="40"/>
    </row>
    <row r="817" spans="2:8" ht="20.25" x14ac:dyDescent="0.25">
      <c r="B817" s="10"/>
      <c r="C817" s="77"/>
      <c r="D817" s="78"/>
      <c r="E817" s="78"/>
      <c r="F817" s="78"/>
      <c r="G817" s="78"/>
      <c r="H817" s="40"/>
    </row>
    <row r="818" spans="2:8" x14ac:dyDescent="0.25">
      <c r="C818" s="35" t="s">
        <v>12</v>
      </c>
      <c r="D818" s="53"/>
      <c r="E818" s="49"/>
      <c r="F818" s="10"/>
    </row>
    <row r="819" spans="2:8" x14ac:dyDescent="0.25">
      <c r="C819" s="1" t="s">
        <v>9</v>
      </c>
      <c r="D819" s="54"/>
      <c r="E819" s="79" t="s">
        <v>16</v>
      </c>
      <c r="F819" s="80"/>
      <c r="G819" s="83" t="e">
        <f>D820/D819</f>
        <v>#DIV/0!</v>
      </c>
    </row>
    <row r="820" spans="2:8" x14ac:dyDescent="0.25">
      <c r="C820" s="1" t="s">
        <v>10</v>
      </c>
      <c r="D820" s="54"/>
      <c r="E820" s="81"/>
      <c r="F820" s="82"/>
      <c r="G820" s="84"/>
    </row>
    <row r="821" spans="2:8" x14ac:dyDescent="0.25">
      <c r="C821" s="37"/>
      <c r="D821" s="38"/>
      <c r="E821" s="50"/>
    </row>
    <row r="822" spans="2:8" x14ac:dyDescent="0.3">
      <c r="C822" s="36" t="s">
        <v>7</v>
      </c>
      <c r="D822" s="55"/>
    </row>
    <row r="823" spans="2:8" x14ac:dyDescent="0.3">
      <c r="C823" s="36" t="s">
        <v>11</v>
      </c>
      <c r="D823" s="55"/>
    </row>
    <row r="824" spans="2:8" x14ac:dyDescent="0.3">
      <c r="C824" s="36" t="s">
        <v>13</v>
      </c>
      <c r="D824" s="69" t="s">
        <v>33</v>
      </c>
      <c r="E824" s="41"/>
    </row>
    <row r="825" spans="2:8" ht="24" thickBot="1" x14ac:dyDescent="0.3">
      <c r="C825" s="42"/>
      <c r="D825" s="42"/>
    </row>
    <row r="826" spans="2:8" ht="48" thickBot="1" x14ac:dyDescent="0.3">
      <c r="B826" s="103" t="s">
        <v>17</v>
      </c>
      <c r="C826" s="104"/>
      <c r="D826" s="23" t="s">
        <v>20</v>
      </c>
      <c r="E826" s="99" t="s">
        <v>22</v>
      </c>
      <c r="F826" s="100"/>
      <c r="G826" s="2" t="s">
        <v>21</v>
      </c>
    </row>
    <row r="827" spans="2:8" ht="24" thickBot="1" x14ac:dyDescent="0.3">
      <c r="B827" s="90" t="s">
        <v>35</v>
      </c>
      <c r="C827" s="91"/>
      <c r="D827" s="70"/>
      <c r="E827" s="56"/>
      <c r="F827" s="18" t="s">
        <v>24</v>
      </c>
      <c r="G827" s="26">
        <f t="shared" ref="G827:G834" si="19">D827*E827</f>
        <v>0</v>
      </c>
      <c r="H827" s="101"/>
    </row>
    <row r="828" spans="2:8" x14ac:dyDescent="0.25">
      <c r="B828" s="92" t="s">
        <v>18</v>
      </c>
      <c r="C828" s="93"/>
      <c r="D828" s="59">
        <v>97.44</v>
      </c>
      <c r="E828" s="57"/>
      <c r="F828" s="19" t="s">
        <v>25</v>
      </c>
      <c r="G828" s="27">
        <f t="shared" si="19"/>
        <v>0</v>
      </c>
      <c r="H828" s="101"/>
    </row>
    <row r="829" spans="2:8" ht="24" thickBot="1" x14ac:dyDescent="0.3">
      <c r="B829" s="94" t="s">
        <v>19</v>
      </c>
      <c r="C829" s="95"/>
      <c r="D829" s="62">
        <v>151.63</v>
      </c>
      <c r="E829" s="58"/>
      <c r="F829" s="20" t="s">
        <v>25</v>
      </c>
      <c r="G829" s="28">
        <f t="shared" si="19"/>
        <v>0</v>
      </c>
      <c r="H829" s="101"/>
    </row>
    <row r="830" spans="2:8" ht="24" thickBot="1" x14ac:dyDescent="0.3">
      <c r="B830" s="96" t="s">
        <v>27</v>
      </c>
      <c r="C830" s="97"/>
      <c r="D830" s="71">
        <v>731.97</v>
      </c>
      <c r="E830" s="71"/>
      <c r="F830" s="24" t="s">
        <v>24</v>
      </c>
      <c r="G830" s="29">
        <f t="shared" si="19"/>
        <v>0</v>
      </c>
      <c r="H830" s="101"/>
    </row>
    <row r="831" spans="2:8" x14ac:dyDescent="0.25">
      <c r="B831" s="92" t="s">
        <v>32</v>
      </c>
      <c r="C831" s="93"/>
      <c r="D831" s="59">
        <v>652.6</v>
      </c>
      <c r="E831" s="59"/>
      <c r="F831" s="19" t="s">
        <v>24</v>
      </c>
      <c r="G831" s="27">
        <f t="shared" si="19"/>
        <v>0</v>
      </c>
      <c r="H831" s="101"/>
    </row>
    <row r="832" spans="2:8" x14ac:dyDescent="0.25">
      <c r="B832" s="85" t="s">
        <v>26</v>
      </c>
      <c r="C832" s="86"/>
      <c r="D832" s="72">
        <v>526.99</v>
      </c>
      <c r="E832" s="60"/>
      <c r="F832" s="21" t="s">
        <v>24</v>
      </c>
      <c r="G832" s="30">
        <f t="shared" si="19"/>
        <v>0</v>
      </c>
      <c r="H832" s="101"/>
    </row>
    <row r="833" spans="2:8" x14ac:dyDescent="0.25">
      <c r="B833" s="85" t="s">
        <v>28</v>
      </c>
      <c r="C833" s="86"/>
      <c r="D833" s="73">
        <v>5438.99</v>
      </c>
      <c r="E833" s="61"/>
      <c r="F833" s="21" t="s">
        <v>24</v>
      </c>
      <c r="G833" s="30">
        <f t="shared" si="19"/>
        <v>0</v>
      </c>
      <c r="H833" s="101"/>
    </row>
    <row r="834" spans="2:8" x14ac:dyDescent="0.25">
      <c r="B834" s="85" t="s">
        <v>29</v>
      </c>
      <c r="C834" s="86"/>
      <c r="D834" s="73">
        <v>1672.77</v>
      </c>
      <c r="E834" s="61"/>
      <c r="F834" s="21" t="s">
        <v>24</v>
      </c>
      <c r="G834" s="30">
        <f t="shared" si="19"/>
        <v>0</v>
      </c>
      <c r="H834" s="101"/>
    </row>
    <row r="835" spans="2:8" x14ac:dyDescent="0.25">
      <c r="B835" s="85" t="s">
        <v>31</v>
      </c>
      <c r="C835" s="86"/>
      <c r="D835" s="73">
        <v>548.24</v>
      </c>
      <c r="E835" s="61"/>
      <c r="F835" s="21" t="s">
        <v>24</v>
      </c>
      <c r="G835" s="30">
        <f>D835*E835</f>
        <v>0</v>
      </c>
      <c r="H835" s="101"/>
    </row>
    <row r="836" spans="2:8" ht="24" thickBot="1" x14ac:dyDescent="0.3">
      <c r="B836" s="94" t="s">
        <v>30</v>
      </c>
      <c r="C836" s="95"/>
      <c r="D836" s="74">
        <v>340.74</v>
      </c>
      <c r="E836" s="62"/>
      <c r="F836" s="20" t="s">
        <v>24</v>
      </c>
      <c r="G836" s="31">
        <f>D836*E836</f>
        <v>0</v>
      </c>
      <c r="H836" s="101"/>
    </row>
    <row r="837" spans="2:8" x14ac:dyDescent="0.25">
      <c r="C837" s="3"/>
      <c r="D837" s="3"/>
      <c r="E837" s="4"/>
      <c r="F837" s="4"/>
      <c r="H837" s="45"/>
    </row>
    <row r="838" spans="2:8" ht="25.5" x14ac:dyDescent="0.25">
      <c r="C838" s="14" t="s">
        <v>14</v>
      </c>
      <c r="D838" s="6"/>
    </row>
    <row r="839" spans="2:8" ht="20.25" x14ac:dyDescent="0.25">
      <c r="C839" s="102" t="s">
        <v>6</v>
      </c>
      <c r="D839" s="51" t="s">
        <v>0</v>
      </c>
      <c r="E839" s="9">
        <f>IF(G827&gt;0, ROUND((G827+D820)/D820,2), 0)</f>
        <v>0</v>
      </c>
      <c r="F839" s="9"/>
      <c r="G839" s="10"/>
      <c r="H839" s="7"/>
    </row>
    <row r="840" spans="2:8" x14ac:dyDescent="0.25">
      <c r="C840" s="102"/>
      <c r="D840" s="51" t="s">
        <v>1</v>
      </c>
      <c r="E840" s="9">
        <f>IF(SUM(G828:G829)&gt;0,ROUND((G828+G829+D820)/D820,2),0)</f>
        <v>0</v>
      </c>
      <c r="F840" s="9"/>
      <c r="G840" s="11"/>
      <c r="H840" s="47"/>
    </row>
    <row r="841" spans="2:8" x14ac:dyDescent="0.25">
      <c r="C841" s="102"/>
      <c r="D841" s="51" t="s">
        <v>2</v>
      </c>
      <c r="E841" s="9">
        <f>IF(G830&gt;0,ROUND((G830+D820)/D820,2),0)</f>
        <v>0</v>
      </c>
      <c r="F841" s="12"/>
      <c r="G841" s="11"/>
    </row>
    <row r="842" spans="2:8" x14ac:dyDescent="0.25">
      <c r="C842" s="102"/>
      <c r="D842" s="13" t="s">
        <v>3</v>
      </c>
      <c r="E842" s="32">
        <f>IF(SUM(G831:G836)&gt;0,ROUND((SUM(G831:G836)+D820)/D820,2),0)</f>
        <v>0</v>
      </c>
      <c r="F842" s="10"/>
      <c r="G842" s="11"/>
    </row>
    <row r="843" spans="2:8" ht="25.5" x14ac:dyDescent="0.25">
      <c r="D843" s="33" t="s">
        <v>4</v>
      </c>
      <c r="E843" s="34">
        <f>SUM(E839:E842)-IF(VALUE(COUNTIF(E839:E842,"&gt;0"))=4,3,0)-IF(VALUE(COUNTIF(E839:E842,"&gt;0"))=3,2,0)-IF(VALUE(COUNTIF(E839:E842,"&gt;0"))=2,1,0)</f>
        <v>0</v>
      </c>
      <c r="F843" s="25"/>
    </row>
    <row r="844" spans="2:8" x14ac:dyDescent="0.25">
      <c r="E844" s="15"/>
    </row>
    <row r="845" spans="2:8" ht="25.5" x14ac:dyDescent="0.35">
      <c r="B845" s="22"/>
      <c r="C845" s="16" t="s">
        <v>23</v>
      </c>
      <c r="D845" s="87">
        <f>E843*D820</f>
        <v>0</v>
      </c>
      <c r="E845" s="87"/>
    </row>
    <row r="846" spans="2:8" ht="20.25" x14ac:dyDescent="0.3">
      <c r="C846" s="17" t="s">
        <v>8</v>
      </c>
      <c r="D846" s="98" t="e">
        <f>D845/D819</f>
        <v>#DIV/0!</v>
      </c>
      <c r="E846" s="98"/>
      <c r="G846" s="7"/>
      <c r="H846" s="48"/>
    </row>
    <row r="856" spans="2:8" ht="60.75" x14ac:dyDescent="0.8">
      <c r="B856" s="88" t="s">
        <v>54</v>
      </c>
      <c r="C856" s="88"/>
      <c r="D856" s="88"/>
      <c r="E856" s="88"/>
      <c r="F856" s="88"/>
      <c r="G856" s="88"/>
      <c r="H856" s="88"/>
    </row>
    <row r="857" spans="2:8" x14ac:dyDescent="0.25">
      <c r="B857" s="89" t="s">
        <v>36</v>
      </c>
      <c r="C857" s="89"/>
      <c r="D857" s="89"/>
      <c r="E857" s="89"/>
      <c r="F857" s="89"/>
      <c r="G857" s="89"/>
    </row>
    <row r="858" spans="2:8" x14ac:dyDescent="0.25">
      <c r="C858" s="52"/>
      <c r="G858" s="7"/>
    </row>
    <row r="859" spans="2:8" ht="25.5" x14ac:dyDescent="0.25">
      <c r="C859" s="14" t="s">
        <v>5</v>
      </c>
      <c r="D859" s="6"/>
    </row>
    <row r="860" spans="2:8" ht="20.25" x14ac:dyDescent="0.25">
      <c r="B860" s="10"/>
      <c r="C860" s="75" t="s">
        <v>15</v>
      </c>
      <c r="D860" s="78"/>
      <c r="E860" s="78"/>
      <c r="F860" s="78"/>
      <c r="G860" s="78"/>
      <c r="H860" s="40"/>
    </row>
    <row r="861" spans="2:8" ht="20.25" x14ac:dyDescent="0.25">
      <c r="B861" s="10"/>
      <c r="C861" s="76"/>
      <c r="D861" s="78"/>
      <c r="E861" s="78"/>
      <c r="F861" s="78"/>
      <c r="G861" s="78"/>
      <c r="H861" s="40"/>
    </row>
    <row r="862" spans="2:8" ht="20.25" x14ac:dyDescent="0.25">
      <c r="B862" s="10"/>
      <c r="C862" s="77"/>
      <c r="D862" s="78"/>
      <c r="E862" s="78"/>
      <c r="F862" s="78"/>
      <c r="G862" s="78"/>
      <c r="H862" s="40"/>
    </row>
    <row r="863" spans="2:8" x14ac:dyDescent="0.25">
      <c r="C863" s="35" t="s">
        <v>12</v>
      </c>
      <c r="D863" s="53"/>
      <c r="E863" s="49"/>
      <c r="F863" s="10"/>
    </row>
    <row r="864" spans="2:8" x14ac:dyDescent="0.25">
      <c r="C864" s="1" t="s">
        <v>9</v>
      </c>
      <c r="D864" s="54"/>
      <c r="E864" s="79" t="s">
        <v>16</v>
      </c>
      <c r="F864" s="80"/>
      <c r="G864" s="83" t="e">
        <f>D865/D864</f>
        <v>#DIV/0!</v>
      </c>
    </row>
    <row r="865" spans="2:8" x14ac:dyDescent="0.25">
      <c r="C865" s="1" t="s">
        <v>10</v>
      </c>
      <c r="D865" s="54"/>
      <c r="E865" s="81"/>
      <c r="F865" s="82"/>
      <c r="G865" s="84"/>
    </row>
    <row r="866" spans="2:8" x14ac:dyDescent="0.25">
      <c r="C866" s="37"/>
      <c r="D866" s="38"/>
      <c r="E866" s="50"/>
    </row>
    <row r="867" spans="2:8" x14ac:dyDescent="0.3">
      <c r="C867" s="36" t="s">
        <v>7</v>
      </c>
      <c r="D867" s="55"/>
    </row>
    <row r="868" spans="2:8" x14ac:dyDescent="0.3">
      <c r="C868" s="36" t="s">
        <v>11</v>
      </c>
      <c r="D868" s="55"/>
    </row>
    <row r="869" spans="2:8" x14ac:dyDescent="0.3">
      <c r="C869" s="36" t="s">
        <v>13</v>
      </c>
      <c r="D869" s="69" t="s">
        <v>33</v>
      </c>
      <c r="E869" s="41"/>
    </row>
    <row r="870" spans="2:8" ht="24" thickBot="1" x14ac:dyDescent="0.3">
      <c r="C870" s="42"/>
      <c r="D870" s="42"/>
    </row>
    <row r="871" spans="2:8" ht="48" thickBot="1" x14ac:dyDescent="0.3">
      <c r="B871" s="103" t="s">
        <v>17</v>
      </c>
      <c r="C871" s="104"/>
      <c r="D871" s="23" t="s">
        <v>20</v>
      </c>
      <c r="E871" s="99" t="s">
        <v>22</v>
      </c>
      <c r="F871" s="100"/>
      <c r="G871" s="2" t="s">
        <v>21</v>
      </c>
    </row>
    <row r="872" spans="2:8" ht="24" thickBot="1" x14ac:dyDescent="0.3">
      <c r="B872" s="90" t="s">
        <v>35</v>
      </c>
      <c r="C872" s="91"/>
      <c r="D872" s="70"/>
      <c r="E872" s="56"/>
      <c r="F872" s="18" t="s">
        <v>24</v>
      </c>
      <c r="G872" s="26">
        <f t="shared" ref="G872:G879" si="20">D872*E872</f>
        <v>0</v>
      </c>
      <c r="H872" s="101"/>
    </row>
    <row r="873" spans="2:8" x14ac:dyDescent="0.25">
      <c r="B873" s="92" t="s">
        <v>18</v>
      </c>
      <c r="C873" s="93"/>
      <c r="D873" s="59">
        <v>97.44</v>
      </c>
      <c r="E873" s="57"/>
      <c r="F873" s="19" t="s">
        <v>25</v>
      </c>
      <c r="G873" s="27">
        <f t="shared" si="20"/>
        <v>0</v>
      </c>
      <c r="H873" s="101"/>
    </row>
    <row r="874" spans="2:8" ht="24" thickBot="1" x14ac:dyDescent="0.3">
      <c r="B874" s="94" t="s">
        <v>19</v>
      </c>
      <c r="C874" s="95"/>
      <c r="D874" s="62">
        <v>151.63</v>
      </c>
      <c r="E874" s="58"/>
      <c r="F874" s="20" t="s">
        <v>25</v>
      </c>
      <c r="G874" s="28">
        <f t="shared" si="20"/>
        <v>0</v>
      </c>
      <c r="H874" s="101"/>
    </row>
    <row r="875" spans="2:8" ht="24" thickBot="1" x14ac:dyDescent="0.3">
      <c r="B875" s="96" t="s">
        <v>27</v>
      </c>
      <c r="C875" s="97"/>
      <c r="D875" s="71">
        <v>731.97</v>
      </c>
      <c r="E875" s="71"/>
      <c r="F875" s="24" t="s">
        <v>24</v>
      </c>
      <c r="G875" s="29">
        <f t="shared" si="20"/>
        <v>0</v>
      </c>
      <c r="H875" s="101"/>
    </row>
    <row r="876" spans="2:8" x14ac:dyDescent="0.25">
      <c r="B876" s="92" t="s">
        <v>32</v>
      </c>
      <c r="C876" s="93"/>
      <c r="D876" s="59">
        <v>652.6</v>
      </c>
      <c r="E876" s="59"/>
      <c r="F876" s="19" t="s">
        <v>24</v>
      </c>
      <c r="G876" s="27">
        <f t="shared" si="20"/>
        <v>0</v>
      </c>
      <c r="H876" s="101"/>
    </row>
    <row r="877" spans="2:8" x14ac:dyDescent="0.25">
      <c r="B877" s="85" t="s">
        <v>26</v>
      </c>
      <c r="C877" s="86"/>
      <c r="D877" s="72">
        <v>526.99</v>
      </c>
      <c r="E877" s="60"/>
      <c r="F877" s="21" t="s">
        <v>24</v>
      </c>
      <c r="G877" s="30">
        <f t="shared" si="20"/>
        <v>0</v>
      </c>
      <c r="H877" s="101"/>
    </row>
    <row r="878" spans="2:8" x14ac:dyDescent="0.25">
      <c r="B878" s="85" t="s">
        <v>28</v>
      </c>
      <c r="C878" s="86"/>
      <c r="D878" s="73">
        <v>5438.99</v>
      </c>
      <c r="E878" s="61"/>
      <c r="F878" s="21" t="s">
        <v>24</v>
      </c>
      <c r="G878" s="30">
        <f t="shared" si="20"/>
        <v>0</v>
      </c>
      <c r="H878" s="101"/>
    </row>
    <row r="879" spans="2:8" x14ac:dyDescent="0.25">
      <c r="B879" s="85" t="s">
        <v>29</v>
      </c>
      <c r="C879" s="86"/>
      <c r="D879" s="73">
        <v>1672.77</v>
      </c>
      <c r="E879" s="61"/>
      <c r="F879" s="21" t="s">
        <v>24</v>
      </c>
      <c r="G879" s="30">
        <f t="shared" si="20"/>
        <v>0</v>
      </c>
      <c r="H879" s="101"/>
    </row>
    <row r="880" spans="2:8" x14ac:dyDescent="0.25">
      <c r="B880" s="85" t="s">
        <v>31</v>
      </c>
      <c r="C880" s="86"/>
      <c r="D880" s="73">
        <v>548.24</v>
      </c>
      <c r="E880" s="61"/>
      <c r="F880" s="21" t="s">
        <v>24</v>
      </c>
      <c r="G880" s="30">
        <f>D880*E880</f>
        <v>0</v>
      </c>
      <c r="H880" s="101"/>
    </row>
    <row r="881" spans="2:8" ht="24" thickBot="1" x14ac:dyDescent="0.3">
      <c r="B881" s="94" t="s">
        <v>30</v>
      </c>
      <c r="C881" s="95"/>
      <c r="D881" s="74">
        <v>340.74</v>
      </c>
      <c r="E881" s="62"/>
      <c r="F881" s="20" t="s">
        <v>24</v>
      </c>
      <c r="G881" s="31">
        <f>D881*E881</f>
        <v>0</v>
      </c>
      <c r="H881" s="101"/>
    </row>
    <row r="882" spans="2:8" x14ac:dyDescent="0.25">
      <c r="C882" s="3"/>
      <c r="D882" s="3"/>
      <c r="E882" s="4"/>
      <c r="F882" s="4"/>
      <c r="H882" s="45"/>
    </row>
    <row r="883" spans="2:8" ht="25.5" x14ac:dyDescent="0.25">
      <c r="C883" s="14" t="s">
        <v>14</v>
      </c>
      <c r="D883" s="6"/>
    </row>
    <row r="884" spans="2:8" ht="20.25" x14ac:dyDescent="0.25">
      <c r="C884" s="102" t="s">
        <v>6</v>
      </c>
      <c r="D884" s="51" t="s">
        <v>0</v>
      </c>
      <c r="E884" s="9">
        <f>IF(G872&gt;0, ROUND((G872+D865)/D865,2), 0)</f>
        <v>0</v>
      </c>
      <c r="F884" s="9"/>
      <c r="G884" s="10"/>
      <c r="H884" s="7"/>
    </row>
    <row r="885" spans="2:8" x14ac:dyDescent="0.25">
      <c r="C885" s="102"/>
      <c r="D885" s="51" t="s">
        <v>1</v>
      </c>
      <c r="E885" s="9">
        <f>IF(SUM(G873:G874)&gt;0,ROUND((G873+G874+D865)/D865,2),0)</f>
        <v>0</v>
      </c>
      <c r="F885" s="9"/>
      <c r="G885" s="11"/>
      <c r="H885" s="47"/>
    </row>
    <row r="886" spans="2:8" x14ac:dyDescent="0.25">
      <c r="C886" s="102"/>
      <c r="D886" s="51" t="s">
        <v>2</v>
      </c>
      <c r="E886" s="9">
        <f>IF(G875&gt;0,ROUND((G875+D865)/D865,2),0)</f>
        <v>0</v>
      </c>
      <c r="F886" s="12"/>
      <c r="G886" s="11"/>
    </row>
    <row r="887" spans="2:8" x14ac:dyDescent="0.25">
      <c r="C887" s="102"/>
      <c r="D887" s="13" t="s">
        <v>3</v>
      </c>
      <c r="E887" s="32">
        <f>IF(SUM(G876:G881)&gt;0,ROUND((SUM(G876:G881)+D865)/D865,2),0)</f>
        <v>0</v>
      </c>
      <c r="F887" s="10"/>
      <c r="G887" s="11"/>
    </row>
    <row r="888" spans="2:8" ht="25.5" x14ac:dyDescent="0.25">
      <c r="D888" s="33" t="s">
        <v>4</v>
      </c>
      <c r="E888" s="34">
        <f>SUM(E884:E887)-IF(VALUE(COUNTIF(E884:E887,"&gt;0"))=4,3,0)-IF(VALUE(COUNTIF(E884:E887,"&gt;0"))=3,2,0)-IF(VALUE(COUNTIF(E884:E887,"&gt;0"))=2,1,0)</f>
        <v>0</v>
      </c>
      <c r="F888" s="25"/>
    </row>
    <row r="889" spans="2:8" x14ac:dyDescent="0.25">
      <c r="E889" s="15"/>
    </row>
    <row r="890" spans="2:8" ht="25.5" x14ac:dyDescent="0.35">
      <c r="B890" s="22"/>
      <c r="C890" s="16" t="s">
        <v>23</v>
      </c>
      <c r="D890" s="87">
        <f>E888*D865</f>
        <v>0</v>
      </c>
      <c r="E890" s="87"/>
    </row>
    <row r="891" spans="2:8" ht="20.25" x14ac:dyDescent="0.3">
      <c r="C891" s="17" t="s">
        <v>8</v>
      </c>
      <c r="D891" s="98" t="e">
        <f>D890/D864</f>
        <v>#DIV/0!</v>
      </c>
      <c r="E891" s="98"/>
      <c r="G891" s="7"/>
      <c r="H891" s="48"/>
    </row>
    <row r="901" spans="2:8" ht="60.75" x14ac:dyDescent="0.8">
      <c r="B901" s="88" t="s">
        <v>55</v>
      </c>
      <c r="C901" s="88"/>
      <c r="D901" s="88"/>
      <c r="E901" s="88"/>
      <c r="F901" s="88"/>
      <c r="G901" s="88"/>
      <c r="H901" s="88"/>
    </row>
    <row r="902" spans="2:8" x14ac:dyDescent="0.25">
      <c r="B902" s="89" t="s">
        <v>36</v>
      </c>
      <c r="C902" s="89"/>
      <c r="D902" s="89"/>
      <c r="E902" s="89"/>
      <c r="F902" s="89"/>
      <c r="G902" s="89"/>
    </row>
    <row r="903" spans="2:8" x14ac:dyDescent="0.25">
      <c r="C903" s="52"/>
      <c r="G903" s="7"/>
    </row>
    <row r="904" spans="2:8" ht="25.5" x14ac:dyDescent="0.25">
      <c r="C904" s="14" t="s">
        <v>5</v>
      </c>
      <c r="D904" s="6"/>
    </row>
    <row r="905" spans="2:8" ht="20.25" x14ac:dyDescent="0.25">
      <c r="B905" s="10"/>
      <c r="C905" s="75" t="s">
        <v>15</v>
      </c>
      <c r="D905" s="78"/>
      <c r="E905" s="78"/>
      <c r="F905" s="78"/>
      <c r="G905" s="78"/>
      <c r="H905" s="40"/>
    </row>
    <row r="906" spans="2:8" ht="20.25" x14ac:dyDescent="0.25">
      <c r="B906" s="10"/>
      <c r="C906" s="76"/>
      <c r="D906" s="78"/>
      <c r="E906" s="78"/>
      <c r="F906" s="78"/>
      <c r="G906" s="78"/>
      <c r="H906" s="40"/>
    </row>
    <row r="907" spans="2:8" ht="20.25" x14ac:dyDescent="0.25">
      <c r="B907" s="10"/>
      <c r="C907" s="77"/>
      <c r="D907" s="78"/>
      <c r="E907" s="78"/>
      <c r="F907" s="78"/>
      <c r="G907" s="78"/>
      <c r="H907" s="40"/>
    </row>
    <row r="908" spans="2:8" x14ac:dyDescent="0.25">
      <c r="C908" s="35" t="s">
        <v>12</v>
      </c>
      <c r="D908" s="53"/>
      <c r="E908" s="49"/>
      <c r="F908" s="10"/>
    </row>
    <row r="909" spans="2:8" x14ac:dyDescent="0.25">
      <c r="C909" s="1" t="s">
        <v>9</v>
      </c>
      <c r="D909" s="54"/>
      <c r="E909" s="79" t="s">
        <v>16</v>
      </c>
      <c r="F909" s="80"/>
      <c r="G909" s="83" t="e">
        <f>D910/D909</f>
        <v>#DIV/0!</v>
      </c>
    </row>
    <row r="910" spans="2:8" x14ac:dyDescent="0.25">
      <c r="C910" s="1" t="s">
        <v>10</v>
      </c>
      <c r="D910" s="54"/>
      <c r="E910" s="81"/>
      <c r="F910" s="82"/>
      <c r="G910" s="84"/>
    </row>
    <row r="911" spans="2:8" x14ac:dyDescent="0.25">
      <c r="C911" s="37"/>
      <c r="D911" s="38"/>
      <c r="E911" s="50"/>
    </row>
    <row r="912" spans="2:8" x14ac:dyDescent="0.3">
      <c r="C912" s="36" t="s">
        <v>7</v>
      </c>
      <c r="D912" s="55"/>
    </row>
    <row r="913" spans="2:8" x14ac:dyDescent="0.3">
      <c r="C913" s="36" t="s">
        <v>11</v>
      </c>
      <c r="D913" s="55"/>
    </row>
    <row r="914" spans="2:8" x14ac:dyDescent="0.3">
      <c r="C914" s="36" t="s">
        <v>13</v>
      </c>
      <c r="D914" s="69" t="s">
        <v>33</v>
      </c>
      <c r="E914" s="41"/>
    </row>
    <row r="915" spans="2:8" ht="24" thickBot="1" x14ac:dyDescent="0.3">
      <c r="C915" s="42"/>
      <c r="D915" s="42"/>
    </row>
    <row r="916" spans="2:8" ht="48" thickBot="1" x14ac:dyDescent="0.3">
      <c r="B916" s="103" t="s">
        <v>17</v>
      </c>
      <c r="C916" s="104"/>
      <c r="D916" s="23" t="s">
        <v>20</v>
      </c>
      <c r="E916" s="99" t="s">
        <v>22</v>
      </c>
      <c r="F916" s="100"/>
      <c r="G916" s="2" t="s">
        <v>21</v>
      </c>
    </row>
    <row r="917" spans="2:8" ht="24" thickBot="1" x14ac:dyDescent="0.3">
      <c r="B917" s="90" t="s">
        <v>35</v>
      </c>
      <c r="C917" s="91"/>
      <c r="D917" s="70"/>
      <c r="E917" s="56"/>
      <c r="F917" s="18" t="s">
        <v>24</v>
      </c>
      <c r="G917" s="26">
        <f t="shared" ref="G917:G924" si="21">D917*E917</f>
        <v>0</v>
      </c>
      <c r="H917" s="101"/>
    </row>
    <row r="918" spans="2:8" x14ac:dyDescent="0.25">
      <c r="B918" s="92" t="s">
        <v>18</v>
      </c>
      <c r="C918" s="93"/>
      <c r="D918" s="59">
        <v>97.44</v>
      </c>
      <c r="E918" s="57"/>
      <c r="F918" s="19" t="s">
        <v>25</v>
      </c>
      <c r="G918" s="27">
        <f t="shared" si="21"/>
        <v>0</v>
      </c>
      <c r="H918" s="101"/>
    </row>
    <row r="919" spans="2:8" ht="24" thickBot="1" x14ac:dyDescent="0.3">
      <c r="B919" s="94" t="s">
        <v>19</v>
      </c>
      <c r="C919" s="95"/>
      <c r="D919" s="62">
        <v>151.63</v>
      </c>
      <c r="E919" s="58"/>
      <c r="F919" s="20" t="s">
        <v>25</v>
      </c>
      <c r="G919" s="28">
        <f t="shared" si="21"/>
        <v>0</v>
      </c>
      <c r="H919" s="101"/>
    </row>
    <row r="920" spans="2:8" ht="24" thickBot="1" x14ac:dyDescent="0.3">
      <c r="B920" s="96" t="s">
        <v>27</v>
      </c>
      <c r="C920" s="97"/>
      <c r="D920" s="71">
        <v>731.97</v>
      </c>
      <c r="E920" s="71"/>
      <c r="F920" s="24" t="s">
        <v>24</v>
      </c>
      <c r="G920" s="29">
        <f t="shared" si="21"/>
        <v>0</v>
      </c>
      <c r="H920" s="101"/>
    </row>
    <row r="921" spans="2:8" x14ac:dyDescent="0.25">
      <c r="B921" s="92" t="s">
        <v>32</v>
      </c>
      <c r="C921" s="93"/>
      <c r="D921" s="59">
        <v>652.6</v>
      </c>
      <c r="E921" s="59"/>
      <c r="F921" s="19" t="s">
        <v>24</v>
      </c>
      <c r="G921" s="27">
        <f t="shared" si="21"/>
        <v>0</v>
      </c>
      <c r="H921" s="101"/>
    </row>
    <row r="922" spans="2:8" x14ac:dyDescent="0.25">
      <c r="B922" s="85" t="s">
        <v>26</v>
      </c>
      <c r="C922" s="86"/>
      <c r="D922" s="72">
        <v>526.99</v>
      </c>
      <c r="E922" s="60"/>
      <c r="F922" s="21" t="s">
        <v>24</v>
      </c>
      <c r="G922" s="30">
        <f t="shared" si="21"/>
        <v>0</v>
      </c>
      <c r="H922" s="101"/>
    </row>
    <row r="923" spans="2:8" x14ac:dyDescent="0.25">
      <c r="B923" s="85" t="s">
        <v>28</v>
      </c>
      <c r="C923" s="86"/>
      <c r="D923" s="73">
        <v>5438.99</v>
      </c>
      <c r="E923" s="61"/>
      <c r="F923" s="21" t="s">
        <v>24</v>
      </c>
      <c r="G923" s="30">
        <f t="shared" si="21"/>
        <v>0</v>
      </c>
      <c r="H923" s="101"/>
    </row>
    <row r="924" spans="2:8" x14ac:dyDescent="0.25">
      <c r="B924" s="85" t="s">
        <v>29</v>
      </c>
      <c r="C924" s="86"/>
      <c r="D924" s="73">
        <v>1672.77</v>
      </c>
      <c r="E924" s="61"/>
      <c r="F924" s="21" t="s">
        <v>24</v>
      </c>
      <c r="G924" s="30">
        <f t="shared" si="21"/>
        <v>0</v>
      </c>
      <c r="H924" s="101"/>
    </row>
    <row r="925" spans="2:8" x14ac:dyDescent="0.25">
      <c r="B925" s="85" t="s">
        <v>31</v>
      </c>
      <c r="C925" s="86"/>
      <c r="D925" s="73">
        <v>548.24</v>
      </c>
      <c r="E925" s="61"/>
      <c r="F925" s="21" t="s">
        <v>24</v>
      </c>
      <c r="G925" s="30">
        <f>D925*E925</f>
        <v>0</v>
      </c>
      <c r="H925" s="101"/>
    </row>
    <row r="926" spans="2:8" ht="24" thickBot="1" x14ac:dyDescent="0.3">
      <c r="B926" s="94" t="s">
        <v>30</v>
      </c>
      <c r="C926" s="95"/>
      <c r="D926" s="74">
        <v>340.74</v>
      </c>
      <c r="E926" s="62"/>
      <c r="F926" s="20" t="s">
        <v>24</v>
      </c>
      <c r="G926" s="31">
        <f>D926*E926</f>
        <v>0</v>
      </c>
      <c r="H926" s="101"/>
    </row>
    <row r="927" spans="2:8" x14ac:dyDescent="0.25">
      <c r="C927" s="3"/>
      <c r="D927" s="3"/>
      <c r="E927" s="4"/>
      <c r="F927" s="4"/>
      <c r="H927" s="45"/>
    </row>
    <row r="928" spans="2:8" ht="25.5" x14ac:dyDescent="0.25">
      <c r="C928" s="14" t="s">
        <v>14</v>
      </c>
      <c r="D928" s="6"/>
    </row>
    <row r="929" spans="2:8" ht="20.25" x14ac:dyDescent="0.25">
      <c r="C929" s="102" t="s">
        <v>6</v>
      </c>
      <c r="D929" s="51" t="s">
        <v>0</v>
      </c>
      <c r="E929" s="9">
        <f>IF(G917&gt;0, ROUND((G917+D910)/D910,2), 0)</f>
        <v>0</v>
      </c>
      <c r="F929" s="9"/>
      <c r="G929" s="10"/>
      <c r="H929" s="7"/>
    </row>
    <row r="930" spans="2:8" x14ac:dyDescent="0.25">
      <c r="C930" s="102"/>
      <c r="D930" s="51" t="s">
        <v>1</v>
      </c>
      <c r="E930" s="9">
        <f>IF(SUM(G918:G919)&gt;0,ROUND((G918+G919+D910)/D910,2),0)</f>
        <v>0</v>
      </c>
      <c r="F930" s="9"/>
      <c r="G930" s="11"/>
      <c r="H930" s="47"/>
    </row>
    <row r="931" spans="2:8" x14ac:dyDescent="0.25">
      <c r="C931" s="102"/>
      <c r="D931" s="51" t="s">
        <v>2</v>
      </c>
      <c r="E931" s="9">
        <f>IF(G920&gt;0,ROUND((G920+D910)/D910,2),0)</f>
        <v>0</v>
      </c>
      <c r="F931" s="12"/>
      <c r="G931" s="11"/>
    </row>
    <row r="932" spans="2:8" x14ac:dyDescent="0.25">
      <c r="C932" s="102"/>
      <c r="D932" s="13" t="s">
        <v>3</v>
      </c>
      <c r="E932" s="32">
        <f>IF(SUM(G921:G926)&gt;0,ROUND((SUM(G921:G926)+D910)/D910,2),0)</f>
        <v>0</v>
      </c>
      <c r="F932" s="10"/>
      <c r="G932" s="11"/>
    </row>
    <row r="933" spans="2:8" ht="25.5" x14ac:dyDescent="0.25">
      <c r="D933" s="33" t="s">
        <v>4</v>
      </c>
      <c r="E933" s="34">
        <f>SUM(E929:E932)-IF(VALUE(COUNTIF(E929:E932,"&gt;0"))=4,3,0)-IF(VALUE(COUNTIF(E929:E932,"&gt;0"))=3,2,0)-IF(VALUE(COUNTIF(E929:E932,"&gt;0"))=2,1,0)</f>
        <v>0</v>
      </c>
      <c r="F933" s="25"/>
    </row>
    <row r="934" spans="2:8" x14ac:dyDescent="0.25">
      <c r="E934" s="15"/>
    </row>
    <row r="935" spans="2:8" ht="25.5" x14ac:dyDescent="0.35">
      <c r="B935" s="22"/>
      <c r="C935" s="16" t="s">
        <v>23</v>
      </c>
      <c r="D935" s="87">
        <f>E933*D910</f>
        <v>0</v>
      </c>
      <c r="E935" s="87"/>
    </row>
    <row r="936" spans="2:8" ht="20.25" x14ac:dyDescent="0.3">
      <c r="C936" s="17" t="s">
        <v>8</v>
      </c>
      <c r="D936" s="98" t="e">
        <f>D935/D909</f>
        <v>#DIV/0!</v>
      </c>
      <c r="E936" s="98"/>
      <c r="G936" s="7"/>
      <c r="H936" s="48"/>
    </row>
    <row r="946" spans="2:8" ht="60.75" x14ac:dyDescent="0.8">
      <c r="B946" s="88" t="s">
        <v>56</v>
      </c>
      <c r="C946" s="88"/>
      <c r="D946" s="88"/>
      <c r="E946" s="88"/>
      <c r="F946" s="88"/>
      <c r="G946" s="88"/>
      <c r="H946" s="88"/>
    </row>
    <row r="947" spans="2:8" x14ac:dyDescent="0.25">
      <c r="B947" s="89" t="s">
        <v>36</v>
      </c>
      <c r="C947" s="89"/>
      <c r="D947" s="89"/>
      <c r="E947" s="89"/>
      <c r="F947" s="89"/>
      <c r="G947" s="89"/>
    </row>
    <row r="948" spans="2:8" x14ac:dyDescent="0.25">
      <c r="C948" s="52"/>
      <c r="G948" s="7"/>
    </row>
    <row r="949" spans="2:8" ht="25.5" x14ac:dyDescent="0.25">
      <c r="C949" s="14" t="s">
        <v>5</v>
      </c>
      <c r="D949" s="6"/>
    </row>
    <row r="950" spans="2:8" ht="20.25" x14ac:dyDescent="0.25">
      <c r="B950" s="10"/>
      <c r="C950" s="75" t="s">
        <v>15</v>
      </c>
      <c r="D950" s="78"/>
      <c r="E950" s="78"/>
      <c r="F950" s="78"/>
      <c r="G950" s="78"/>
      <c r="H950" s="40"/>
    </row>
    <row r="951" spans="2:8" ht="20.25" x14ac:dyDescent="0.25">
      <c r="B951" s="10"/>
      <c r="C951" s="76"/>
      <c r="D951" s="78"/>
      <c r="E951" s="78"/>
      <c r="F951" s="78"/>
      <c r="G951" s="78"/>
      <c r="H951" s="40"/>
    </row>
    <row r="952" spans="2:8" ht="20.25" x14ac:dyDescent="0.25">
      <c r="B952" s="10"/>
      <c r="C952" s="77"/>
      <c r="D952" s="78"/>
      <c r="E952" s="78"/>
      <c r="F952" s="78"/>
      <c r="G952" s="78"/>
      <c r="H952" s="40"/>
    </row>
    <row r="953" spans="2:8" x14ac:dyDescent="0.25">
      <c r="C953" s="35" t="s">
        <v>12</v>
      </c>
      <c r="D953" s="53"/>
      <c r="E953" s="49"/>
      <c r="F953" s="10"/>
    </row>
    <row r="954" spans="2:8" x14ac:dyDescent="0.25">
      <c r="C954" s="1" t="s">
        <v>9</v>
      </c>
      <c r="D954" s="54"/>
      <c r="E954" s="79" t="s">
        <v>16</v>
      </c>
      <c r="F954" s="80"/>
      <c r="G954" s="83" t="e">
        <f>D955/D954</f>
        <v>#DIV/0!</v>
      </c>
    </row>
    <row r="955" spans="2:8" x14ac:dyDescent="0.25">
      <c r="C955" s="1" t="s">
        <v>10</v>
      </c>
      <c r="D955" s="54"/>
      <c r="E955" s="81"/>
      <c r="F955" s="82"/>
      <c r="G955" s="84"/>
    </row>
    <row r="956" spans="2:8" x14ac:dyDescent="0.25">
      <c r="C956" s="37"/>
      <c r="D956" s="38"/>
      <c r="E956" s="50"/>
    </row>
    <row r="957" spans="2:8" x14ac:dyDescent="0.3">
      <c r="C957" s="36" t="s">
        <v>7</v>
      </c>
      <c r="D957" s="55"/>
    </row>
    <row r="958" spans="2:8" x14ac:dyDescent="0.3">
      <c r="C958" s="36" t="s">
        <v>11</v>
      </c>
      <c r="D958" s="55"/>
    </row>
    <row r="959" spans="2:8" x14ac:dyDescent="0.3">
      <c r="C959" s="36" t="s">
        <v>13</v>
      </c>
      <c r="D959" s="69" t="s">
        <v>33</v>
      </c>
      <c r="E959" s="41"/>
    </row>
    <row r="960" spans="2:8" ht="24" thickBot="1" x14ac:dyDescent="0.3">
      <c r="C960" s="42"/>
      <c r="D960" s="42"/>
    </row>
    <row r="961" spans="2:8" ht="48" thickBot="1" x14ac:dyDescent="0.3">
      <c r="B961" s="103" t="s">
        <v>17</v>
      </c>
      <c r="C961" s="104"/>
      <c r="D961" s="23" t="s">
        <v>20</v>
      </c>
      <c r="E961" s="99" t="s">
        <v>22</v>
      </c>
      <c r="F961" s="100"/>
      <c r="G961" s="2" t="s">
        <v>21</v>
      </c>
    </row>
    <row r="962" spans="2:8" ht="24" thickBot="1" x14ac:dyDescent="0.3">
      <c r="B962" s="90" t="s">
        <v>35</v>
      </c>
      <c r="C962" s="91"/>
      <c r="D962" s="70"/>
      <c r="E962" s="56"/>
      <c r="F962" s="18" t="s">
        <v>24</v>
      </c>
      <c r="G962" s="26">
        <f t="shared" ref="G962:G969" si="22">D962*E962</f>
        <v>0</v>
      </c>
      <c r="H962" s="101"/>
    </row>
    <row r="963" spans="2:8" x14ac:dyDescent="0.25">
      <c r="B963" s="92" t="s">
        <v>18</v>
      </c>
      <c r="C963" s="93"/>
      <c r="D963" s="59">
        <v>97.44</v>
      </c>
      <c r="E963" s="57"/>
      <c r="F963" s="19" t="s">
        <v>25</v>
      </c>
      <c r="G963" s="27">
        <f t="shared" si="22"/>
        <v>0</v>
      </c>
      <c r="H963" s="101"/>
    </row>
    <row r="964" spans="2:8" ht="24" thickBot="1" x14ac:dyDescent="0.3">
      <c r="B964" s="94" t="s">
        <v>19</v>
      </c>
      <c r="C964" s="95"/>
      <c r="D964" s="62">
        <v>151.63</v>
      </c>
      <c r="E964" s="58"/>
      <c r="F964" s="20" t="s">
        <v>25</v>
      </c>
      <c r="G964" s="28">
        <f t="shared" si="22"/>
        <v>0</v>
      </c>
      <c r="H964" s="101"/>
    </row>
    <row r="965" spans="2:8" ht="24" thickBot="1" x14ac:dyDescent="0.3">
      <c r="B965" s="96" t="s">
        <v>27</v>
      </c>
      <c r="C965" s="97"/>
      <c r="D965" s="71">
        <v>731.97</v>
      </c>
      <c r="E965" s="71"/>
      <c r="F965" s="24" t="s">
        <v>24</v>
      </c>
      <c r="G965" s="29">
        <f t="shared" si="22"/>
        <v>0</v>
      </c>
      <c r="H965" s="101"/>
    </row>
    <row r="966" spans="2:8" x14ac:dyDescent="0.25">
      <c r="B966" s="92" t="s">
        <v>32</v>
      </c>
      <c r="C966" s="93"/>
      <c r="D966" s="59">
        <v>652.6</v>
      </c>
      <c r="E966" s="59"/>
      <c r="F966" s="19" t="s">
        <v>24</v>
      </c>
      <c r="G966" s="27">
        <f t="shared" si="22"/>
        <v>0</v>
      </c>
      <c r="H966" s="101"/>
    </row>
    <row r="967" spans="2:8" x14ac:dyDescent="0.25">
      <c r="B967" s="85" t="s">
        <v>26</v>
      </c>
      <c r="C967" s="86"/>
      <c r="D967" s="72">
        <v>526.99</v>
      </c>
      <c r="E967" s="60"/>
      <c r="F967" s="21" t="s">
        <v>24</v>
      </c>
      <c r="G967" s="30">
        <f t="shared" si="22"/>
        <v>0</v>
      </c>
      <c r="H967" s="101"/>
    </row>
    <row r="968" spans="2:8" x14ac:dyDescent="0.25">
      <c r="B968" s="85" t="s">
        <v>28</v>
      </c>
      <c r="C968" s="86"/>
      <c r="D968" s="73">
        <v>5438.99</v>
      </c>
      <c r="E968" s="61"/>
      <c r="F968" s="21" t="s">
        <v>24</v>
      </c>
      <c r="G968" s="30">
        <f t="shared" si="22"/>
        <v>0</v>
      </c>
      <c r="H968" s="101"/>
    </row>
    <row r="969" spans="2:8" x14ac:dyDescent="0.25">
      <c r="B969" s="85" t="s">
        <v>29</v>
      </c>
      <c r="C969" s="86"/>
      <c r="D969" s="73">
        <v>1672.77</v>
      </c>
      <c r="E969" s="61"/>
      <c r="F969" s="21" t="s">
        <v>24</v>
      </c>
      <c r="G969" s="30">
        <f t="shared" si="22"/>
        <v>0</v>
      </c>
      <c r="H969" s="101"/>
    </row>
    <row r="970" spans="2:8" x14ac:dyDescent="0.25">
      <c r="B970" s="85" t="s">
        <v>31</v>
      </c>
      <c r="C970" s="86"/>
      <c r="D970" s="73">
        <v>548.24</v>
      </c>
      <c r="E970" s="61"/>
      <c r="F970" s="21" t="s">
        <v>24</v>
      </c>
      <c r="G970" s="30">
        <f>D970*E970</f>
        <v>0</v>
      </c>
      <c r="H970" s="101"/>
    </row>
    <row r="971" spans="2:8" ht="24" thickBot="1" x14ac:dyDescent="0.3">
      <c r="B971" s="94" t="s">
        <v>30</v>
      </c>
      <c r="C971" s="95"/>
      <c r="D971" s="74">
        <v>340.74</v>
      </c>
      <c r="E971" s="62"/>
      <c r="F971" s="20" t="s">
        <v>24</v>
      </c>
      <c r="G971" s="31">
        <f>D971*E971</f>
        <v>0</v>
      </c>
      <c r="H971" s="101"/>
    </row>
    <row r="972" spans="2:8" x14ac:dyDescent="0.25">
      <c r="C972" s="3"/>
      <c r="D972" s="3"/>
      <c r="E972" s="4"/>
      <c r="F972" s="4"/>
      <c r="H972" s="45"/>
    </row>
    <row r="973" spans="2:8" ht="25.5" x14ac:dyDescent="0.25">
      <c r="C973" s="14" t="s">
        <v>14</v>
      </c>
      <c r="D973" s="6"/>
    </row>
    <row r="974" spans="2:8" ht="20.25" x14ac:dyDescent="0.25">
      <c r="C974" s="102" t="s">
        <v>6</v>
      </c>
      <c r="D974" s="51" t="s">
        <v>0</v>
      </c>
      <c r="E974" s="9">
        <f>IF(G962&gt;0, ROUND((G962+D955)/D955,2), 0)</f>
        <v>0</v>
      </c>
      <c r="F974" s="9"/>
      <c r="G974" s="10"/>
      <c r="H974" s="7"/>
    </row>
    <row r="975" spans="2:8" x14ac:dyDescent="0.25">
      <c r="C975" s="102"/>
      <c r="D975" s="51" t="s">
        <v>1</v>
      </c>
      <c r="E975" s="9">
        <f>IF(SUM(G963:G964)&gt;0,ROUND((G963+G964+D955)/D955,2),0)</f>
        <v>0</v>
      </c>
      <c r="F975" s="9"/>
      <c r="G975" s="11"/>
      <c r="H975" s="47"/>
    </row>
    <row r="976" spans="2:8" x14ac:dyDescent="0.25">
      <c r="C976" s="102"/>
      <c r="D976" s="51" t="s">
        <v>2</v>
      </c>
      <c r="E976" s="9">
        <f>IF(G965&gt;0,ROUND((G965+D955)/D955,2),0)</f>
        <v>0</v>
      </c>
      <c r="F976" s="12"/>
      <c r="G976" s="11"/>
    </row>
    <row r="977" spans="2:8" x14ac:dyDescent="0.25">
      <c r="C977" s="102"/>
      <c r="D977" s="13" t="s">
        <v>3</v>
      </c>
      <c r="E977" s="32">
        <f>IF(SUM(G966:G971)&gt;0,ROUND((SUM(G966:G971)+D955)/D955,2),0)</f>
        <v>0</v>
      </c>
      <c r="F977" s="10"/>
      <c r="G977" s="11"/>
    </row>
    <row r="978" spans="2:8" ht="25.5" x14ac:dyDescent="0.25">
      <c r="D978" s="33" t="s">
        <v>4</v>
      </c>
      <c r="E978" s="34">
        <f>SUM(E974:E977)-IF(VALUE(COUNTIF(E974:E977,"&gt;0"))=4,3,0)-IF(VALUE(COUNTIF(E974:E977,"&gt;0"))=3,2,0)-IF(VALUE(COUNTIF(E974:E977,"&gt;0"))=2,1,0)</f>
        <v>0</v>
      </c>
      <c r="F978" s="25"/>
    </row>
    <row r="979" spans="2:8" x14ac:dyDescent="0.25">
      <c r="E979" s="15"/>
    </row>
    <row r="980" spans="2:8" ht="25.5" x14ac:dyDescent="0.35">
      <c r="B980" s="22"/>
      <c r="C980" s="16" t="s">
        <v>23</v>
      </c>
      <c r="D980" s="87">
        <f>E978*D955</f>
        <v>0</v>
      </c>
      <c r="E980" s="87"/>
    </row>
    <row r="981" spans="2:8" ht="20.25" x14ac:dyDescent="0.3">
      <c r="C981" s="17" t="s">
        <v>8</v>
      </c>
      <c r="D981" s="98" t="e">
        <f>D980/D954</f>
        <v>#DIV/0!</v>
      </c>
      <c r="E981" s="98"/>
      <c r="G981" s="7"/>
      <c r="H981" s="48"/>
    </row>
    <row r="991" spans="2:8" ht="60.75" x14ac:dyDescent="0.8">
      <c r="B991" s="88" t="s">
        <v>57</v>
      </c>
      <c r="C991" s="88"/>
      <c r="D991" s="88"/>
      <c r="E991" s="88"/>
      <c r="F991" s="88"/>
      <c r="G991" s="88"/>
      <c r="H991" s="88"/>
    </row>
    <row r="992" spans="2:8" x14ac:dyDescent="0.25">
      <c r="B992" s="89" t="s">
        <v>36</v>
      </c>
      <c r="C992" s="89"/>
      <c r="D992" s="89"/>
      <c r="E992" s="89"/>
      <c r="F992" s="89"/>
      <c r="G992" s="89"/>
    </row>
    <row r="993" spans="2:8" x14ac:dyDescent="0.25">
      <c r="C993" s="52"/>
      <c r="G993" s="7"/>
    </row>
    <row r="994" spans="2:8" ht="25.5" x14ac:dyDescent="0.25">
      <c r="C994" s="14" t="s">
        <v>5</v>
      </c>
      <c r="D994" s="6"/>
    </row>
    <row r="995" spans="2:8" ht="20.25" x14ac:dyDescent="0.25">
      <c r="B995" s="10"/>
      <c r="C995" s="75" t="s">
        <v>15</v>
      </c>
      <c r="D995" s="78"/>
      <c r="E995" s="78"/>
      <c r="F995" s="78"/>
      <c r="G995" s="78"/>
      <c r="H995" s="40"/>
    </row>
    <row r="996" spans="2:8" ht="20.25" x14ac:dyDescent="0.25">
      <c r="B996" s="10"/>
      <c r="C996" s="76"/>
      <c r="D996" s="78"/>
      <c r="E996" s="78"/>
      <c r="F996" s="78"/>
      <c r="G996" s="78"/>
      <c r="H996" s="40"/>
    </row>
    <row r="997" spans="2:8" ht="20.25" x14ac:dyDescent="0.25">
      <c r="B997" s="10"/>
      <c r="C997" s="77"/>
      <c r="D997" s="78"/>
      <c r="E997" s="78"/>
      <c r="F997" s="78"/>
      <c r="G997" s="78"/>
      <c r="H997" s="40"/>
    </row>
    <row r="998" spans="2:8" x14ac:dyDescent="0.25">
      <c r="C998" s="35" t="s">
        <v>12</v>
      </c>
      <c r="D998" s="53"/>
      <c r="E998" s="49"/>
      <c r="F998" s="10"/>
    </row>
    <row r="999" spans="2:8" x14ac:dyDescent="0.25">
      <c r="C999" s="1" t="s">
        <v>9</v>
      </c>
      <c r="D999" s="54"/>
      <c r="E999" s="79" t="s">
        <v>16</v>
      </c>
      <c r="F999" s="80"/>
      <c r="G999" s="83" t="e">
        <f>D1000/D999</f>
        <v>#DIV/0!</v>
      </c>
    </row>
    <row r="1000" spans="2:8" x14ac:dyDescent="0.25">
      <c r="C1000" s="1" t="s">
        <v>10</v>
      </c>
      <c r="D1000" s="54"/>
      <c r="E1000" s="81"/>
      <c r="F1000" s="82"/>
      <c r="G1000" s="84"/>
    </row>
    <row r="1001" spans="2:8" x14ac:dyDescent="0.25">
      <c r="C1001" s="37"/>
      <c r="D1001" s="38"/>
      <c r="E1001" s="50"/>
    </row>
    <row r="1002" spans="2:8" x14ac:dyDescent="0.3">
      <c r="C1002" s="36" t="s">
        <v>7</v>
      </c>
      <c r="D1002" s="55"/>
    </row>
    <row r="1003" spans="2:8" x14ac:dyDescent="0.3">
      <c r="C1003" s="36" t="s">
        <v>11</v>
      </c>
      <c r="D1003" s="55"/>
    </row>
    <row r="1004" spans="2:8" x14ac:dyDescent="0.3">
      <c r="C1004" s="36" t="s">
        <v>13</v>
      </c>
      <c r="D1004" s="69" t="s">
        <v>33</v>
      </c>
      <c r="E1004" s="41"/>
    </row>
    <row r="1005" spans="2:8" ht="24" thickBot="1" x14ac:dyDescent="0.3">
      <c r="C1005" s="42"/>
      <c r="D1005" s="42"/>
    </row>
    <row r="1006" spans="2:8" ht="48" thickBot="1" x14ac:dyDescent="0.3">
      <c r="B1006" s="103" t="s">
        <v>17</v>
      </c>
      <c r="C1006" s="104"/>
      <c r="D1006" s="23" t="s">
        <v>20</v>
      </c>
      <c r="E1006" s="99" t="s">
        <v>22</v>
      </c>
      <c r="F1006" s="100"/>
      <c r="G1006" s="2" t="s">
        <v>21</v>
      </c>
    </row>
    <row r="1007" spans="2:8" ht="24" thickBot="1" x14ac:dyDescent="0.3">
      <c r="B1007" s="90" t="s">
        <v>35</v>
      </c>
      <c r="C1007" s="91"/>
      <c r="D1007" s="70"/>
      <c r="E1007" s="56"/>
      <c r="F1007" s="18" t="s">
        <v>24</v>
      </c>
      <c r="G1007" s="26">
        <f t="shared" ref="G1007:G1014" si="23">D1007*E1007</f>
        <v>0</v>
      </c>
      <c r="H1007" s="101"/>
    </row>
    <row r="1008" spans="2:8" x14ac:dyDescent="0.25">
      <c r="B1008" s="92" t="s">
        <v>18</v>
      </c>
      <c r="C1008" s="93"/>
      <c r="D1008" s="59">
        <v>97.44</v>
      </c>
      <c r="E1008" s="57"/>
      <c r="F1008" s="19" t="s">
        <v>25</v>
      </c>
      <c r="G1008" s="27">
        <f t="shared" si="23"/>
        <v>0</v>
      </c>
      <c r="H1008" s="101"/>
    </row>
    <row r="1009" spans="2:8" ht="24" thickBot="1" x14ac:dyDescent="0.3">
      <c r="B1009" s="94" t="s">
        <v>19</v>
      </c>
      <c r="C1009" s="95"/>
      <c r="D1009" s="62">
        <v>151.63</v>
      </c>
      <c r="E1009" s="58"/>
      <c r="F1009" s="20" t="s">
        <v>25</v>
      </c>
      <c r="G1009" s="28">
        <f t="shared" si="23"/>
        <v>0</v>
      </c>
      <c r="H1009" s="101"/>
    </row>
    <row r="1010" spans="2:8" ht="24" thickBot="1" x14ac:dyDescent="0.3">
      <c r="B1010" s="96" t="s">
        <v>27</v>
      </c>
      <c r="C1010" s="97"/>
      <c r="D1010" s="71">
        <v>731.97</v>
      </c>
      <c r="E1010" s="71"/>
      <c r="F1010" s="24" t="s">
        <v>24</v>
      </c>
      <c r="G1010" s="29">
        <f t="shared" si="23"/>
        <v>0</v>
      </c>
      <c r="H1010" s="101"/>
    </row>
    <row r="1011" spans="2:8" x14ac:dyDescent="0.25">
      <c r="B1011" s="92" t="s">
        <v>32</v>
      </c>
      <c r="C1011" s="93"/>
      <c r="D1011" s="59">
        <v>652.6</v>
      </c>
      <c r="E1011" s="59"/>
      <c r="F1011" s="19" t="s">
        <v>24</v>
      </c>
      <c r="G1011" s="27">
        <f t="shared" si="23"/>
        <v>0</v>
      </c>
      <c r="H1011" s="101"/>
    </row>
    <row r="1012" spans="2:8" x14ac:dyDescent="0.25">
      <c r="B1012" s="85" t="s">
        <v>26</v>
      </c>
      <c r="C1012" s="86"/>
      <c r="D1012" s="72">
        <v>526.99</v>
      </c>
      <c r="E1012" s="60"/>
      <c r="F1012" s="21" t="s">
        <v>24</v>
      </c>
      <c r="G1012" s="30">
        <f t="shared" si="23"/>
        <v>0</v>
      </c>
      <c r="H1012" s="101"/>
    </row>
    <row r="1013" spans="2:8" x14ac:dyDescent="0.25">
      <c r="B1013" s="85" t="s">
        <v>28</v>
      </c>
      <c r="C1013" s="86"/>
      <c r="D1013" s="73">
        <v>5438.99</v>
      </c>
      <c r="E1013" s="61"/>
      <c r="F1013" s="21" t="s">
        <v>24</v>
      </c>
      <c r="G1013" s="30">
        <f t="shared" si="23"/>
        <v>0</v>
      </c>
      <c r="H1013" s="101"/>
    </row>
    <row r="1014" spans="2:8" x14ac:dyDescent="0.25">
      <c r="B1014" s="85" t="s">
        <v>29</v>
      </c>
      <c r="C1014" s="86"/>
      <c r="D1014" s="73">
        <v>1672.77</v>
      </c>
      <c r="E1014" s="61"/>
      <c r="F1014" s="21" t="s">
        <v>24</v>
      </c>
      <c r="G1014" s="30">
        <f t="shared" si="23"/>
        <v>0</v>
      </c>
      <c r="H1014" s="101"/>
    </row>
    <row r="1015" spans="2:8" x14ac:dyDescent="0.25">
      <c r="B1015" s="85" t="s">
        <v>31</v>
      </c>
      <c r="C1015" s="86"/>
      <c r="D1015" s="73">
        <v>548.24</v>
      </c>
      <c r="E1015" s="61"/>
      <c r="F1015" s="21" t="s">
        <v>24</v>
      </c>
      <c r="G1015" s="30">
        <f>D1015*E1015</f>
        <v>0</v>
      </c>
      <c r="H1015" s="101"/>
    </row>
    <row r="1016" spans="2:8" ht="24" thickBot="1" x14ac:dyDescent="0.3">
      <c r="B1016" s="94" t="s">
        <v>30</v>
      </c>
      <c r="C1016" s="95"/>
      <c r="D1016" s="74">
        <v>340.74</v>
      </c>
      <c r="E1016" s="62"/>
      <c r="F1016" s="20" t="s">
        <v>24</v>
      </c>
      <c r="G1016" s="31">
        <f>D1016*E1016</f>
        <v>0</v>
      </c>
      <c r="H1016" s="101"/>
    </row>
    <row r="1017" spans="2:8" x14ac:dyDescent="0.25">
      <c r="C1017" s="3"/>
      <c r="D1017" s="3"/>
      <c r="E1017" s="4"/>
      <c r="F1017" s="4"/>
      <c r="H1017" s="45"/>
    </row>
    <row r="1018" spans="2:8" ht="25.5" x14ac:dyDescent="0.25">
      <c r="C1018" s="14" t="s">
        <v>14</v>
      </c>
      <c r="D1018" s="6"/>
    </row>
    <row r="1019" spans="2:8" ht="20.25" x14ac:dyDescent="0.25">
      <c r="C1019" s="102" t="s">
        <v>6</v>
      </c>
      <c r="D1019" s="51" t="s">
        <v>0</v>
      </c>
      <c r="E1019" s="9">
        <f>IF(G1007&gt;0, ROUND((G1007+D1000)/D1000,2), 0)</f>
        <v>0</v>
      </c>
      <c r="F1019" s="9"/>
      <c r="G1019" s="10"/>
      <c r="H1019" s="7"/>
    </row>
    <row r="1020" spans="2:8" x14ac:dyDescent="0.25">
      <c r="C1020" s="102"/>
      <c r="D1020" s="51" t="s">
        <v>1</v>
      </c>
      <c r="E1020" s="9">
        <f>IF(SUM(G1008:G1009)&gt;0,ROUND((G1008+G1009+D1000)/D1000,2),0)</f>
        <v>0</v>
      </c>
      <c r="F1020" s="9"/>
      <c r="G1020" s="11"/>
      <c r="H1020" s="47"/>
    </row>
    <row r="1021" spans="2:8" x14ac:dyDescent="0.25">
      <c r="C1021" s="102"/>
      <c r="D1021" s="51" t="s">
        <v>2</v>
      </c>
      <c r="E1021" s="9">
        <f>IF(G1010&gt;0,ROUND((G1010+D1000)/D1000,2),0)</f>
        <v>0</v>
      </c>
      <c r="F1021" s="12"/>
      <c r="G1021" s="11"/>
    </row>
    <row r="1022" spans="2:8" x14ac:dyDescent="0.25">
      <c r="C1022" s="102"/>
      <c r="D1022" s="13" t="s">
        <v>3</v>
      </c>
      <c r="E1022" s="32">
        <f>IF(SUM(G1011:G1016)&gt;0,ROUND((SUM(G1011:G1016)+D1000)/D1000,2),0)</f>
        <v>0</v>
      </c>
      <c r="F1022" s="10"/>
      <c r="G1022" s="11"/>
    </row>
    <row r="1023" spans="2:8" ht="25.5" x14ac:dyDescent="0.25">
      <c r="D1023" s="33" t="s">
        <v>4</v>
      </c>
      <c r="E1023" s="34">
        <f>SUM(E1019:E1022)-IF(VALUE(COUNTIF(E1019:E1022,"&gt;0"))=4,3,0)-IF(VALUE(COUNTIF(E1019:E1022,"&gt;0"))=3,2,0)-IF(VALUE(COUNTIF(E1019:E1022,"&gt;0"))=2,1,0)</f>
        <v>0</v>
      </c>
      <c r="F1023" s="25"/>
    </row>
    <row r="1024" spans="2:8" x14ac:dyDescent="0.25">
      <c r="E1024" s="15"/>
    </row>
    <row r="1025" spans="2:8" ht="25.5" x14ac:dyDescent="0.35">
      <c r="B1025" s="22"/>
      <c r="C1025" s="16" t="s">
        <v>23</v>
      </c>
      <c r="D1025" s="87">
        <f>E1023*D1000</f>
        <v>0</v>
      </c>
      <c r="E1025" s="87"/>
    </row>
    <row r="1026" spans="2:8" ht="20.25" x14ac:dyDescent="0.3">
      <c r="C1026" s="17" t="s">
        <v>8</v>
      </c>
      <c r="D1026" s="98" t="e">
        <f>D1025/D999</f>
        <v>#DIV/0!</v>
      </c>
      <c r="E1026" s="98"/>
      <c r="G1026" s="7"/>
      <c r="H1026" s="48"/>
    </row>
    <row r="1036" spans="2:8" ht="60.75" x14ac:dyDescent="0.8">
      <c r="B1036" s="88" t="s">
        <v>58</v>
      </c>
      <c r="C1036" s="88"/>
      <c r="D1036" s="88"/>
      <c r="E1036" s="88"/>
      <c r="F1036" s="88"/>
      <c r="G1036" s="88"/>
      <c r="H1036" s="88"/>
    </row>
    <row r="1037" spans="2:8" x14ac:dyDescent="0.25">
      <c r="B1037" s="89" t="s">
        <v>36</v>
      </c>
      <c r="C1037" s="89"/>
      <c r="D1037" s="89"/>
      <c r="E1037" s="89"/>
      <c r="F1037" s="89"/>
      <c r="G1037" s="89"/>
    </row>
    <row r="1038" spans="2:8" x14ac:dyDescent="0.25">
      <c r="C1038" s="52"/>
      <c r="G1038" s="7"/>
    </row>
    <row r="1039" spans="2:8" ht="25.5" x14ac:dyDescent="0.25">
      <c r="C1039" s="14" t="s">
        <v>5</v>
      </c>
      <c r="D1039" s="6"/>
    </row>
    <row r="1040" spans="2:8" ht="20.25" x14ac:dyDescent="0.25">
      <c r="B1040" s="10"/>
      <c r="C1040" s="75" t="s">
        <v>15</v>
      </c>
      <c r="D1040" s="78"/>
      <c r="E1040" s="78"/>
      <c r="F1040" s="78"/>
      <c r="G1040" s="78"/>
      <c r="H1040" s="40"/>
    </row>
    <row r="1041" spans="2:8" ht="20.25" x14ac:dyDescent="0.25">
      <c r="B1041" s="10"/>
      <c r="C1041" s="76"/>
      <c r="D1041" s="78"/>
      <c r="E1041" s="78"/>
      <c r="F1041" s="78"/>
      <c r="G1041" s="78"/>
      <c r="H1041" s="40"/>
    </row>
    <row r="1042" spans="2:8" ht="20.25" x14ac:dyDescent="0.25">
      <c r="B1042" s="10"/>
      <c r="C1042" s="77"/>
      <c r="D1042" s="78"/>
      <c r="E1042" s="78"/>
      <c r="F1042" s="78"/>
      <c r="G1042" s="78"/>
      <c r="H1042" s="40"/>
    </row>
    <row r="1043" spans="2:8" x14ac:dyDescent="0.25">
      <c r="C1043" s="35" t="s">
        <v>12</v>
      </c>
      <c r="D1043" s="53"/>
      <c r="E1043" s="49"/>
      <c r="F1043" s="10"/>
    </row>
    <row r="1044" spans="2:8" x14ac:dyDescent="0.25">
      <c r="C1044" s="1" t="s">
        <v>9</v>
      </c>
      <c r="D1044" s="54"/>
      <c r="E1044" s="79" t="s">
        <v>16</v>
      </c>
      <c r="F1044" s="80"/>
      <c r="G1044" s="83" t="e">
        <f>D1045/D1044</f>
        <v>#DIV/0!</v>
      </c>
    </row>
    <row r="1045" spans="2:8" x14ac:dyDescent="0.25">
      <c r="C1045" s="1" t="s">
        <v>10</v>
      </c>
      <c r="D1045" s="54"/>
      <c r="E1045" s="81"/>
      <c r="F1045" s="82"/>
      <c r="G1045" s="84"/>
    </row>
    <row r="1046" spans="2:8" x14ac:dyDescent="0.25">
      <c r="C1046" s="37"/>
      <c r="D1046" s="38"/>
      <c r="E1046" s="50"/>
    </row>
    <row r="1047" spans="2:8" x14ac:dyDescent="0.3">
      <c r="C1047" s="36" t="s">
        <v>7</v>
      </c>
      <c r="D1047" s="55"/>
    </row>
    <row r="1048" spans="2:8" x14ac:dyDescent="0.3">
      <c r="C1048" s="36" t="s">
        <v>11</v>
      </c>
      <c r="D1048" s="55"/>
    </row>
    <row r="1049" spans="2:8" x14ac:dyDescent="0.3">
      <c r="C1049" s="36" t="s">
        <v>13</v>
      </c>
      <c r="D1049" s="69" t="s">
        <v>33</v>
      </c>
      <c r="E1049" s="41"/>
    </row>
    <row r="1050" spans="2:8" ht="24" thickBot="1" x14ac:dyDescent="0.3">
      <c r="C1050" s="42"/>
      <c r="D1050" s="42"/>
    </row>
    <row r="1051" spans="2:8" ht="48" thickBot="1" x14ac:dyDescent="0.3">
      <c r="B1051" s="103" t="s">
        <v>17</v>
      </c>
      <c r="C1051" s="104"/>
      <c r="D1051" s="23" t="s">
        <v>20</v>
      </c>
      <c r="E1051" s="99" t="s">
        <v>22</v>
      </c>
      <c r="F1051" s="100"/>
      <c r="G1051" s="2" t="s">
        <v>21</v>
      </c>
    </row>
    <row r="1052" spans="2:8" ht="24" thickBot="1" x14ac:dyDescent="0.3">
      <c r="B1052" s="90" t="s">
        <v>35</v>
      </c>
      <c r="C1052" s="91"/>
      <c r="D1052" s="70"/>
      <c r="E1052" s="56"/>
      <c r="F1052" s="18" t="s">
        <v>24</v>
      </c>
      <c r="G1052" s="26">
        <f t="shared" ref="G1052:G1059" si="24">D1052*E1052</f>
        <v>0</v>
      </c>
      <c r="H1052" s="101"/>
    </row>
    <row r="1053" spans="2:8" x14ac:dyDescent="0.25">
      <c r="B1053" s="92" t="s">
        <v>18</v>
      </c>
      <c r="C1053" s="93"/>
      <c r="D1053" s="59">
        <v>97.44</v>
      </c>
      <c r="E1053" s="57"/>
      <c r="F1053" s="19" t="s">
        <v>25</v>
      </c>
      <c r="G1053" s="27">
        <f t="shared" si="24"/>
        <v>0</v>
      </c>
      <c r="H1053" s="101"/>
    </row>
    <row r="1054" spans="2:8" ht="24" thickBot="1" x14ac:dyDescent="0.3">
      <c r="B1054" s="94" t="s">
        <v>19</v>
      </c>
      <c r="C1054" s="95"/>
      <c r="D1054" s="62">
        <v>151.63</v>
      </c>
      <c r="E1054" s="58"/>
      <c r="F1054" s="20" t="s">
        <v>25</v>
      </c>
      <c r="G1054" s="28">
        <f t="shared" si="24"/>
        <v>0</v>
      </c>
      <c r="H1054" s="101"/>
    </row>
    <row r="1055" spans="2:8" ht="24" thickBot="1" x14ac:dyDescent="0.3">
      <c r="B1055" s="96" t="s">
        <v>27</v>
      </c>
      <c r="C1055" s="97"/>
      <c r="D1055" s="71">
        <v>731.97</v>
      </c>
      <c r="E1055" s="71"/>
      <c r="F1055" s="24" t="s">
        <v>24</v>
      </c>
      <c r="G1055" s="29">
        <f t="shared" si="24"/>
        <v>0</v>
      </c>
      <c r="H1055" s="101"/>
    </row>
    <row r="1056" spans="2:8" x14ac:dyDescent="0.25">
      <c r="B1056" s="92" t="s">
        <v>32</v>
      </c>
      <c r="C1056" s="93"/>
      <c r="D1056" s="59">
        <v>652.6</v>
      </c>
      <c r="E1056" s="59"/>
      <c r="F1056" s="19" t="s">
        <v>24</v>
      </c>
      <c r="G1056" s="27">
        <f t="shared" si="24"/>
        <v>0</v>
      </c>
      <c r="H1056" s="101"/>
    </row>
    <row r="1057" spans="2:8" x14ac:dyDescent="0.25">
      <c r="B1057" s="85" t="s">
        <v>26</v>
      </c>
      <c r="C1057" s="86"/>
      <c r="D1057" s="72">
        <v>526.99</v>
      </c>
      <c r="E1057" s="60"/>
      <c r="F1057" s="21" t="s">
        <v>24</v>
      </c>
      <c r="G1057" s="30">
        <f t="shared" si="24"/>
        <v>0</v>
      </c>
      <c r="H1057" s="101"/>
    </row>
    <row r="1058" spans="2:8" x14ac:dyDescent="0.25">
      <c r="B1058" s="85" t="s">
        <v>28</v>
      </c>
      <c r="C1058" s="86"/>
      <c r="D1058" s="73">
        <v>5438.99</v>
      </c>
      <c r="E1058" s="61"/>
      <c r="F1058" s="21" t="s">
        <v>24</v>
      </c>
      <c r="G1058" s="30">
        <f t="shared" si="24"/>
        <v>0</v>
      </c>
      <c r="H1058" s="101"/>
    </row>
    <row r="1059" spans="2:8" x14ac:dyDescent="0.25">
      <c r="B1059" s="85" t="s">
        <v>29</v>
      </c>
      <c r="C1059" s="86"/>
      <c r="D1059" s="73">
        <v>1672.77</v>
      </c>
      <c r="E1059" s="61"/>
      <c r="F1059" s="21" t="s">
        <v>24</v>
      </c>
      <c r="G1059" s="30">
        <f t="shared" si="24"/>
        <v>0</v>
      </c>
      <c r="H1059" s="101"/>
    </row>
    <row r="1060" spans="2:8" x14ac:dyDescent="0.25">
      <c r="B1060" s="85" t="s">
        <v>31</v>
      </c>
      <c r="C1060" s="86"/>
      <c r="D1060" s="73">
        <v>548.24</v>
      </c>
      <c r="E1060" s="61"/>
      <c r="F1060" s="21" t="s">
        <v>24</v>
      </c>
      <c r="G1060" s="30">
        <f>D1060*E1060</f>
        <v>0</v>
      </c>
      <c r="H1060" s="101"/>
    </row>
    <row r="1061" spans="2:8" ht="24" thickBot="1" x14ac:dyDescent="0.3">
      <c r="B1061" s="94" t="s">
        <v>30</v>
      </c>
      <c r="C1061" s="95"/>
      <c r="D1061" s="74">
        <v>340.74</v>
      </c>
      <c r="E1061" s="62"/>
      <c r="F1061" s="20" t="s">
        <v>24</v>
      </c>
      <c r="G1061" s="31">
        <f>D1061*E1061</f>
        <v>0</v>
      </c>
      <c r="H1061" s="101"/>
    </row>
    <row r="1062" spans="2:8" x14ac:dyDescent="0.25">
      <c r="C1062" s="3"/>
      <c r="D1062" s="3"/>
      <c r="E1062" s="4"/>
      <c r="F1062" s="4"/>
      <c r="H1062" s="45"/>
    </row>
    <row r="1063" spans="2:8" ht="25.5" x14ac:dyDescent="0.25">
      <c r="C1063" s="14" t="s">
        <v>14</v>
      </c>
      <c r="D1063" s="6"/>
    </row>
    <row r="1064" spans="2:8" ht="20.25" x14ac:dyDescent="0.25">
      <c r="C1064" s="102" t="s">
        <v>6</v>
      </c>
      <c r="D1064" s="51" t="s">
        <v>0</v>
      </c>
      <c r="E1064" s="9">
        <f>IF(G1052&gt;0, ROUND((G1052+D1045)/D1045,2), 0)</f>
        <v>0</v>
      </c>
      <c r="F1064" s="9"/>
      <c r="G1064" s="10"/>
      <c r="H1064" s="7"/>
    </row>
    <row r="1065" spans="2:8" x14ac:dyDescent="0.25">
      <c r="C1065" s="102"/>
      <c r="D1065" s="51" t="s">
        <v>1</v>
      </c>
      <c r="E1065" s="9">
        <f>IF(SUM(G1053:G1054)&gt;0,ROUND((G1053+G1054+D1045)/D1045,2),0)</f>
        <v>0</v>
      </c>
      <c r="F1065" s="9"/>
      <c r="G1065" s="11"/>
      <c r="H1065" s="47"/>
    </row>
    <row r="1066" spans="2:8" x14ac:dyDescent="0.25">
      <c r="C1066" s="102"/>
      <c r="D1066" s="51" t="s">
        <v>2</v>
      </c>
      <c r="E1066" s="9">
        <f>IF(G1055&gt;0,ROUND((G1055+D1045)/D1045,2),0)</f>
        <v>0</v>
      </c>
      <c r="F1066" s="12"/>
      <c r="G1066" s="11"/>
    </row>
    <row r="1067" spans="2:8" x14ac:dyDescent="0.25">
      <c r="C1067" s="102"/>
      <c r="D1067" s="13" t="s">
        <v>3</v>
      </c>
      <c r="E1067" s="32">
        <f>IF(SUM(G1056:G1061)&gt;0,ROUND((SUM(G1056:G1061)+D1045)/D1045,2),0)</f>
        <v>0</v>
      </c>
      <c r="F1067" s="10"/>
      <c r="G1067" s="11"/>
    </row>
    <row r="1068" spans="2:8" ht="25.5" x14ac:dyDescent="0.25">
      <c r="D1068" s="33" t="s">
        <v>4</v>
      </c>
      <c r="E1068" s="34">
        <f>SUM(E1064:E1067)-IF(VALUE(COUNTIF(E1064:E1067,"&gt;0"))=4,3,0)-IF(VALUE(COUNTIF(E1064:E1067,"&gt;0"))=3,2,0)-IF(VALUE(COUNTIF(E1064:E1067,"&gt;0"))=2,1,0)</f>
        <v>0</v>
      </c>
      <c r="F1068" s="25"/>
    </row>
    <row r="1069" spans="2:8" x14ac:dyDescent="0.25">
      <c r="E1069" s="15"/>
    </row>
    <row r="1070" spans="2:8" ht="25.5" x14ac:dyDescent="0.35">
      <c r="B1070" s="22"/>
      <c r="C1070" s="16" t="s">
        <v>23</v>
      </c>
      <c r="D1070" s="87">
        <f>E1068*D1045</f>
        <v>0</v>
      </c>
      <c r="E1070" s="87"/>
    </row>
    <row r="1071" spans="2:8" ht="20.25" x14ac:dyDescent="0.3">
      <c r="C1071" s="17" t="s">
        <v>8</v>
      </c>
      <c r="D1071" s="98" t="e">
        <f>D1070/D1044</f>
        <v>#DIV/0!</v>
      </c>
      <c r="E1071" s="98"/>
      <c r="G1071" s="7"/>
      <c r="H1071" s="48"/>
    </row>
    <row r="1081" spans="2:8" ht="60.75" x14ac:dyDescent="0.8">
      <c r="B1081" s="88" t="s">
        <v>59</v>
      </c>
      <c r="C1081" s="88"/>
      <c r="D1081" s="88"/>
      <c r="E1081" s="88"/>
      <c r="F1081" s="88"/>
      <c r="G1081" s="88"/>
      <c r="H1081" s="88"/>
    </row>
    <row r="1082" spans="2:8" x14ac:dyDescent="0.25">
      <c r="B1082" s="89" t="s">
        <v>36</v>
      </c>
      <c r="C1082" s="89"/>
      <c r="D1082" s="89"/>
      <c r="E1082" s="89"/>
      <c r="F1082" s="89"/>
      <c r="G1082" s="89"/>
    </row>
    <row r="1083" spans="2:8" x14ac:dyDescent="0.25">
      <c r="C1083" s="52"/>
      <c r="G1083" s="7"/>
    </row>
    <row r="1084" spans="2:8" ht="25.5" x14ac:dyDescent="0.25">
      <c r="C1084" s="14" t="s">
        <v>5</v>
      </c>
      <c r="D1084" s="6"/>
    </row>
    <row r="1085" spans="2:8" ht="20.25" x14ac:dyDescent="0.25">
      <c r="B1085" s="10"/>
      <c r="C1085" s="75" t="s">
        <v>15</v>
      </c>
      <c r="D1085" s="78"/>
      <c r="E1085" s="78"/>
      <c r="F1085" s="78"/>
      <c r="G1085" s="78"/>
      <c r="H1085" s="40"/>
    </row>
    <row r="1086" spans="2:8" ht="20.25" x14ac:dyDescent="0.25">
      <c r="B1086" s="10"/>
      <c r="C1086" s="76"/>
      <c r="D1086" s="78"/>
      <c r="E1086" s="78"/>
      <c r="F1086" s="78"/>
      <c r="G1086" s="78"/>
      <c r="H1086" s="40"/>
    </row>
    <row r="1087" spans="2:8" ht="20.25" x14ac:dyDescent="0.25">
      <c r="B1087" s="10"/>
      <c r="C1087" s="77"/>
      <c r="D1087" s="78"/>
      <c r="E1087" s="78"/>
      <c r="F1087" s="78"/>
      <c r="G1087" s="78"/>
      <c r="H1087" s="40"/>
    </row>
    <row r="1088" spans="2:8" x14ac:dyDescent="0.25">
      <c r="C1088" s="35" t="s">
        <v>12</v>
      </c>
      <c r="D1088" s="53"/>
      <c r="E1088" s="49"/>
      <c r="F1088" s="10"/>
    </row>
    <row r="1089" spans="2:8" x14ac:dyDescent="0.25">
      <c r="C1089" s="1" t="s">
        <v>9</v>
      </c>
      <c r="D1089" s="54"/>
      <c r="E1089" s="79" t="s">
        <v>16</v>
      </c>
      <c r="F1089" s="80"/>
      <c r="G1089" s="83" t="e">
        <f>D1090/D1089</f>
        <v>#DIV/0!</v>
      </c>
    </row>
    <row r="1090" spans="2:8" x14ac:dyDescent="0.25">
      <c r="C1090" s="1" t="s">
        <v>10</v>
      </c>
      <c r="D1090" s="54"/>
      <c r="E1090" s="81"/>
      <c r="F1090" s="82"/>
      <c r="G1090" s="84"/>
    </row>
    <row r="1091" spans="2:8" x14ac:dyDescent="0.25">
      <c r="C1091" s="37"/>
      <c r="D1091" s="38"/>
      <c r="E1091" s="50"/>
    </row>
    <row r="1092" spans="2:8" x14ac:dyDescent="0.3">
      <c r="C1092" s="36" t="s">
        <v>7</v>
      </c>
      <c r="D1092" s="55"/>
    </row>
    <row r="1093" spans="2:8" x14ac:dyDescent="0.3">
      <c r="C1093" s="36" t="s">
        <v>11</v>
      </c>
      <c r="D1093" s="55"/>
    </row>
    <row r="1094" spans="2:8" x14ac:dyDescent="0.3">
      <c r="C1094" s="36" t="s">
        <v>13</v>
      </c>
      <c r="D1094" s="69" t="s">
        <v>33</v>
      </c>
      <c r="E1094" s="41"/>
    </row>
    <row r="1095" spans="2:8" ht="24" thickBot="1" x14ac:dyDescent="0.3">
      <c r="C1095" s="42"/>
      <c r="D1095" s="42"/>
    </row>
    <row r="1096" spans="2:8" ht="48" thickBot="1" x14ac:dyDescent="0.3">
      <c r="B1096" s="103" t="s">
        <v>17</v>
      </c>
      <c r="C1096" s="104"/>
      <c r="D1096" s="23" t="s">
        <v>20</v>
      </c>
      <c r="E1096" s="99" t="s">
        <v>22</v>
      </c>
      <c r="F1096" s="100"/>
      <c r="G1096" s="2" t="s">
        <v>21</v>
      </c>
    </row>
    <row r="1097" spans="2:8" ht="24" thickBot="1" x14ac:dyDescent="0.3">
      <c r="B1097" s="90" t="s">
        <v>35</v>
      </c>
      <c r="C1097" s="91"/>
      <c r="D1097" s="70"/>
      <c r="E1097" s="56"/>
      <c r="F1097" s="18" t="s">
        <v>24</v>
      </c>
      <c r="G1097" s="26">
        <f t="shared" ref="G1097:G1104" si="25">D1097*E1097</f>
        <v>0</v>
      </c>
      <c r="H1097" s="101"/>
    </row>
    <row r="1098" spans="2:8" x14ac:dyDescent="0.25">
      <c r="B1098" s="92" t="s">
        <v>18</v>
      </c>
      <c r="C1098" s="93"/>
      <c r="D1098" s="59">
        <v>97.44</v>
      </c>
      <c r="E1098" s="57"/>
      <c r="F1098" s="19" t="s">
        <v>25</v>
      </c>
      <c r="G1098" s="27">
        <f t="shared" si="25"/>
        <v>0</v>
      </c>
      <c r="H1098" s="101"/>
    </row>
    <row r="1099" spans="2:8" ht="24" thickBot="1" x14ac:dyDescent="0.3">
      <c r="B1099" s="94" t="s">
        <v>19</v>
      </c>
      <c r="C1099" s="95"/>
      <c r="D1099" s="62">
        <v>151.63</v>
      </c>
      <c r="E1099" s="58"/>
      <c r="F1099" s="20" t="s">
        <v>25</v>
      </c>
      <c r="G1099" s="28">
        <f t="shared" si="25"/>
        <v>0</v>
      </c>
      <c r="H1099" s="101"/>
    </row>
    <row r="1100" spans="2:8" ht="24" thickBot="1" x14ac:dyDescent="0.3">
      <c r="B1100" s="96" t="s">
        <v>27</v>
      </c>
      <c r="C1100" s="97"/>
      <c r="D1100" s="71">
        <v>731.97</v>
      </c>
      <c r="E1100" s="71"/>
      <c r="F1100" s="24" t="s">
        <v>24</v>
      </c>
      <c r="G1100" s="29">
        <f t="shared" si="25"/>
        <v>0</v>
      </c>
      <c r="H1100" s="101"/>
    </row>
    <row r="1101" spans="2:8" x14ac:dyDescent="0.25">
      <c r="B1101" s="92" t="s">
        <v>32</v>
      </c>
      <c r="C1101" s="93"/>
      <c r="D1101" s="59">
        <v>652.6</v>
      </c>
      <c r="E1101" s="59"/>
      <c r="F1101" s="19" t="s">
        <v>24</v>
      </c>
      <c r="G1101" s="27">
        <f t="shared" si="25"/>
        <v>0</v>
      </c>
      <c r="H1101" s="101"/>
    </row>
    <row r="1102" spans="2:8" x14ac:dyDescent="0.25">
      <c r="B1102" s="85" t="s">
        <v>26</v>
      </c>
      <c r="C1102" s="86"/>
      <c r="D1102" s="72">
        <v>526.99</v>
      </c>
      <c r="E1102" s="60"/>
      <c r="F1102" s="21" t="s">
        <v>24</v>
      </c>
      <c r="G1102" s="30">
        <f t="shared" si="25"/>
        <v>0</v>
      </c>
      <c r="H1102" s="101"/>
    </row>
    <row r="1103" spans="2:8" x14ac:dyDescent="0.25">
      <c r="B1103" s="85" t="s">
        <v>28</v>
      </c>
      <c r="C1103" s="86"/>
      <c r="D1103" s="73">
        <v>5438.99</v>
      </c>
      <c r="E1103" s="61"/>
      <c r="F1103" s="21" t="s">
        <v>24</v>
      </c>
      <c r="G1103" s="30">
        <f t="shared" si="25"/>
        <v>0</v>
      </c>
      <c r="H1103" s="101"/>
    </row>
    <row r="1104" spans="2:8" x14ac:dyDescent="0.25">
      <c r="B1104" s="85" t="s">
        <v>29</v>
      </c>
      <c r="C1104" s="86"/>
      <c r="D1104" s="73">
        <v>1672.77</v>
      </c>
      <c r="E1104" s="61"/>
      <c r="F1104" s="21" t="s">
        <v>24</v>
      </c>
      <c r="G1104" s="30">
        <f t="shared" si="25"/>
        <v>0</v>
      </c>
      <c r="H1104" s="101"/>
    </row>
    <row r="1105" spans="2:8" x14ac:dyDescent="0.25">
      <c r="B1105" s="85" t="s">
        <v>31</v>
      </c>
      <c r="C1105" s="86"/>
      <c r="D1105" s="73">
        <v>548.24</v>
      </c>
      <c r="E1105" s="61"/>
      <c r="F1105" s="21" t="s">
        <v>24</v>
      </c>
      <c r="G1105" s="30">
        <f>D1105*E1105</f>
        <v>0</v>
      </c>
      <c r="H1105" s="101"/>
    </row>
    <row r="1106" spans="2:8" ht="24" thickBot="1" x14ac:dyDescent="0.3">
      <c r="B1106" s="94" t="s">
        <v>30</v>
      </c>
      <c r="C1106" s="95"/>
      <c r="D1106" s="74">
        <v>340.74</v>
      </c>
      <c r="E1106" s="62"/>
      <c r="F1106" s="20" t="s">
        <v>24</v>
      </c>
      <c r="G1106" s="31">
        <f>D1106*E1106</f>
        <v>0</v>
      </c>
      <c r="H1106" s="101"/>
    </row>
    <row r="1107" spans="2:8" x14ac:dyDescent="0.25">
      <c r="C1107" s="3"/>
      <c r="D1107" s="3"/>
      <c r="E1107" s="4"/>
      <c r="F1107" s="4"/>
      <c r="H1107" s="45"/>
    </row>
    <row r="1108" spans="2:8" ht="25.5" x14ac:dyDescent="0.25">
      <c r="C1108" s="14" t="s">
        <v>14</v>
      </c>
      <c r="D1108" s="6"/>
    </row>
    <row r="1109" spans="2:8" ht="20.25" x14ac:dyDescent="0.25">
      <c r="C1109" s="102" t="s">
        <v>6</v>
      </c>
      <c r="D1109" s="51" t="s">
        <v>0</v>
      </c>
      <c r="E1109" s="9">
        <f>IF(G1097&gt;0, ROUND((G1097+D1090)/D1090,2), 0)</f>
        <v>0</v>
      </c>
      <c r="F1109" s="9"/>
      <c r="G1109" s="10"/>
      <c r="H1109" s="7"/>
    </row>
    <row r="1110" spans="2:8" x14ac:dyDescent="0.25">
      <c r="C1110" s="102"/>
      <c r="D1110" s="51" t="s">
        <v>1</v>
      </c>
      <c r="E1110" s="9">
        <f>IF(SUM(G1098:G1099)&gt;0,ROUND((G1098+G1099+D1090)/D1090,2),0)</f>
        <v>0</v>
      </c>
      <c r="F1110" s="9"/>
      <c r="G1110" s="11"/>
      <c r="H1110" s="47"/>
    </row>
    <row r="1111" spans="2:8" x14ac:dyDescent="0.25">
      <c r="C1111" s="102"/>
      <c r="D1111" s="51" t="s">
        <v>2</v>
      </c>
      <c r="E1111" s="9">
        <f>IF(G1100&gt;0,ROUND((G1100+D1090)/D1090,2),0)</f>
        <v>0</v>
      </c>
      <c r="F1111" s="12"/>
      <c r="G1111" s="11"/>
    </row>
    <row r="1112" spans="2:8" x14ac:dyDescent="0.25">
      <c r="C1112" s="102"/>
      <c r="D1112" s="13" t="s">
        <v>3</v>
      </c>
      <c r="E1112" s="32">
        <f>IF(SUM(G1101:G1106)&gt;0,ROUND((SUM(G1101:G1106)+D1090)/D1090,2),0)</f>
        <v>0</v>
      </c>
      <c r="F1112" s="10"/>
      <c r="G1112" s="11"/>
    </row>
    <row r="1113" spans="2:8" ht="25.5" x14ac:dyDescent="0.25">
      <c r="D1113" s="33" t="s">
        <v>4</v>
      </c>
      <c r="E1113" s="34">
        <f>SUM(E1109:E1112)-IF(VALUE(COUNTIF(E1109:E1112,"&gt;0"))=4,3,0)-IF(VALUE(COUNTIF(E1109:E1112,"&gt;0"))=3,2,0)-IF(VALUE(COUNTIF(E1109:E1112,"&gt;0"))=2,1,0)</f>
        <v>0</v>
      </c>
      <c r="F1113" s="25"/>
    </row>
    <row r="1114" spans="2:8" x14ac:dyDescent="0.25">
      <c r="E1114" s="15"/>
    </row>
    <row r="1115" spans="2:8" ht="25.5" x14ac:dyDescent="0.35">
      <c r="B1115" s="22"/>
      <c r="C1115" s="16" t="s">
        <v>23</v>
      </c>
      <c r="D1115" s="87">
        <f>E1113*D1090</f>
        <v>0</v>
      </c>
      <c r="E1115" s="87"/>
    </row>
    <row r="1116" spans="2:8" ht="20.25" x14ac:dyDescent="0.3">
      <c r="C1116" s="17" t="s">
        <v>8</v>
      </c>
      <c r="D1116" s="98" t="e">
        <f>D1115/D1089</f>
        <v>#DIV/0!</v>
      </c>
      <c r="E1116" s="98"/>
      <c r="G1116" s="7"/>
      <c r="H1116" s="48"/>
    </row>
    <row r="1126" spans="2:8" ht="60.75" x14ac:dyDescent="0.8">
      <c r="B1126" s="88" t="s">
        <v>60</v>
      </c>
      <c r="C1126" s="88"/>
      <c r="D1126" s="88"/>
      <c r="E1126" s="88"/>
      <c r="F1126" s="88"/>
      <c r="G1126" s="88"/>
      <c r="H1126" s="88"/>
    </row>
    <row r="1127" spans="2:8" x14ac:dyDescent="0.25">
      <c r="B1127" s="89" t="s">
        <v>36</v>
      </c>
      <c r="C1127" s="89"/>
      <c r="D1127" s="89"/>
      <c r="E1127" s="89"/>
      <c r="F1127" s="89"/>
      <c r="G1127" s="89"/>
    </row>
    <row r="1128" spans="2:8" x14ac:dyDescent="0.25">
      <c r="C1128" s="52"/>
      <c r="G1128" s="7"/>
    </row>
    <row r="1129" spans="2:8" ht="25.5" x14ac:dyDescent="0.25">
      <c r="C1129" s="14" t="s">
        <v>5</v>
      </c>
      <c r="D1129" s="6"/>
    </row>
    <row r="1130" spans="2:8" ht="20.25" x14ac:dyDescent="0.25">
      <c r="B1130" s="10"/>
      <c r="C1130" s="75" t="s">
        <v>15</v>
      </c>
      <c r="D1130" s="78"/>
      <c r="E1130" s="78"/>
      <c r="F1130" s="78"/>
      <c r="G1130" s="78"/>
      <c r="H1130" s="40"/>
    </row>
    <row r="1131" spans="2:8" ht="20.25" x14ac:dyDescent="0.25">
      <c r="B1131" s="10"/>
      <c r="C1131" s="76"/>
      <c r="D1131" s="78"/>
      <c r="E1131" s="78"/>
      <c r="F1131" s="78"/>
      <c r="G1131" s="78"/>
      <c r="H1131" s="40"/>
    </row>
    <row r="1132" spans="2:8" ht="20.25" x14ac:dyDescent="0.25">
      <c r="B1132" s="10"/>
      <c r="C1132" s="77"/>
      <c r="D1132" s="78"/>
      <c r="E1132" s="78"/>
      <c r="F1132" s="78"/>
      <c r="G1132" s="78"/>
      <c r="H1132" s="40"/>
    </row>
    <row r="1133" spans="2:8" x14ac:dyDescent="0.25">
      <c r="C1133" s="35" t="s">
        <v>12</v>
      </c>
      <c r="D1133" s="53"/>
      <c r="E1133" s="49"/>
      <c r="F1133" s="10"/>
    </row>
    <row r="1134" spans="2:8" x14ac:dyDescent="0.25">
      <c r="C1134" s="1" t="s">
        <v>9</v>
      </c>
      <c r="D1134" s="54"/>
      <c r="E1134" s="79" t="s">
        <v>16</v>
      </c>
      <c r="F1134" s="80"/>
      <c r="G1134" s="83" t="e">
        <f>D1135/D1134</f>
        <v>#DIV/0!</v>
      </c>
    </row>
    <row r="1135" spans="2:8" x14ac:dyDescent="0.25">
      <c r="C1135" s="1" t="s">
        <v>10</v>
      </c>
      <c r="D1135" s="54"/>
      <c r="E1135" s="81"/>
      <c r="F1135" s="82"/>
      <c r="G1135" s="84"/>
    </row>
    <row r="1136" spans="2:8" x14ac:dyDescent="0.25">
      <c r="C1136" s="37"/>
      <c r="D1136" s="38"/>
      <c r="E1136" s="50"/>
    </row>
    <row r="1137" spans="2:8" x14ac:dyDescent="0.3">
      <c r="C1137" s="36" t="s">
        <v>7</v>
      </c>
      <c r="D1137" s="55"/>
    </row>
    <row r="1138" spans="2:8" x14ac:dyDescent="0.3">
      <c r="C1138" s="36" t="s">
        <v>11</v>
      </c>
      <c r="D1138" s="55"/>
    </row>
    <row r="1139" spans="2:8" x14ac:dyDescent="0.3">
      <c r="C1139" s="36" t="s">
        <v>13</v>
      </c>
      <c r="D1139" s="69" t="s">
        <v>33</v>
      </c>
      <c r="E1139" s="41"/>
    </row>
    <row r="1140" spans="2:8" ht="24" thickBot="1" x14ac:dyDescent="0.3">
      <c r="C1140" s="42"/>
      <c r="D1140" s="42"/>
    </row>
    <row r="1141" spans="2:8" ht="48" thickBot="1" x14ac:dyDescent="0.3">
      <c r="B1141" s="103" t="s">
        <v>17</v>
      </c>
      <c r="C1141" s="104"/>
      <c r="D1141" s="23" t="s">
        <v>20</v>
      </c>
      <c r="E1141" s="99" t="s">
        <v>22</v>
      </c>
      <c r="F1141" s="100"/>
      <c r="G1141" s="2" t="s">
        <v>21</v>
      </c>
    </row>
    <row r="1142" spans="2:8" ht="24" thickBot="1" x14ac:dyDescent="0.3">
      <c r="B1142" s="90" t="s">
        <v>35</v>
      </c>
      <c r="C1142" s="91"/>
      <c r="D1142" s="70"/>
      <c r="E1142" s="56"/>
      <c r="F1142" s="18" t="s">
        <v>24</v>
      </c>
      <c r="G1142" s="26">
        <f t="shared" ref="G1142:G1149" si="26">D1142*E1142</f>
        <v>0</v>
      </c>
      <c r="H1142" s="101"/>
    </row>
    <row r="1143" spans="2:8" x14ac:dyDescent="0.25">
      <c r="B1143" s="92" t="s">
        <v>18</v>
      </c>
      <c r="C1143" s="93"/>
      <c r="D1143" s="59">
        <v>97.44</v>
      </c>
      <c r="E1143" s="57"/>
      <c r="F1143" s="19" t="s">
        <v>25</v>
      </c>
      <c r="G1143" s="27">
        <f t="shared" si="26"/>
        <v>0</v>
      </c>
      <c r="H1143" s="101"/>
    </row>
    <row r="1144" spans="2:8" ht="24" thickBot="1" x14ac:dyDescent="0.3">
      <c r="B1144" s="94" t="s">
        <v>19</v>
      </c>
      <c r="C1144" s="95"/>
      <c r="D1144" s="62">
        <v>151.63</v>
      </c>
      <c r="E1144" s="58"/>
      <c r="F1144" s="20" t="s">
        <v>25</v>
      </c>
      <c r="G1144" s="28">
        <f t="shared" si="26"/>
        <v>0</v>
      </c>
      <c r="H1144" s="101"/>
    </row>
    <row r="1145" spans="2:8" ht="24" thickBot="1" x14ac:dyDescent="0.3">
      <c r="B1145" s="96" t="s">
        <v>27</v>
      </c>
      <c r="C1145" s="97"/>
      <c r="D1145" s="71">
        <v>731.97</v>
      </c>
      <c r="E1145" s="71"/>
      <c r="F1145" s="24" t="s">
        <v>24</v>
      </c>
      <c r="G1145" s="29">
        <f t="shared" si="26"/>
        <v>0</v>
      </c>
      <c r="H1145" s="101"/>
    </row>
    <row r="1146" spans="2:8" x14ac:dyDescent="0.25">
      <c r="B1146" s="92" t="s">
        <v>32</v>
      </c>
      <c r="C1146" s="93"/>
      <c r="D1146" s="59">
        <v>652.6</v>
      </c>
      <c r="E1146" s="59"/>
      <c r="F1146" s="19" t="s">
        <v>24</v>
      </c>
      <c r="G1146" s="27">
        <f t="shared" si="26"/>
        <v>0</v>
      </c>
      <c r="H1146" s="101"/>
    </row>
    <row r="1147" spans="2:8" x14ac:dyDescent="0.25">
      <c r="B1147" s="85" t="s">
        <v>26</v>
      </c>
      <c r="C1147" s="86"/>
      <c r="D1147" s="72">
        <v>526.99</v>
      </c>
      <c r="E1147" s="60"/>
      <c r="F1147" s="21" t="s">
        <v>24</v>
      </c>
      <c r="G1147" s="30">
        <f t="shared" si="26"/>
        <v>0</v>
      </c>
      <c r="H1147" s="101"/>
    </row>
    <row r="1148" spans="2:8" x14ac:dyDescent="0.25">
      <c r="B1148" s="85" t="s">
        <v>28</v>
      </c>
      <c r="C1148" s="86"/>
      <c r="D1148" s="73">
        <v>5438.99</v>
      </c>
      <c r="E1148" s="61"/>
      <c r="F1148" s="21" t="s">
        <v>24</v>
      </c>
      <c r="G1148" s="30">
        <f t="shared" si="26"/>
        <v>0</v>
      </c>
      <c r="H1148" s="101"/>
    </row>
    <row r="1149" spans="2:8" x14ac:dyDescent="0.25">
      <c r="B1149" s="85" t="s">
        <v>29</v>
      </c>
      <c r="C1149" s="86"/>
      <c r="D1149" s="73">
        <v>1672.77</v>
      </c>
      <c r="E1149" s="61"/>
      <c r="F1149" s="21" t="s">
        <v>24</v>
      </c>
      <c r="G1149" s="30">
        <f t="shared" si="26"/>
        <v>0</v>
      </c>
      <c r="H1149" s="101"/>
    </row>
    <row r="1150" spans="2:8" x14ac:dyDescent="0.25">
      <c r="B1150" s="85" t="s">
        <v>31</v>
      </c>
      <c r="C1150" s="86"/>
      <c r="D1150" s="73">
        <v>548.24</v>
      </c>
      <c r="E1150" s="61"/>
      <c r="F1150" s="21" t="s">
        <v>24</v>
      </c>
      <c r="G1150" s="30">
        <f>D1150*E1150</f>
        <v>0</v>
      </c>
      <c r="H1150" s="101"/>
    </row>
    <row r="1151" spans="2:8" ht="24" thickBot="1" x14ac:dyDescent="0.3">
      <c r="B1151" s="94" t="s">
        <v>30</v>
      </c>
      <c r="C1151" s="95"/>
      <c r="D1151" s="74">
        <v>340.74</v>
      </c>
      <c r="E1151" s="62"/>
      <c r="F1151" s="20" t="s">
        <v>24</v>
      </c>
      <c r="G1151" s="31">
        <f>D1151*E1151</f>
        <v>0</v>
      </c>
      <c r="H1151" s="101"/>
    </row>
    <row r="1152" spans="2:8" x14ac:dyDescent="0.25">
      <c r="C1152" s="3"/>
      <c r="D1152" s="3"/>
      <c r="E1152" s="4"/>
      <c r="F1152" s="4"/>
      <c r="H1152" s="45"/>
    </row>
    <row r="1153" spans="2:8" ht="25.5" x14ac:dyDescent="0.25">
      <c r="C1153" s="14" t="s">
        <v>14</v>
      </c>
      <c r="D1153" s="6"/>
    </row>
    <row r="1154" spans="2:8" ht="20.25" x14ac:dyDescent="0.25">
      <c r="C1154" s="102" t="s">
        <v>6</v>
      </c>
      <c r="D1154" s="51" t="s">
        <v>0</v>
      </c>
      <c r="E1154" s="9">
        <f>IF(G1142&gt;0, ROUND((G1142+D1135)/D1135,2), 0)</f>
        <v>0</v>
      </c>
      <c r="F1154" s="9"/>
      <c r="G1154" s="10"/>
      <c r="H1154" s="7"/>
    </row>
    <row r="1155" spans="2:8" x14ac:dyDescent="0.25">
      <c r="C1155" s="102"/>
      <c r="D1155" s="51" t="s">
        <v>1</v>
      </c>
      <c r="E1155" s="9">
        <f>IF(SUM(G1143:G1144)&gt;0,ROUND((G1143+G1144+D1135)/D1135,2),0)</f>
        <v>0</v>
      </c>
      <c r="F1155" s="9"/>
      <c r="G1155" s="11"/>
      <c r="H1155" s="47"/>
    </row>
    <row r="1156" spans="2:8" x14ac:dyDescent="0.25">
      <c r="C1156" s="102"/>
      <c r="D1156" s="51" t="s">
        <v>2</v>
      </c>
      <c r="E1156" s="9">
        <f>IF(G1145&gt;0,ROUND((G1145+D1135)/D1135,2),0)</f>
        <v>0</v>
      </c>
      <c r="F1156" s="12"/>
      <c r="G1156" s="11"/>
    </row>
    <row r="1157" spans="2:8" x14ac:dyDescent="0.25">
      <c r="C1157" s="102"/>
      <c r="D1157" s="13" t="s">
        <v>3</v>
      </c>
      <c r="E1157" s="32">
        <f>IF(SUM(G1146:G1151)&gt;0,ROUND((SUM(G1146:G1151)+D1135)/D1135,2),0)</f>
        <v>0</v>
      </c>
      <c r="F1157" s="10"/>
      <c r="G1157" s="11"/>
    </row>
    <row r="1158" spans="2:8" ht="25.5" x14ac:dyDescent="0.25">
      <c r="D1158" s="33" t="s">
        <v>4</v>
      </c>
      <c r="E1158" s="34">
        <f>SUM(E1154:E1157)-IF(VALUE(COUNTIF(E1154:E1157,"&gt;0"))=4,3,0)-IF(VALUE(COUNTIF(E1154:E1157,"&gt;0"))=3,2,0)-IF(VALUE(COUNTIF(E1154:E1157,"&gt;0"))=2,1,0)</f>
        <v>0</v>
      </c>
      <c r="F1158" s="25"/>
    </row>
    <row r="1159" spans="2:8" x14ac:dyDescent="0.25">
      <c r="E1159" s="15"/>
    </row>
    <row r="1160" spans="2:8" ht="25.5" x14ac:dyDescent="0.35">
      <c r="B1160" s="22"/>
      <c r="C1160" s="16" t="s">
        <v>23</v>
      </c>
      <c r="D1160" s="87">
        <f>E1158*D1135</f>
        <v>0</v>
      </c>
      <c r="E1160" s="87"/>
    </row>
    <row r="1161" spans="2:8" ht="20.25" x14ac:dyDescent="0.3">
      <c r="C1161" s="17" t="s">
        <v>8</v>
      </c>
      <c r="D1161" s="98" t="e">
        <f>D1160/D1134</f>
        <v>#DIV/0!</v>
      </c>
      <c r="E1161" s="98"/>
      <c r="G1161" s="7"/>
      <c r="H1161" s="48"/>
    </row>
    <row r="1171" spans="2:8" ht="60.75" x14ac:dyDescent="0.8">
      <c r="B1171" s="88" t="s">
        <v>61</v>
      </c>
      <c r="C1171" s="88"/>
      <c r="D1171" s="88"/>
      <c r="E1171" s="88"/>
      <c r="F1171" s="88"/>
      <c r="G1171" s="88"/>
      <c r="H1171" s="88"/>
    </row>
    <row r="1172" spans="2:8" x14ac:dyDescent="0.25">
      <c r="B1172" s="89" t="s">
        <v>36</v>
      </c>
      <c r="C1172" s="89"/>
      <c r="D1172" s="89"/>
      <c r="E1172" s="89"/>
      <c r="F1172" s="89"/>
      <c r="G1172" s="89"/>
    </row>
    <row r="1173" spans="2:8" x14ac:dyDescent="0.25">
      <c r="C1173" s="52"/>
      <c r="G1173" s="7"/>
    </row>
    <row r="1174" spans="2:8" ht="25.5" x14ac:dyDescent="0.25">
      <c r="C1174" s="14" t="s">
        <v>5</v>
      </c>
      <c r="D1174" s="6"/>
    </row>
    <row r="1175" spans="2:8" ht="20.25" x14ac:dyDescent="0.25">
      <c r="B1175" s="10"/>
      <c r="C1175" s="75" t="s">
        <v>15</v>
      </c>
      <c r="D1175" s="78"/>
      <c r="E1175" s="78"/>
      <c r="F1175" s="78"/>
      <c r="G1175" s="78"/>
      <c r="H1175" s="40"/>
    </row>
    <row r="1176" spans="2:8" ht="20.25" x14ac:dyDescent="0.25">
      <c r="B1176" s="10"/>
      <c r="C1176" s="76"/>
      <c r="D1176" s="78"/>
      <c r="E1176" s="78"/>
      <c r="F1176" s="78"/>
      <c r="G1176" s="78"/>
      <c r="H1176" s="40"/>
    </row>
    <row r="1177" spans="2:8" ht="20.25" x14ac:dyDescent="0.25">
      <c r="B1177" s="10"/>
      <c r="C1177" s="77"/>
      <c r="D1177" s="78"/>
      <c r="E1177" s="78"/>
      <c r="F1177" s="78"/>
      <c r="G1177" s="78"/>
      <c r="H1177" s="40"/>
    </row>
    <row r="1178" spans="2:8" x14ac:dyDescent="0.25">
      <c r="C1178" s="35" t="s">
        <v>12</v>
      </c>
      <c r="D1178" s="53"/>
      <c r="E1178" s="49"/>
      <c r="F1178" s="10"/>
    </row>
    <row r="1179" spans="2:8" x14ac:dyDescent="0.25">
      <c r="C1179" s="1" t="s">
        <v>9</v>
      </c>
      <c r="D1179" s="54"/>
      <c r="E1179" s="79" t="s">
        <v>16</v>
      </c>
      <c r="F1179" s="80"/>
      <c r="G1179" s="83" t="e">
        <f>D1180/D1179</f>
        <v>#DIV/0!</v>
      </c>
    </row>
    <row r="1180" spans="2:8" x14ac:dyDescent="0.25">
      <c r="C1180" s="1" t="s">
        <v>10</v>
      </c>
      <c r="D1180" s="54"/>
      <c r="E1180" s="81"/>
      <c r="F1180" s="82"/>
      <c r="G1180" s="84"/>
    </row>
    <row r="1181" spans="2:8" x14ac:dyDescent="0.25">
      <c r="C1181" s="37"/>
      <c r="D1181" s="38"/>
      <c r="E1181" s="50"/>
    </row>
    <row r="1182" spans="2:8" x14ac:dyDescent="0.3">
      <c r="C1182" s="36" t="s">
        <v>7</v>
      </c>
      <c r="D1182" s="55"/>
    </row>
    <row r="1183" spans="2:8" x14ac:dyDescent="0.3">
      <c r="C1183" s="36" t="s">
        <v>11</v>
      </c>
      <c r="D1183" s="55"/>
    </row>
    <row r="1184" spans="2:8" x14ac:dyDescent="0.3">
      <c r="C1184" s="36" t="s">
        <v>13</v>
      </c>
      <c r="D1184" s="69" t="s">
        <v>33</v>
      </c>
      <c r="E1184" s="41"/>
    </row>
    <row r="1185" spans="2:8" ht="24" thickBot="1" x14ac:dyDescent="0.3">
      <c r="C1185" s="42"/>
      <c r="D1185" s="42"/>
    </row>
    <row r="1186" spans="2:8" ht="48" thickBot="1" x14ac:dyDescent="0.3">
      <c r="B1186" s="103" t="s">
        <v>17</v>
      </c>
      <c r="C1186" s="104"/>
      <c r="D1186" s="23" t="s">
        <v>20</v>
      </c>
      <c r="E1186" s="99" t="s">
        <v>22</v>
      </c>
      <c r="F1186" s="100"/>
      <c r="G1186" s="2" t="s">
        <v>21</v>
      </c>
    </row>
    <row r="1187" spans="2:8" ht="24" thickBot="1" x14ac:dyDescent="0.3">
      <c r="B1187" s="90" t="s">
        <v>35</v>
      </c>
      <c r="C1187" s="91"/>
      <c r="D1187" s="70"/>
      <c r="E1187" s="56"/>
      <c r="F1187" s="18" t="s">
        <v>24</v>
      </c>
      <c r="G1187" s="26">
        <f t="shared" ref="G1187:G1194" si="27">D1187*E1187</f>
        <v>0</v>
      </c>
      <c r="H1187" s="101"/>
    </row>
    <row r="1188" spans="2:8" x14ac:dyDescent="0.25">
      <c r="B1188" s="92" t="s">
        <v>18</v>
      </c>
      <c r="C1188" s="93"/>
      <c r="D1188" s="59">
        <v>97.44</v>
      </c>
      <c r="E1188" s="57"/>
      <c r="F1188" s="19" t="s">
        <v>25</v>
      </c>
      <c r="G1188" s="27">
        <f t="shared" si="27"/>
        <v>0</v>
      </c>
      <c r="H1188" s="101"/>
    </row>
    <row r="1189" spans="2:8" ht="24" thickBot="1" x14ac:dyDescent="0.3">
      <c r="B1189" s="94" t="s">
        <v>19</v>
      </c>
      <c r="C1189" s="95"/>
      <c r="D1189" s="62">
        <v>151.63</v>
      </c>
      <c r="E1189" s="58"/>
      <c r="F1189" s="20" t="s">
        <v>25</v>
      </c>
      <c r="G1189" s="28">
        <f t="shared" si="27"/>
        <v>0</v>
      </c>
      <c r="H1189" s="101"/>
    </row>
    <row r="1190" spans="2:8" ht="24" thickBot="1" x14ac:dyDescent="0.3">
      <c r="B1190" s="96" t="s">
        <v>27</v>
      </c>
      <c r="C1190" s="97"/>
      <c r="D1190" s="71">
        <v>731.97</v>
      </c>
      <c r="E1190" s="71"/>
      <c r="F1190" s="24" t="s">
        <v>24</v>
      </c>
      <c r="G1190" s="29">
        <f t="shared" si="27"/>
        <v>0</v>
      </c>
      <c r="H1190" s="101"/>
    </row>
    <row r="1191" spans="2:8" x14ac:dyDescent="0.25">
      <c r="B1191" s="92" t="s">
        <v>32</v>
      </c>
      <c r="C1191" s="93"/>
      <c r="D1191" s="59">
        <v>652.6</v>
      </c>
      <c r="E1191" s="59"/>
      <c r="F1191" s="19" t="s">
        <v>24</v>
      </c>
      <c r="G1191" s="27">
        <f t="shared" si="27"/>
        <v>0</v>
      </c>
      <c r="H1191" s="101"/>
    </row>
    <row r="1192" spans="2:8" x14ac:dyDescent="0.25">
      <c r="B1192" s="85" t="s">
        <v>26</v>
      </c>
      <c r="C1192" s="86"/>
      <c r="D1192" s="72">
        <v>526.99</v>
      </c>
      <c r="E1192" s="60"/>
      <c r="F1192" s="21" t="s">
        <v>24</v>
      </c>
      <c r="G1192" s="30">
        <f t="shared" si="27"/>
        <v>0</v>
      </c>
      <c r="H1192" s="101"/>
    </row>
    <row r="1193" spans="2:8" x14ac:dyDescent="0.25">
      <c r="B1193" s="85" t="s">
        <v>28</v>
      </c>
      <c r="C1193" s="86"/>
      <c r="D1193" s="73">
        <v>5438.99</v>
      </c>
      <c r="E1193" s="61"/>
      <c r="F1193" s="21" t="s">
        <v>24</v>
      </c>
      <c r="G1193" s="30">
        <f t="shared" si="27"/>
        <v>0</v>
      </c>
      <c r="H1193" s="101"/>
    </row>
    <row r="1194" spans="2:8" x14ac:dyDescent="0.25">
      <c r="B1194" s="85" t="s">
        <v>29</v>
      </c>
      <c r="C1194" s="86"/>
      <c r="D1194" s="73">
        <v>1672.77</v>
      </c>
      <c r="E1194" s="61"/>
      <c r="F1194" s="21" t="s">
        <v>24</v>
      </c>
      <c r="G1194" s="30">
        <f t="shared" si="27"/>
        <v>0</v>
      </c>
      <c r="H1194" s="101"/>
    </row>
    <row r="1195" spans="2:8" x14ac:dyDescent="0.25">
      <c r="B1195" s="85" t="s">
        <v>31</v>
      </c>
      <c r="C1195" s="86"/>
      <c r="D1195" s="73">
        <v>548.24</v>
      </c>
      <c r="E1195" s="61"/>
      <c r="F1195" s="21" t="s">
        <v>24</v>
      </c>
      <c r="G1195" s="30">
        <f>D1195*E1195</f>
        <v>0</v>
      </c>
      <c r="H1195" s="101"/>
    </row>
    <row r="1196" spans="2:8" ht="24" thickBot="1" x14ac:dyDescent="0.3">
      <c r="B1196" s="94" t="s">
        <v>30</v>
      </c>
      <c r="C1196" s="95"/>
      <c r="D1196" s="74">
        <v>340.74</v>
      </c>
      <c r="E1196" s="62"/>
      <c r="F1196" s="20" t="s">
        <v>24</v>
      </c>
      <c r="G1196" s="31">
        <f>D1196*E1196</f>
        <v>0</v>
      </c>
      <c r="H1196" s="101"/>
    </row>
    <row r="1197" spans="2:8" x14ac:dyDescent="0.25">
      <c r="C1197" s="3"/>
      <c r="D1197" s="3"/>
      <c r="E1197" s="4"/>
      <c r="F1197" s="4"/>
      <c r="H1197" s="45"/>
    </row>
    <row r="1198" spans="2:8" ht="25.5" x14ac:dyDescent="0.25">
      <c r="C1198" s="14" t="s">
        <v>14</v>
      </c>
      <c r="D1198" s="6"/>
    </row>
    <row r="1199" spans="2:8" ht="20.25" x14ac:dyDescent="0.25">
      <c r="C1199" s="102" t="s">
        <v>6</v>
      </c>
      <c r="D1199" s="51" t="s">
        <v>0</v>
      </c>
      <c r="E1199" s="9">
        <f>IF(G1187&gt;0, ROUND((G1187+D1180)/D1180,2), 0)</f>
        <v>0</v>
      </c>
      <c r="F1199" s="9"/>
      <c r="G1199" s="10"/>
      <c r="H1199" s="7"/>
    </row>
    <row r="1200" spans="2:8" x14ac:dyDescent="0.25">
      <c r="C1200" s="102"/>
      <c r="D1200" s="51" t="s">
        <v>1</v>
      </c>
      <c r="E1200" s="9">
        <f>IF(SUM(G1188:G1189)&gt;0,ROUND((G1188+G1189+D1180)/D1180,2),0)</f>
        <v>0</v>
      </c>
      <c r="F1200" s="9"/>
      <c r="G1200" s="11"/>
      <c r="H1200" s="47"/>
    </row>
    <row r="1201" spans="2:8" x14ac:dyDescent="0.25">
      <c r="C1201" s="102"/>
      <c r="D1201" s="51" t="s">
        <v>2</v>
      </c>
      <c r="E1201" s="9">
        <f>IF(G1190&gt;0,ROUND((G1190+D1180)/D1180,2),0)</f>
        <v>0</v>
      </c>
      <c r="F1201" s="12"/>
      <c r="G1201" s="11"/>
    </row>
    <row r="1202" spans="2:8" x14ac:dyDescent="0.25">
      <c r="C1202" s="102"/>
      <c r="D1202" s="13" t="s">
        <v>3</v>
      </c>
      <c r="E1202" s="32">
        <f>IF(SUM(G1191:G1196)&gt;0,ROUND((SUM(G1191:G1196)+D1180)/D1180,2),0)</f>
        <v>0</v>
      </c>
      <c r="F1202" s="10"/>
      <c r="G1202" s="11"/>
    </row>
    <row r="1203" spans="2:8" ht="25.5" x14ac:dyDescent="0.25">
      <c r="D1203" s="33" t="s">
        <v>4</v>
      </c>
      <c r="E1203" s="34">
        <f>SUM(E1199:E1202)-IF(VALUE(COUNTIF(E1199:E1202,"&gt;0"))=4,3,0)-IF(VALUE(COUNTIF(E1199:E1202,"&gt;0"))=3,2,0)-IF(VALUE(COUNTIF(E1199:E1202,"&gt;0"))=2,1,0)</f>
        <v>0</v>
      </c>
      <c r="F1203" s="25"/>
    </row>
    <row r="1204" spans="2:8" x14ac:dyDescent="0.25">
      <c r="E1204" s="15"/>
    </row>
    <row r="1205" spans="2:8" ht="25.5" x14ac:dyDescent="0.35">
      <c r="B1205" s="22"/>
      <c r="C1205" s="16" t="s">
        <v>23</v>
      </c>
      <c r="D1205" s="87">
        <f>E1203*D1180</f>
        <v>0</v>
      </c>
      <c r="E1205" s="87"/>
    </row>
    <row r="1206" spans="2:8" ht="20.25" x14ac:dyDescent="0.3">
      <c r="C1206" s="17" t="s">
        <v>8</v>
      </c>
      <c r="D1206" s="98" t="e">
        <f>D1205/D1179</f>
        <v>#DIV/0!</v>
      </c>
      <c r="E1206" s="98"/>
      <c r="G1206" s="7"/>
      <c r="H1206" s="48"/>
    </row>
    <row r="1216" spans="2:8" ht="60.75" x14ac:dyDescent="0.8">
      <c r="B1216" s="88" t="s">
        <v>62</v>
      </c>
      <c r="C1216" s="88"/>
      <c r="D1216" s="88"/>
      <c r="E1216" s="88"/>
      <c r="F1216" s="88"/>
      <c r="G1216" s="88"/>
      <c r="H1216" s="88"/>
    </row>
    <row r="1217" spans="2:8" x14ac:dyDescent="0.25">
      <c r="B1217" s="89" t="s">
        <v>36</v>
      </c>
      <c r="C1217" s="89"/>
      <c r="D1217" s="89"/>
      <c r="E1217" s="89"/>
      <c r="F1217" s="89"/>
      <c r="G1217" s="89"/>
    </row>
    <row r="1218" spans="2:8" x14ac:dyDescent="0.25">
      <c r="C1218" s="52"/>
      <c r="G1218" s="7"/>
    </row>
    <row r="1219" spans="2:8" ht="25.5" x14ac:dyDescent="0.25">
      <c r="C1219" s="14" t="s">
        <v>5</v>
      </c>
      <c r="D1219" s="6"/>
    </row>
    <row r="1220" spans="2:8" ht="20.25" x14ac:dyDescent="0.25">
      <c r="B1220" s="10"/>
      <c r="C1220" s="75" t="s">
        <v>15</v>
      </c>
      <c r="D1220" s="78"/>
      <c r="E1220" s="78"/>
      <c r="F1220" s="78"/>
      <c r="G1220" s="78"/>
      <c r="H1220" s="40"/>
    </row>
    <row r="1221" spans="2:8" ht="20.25" x14ac:dyDescent="0.25">
      <c r="B1221" s="10"/>
      <c r="C1221" s="76"/>
      <c r="D1221" s="78"/>
      <c r="E1221" s="78"/>
      <c r="F1221" s="78"/>
      <c r="G1221" s="78"/>
      <c r="H1221" s="40"/>
    </row>
    <row r="1222" spans="2:8" ht="20.25" x14ac:dyDescent="0.25">
      <c r="B1222" s="10"/>
      <c r="C1222" s="77"/>
      <c r="D1222" s="78"/>
      <c r="E1222" s="78"/>
      <c r="F1222" s="78"/>
      <c r="G1222" s="78"/>
      <c r="H1222" s="40"/>
    </row>
    <row r="1223" spans="2:8" x14ac:dyDescent="0.25">
      <c r="C1223" s="35" t="s">
        <v>12</v>
      </c>
      <c r="D1223" s="53"/>
      <c r="E1223" s="49"/>
      <c r="F1223" s="10"/>
    </row>
    <row r="1224" spans="2:8" x14ac:dyDescent="0.25">
      <c r="C1224" s="1" t="s">
        <v>9</v>
      </c>
      <c r="D1224" s="54"/>
      <c r="E1224" s="79" t="s">
        <v>16</v>
      </c>
      <c r="F1224" s="80"/>
      <c r="G1224" s="83" t="e">
        <f>D1225/D1224</f>
        <v>#DIV/0!</v>
      </c>
    </row>
    <row r="1225" spans="2:8" x14ac:dyDescent="0.25">
      <c r="C1225" s="1" t="s">
        <v>10</v>
      </c>
      <c r="D1225" s="54"/>
      <c r="E1225" s="81"/>
      <c r="F1225" s="82"/>
      <c r="G1225" s="84"/>
    </row>
    <row r="1226" spans="2:8" x14ac:dyDescent="0.25">
      <c r="C1226" s="37"/>
      <c r="D1226" s="38"/>
      <c r="E1226" s="50"/>
    </row>
    <row r="1227" spans="2:8" x14ac:dyDescent="0.3">
      <c r="C1227" s="36" t="s">
        <v>7</v>
      </c>
      <c r="D1227" s="55"/>
    </row>
    <row r="1228" spans="2:8" x14ac:dyDescent="0.3">
      <c r="C1228" s="36" t="s">
        <v>11</v>
      </c>
      <c r="D1228" s="55"/>
    </row>
    <row r="1229" spans="2:8" x14ac:dyDescent="0.3">
      <c r="C1229" s="36" t="s">
        <v>13</v>
      </c>
      <c r="D1229" s="69" t="s">
        <v>33</v>
      </c>
      <c r="E1229" s="41"/>
    </row>
    <row r="1230" spans="2:8" ht="24" thickBot="1" x14ac:dyDescent="0.3">
      <c r="C1230" s="42"/>
      <c r="D1230" s="42"/>
    </row>
    <row r="1231" spans="2:8" ht="48" thickBot="1" x14ac:dyDescent="0.3">
      <c r="B1231" s="103" t="s">
        <v>17</v>
      </c>
      <c r="C1231" s="104"/>
      <c r="D1231" s="23" t="s">
        <v>20</v>
      </c>
      <c r="E1231" s="99" t="s">
        <v>22</v>
      </c>
      <c r="F1231" s="100"/>
      <c r="G1231" s="2" t="s">
        <v>21</v>
      </c>
    </row>
    <row r="1232" spans="2:8" ht="24" thickBot="1" x14ac:dyDescent="0.3">
      <c r="B1232" s="90" t="s">
        <v>35</v>
      </c>
      <c r="C1232" s="91"/>
      <c r="D1232" s="70"/>
      <c r="E1232" s="56"/>
      <c r="F1232" s="18" t="s">
        <v>24</v>
      </c>
      <c r="G1232" s="26">
        <f t="shared" ref="G1232:G1239" si="28">D1232*E1232</f>
        <v>0</v>
      </c>
      <c r="H1232" s="101"/>
    </row>
    <row r="1233" spans="2:8" x14ac:dyDescent="0.25">
      <c r="B1233" s="92" t="s">
        <v>18</v>
      </c>
      <c r="C1233" s="93"/>
      <c r="D1233" s="59">
        <v>97.44</v>
      </c>
      <c r="E1233" s="57"/>
      <c r="F1233" s="19" t="s">
        <v>25</v>
      </c>
      <c r="G1233" s="27">
        <f t="shared" si="28"/>
        <v>0</v>
      </c>
      <c r="H1233" s="101"/>
    </row>
    <row r="1234" spans="2:8" ht="24" thickBot="1" x14ac:dyDescent="0.3">
      <c r="B1234" s="94" t="s">
        <v>19</v>
      </c>
      <c r="C1234" s="95"/>
      <c r="D1234" s="62">
        <v>151.63</v>
      </c>
      <c r="E1234" s="58"/>
      <c r="F1234" s="20" t="s">
        <v>25</v>
      </c>
      <c r="G1234" s="28">
        <f t="shared" si="28"/>
        <v>0</v>
      </c>
      <c r="H1234" s="101"/>
    </row>
    <row r="1235" spans="2:8" ht="24" thickBot="1" x14ac:dyDescent="0.3">
      <c r="B1235" s="96" t="s">
        <v>27</v>
      </c>
      <c r="C1235" s="97"/>
      <c r="D1235" s="71">
        <v>731.97</v>
      </c>
      <c r="E1235" s="71"/>
      <c r="F1235" s="24" t="s">
        <v>24</v>
      </c>
      <c r="G1235" s="29">
        <f t="shared" si="28"/>
        <v>0</v>
      </c>
      <c r="H1235" s="101"/>
    </row>
    <row r="1236" spans="2:8" x14ac:dyDescent="0.25">
      <c r="B1236" s="92" t="s">
        <v>32</v>
      </c>
      <c r="C1236" s="93"/>
      <c r="D1236" s="59">
        <v>652.6</v>
      </c>
      <c r="E1236" s="59"/>
      <c r="F1236" s="19" t="s">
        <v>24</v>
      </c>
      <c r="G1236" s="27">
        <f t="shared" si="28"/>
        <v>0</v>
      </c>
      <c r="H1236" s="101"/>
    </row>
    <row r="1237" spans="2:8" x14ac:dyDescent="0.25">
      <c r="B1237" s="85" t="s">
        <v>26</v>
      </c>
      <c r="C1237" s="86"/>
      <c r="D1237" s="72">
        <v>526.99</v>
      </c>
      <c r="E1237" s="60"/>
      <c r="F1237" s="21" t="s">
        <v>24</v>
      </c>
      <c r="G1237" s="30">
        <f t="shared" si="28"/>
        <v>0</v>
      </c>
      <c r="H1237" s="101"/>
    </row>
    <row r="1238" spans="2:8" x14ac:dyDescent="0.25">
      <c r="B1238" s="85" t="s">
        <v>28</v>
      </c>
      <c r="C1238" s="86"/>
      <c r="D1238" s="73">
        <v>5438.99</v>
      </c>
      <c r="E1238" s="61"/>
      <c r="F1238" s="21" t="s">
        <v>24</v>
      </c>
      <c r="G1238" s="30">
        <f t="shared" si="28"/>
        <v>0</v>
      </c>
      <c r="H1238" s="101"/>
    </row>
    <row r="1239" spans="2:8" x14ac:dyDescent="0.25">
      <c r="B1239" s="85" t="s">
        <v>29</v>
      </c>
      <c r="C1239" s="86"/>
      <c r="D1239" s="73">
        <v>1672.77</v>
      </c>
      <c r="E1239" s="61"/>
      <c r="F1239" s="21" t="s">
        <v>24</v>
      </c>
      <c r="G1239" s="30">
        <f t="shared" si="28"/>
        <v>0</v>
      </c>
      <c r="H1239" s="101"/>
    </row>
    <row r="1240" spans="2:8" x14ac:dyDescent="0.25">
      <c r="B1240" s="85" t="s">
        <v>31</v>
      </c>
      <c r="C1240" s="86"/>
      <c r="D1240" s="73">
        <v>548.24</v>
      </c>
      <c r="E1240" s="61"/>
      <c r="F1240" s="21" t="s">
        <v>24</v>
      </c>
      <c r="G1240" s="30">
        <f>D1240*E1240</f>
        <v>0</v>
      </c>
      <c r="H1240" s="101"/>
    </row>
    <row r="1241" spans="2:8" ht="24" thickBot="1" x14ac:dyDescent="0.3">
      <c r="B1241" s="94" t="s">
        <v>30</v>
      </c>
      <c r="C1241" s="95"/>
      <c r="D1241" s="74">
        <v>340.74</v>
      </c>
      <c r="E1241" s="62"/>
      <c r="F1241" s="20" t="s">
        <v>24</v>
      </c>
      <c r="G1241" s="31">
        <f>D1241*E1241</f>
        <v>0</v>
      </c>
      <c r="H1241" s="101"/>
    </row>
    <row r="1242" spans="2:8" x14ac:dyDescent="0.25">
      <c r="C1242" s="3"/>
      <c r="D1242" s="3"/>
      <c r="E1242" s="4"/>
      <c r="F1242" s="4"/>
      <c r="H1242" s="45"/>
    </row>
    <row r="1243" spans="2:8" ht="25.5" x14ac:dyDescent="0.25">
      <c r="C1243" s="14" t="s">
        <v>14</v>
      </c>
      <c r="D1243" s="6"/>
    </row>
    <row r="1244" spans="2:8" ht="20.25" x14ac:dyDescent="0.25">
      <c r="C1244" s="102" t="s">
        <v>6</v>
      </c>
      <c r="D1244" s="51" t="s">
        <v>0</v>
      </c>
      <c r="E1244" s="9">
        <f>IF(G1232&gt;0, ROUND((G1232+D1225)/D1225,2), 0)</f>
        <v>0</v>
      </c>
      <c r="F1244" s="9"/>
      <c r="G1244" s="10"/>
      <c r="H1244" s="7"/>
    </row>
    <row r="1245" spans="2:8" x14ac:dyDescent="0.25">
      <c r="C1245" s="102"/>
      <c r="D1245" s="51" t="s">
        <v>1</v>
      </c>
      <c r="E1245" s="9">
        <f>IF(SUM(G1233:G1234)&gt;0,ROUND((G1233+G1234+D1225)/D1225,2),0)</f>
        <v>0</v>
      </c>
      <c r="F1245" s="9"/>
      <c r="G1245" s="11"/>
      <c r="H1245" s="47"/>
    </row>
    <row r="1246" spans="2:8" x14ac:dyDescent="0.25">
      <c r="C1246" s="102"/>
      <c r="D1246" s="51" t="s">
        <v>2</v>
      </c>
      <c r="E1246" s="9">
        <f>IF(G1235&gt;0,ROUND((G1235+D1225)/D1225,2),0)</f>
        <v>0</v>
      </c>
      <c r="F1246" s="12"/>
      <c r="G1246" s="11"/>
    </row>
    <row r="1247" spans="2:8" x14ac:dyDescent="0.25">
      <c r="C1247" s="102"/>
      <c r="D1247" s="13" t="s">
        <v>3</v>
      </c>
      <c r="E1247" s="32">
        <f>IF(SUM(G1236:G1241)&gt;0,ROUND((SUM(G1236:G1241)+D1225)/D1225,2),0)</f>
        <v>0</v>
      </c>
      <c r="F1247" s="10"/>
      <c r="G1247" s="11"/>
    </row>
    <row r="1248" spans="2:8" ht="25.5" x14ac:dyDescent="0.25">
      <c r="D1248" s="33" t="s">
        <v>4</v>
      </c>
      <c r="E1248" s="34">
        <f>SUM(E1244:E1247)-IF(VALUE(COUNTIF(E1244:E1247,"&gt;0"))=4,3,0)-IF(VALUE(COUNTIF(E1244:E1247,"&gt;0"))=3,2,0)-IF(VALUE(COUNTIF(E1244:E1247,"&gt;0"))=2,1,0)</f>
        <v>0</v>
      </c>
      <c r="F1248" s="25"/>
    </row>
    <row r="1249" spans="2:8" x14ac:dyDescent="0.25">
      <c r="E1249" s="15"/>
    </row>
    <row r="1250" spans="2:8" ht="25.5" x14ac:dyDescent="0.35">
      <c r="B1250" s="22"/>
      <c r="C1250" s="16" t="s">
        <v>23</v>
      </c>
      <c r="D1250" s="87">
        <f>E1248*D1225</f>
        <v>0</v>
      </c>
      <c r="E1250" s="87"/>
    </row>
    <row r="1251" spans="2:8" ht="20.25" x14ac:dyDescent="0.3">
      <c r="C1251" s="17" t="s">
        <v>8</v>
      </c>
      <c r="D1251" s="98" t="e">
        <f>D1250/D1224</f>
        <v>#DIV/0!</v>
      </c>
      <c r="E1251" s="98"/>
      <c r="G1251" s="7"/>
      <c r="H1251" s="48"/>
    </row>
    <row r="1261" spans="2:8" ht="60.75" x14ac:dyDescent="0.8">
      <c r="B1261" s="88" t="s">
        <v>63</v>
      </c>
      <c r="C1261" s="88"/>
      <c r="D1261" s="88"/>
      <c r="E1261" s="88"/>
      <c r="F1261" s="88"/>
      <c r="G1261" s="88"/>
      <c r="H1261" s="88"/>
    </row>
    <row r="1262" spans="2:8" x14ac:dyDescent="0.25">
      <c r="B1262" s="89" t="s">
        <v>36</v>
      </c>
      <c r="C1262" s="89"/>
      <c r="D1262" s="89"/>
      <c r="E1262" s="89"/>
      <c r="F1262" s="89"/>
      <c r="G1262" s="89"/>
    </row>
    <row r="1263" spans="2:8" x14ac:dyDescent="0.25">
      <c r="C1263" s="52"/>
      <c r="G1263" s="7"/>
    </row>
    <row r="1264" spans="2:8" ht="25.5" x14ac:dyDescent="0.25">
      <c r="C1264" s="14" t="s">
        <v>5</v>
      </c>
      <c r="D1264" s="6"/>
    </row>
    <row r="1265" spans="2:8" ht="20.25" x14ac:dyDescent="0.25">
      <c r="B1265" s="10"/>
      <c r="C1265" s="75" t="s">
        <v>15</v>
      </c>
      <c r="D1265" s="78"/>
      <c r="E1265" s="78"/>
      <c r="F1265" s="78"/>
      <c r="G1265" s="78"/>
      <c r="H1265" s="40"/>
    </row>
    <row r="1266" spans="2:8" ht="20.25" x14ac:dyDescent="0.25">
      <c r="B1266" s="10"/>
      <c r="C1266" s="76"/>
      <c r="D1266" s="78"/>
      <c r="E1266" s="78"/>
      <c r="F1266" s="78"/>
      <c r="G1266" s="78"/>
      <c r="H1266" s="40"/>
    </row>
    <row r="1267" spans="2:8" ht="20.25" x14ac:dyDescent="0.25">
      <c r="B1267" s="10"/>
      <c r="C1267" s="77"/>
      <c r="D1267" s="78"/>
      <c r="E1267" s="78"/>
      <c r="F1267" s="78"/>
      <c r="G1267" s="78"/>
      <c r="H1267" s="40"/>
    </row>
    <row r="1268" spans="2:8" x14ac:dyDescent="0.25">
      <c r="C1268" s="35" t="s">
        <v>12</v>
      </c>
      <c r="D1268" s="53"/>
      <c r="E1268" s="49"/>
      <c r="F1268" s="10"/>
    </row>
    <row r="1269" spans="2:8" x14ac:dyDescent="0.25">
      <c r="C1269" s="1" t="s">
        <v>9</v>
      </c>
      <c r="D1269" s="54"/>
      <c r="E1269" s="79" t="s">
        <v>16</v>
      </c>
      <c r="F1269" s="80"/>
      <c r="G1269" s="83" t="e">
        <f>D1270/D1269</f>
        <v>#DIV/0!</v>
      </c>
    </row>
    <row r="1270" spans="2:8" x14ac:dyDescent="0.25">
      <c r="C1270" s="1" t="s">
        <v>10</v>
      </c>
      <c r="D1270" s="54"/>
      <c r="E1270" s="81"/>
      <c r="F1270" s="82"/>
      <c r="G1270" s="84"/>
    </row>
    <row r="1271" spans="2:8" x14ac:dyDescent="0.25">
      <c r="C1271" s="37"/>
      <c r="D1271" s="38"/>
      <c r="E1271" s="50"/>
    </row>
    <row r="1272" spans="2:8" x14ac:dyDescent="0.3">
      <c r="C1272" s="36" t="s">
        <v>7</v>
      </c>
      <c r="D1272" s="55"/>
    </row>
    <row r="1273" spans="2:8" x14ac:dyDescent="0.3">
      <c r="C1273" s="36" t="s">
        <v>11</v>
      </c>
      <c r="D1273" s="55"/>
    </row>
    <row r="1274" spans="2:8" x14ac:dyDescent="0.3">
      <c r="C1274" s="36" t="s">
        <v>13</v>
      </c>
      <c r="D1274" s="69" t="s">
        <v>33</v>
      </c>
      <c r="E1274" s="41"/>
    </row>
    <row r="1275" spans="2:8" ht="24" thickBot="1" x14ac:dyDescent="0.3">
      <c r="C1275" s="42"/>
      <c r="D1275" s="42"/>
    </row>
    <row r="1276" spans="2:8" ht="48" thickBot="1" x14ac:dyDescent="0.3">
      <c r="B1276" s="103" t="s">
        <v>17</v>
      </c>
      <c r="C1276" s="104"/>
      <c r="D1276" s="23" t="s">
        <v>20</v>
      </c>
      <c r="E1276" s="99" t="s">
        <v>22</v>
      </c>
      <c r="F1276" s="100"/>
      <c r="G1276" s="2" t="s">
        <v>21</v>
      </c>
    </row>
    <row r="1277" spans="2:8" ht="24" thickBot="1" x14ac:dyDescent="0.3">
      <c r="B1277" s="90" t="s">
        <v>35</v>
      </c>
      <c r="C1277" s="91"/>
      <c r="D1277" s="70"/>
      <c r="E1277" s="56"/>
      <c r="F1277" s="18" t="s">
        <v>24</v>
      </c>
      <c r="G1277" s="26">
        <f t="shared" ref="G1277:G1284" si="29">D1277*E1277</f>
        <v>0</v>
      </c>
      <c r="H1277" s="101"/>
    </row>
    <row r="1278" spans="2:8" x14ac:dyDescent="0.25">
      <c r="B1278" s="92" t="s">
        <v>18</v>
      </c>
      <c r="C1278" s="93"/>
      <c r="D1278" s="59">
        <v>97.44</v>
      </c>
      <c r="E1278" s="57"/>
      <c r="F1278" s="19" t="s">
        <v>25</v>
      </c>
      <c r="G1278" s="27">
        <f t="shared" si="29"/>
        <v>0</v>
      </c>
      <c r="H1278" s="101"/>
    </row>
    <row r="1279" spans="2:8" ht="24" thickBot="1" x14ac:dyDescent="0.3">
      <c r="B1279" s="94" t="s">
        <v>19</v>
      </c>
      <c r="C1279" s="95"/>
      <c r="D1279" s="62">
        <v>151.63</v>
      </c>
      <c r="E1279" s="58"/>
      <c r="F1279" s="20" t="s">
        <v>25</v>
      </c>
      <c r="G1279" s="28">
        <f t="shared" si="29"/>
        <v>0</v>
      </c>
      <c r="H1279" s="101"/>
    </row>
    <row r="1280" spans="2:8" ht="24" thickBot="1" x14ac:dyDescent="0.3">
      <c r="B1280" s="96" t="s">
        <v>27</v>
      </c>
      <c r="C1280" s="97"/>
      <c r="D1280" s="71">
        <v>731.97</v>
      </c>
      <c r="E1280" s="71"/>
      <c r="F1280" s="24" t="s">
        <v>24</v>
      </c>
      <c r="G1280" s="29">
        <f t="shared" si="29"/>
        <v>0</v>
      </c>
      <c r="H1280" s="101"/>
    </row>
    <row r="1281" spans="2:8" x14ac:dyDescent="0.25">
      <c r="B1281" s="92" t="s">
        <v>32</v>
      </c>
      <c r="C1281" s="93"/>
      <c r="D1281" s="59">
        <v>652.6</v>
      </c>
      <c r="E1281" s="59"/>
      <c r="F1281" s="19" t="s">
        <v>24</v>
      </c>
      <c r="G1281" s="27">
        <f t="shared" si="29"/>
        <v>0</v>
      </c>
      <c r="H1281" s="101"/>
    </row>
    <row r="1282" spans="2:8" x14ac:dyDescent="0.25">
      <c r="B1282" s="85" t="s">
        <v>26</v>
      </c>
      <c r="C1282" s="86"/>
      <c r="D1282" s="72">
        <v>526.99</v>
      </c>
      <c r="E1282" s="60"/>
      <c r="F1282" s="21" t="s">
        <v>24</v>
      </c>
      <c r="G1282" s="30">
        <f t="shared" si="29"/>
        <v>0</v>
      </c>
      <c r="H1282" s="101"/>
    </row>
    <row r="1283" spans="2:8" x14ac:dyDescent="0.25">
      <c r="B1283" s="85" t="s">
        <v>28</v>
      </c>
      <c r="C1283" s="86"/>
      <c r="D1283" s="73">
        <v>5438.99</v>
      </c>
      <c r="E1283" s="61"/>
      <c r="F1283" s="21" t="s">
        <v>24</v>
      </c>
      <c r="G1283" s="30">
        <f t="shared" si="29"/>
        <v>0</v>
      </c>
      <c r="H1283" s="101"/>
    </row>
    <row r="1284" spans="2:8" x14ac:dyDescent="0.25">
      <c r="B1284" s="85" t="s">
        <v>29</v>
      </c>
      <c r="C1284" s="86"/>
      <c r="D1284" s="73">
        <v>1672.77</v>
      </c>
      <c r="E1284" s="61"/>
      <c r="F1284" s="21" t="s">
        <v>24</v>
      </c>
      <c r="G1284" s="30">
        <f t="shared" si="29"/>
        <v>0</v>
      </c>
      <c r="H1284" s="101"/>
    </row>
    <row r="1285" spans="2:8" x14ac:dyDescent="0.25">
      <c r="B1285" s="85" t="s">
        <v>31</v>
      </c>
      <c r="C1285" s="86"/>
      <c r="D1285" s="73">
        <v>548.24</v>
      </c>
      <c r="E1285" s="61"/>
      <c r="F1285" s="21" t="s">
        <v>24</v>
      </c>
      <c r="G1285" s="30">
        <f>D1285*E1285</f>
        <v>0</v>
      </c>
      <c r="H1285" s="101"/>
    </row>
    <row r="1286" spans="2:8" ht="24" thickBot="1" x14ac:dyDescent="0.3">
      <c r="B1286" s="94" t="s">
        <v>30</v>
      </c>
      <c r="C1286" s="95"/>
      <c r="D1286" s="74">
        <v>340.74</v>
      </c>
      <c r="E1286" s="62"/>
      <c r="F1286" s="20" t="s">
        <v>24</v>
      </c>
      <c r="G1286" s="31">
        <f>D1286*E1286</f>
        <v>0</v>
      </c>
      <c r="H1286" s="101"/>
    </row>
    <row r="1287" spans="2:8" x14ac:dyDescent="0.25">
      <c r="C1287" s="3"/>
      <c r="D1287" s="3"/>
      <c r="E1287" s="4"/>
      <c r="F1287" s="4"/>
      <c r="H1287" s="45"/>
    </row>
    <row r="1288" spans="2:8" ht="25.5" x14ac:dyDescent="0.25">
      <c r="C1288" s="14" t="s">
        <v>14</v>
      </c>
      <c r="D1288" s="6"/>
    </row>
    <row r="1289" spans="2:8" ht="20.25" x14ac:dyDescent="0.25">
      <c r="C1289" s="102" t="s">
        <v>6</v>
      </c>
      <c r="D1289" s="51" t="s">
        <v>0</v>
      </c>
      <c r="E1289" s="9">
        <f>IF(G1277&gt;0, ROUND((G1277+D1270)/D1270,2), 0)</f>
        <v>0</v>
      </c>
      <c r="F1289" s="9"/>
      <c r="G1289" s="10"/>
      <c r="H1289" s="7"/>
    </row>
    <row r="1290" spans="2:8" x14ac:dyDescent="0.25">
      <c r="C1290" s="102"/>
      <c r="D1290" s="51" t="s">
        <v>1</v>
      </c>
      <c r="E1290" s="9">
        <f>IF(SUM(G1278:G1279)&gt;0,ROUND((G1278+G1279+D1270)/D1270,2),0)</f>
        <v>0</v>
      </c>
      <c r="F1290" s="9"/>
      <c r="G1290" s="11"/>
      <c r="H1290" s="47"/>
    </row>
    <row r="1291" spans="2:8" x14ac:dyDescent="0.25">
      <c r="C1291" s="102"/>
      <c r="D1291" s="51" t="s">
        <v>2</v>
      </c>
      <c r="E1291" s="9">
        <f>IF(G1280&gt;0,ROUND((G1280+D1270)/D1270,2),0)</f>
        <v>0</v>
      </c>
      <c r="F1291" s="12"/>
      <c r="G1291" s="11"/>
    </row>
    <row r="1292" spans="2:8" x14ac:dyDescent="0.25">
      <c r="C1292" s="102"/>
      <c r="D1292" s="13" t="s">
        <v>3</v>
      </c>
      <c r="E1292" s="32">
        <f>IF(SUM(G1281:G1286)&gt;0,ROUND((SUM(G1281:G1286)+D1270)/D1270,2),0)</f>
        <v>0</v>
      </c>
      <c r="F1292" s="10"/>
      <c r="G1292" s="11"/>
    </row>
    <row r="1293" spans="2:8" ht="25.5" x14ac:dyDescent="0.25">
      <c r="D1293" s="33" t="s">
        <v>4</v>
      </c>
      <c r="E1293" s="34">
        <f>SUM(E1289:E1292)-IF(VALUE(COUNTIF(E1289:E1292,"&gt;0"))=4,3,0)-IF(VALUE(COUNTIF(E1289:E1292,"&gt;0"))=3,2,0)-IF(VALUE(COUNTIF(E1289:E1292,"&gt;0"))=2,1,0)</f>
        <v>0</v>
      </c>
      <c r="F1293" s="25"/>
    </row>
    <row r="1294" spans="2:8" x14ac:dyDescent="0.25">
      <c r="E1294" s="15"/>
    </row>
    <row r="1295" spans="2:8" ht="25.5" x14ac:dyDescent="0.35">
      <c r="B1295" s="22"/>
      <c r="C1295" s="16" t="s">
        <v>23</v>
      </c>
      <c r="D1295" s="87">
        <f>E1293*D1270</f>
        <v>0</v>
      </c>
      <c r="E1295" s="87"/>
    </row>
    <row r="1296" spans="2:8" ht="20.25" x14ac:dyDescent="0.3">
      <c r="C1296" s="17" t="s">
        <v>8</v>
      </c>
      <c r="D1296" s="98" t="e">
        <f>D1295/D1269</f>
        <v>#DIV/0!</v>
      </c>
      <c r="E1296" s="98"/>
      <c r="G1296" s="7"/>
      <c r="H1296" s="48"/>
    </row>
    <row r="1306" spans="2:8" ht="60.75" x14ac:dyDescent="0.8">
      <c r="B1306" s="88" t="s">
        <v>64</v>
      </c>
      <c r="C1306" s="88"/>
      <c r="D1306" s="88"/>
      <c r="E1306" s="88"/>
      <c r="F1306" s="88"/>
      <c r="G1306" s="88"/>
      <c r="H1306" s="88"/>
    </row>
    <row r="1307" spans="2:8" x14ac:dyDescent="0.25">
      <c r="B1307" s="89" t="s">
        <v>36</v>
      </c>
      <c r="C1307" s="89"/>
      <c r="D1307" s="89"/>
      <c r="E1307" s="89"/>
      <c r="F1307" s="89"/>
      <c r="G1307" s="89"/>
    </row>
    <row r="1308" spans="2:8" x14ac:dyDescent="0.25">
      <c r="C1308" s="52"/>
      <c r="G1308" s="7"/>
    </row>
    <row r="1309" spans="2:8" ht="25.5" x14ac:dyDescent="0.25">
      <c r="C1309" s="14" t="s">
        <v>5</v>
      </c>
      <c r="D1309" s="6"/>
    </row>
    <row r="1310" spans="2:8" ht="20.25" x14ac:dyDescent="0.25">
      <c r="B1310" s="10"/>
      <c r="C1310" s="75" t="s">
        <v>15</v>
      </c>
      <c r="D1310" s="78"/>
      <c r="E1310" s="78"/>
      <c r="F1310" s="78"/>
      <c r="G1310" s="78"/>
      <c r="H1310" s="40"/>
    </row>
    <row r="1311" spans="2:8" ht="20.25" x14ac:dyDescent="0.25">
      <c r="B1311" s="10"/>
      <c r="C1311" s="76"/>
      <c r="D1311" s="78"/>
      <c r="E1311" s="78"/>
      <c r="F1311" s="78"/>
      <c r="G1311" s="78"/>
      <c r="H1311" s="40"/>
    </row>
    <row r="1312" spans="2:8" ht="20.25" x14ac:dyDescent="0.25">
      <c r="B1312" s="10"/>
      <c r="C1312" s="77"/>
      <c r="D1312" s="78"/>
      <c r="E1312" s="78"/>
      <c r="F1312" s="78"/>
      <c r="G1312" s="78"/>
      <c r="H1312" s="40"/>
    </row>
    <row r="1313" spans="2:8" x14ac:dyDescent="0.25">
      <c r="C1313" s="35" t="s">
        <v>12</v>
      </c>
      <c r="D1313" s="53"/>
      <c r="E1313" s="49"/>
      <c r="F1313" s="10"/>
    </row>
    <row r="1314" spans="2:8" x14ac:dyDescent="0.25">
      <c r="C1314" s="1" t="s">
        <v>9</v>
      </c>
      <c r="D1314" s="54"/>
      <c r="E1314" s="79" t="s">
        <v>16</v>
      </c>
      <c r="F1314" s="80"/>
      <c r="G1314" s="83" t="e">
        <f>D1315/D1314</f>
        <v>#DIV/0!</v>
      </c>
    </row>
    <row r="1315" spans="2:8" x14ac:dyDescent="0.25">
      <c r="C1315" s="1" t="s">
        <v>10</v>
      </c>
      <c r="D1315" s="54"/>
      <c r="E1315" s="81"/>
      <c r="F1315" s="82"/>
      <c r="G1315" s="84"/>
    </row>
    <row r="1316" spans="2:8" x14ac:dyDescent="0.25">
      <c r="C1316" s="37"/>
      <c r="D1316" s="38"/>
      <c r="E1316" s="50"/>
    </row>
    <row r="1317" spans="2:8" x14ac:dyDescent="0.3">
      <c r="C1317" s="36" t="s">
        <v>7</v>
      </c>
      <c r="D1317" s="55"/>
    </row>
    <row r="1318" spans="2:8" x14ac:dyDescent="0.3">
      <c r="C1318" s="36" t="s">
        <v>11</v>
      </c>
      <c r="D1318" s="55"/>
    </row>
    <row r="1319" spans="2:8" x14ac:dyDescent="0.3">
      <c r="C1319" s="36" t="s">
        <v>13</v>
      </c>
      <c r="D1319" s="69" t="s">
        <v>33</v>
      </c>
      <c r="E1319" s="41"/>
    </row>
    <row r="1320" spans="2:8" ht="24" thickBot="1" x14ac:dyDescent="0.3">
      <c r="C1320" s="42"/>
      <c r="D1320" s="42"/>
    </row>
    <row r="1321" spans="2:8" ht="48" thickBot="1" x14ac:dyDescent="0.3">
      <c r="B1321" s="103" t="s">
        <v>17</v>
      </c>
      <c r="C1321" s="104"/>
      <c r="D1321" s="23" t="s">
        <v>20</v>
      </c>
      <c r="E1321" s="99" t="s">
        <v>22</v>
      </c>
      <c r="F1321" s="100"/>
      <c r="G1321" s="2" t="s">
        <v>21</v>
      </c>
    </row>
    <row r="1322" spans="2:8" ht="24" thickBot="1" x14ac:dyDescent="0.3">
      <c r="B1322" s="90" t="s">
        <v>35</v>
      </c>
      <c r="C1322" s="91"/>
      <c r="D1322" s="70"/>
      <c r="E1322" s="56"/>
      <c r="F1322" s="18" t="s">
        <v>24</v>
      </c>
      <c r="G1322" s="26">
        <f t="shared" ref="G1322:G1329" si="30">D1322*E1322</f>
        <v>0</v>
      </c>
      <c r="H1322" s="101"/>
    </row>
    <row r="1323" spans="2:8" x14ac:dyDescent="0.25">
      <c r="B1323" s="92" t="s">
        <v>18</v>
      </c>
      <c r="C1323" s="93"/>
      <c r="D1323" s="59">
        <v>97.44</v>
      </c>
      <c r="E1323" s="57"/>
      <c r="F1323" s="19" t="s">
        <v>25</v>
      </c>
      <c r="G1323" s="27">
        <f t="shared" si="30"/>
        <v>0</v>
      </c>
      <c r="H1323" s="101"/>
    </row>
    <row r="1324" spans="2:8" ht="24" thickBot="1" x14ac:dyDescent="0.3">
      <c r="B1324" s="94" t="s">
        <v>19</v>
      </c>
      <c r="C1324" s="95"/>
      <c r="D1324" s="62">
        <v>151.63</v>
      </c>
      <c r="E1324" s="58"/>
      <c r="F1324" s="20" t="s">
        <v>25</v>
      </c>
      <c r="G1324" s="28">
        <f t="shared" si="30"/>
        <v>0</v>
      </c>
      <c r="H1324" s="101"/>
    </row>
    <row r="1325" spans="2:8" ht="24" thickBot="1" x14ac:dyDescent="0.3">
      <c r="B1325" s="96" t="s">
        <v>27</v>
      </c>
      <c r="C1325" s="97"/>
      <c r="D1325" s="71">
        <v>731.97</v>
      </c>
      <c r="E1325" s="71"/>
      <c r="F1325" s="24" t="s">
        <v>24</v>
      </c>
      <c r="G1325" s="29">
        <f t="shared" si="30"/>
        <v>0</v>
      </c>
      <c r="H1325" s="101"/>
    </row>
    <row r="1326" spans="2:8" x14ac:dyDescent="0.25">
      <c r="B1326" s="92" t="s">
        <v>32</v>
      </c>
      <c r="C1326" s="93"/>
      <c r="D1326" s="59">
        <v>652.6</v>
      </c>
      <c r="E1326" s="59"/>
      <c r="F1326" s="19" t="s">
        <v>24</v>
      </c>
      <c r="G1326" s="27">
        <f t="shared" si="30"/>
        <v>0</v>
      </c>
      <c r="H1326" s="101"/>
    </row>
    <row r="1327" spans="2:8" x14ac:dyDescent="0.25">
      <c r="B1327" s="85" t="s">
        <v>26</v>
      </c>
      <c r="C1327" s="86"/>
      <c r="D1327" s="72">
        <v>526.99</v>
      </c>
      <c r="E1327" s="60"/>
      <c r="F1327" s="21" t="s">
        <v>24</v>
      </c>
      <c r="G1327" s="30">
        <f t="shared" si="30"/>
        <v>0</v>
      </c>
      <c r="H1327" s="101"/>
    </row>
    <row r="1328" spans="2:8" x14ac:dyDescent="0.25">
      <c r="B1328" s="85" t="s">
        <v>28</v>
      </c>
      <c r="C1328" s="86"/>
      <c r="D1328" s="73">
        <v>5438.99</v>
      </c>
      <c r="E1328" s="61"/>
      <c r="F1328" s="21" t="s">
        <v>24</v>
      </c>
      <c r="G1328" s="30">
        <f t="shared" si="30"/>
        <v>0</v>
      </c>
      <c r="H1328" s="101"/>
    </row>
    <row r="1329" spans="2:8" x14ac:dyDescent="0.25">
      <c r="B1329" s="85" t="s">
        <v>29</v>
      </c>
      <c r="C1329" s="86"/>
      <c r="D1329" s="73">
        <v>1672.77</v>
      </c>
      <c r="E1329" s="61"/>
      <c r="F1329" s="21" t="s">
        <v>24</v>
      </c>
      <c r="G1329" s="30">
        <f t="shared" si="30"/>
        <v>0</v>
      </c>
      <c r="H1329" s="101"/>
    </row>
    <row r="1330" spans="2:8" x14ac:dyDescent="0.25">
      <c r="B1330" s="85" t="s">
        <v>31</v>
      </c>
      <c r="C1330" s="86"/>
      <c r="D1330" s="73">
        <v>548.24</v>
      </c>
      <c r="E1330" s="61"/>
      <c r="F1330" s="21" t="s">
        <v>24</v>
      </c>
      <c r="G1330" s="30">
        <f>D1330*E1330</f>
        <v>0</v>
      </c>
      <c r="H1330" s="101"/>
    </row>
    <row r="1331" spans="2:8" ht="24" thickBot="1" x14ac:dyDescent="0.3">
      <c r="B1331" s="94" t="s">
        <v>30</v>
      </c>
      <c r="C1331" s="95"/>
      <c r="D1331" s="74">
        <v>340.74</v>
      </c>
      <c r="E1331" s="62"/>
      <c r="F1331" s="20" t="s">
        <v>24</v>
      </c>
      <c r="G1331" s="31">
        <f>D1331*E1331</f>
        <v>0</v>
      </c>
      <c r="H1331" s="101"/>
    </row>
    <row r="1332" spans="2:8" x14ac:dyDescent="0.25">
      <c r="C1332" s="3"/>
      <c r="D1332" s="3"/>
      <c r="E1332" s="4"/>
      <c r="F1332" s="4"/>
      <c r="H1332" s="45"/>
    </row>
    <row r="1333" spans="2:8" ht="25.5" x14ac:dyDescent="0.25">
      <c r="C1333" s="14" t="s">
        <v>14</v>
      </c>
      <c r="D1333" s="6"/>
    </row>
    <row r="1334" spans="2:8" ht="20.25" x14ac:dyDescent="0.25">
      <c r="C1334" s="102" t="s">
        <v>6</v>
      </c>
      <c r="D1334" s="51" t="s">
        <v>0</v>
      </c>
      <c r="E1334" s="9">
        <f>IF(G1322&gt;0, ROUND((G1322+D1315)/D1315,2), 0)</f>
        <v>0</v>
      </c>
      <c r="F1334" s="9"/>
      <c r="G1334" s="10"/>
      <c r="H1334" s="7"/>
    </row>
    <row r="1335" spans="2:8" x14ac:dyDescent="0.25">
      <c r="C1335" s="102"/>
      <c r="D1335" s="51" t="s">
        <v>1</v>
      </c>
      <c r="E1335" s="9">
        <f>IF(SUM(G1323:G1324)&gt;0,ROUND((G1323+G1324+D1315)/D1315,2),0)</f>
        <v>0</v>
      </c>
      <c r="F1335" s="9"/>
      <c r="G1335" s="11"/>
      <c r="H1335" s="47"/>
    </row>
    <row r="1336" spans="2:8" x14ac:dyDescent="0.25">
      <c r="C1336" s="102"/>
      <c r="D1336" s="51" t="s">
        <v>2</v>
      </c>
      <c r="E1336" s="9">
        <f>IF(G1325&gt;0,ROUND((G1325+D1315)/D1315,2),0)</f>
        <v>0</v>
      </c>
      <c r="F1336" s="12"/>
      <c r="G1336" s="11"/>
    </row>
    <row r="1337" spans="2:8" x14ac:dyDescent="0.25">
      <c r="C1337" s="102"/>
      <c r="D1337" s="13" t="s">
        <v>3</v>
      </c>
      <c r="E1337" s="32">
        <f>IF(SUM(G1326:G1331)&gt;0,ROUND((SUM(G1326:G1331)+D1315)/D1315,2),0)</f>
        <v>0</v>
      </c>
      <c r="F1337" s="10"/>
      <c r="G1337" s="11"/>
    </row>
    <row r="1338" spans="2:8" ht="25.5" x14ac:dyDescent="0.25">
      <c r="D1338" s="33" t="s">
        <v>4</v>
      </c>
      <c r="E1338" s="34">
        <f>SUM(E1334:E1337)-IF(VALUE(COUNTIF(E1334:E1337,"&gt;0"))=4,3,0)-IF(VALUE(COUNTIF(E1334:E1337,"&gt;0"))=3,2,0)-IF(VALUE(COUNTIF(E1334:E1337,"&gt;0"))=2,1,0)</f>
        <v>0</v>
      </c>
      <c r="F1338" s="25"/>
    </row>
    <row r="1339" spans="2:8" x14ac:dyDescent="0.25">
      <c r="E1339" s="15"/>
    </row>
    <row r="1340" spans="2:8" ht="25.5" x14ac:dyDescent="0.35">
      <c r="B1340" s="22"/>
      <c r="C1340" s="16" t="s">
        <v>23</v>
      </c>
      <c r="D1340" s="87">
        <f>E1338*D1315</f>
        <v>0</v>
      </c>
      <c r="E1340" s="87"/>
    </row>
    <row r="1341" spans="2:8" ht="20.25" x14ac:dyDescent="0.3">
      <c r="C1341" s="17" t="s">
        <v>8</v>
      </c>
      <c r="D1341" s="98" t="e">
        <f>D1340/D1314</f>
        <v>#DIV/0!</v>
      </c>
      <c r="E1341" s="98"/>
      <c r="G1341" s="7"/>
      <c r="H1341" s="48"/>
    </row>
    <row r="1351" spans="2:8" ht="60.75" x14ac:dyDescent="0.8">
      <c r="B1351" s="88" t="s">
        <v>65</v>
      </c>
      <c r="C1351" s="88"/>
      <c r="D1351" s="88"/>
      <c r="E1351" s="88"/>
      <c r="F1351" s="88"/>
      <c r="G1351" s="88"/>
      <c r="H1351" s="88"/>
    </row>
    <row r="1352" spans="2:8" x14ac:dyDescent="0.25">
      <c r="B1352" s="89" t="s">
        <v>36</v>
      </c>
      <c r="C1352" s="89"/>
      <c r="D1352" s="89"/>
      <c r="E1352" s="89"/>
      <c r="F1352" s="89"/>
      <c r="G1352" s="89"/>
    </row>
    <row r="1353" spans="2:8" x14ac:dyDescent="0.25">
      <c r="C1353" s="52"/>
      <c r="G1353" s="7"/>
    </row>
    <row r="1354" spans="2:8" ht="25.5" x14ac:dyDescent="0.25">
      <c r="C1354" s="14" t="s">
        <v>5</v>
      </c>
      <c r="D1354" s="6"/>
    </row>
    <row r="1355" spans="2:8" ht="20.25" x14ac:dyDescent="0.25">
      <c r="B1355" s="10"/>
      <c r="C1355" s="75" t="s">
        <v>15</v>
      </c>
      <c r="D1355" s="78"/>
      <c r="E1355" s="78"/>
      <c r="F1355" s="78"/>
      <c r="G1355" s="78"/>
      <c r="H1355" s="40"/>
    </row>
    <row r="1356" spans="2:8" ht="20.25" x14ac:dyDescent="0.25">
      <c r="B1356" s="10"/>
      <c r="C1356" s="76"/>
      <c r="D1356" s="78"/>
      <c r="E1356" s="78"/>
      <c r="F1356" s="78"/>
      <c r="G1356" s="78"/>
      <c r="H1356" s="40"/>
    </row>
    <row r="1357" spans="2:8" ht="20.25" x14ac:dyDescent="0.25">
      <c r="B1357" s="10"/>
      <c r="C1357" s="77"/>
      <c r="D1357" s="78"/>
      <c r="E1357" s="78"/>
      <c r="F1357" s="78"/>
      <c r="G1357" s="78"/>
      <c r="H1357" s="40"/>
    </row>
    <row r="1358" spans="2:8" x14ac:dyDescent="0.25">
      <c r="C1358" s="35" t="s">
        <v>12</v>
      </c>
      <c r="D1358" s="53"/>
      <c r="E1358" s="49"/>
      <c r="F1358" s="10"/>
    </row>
    <row r="1359" spans="2:8" x14ac:dyDescent="0.25">
      <c r="C1359" s="1" t="s">
        <v>9</v>
      </c>
      <c r="D1359" s="54"/>
      <c r="E1359" s="79" t="s">
        <v>16</v>
      </c>
      <c r="F1359" s="80"/>
      <c r="G1359" s="83" t="e">
        <f>D1360/D1359</f>
        <v>#DIV/0!</v>
      </c>
    </row>
    <row r="1360" spans="2:8" x14ac:dyDescent="0.25">
      <c r="C1360" s="1" t="s">
        <v>10</v>
      </c>
      <c r="D1360" s="54"/>
      <c r="E1360" s="81"/>
      <c r="F1360" s="82"/>
      <c r="G1360" s="84"/>
    </row>
    <row r="1361" spans="2:8" x14ac:dyDescent="0.25">
      <c r="C1361" s="37"/>
      <c r="D1361" s="38"/>
      <c r="E1361" s="50"/>
    </row>
    <row r="1362" spans="2:8" x14ac:dyDescent="0.3">
      <c r="C1362" s="36" t="s">
        <v>7</v>
      </c>
      <c r="D1362" s="55"/>
    </row>
    <row r="1363" spans="2:8" x14ac:dyDescent="0.3">
      <c r="C1363" s="36" t="s">
        <v>11</v>
      </c>
      <c r="D1363" s="55"/>
    </row>
    <row r="1364" spans="2:8" x14ac:dyDescent="0.3">
      <c r="C1364" s="36" t="s">
        <v>13</v>
      </c>
      <c r="D1364" s="69" t="s">
        <v>33</v>
      </c>
      <c r="E1364" s="41"/>
    </row>
    <row r="1365" spans="2:8" ht="24" thickBot="1" x14ac:dyDescent="0.3">
      <c r="C1365" s="42"/>
      <c r="D1365" s="42"/>
    </row>
    <row r="1366" spans="2:8" ht="48" thickBot="1" x14ac:dyDescent="0.3">
      <c r="B1366" s="103" t="s">
        <v>17</v>
      </c>
      <c r="C1366" s="104"/>
      <c r="D1366" s="23" t="s">
        <v>20</v>
      </c>
      <c r="E1366" s="99" t="s">
        <v>22</v>
      </c>
      <c r="F1366" s="100"/>
      <c r="G1366" s="2" t="s">
        <v>21</v>
      </c>
    </row>
    <row r="1367" spans="2:8" ht="24" thickBot="1" x14ac:dyDescent="0.3">
      <c r="B1367" s="90" t="s">
        <v>35</v>
      </c>
      <c r="C1367" s="91"/>
      <c r="D1367" s="70"/>
      <c r="E1367" s="56"/>
      <c r="F1367" s="18" t="s">
        <v>24</v>
      </c>
      <c r="G1367" s="26">
        <f t="shared" ref="G1367:G1374" si="31">D1367*E1367</f>
        <v>0</v>
      </c>
      <c r="H1367" s="101"/>
    </row>
    <row r="1368" spans="2:8" x14ac:dyDescent="0.25">
      <c r="B1368" s="92" t="s">
        <v>18</v>
      </c>
      <c r="C1368" s="93"/>
      <c r="D1368" s="59">
        <v>97.44</v>
      </c>
      <c r="E1368" s="57"/>
      <c r="F1368" s="19" t="s">
        <v>25</v>
      </c>
      <c r="G1368" s="27">
        <f t="shared" si="31"/>
        <v>0</v>
      </c>
      <c r="H1368" s="101"/>
    </row>
    <row r="1369" spans="2:8" ht="24" thickBot="1" x14ac:dyDescent="0.3">
      <c r="B1369" s="94" t="s">
        <v>19</v>
      </c>
      <c r="C1369" s="95"/>
      <c r="D1369" s="62">
        <v>151.63</v>
      </c>
      <c r="E1369" s="58"/>
      <c r="F1369" s="20" t="s">
        <v>25</v>
      </c>
      <c r="G1369" s="28">
        <f t="shared" si="31"/>
        <v>0</v>
      </c>
      <c r="H1369" s="101"/>
    </row>
    <row r="1370" spans="2:8" ht="24" thickBot="1" x14ac:dyDescent="0.3">
      <c r="B1370" s="96" t="s">
        <v>27</v>
      </c>
      <c r="C1370" s="97"/>
      <c r="D1370" s="71">
        <v>731.97</v>
      </c>
      <c r="E1370" s="71"/>
      <c r="F1370" s="24" t="s">
        <v>24</v>
      </c>
      <c r="G1370" s="29">
        <f t="shared" si="31"/>
        <v>0</v>
      </c>
      <c r="H1370" s="101"/>
    </row>
    <row r="1371" spans="2:8" x14ac:dyDescent="0.25">
      <c r="B1371" s="92" t="s">
        <v>32</v>
      </c>
      <c r="C1371" s="93"/>
      <c r="D1371" s="59">
        <v>652.6</v>
      </c>
      <c r="E1371" s="59"/>
      <c r="F1371" s="19" t="s">
        <v>24</v>
      </c>
      <c r="G1371" s="27">
        <f t="shared" si="31"/>
        <v>0</v>
      </c>
      <c r="H1371" s="101"/>
    </row>
    <row r="1372" spans="2:8" x14ac:dyDescent="0.25">
      <c r="B1372" s="85" t="s">
        <v>26</v>
      </c>
      <c r="C1372" s="86"/>
      <c r="D1372" s="72">
        <v>526.99</v>
      </c>
      <c r="E1372" s="60"/>
      <c r="F1372" s="21" t="s">
        <v>24</v>
      </c>
      <c r="G1372" s="30">
        <f t="shared" si="31"/>
        <v>0</v>
      </c>
      <c r="H1372" s="101"/>
    </row>
    <row r="1373" spans="2:8" x14ac:dyDescent="0.25">
      <c r="B1373" s="85" t="s">
        <v>28</v>
      </c>
      <c r="C1373" s="86"/>
      <c r="D1373" s="73">
        <v>5438.99</v>
      </c>
      <c r="E1373" s="61"/>
      <c r="F1373" s="21" t="s">
        <v>24</v>
      </c>
      <c r="G1373" s="30">
        <f t="shared" si="31"/>
        <v>0</v>
      </c>
      <c r="H1373" s="101"/>
    </row>
    <row r="1374" spans="2:8" x14ac:dyDescent="0.25">
      <c r="B1374" s="85" t="s">
        <v>29</v>
      </c>
      <c r="C1374" s="86"/>
      <c r="D1374" s="73">
        <v>1672.77</v>
      </c>
      <c r="E1374" s="61"/>
      <c r="F1374" s="21" t="s">
        <v>24</v>
      </c>
      <c r="G1374" s="30">
        <f t="shared" si="31"/>
        <v>0</v>
      </c>
      <c r="H1374" s="101"/>
    </row>
    <row r="1375" spans="2:8" x14ac:dyDescent="0.25">
      <c r="B1375" s="85" t="s">
        <v>31</v>
      </c>
      <c r="C1375" s="86"/>
      <c r="D1375" s="73">
        <v>548.24</v>
      </c>
      <c r="E1375" s="61"/>
      <c r="F1375" s="21" t="s">
        <v>24</v>
      </c>
      <c r="G1375" s="30">
        <f>D1375*E1375</f>
        <v>0</v>
      </c>
      <c r="H1375" s="101"/>
    </row>
    <row r="1376" spans="2:8" ht="24" thickBot="1" x14ac:dyDescent="0.3">
      <c r="B1376" s="94" t="s">
        <v>30</v>
      </c>
      <c r="C1376" s="95"/>
      <c r="D1376" s="74">
        <v>340.74</v>
      </c>
      <c r="E1376" s="62"/>
      <c r="F1376" s="20" t="s">
        <v>24</v>
      </c>
      <c r="G1376" s="31">
        <f>D1376*E1376</f>
        <v>0</v>
      </c>
      <c r="H1376" s="101"/>
    </row>
    <row r="1377" spans="2:8" x14ac:dyDescent="0.25">
      <c r="C1377" s="3"/>
      <c r="D1377" s="3"/>
      <c r="E1377" s="4"/>
      <c r="F1377" s="4"/>
      <c r="H1377" s="45"/>
    </row>
    <row r="1378" spans="2:8" ht="25.5" x14ac:dyDescent="0.25">
      <c r="C1378" s="14" t="s">
        <v>14</v>
      </c>
      <c r="D1378" s="6"/>
    </row>
    <row r="1379" spans="2:8" ht="20.25" x14ac:dyDescent="0.25">
      <c r="C1379" s="102" t="s">
        <v>6</v>
      </c>
      <c r="D1379" s="51" t="s">
        <v>0</v>
      </c>
      <c r="E1379" s="9">
        <f>IF(G1367&gt;0, ROUND((G1367+D1360)/D1360,2), 0)</f>
        <v>0</v>
      </c>
      <c r="F1379" s="9"/>
      <c r="G1379" s="10"/>
      <c r="H1379" s="7"/>
    </row>
    <row r="1380" spans="2:8" x14ac:dyDescent="0.25">
      <c r="C1380" s="102"/>
      <c r="D1380" s="51" t="s">
        <v>1</v>
      </c>
      <c r="E1380" s="9">
        <f>IF(SUM(G1368:G1369)&gt;0,ROUND((G1368+G1369+D1360)/D1360,2),0)</f>
        <v>0</v>
      </c>
      <c r="F1380" s="9"/>
      <c r="G1380" s="11"/>
      <c r="H1380" s="47"/>
    </row>
    <row r="1381" spans="2:8" x14ac:dyDescent="0.25">
      <c r="C1381" s="102"/>
      <c r="D1381" s="51" t="s">
        <v>2</v>
      </c>
      <c r="E1381" s="9">
        <f>IF(G1370&gt;0,ROUND((G1370+D1360)/D1360,2),0)</f>
        <v>0</v>
      </c>
      <c r="F1381" s="12"/>
      <c r="G1381" s="11"/>
    </row>
    <row r="1382" spans="2:8" x14ac:dyDescent="0.25">
      <c r="C1382" s="102"/>
      <c r="D1382" s="13" t="s">
        <v>3</v>
      </c>
      <c r="E1382" s="32">
        <f>IF(SUM(G1371:G1376)&gt;0,ROUND((SUM(G1371:G1376)+D1360)/D1360,2),0)</f>
        <v>0</v>
      </c>
      <c r="F1382" s="10"/>
      <c r="G1382" s="11"/>
    </row>
    <row r="1383" spans="2:8" ht="25.5" x14ac:dyDescent="0.25">
      <c r="D1383" s="33" t="s">
        <v>4</v>
      </c>
      <c r="E1383" s="34">
        <f>SUM(E1379:E1382)-IF(VALUE(COUNTIF(E1379:E1382,"&gt;0"))=4,3,0)-IF(VALUE(COUNTIF(E1379:E1382,"&gt;0"))=3,2,0)-IF(VALUE(COUNTIF(E1379:E1382,"&gt;0"))=2,1,0)</f>
        <v>0</v>
      </c>
      <c r="F1383" s="25"/>
    </row>
    <row r="1384" spans="2:8" x14ac:dyDescent="0.25">
      <c r="E1384" s="15"/>
    </row>
    <row r="1385" spans="2:8" ht="25.5" x14ac:dyDescent="0.35">
      <c r="B1385" s="22"/>
      <c r="C1385" s="16" t="s">
        <v>23</v>
      </c>
      <c r="D1385" s="87">
        <f>E1383*D1360</f>
        <v>0</v>
      </c>
      <c r="E1385" s="87"/>
    </row>
    <row r="1386" spans="2:8" ht="20.25" x14ac:dyDescent="0.3">
      <c r="C1386" s="17" t="s">
        <v>8</v>
      </c>
      <c r="D1386" s="98" t="e">
        <f>D1385/D1359</f>
        <v>#DIV/0!</v>
      </c>
      <c r="E1386" s="98"/>
      <c r="G1386" s="7"/>
      <c r="H1386" s="48"/>
    </row>
    <row r="1396" spans="2:8" ht="60.75" x14ac:dyDescent="0.8">
      <c r="B1396" s="88" t="s">
        <v>66</v>
      </c>
      <c r="C1396" s="88"/>
      <c r="D1396" s="88"/>
      <c r="E1396" s="88"/>
      <c r="F1396" s="88"/>
      <c r="G1396" s="88"/>
      <c r="H1396" s="88"/>
    </row>
    <row r="1397" spans="2:8" x14ac:dyDescent="0.25">
      <c r="B1397" s="89" t="s">
        <v>36</v>
      </c>
      <c r="C1397" s="89"/>
      <c r="D1397" s="89"/>
      <c r="E1397" s="89"/>
      <c r="F1397" s="89"/>
      <c r="G1397" s="89"/>
    </row>
    <row r="1398" spans="2:8" x14ac:dyDescent="0.25">
      <c r="C1398" s="52"/>
      <c r="G1398" s="7"/>
    </row>
    <row r="1399" spans="2:8" ht="25.5" x14ac:dyDescent="0.25">
      <c r="C1399" s="14" t="s">
        <v>5</v>
      </c>
      <c r="D1399" s="6"/>
    </row>
    <row r="1400" spans="2:8" ht="20.25" x14ac:dyDescent="0.25">
      <c r="B1400" s="10"/>
      <c r="C1400" s="75" t="s">
        <v>15</v>
      </c>
      <c r="D1400" s="78"/>
      <c r="E1400" s="78"/>
      <c r="F1400" s="78"/>
      <c r="G1400" s="78"/>
      <c r="H1400" s="40"/>
    </row>
    <row r="1401" spans="2:8" ht="20.25" x14ac:dyDescent="0.25">
      <c r="B1401" s="10"/>
      <c r="C1401" s="76"/>
      <c r="D1401" s="78"/>
      <c r="E1401" s="78"/>
      <c r="F1401" s="78"/>
      <c r="G1401" s="78"/>
      <c r="H1401" s="40"/>
    </row>
    <row r="1402" spans="2:8" ht="20.25" x14ac:dyDescent="0.25">
      <c r="B1402" s="10"/>
      <c r="C1402" s="77"/>
      <c r="D1402" s="78"/>
      <c r="E1402" s="78"/>
      <c r="F1402" s="78"/>
      <c r="G1402" s="78"/>
      <c r="H1402" s="40"/>
    </row>
    <row r="1403" spans="2:8" x14ac:dyDescent="0.25">
      <c r="C1403" s="35" t="s">
        <v>12</v>
      </c>
      <c r="D1403" s="53"/>
      <c r="E1403" s="49"/>
      <c r="F1403" s="10"/>
    </row>
    <row r="1404" spans="2:8" x14ac:dyDescent="0.25">
      <c r="C1404" s="1" t="s">
        <v>9</v>
      </c>
      <c r="D1404" s="54"/>
      <c r="E1404" s="79" t="s">
        <v>16</v>
      </c>
      <c r="F1404" s="80"/>
      <c r="G1404" s="83" t="e">
        <f>D1405/D1404</f>
        <v>#DIV/0!</v>
      </c>
    </row>
    <row r="1405" spans="2:8" x14ac:dyDescent="0.25">
      <c r="C1405" s="1" t="s">
        <v>10</v>
      </c>
      <c r="D1405" s="54"/>
      <c r="E1405" s="81"/>
      <c r="F1405" s="82"/>
      <c r="G1405" s="84"/>
    </row>
    <row r="1406" spans="2:8" x14ac:dyDescent="0.25">
      <c r="C1406" s="37"/>
      <c r="D1406" s="38"/>
      <c r="E1406" s="50"/>
    </row>
    <row r="1407" spans="2:8" x14ac:dyDescent="0.3">
      <c r="C1407" s="36" t="s">
        <v>7</v>
      </c>
      <c r="D1407" s="55"/>
    </row>
    <row r="1408" spans="2:8" x14ac:dyDescent="0.3">
      <c r="C1408" s="36" t="s">
        <v>11</v>
      </c>
      <c r="D1408" s="55"/>
    </row>
    <row r="1409" spans="2:8" x14ac:dyDescent="0.3">
      <c r="C1409" s="36" t="s">
        <v>13</v>
      </c>
      <c r="D1409" s="69" t="s">
        <v>33</v>
      </c>
      <c r="E1409" s="41"/>
    </row>
    <row r="1410" spans="2:8" ht="24" thickBot="1" x14ac:dyDescent="0.3">
      <c r="C1410" s="42"/>
      <c r="D1410" s="42"/>
    </row>
    <row r="1411" spans="2:8" ht="48" thickBot="1" x14ac:dyDescent="0.3">
      <c r="B1411" s="103" t="s">
        <v>17</v>
      </c>
      <c r="C1411" s="104"/>
      <c r="D1411" s="23" t="s">
        <v>20</v>
      </c>
      <c r="E1411" s="99" t="s">
        <v>22</v>
      </c>
      <c r="F1411" s="100"/>
      <c r="G1411" s="2" t="s">
        <v>21</v>
      </c>
    </row>
    <row r="1412" spans="2:8" ht="24" thickBot="1" x14ac:dyDescent="0.3">
      <c r="B1412" s="90" t="s">
        <v>35</v>
      </c>
      <c r="C1412" s="91"/>
      <c r="D1412" s="70"/>
      <c r="E1412" s="56"/>
      <c r="F1412" s="18" t="s">
        <v>24</v>
      </c>
      <c r="G1412" s="26">
        <f t="shared" ref="G1412:G1419" si="32">D1412*E1412</f>
        <v>0</v>
      </c>
      <c r="H1412" s="101"/>
    </row>
    <row r="1413" spans="2:8" x14ac:dyDescent="0.25">
      <c r="B1413" s="92" t="s">
        <v>18</v>
      </c>
      <c r="C1413" s="93"/>
      <c r="D1413" s="59">
        <v>97.44</v>
      </c>
      <c r="E1413" s="57"/>
      <c r="F1413" s="19" t="s">
        <v>25</v>
      </c>
      <c r="G1413" s="27">
        <f t="shared" si="32"/>
        <v>0</v>
      </c>
      <c r="H1413" s="101"/>
    </row>
    <row r="1414" spans="2:8" ht="24" thickBot="1" x14ac:dyDescent="0.3">
      <c r="B1414" s="94" t="s">
        <v>19</v>
      </c>
      <c r="C1414" s="95"/>
      <c r="D1414" s="62">
        <v>151.63</v>
      </c>
      <c r="E1414" s="58"/>
      <c r="F1414" s="20" t="s">
        <v>25</v>
      </c>
      <c r="G1414" s="28">
        <f t="shared" si="32"/>
        <v>0</v>
      </c>
      <c r="H1414" s="101"/>
    </row>
    <row r="1415" spans="2:8" ht="24" thickBot="1" x14ac:dyDescent="0.3">
      <c r="B1415" s="96" t="s">
        <v>27</v>
      </c>
      <c r="C1415" s="97"/>
      <c r="D1415" s="71">
        <v>731.97</v>
      </c>
      <c r="E1415" s="71"/>
      <c r="F1415" s="24" t="s">
        <v>24</v>
      </c>
      <c r="G1415" s="29">
        <f t="shared" si="32"/>
        <v>0</v>
      </c>
      <c r="H1415" s="101"/>
    </row>
    <row r="1416" spans="2:8" x14ac:dyDescent="0.25">
      <c r="B1416" s="92" t="s">
        <v>32</v>
      </c>
      <c r="C1416" s="93"/>
      <c r="D1416" s="59">
        <v>652.6</v>
      </c>
      <c r="E1416" s="59"/>
      <c r="F1416" s="19" t="s">
        <v>24</v>
      </c>
      <c r="G1416" s="27">
        <f t="shared" si="32"/>
        <v>0</v>
      </c>
      <c r="H1416" s="101"/>
    </row>
    <row r="1417" spans="2:8" x14ac:dyDescent="0.25">
      <c r="B1417" s="85" t="s">
        <v>26</v>
      </c>
      <c r="C1417" s="86"/>
      <c r="D1417" s="72">
        <v>526.99</v>
      </c>
      <c r="E1417" s="60"/>
      <c r="F1417" s="21" t="s">
        <v>24</v>
      </c>
      <c r="G1417" s="30">
        <f t="shared" si="32"/>
        <v>0</v>
      </c>
      <c r="H1417" s="101"/>
    </row>
    <row r="1418" spans="2:8" x14ac:dyDescent="0.25">
      <c r="B1418" s="85" t="s">
        <v>28</v>
      </c>
      <c r="C1418" s="86"/>
      <c r="D1418" s="73">
        <v>5438.99</v>
      </c>
      <c r="E1418" s="61"/>
      <c r="F1418" s="21" t="s">
        <v>24</v>
      </c>
      <c r="G1418" s="30">
        <f t="shared" si="32"/>
        <v>0</v>
      </c>
      <c r="H1418" s="101"/>
    </row>
    <row r="1419" spans="2:8" x14ac:dyDescent="0.25">
      <c r="B1419" s="85" t="s">
        <v>29</v>
      </c>
      <c r="C1419" s="86"/>
      <c r="D1419" s="73">
        <v>1672.77</v>
      </c>
      <c r="E1419" s="61"/>
      <c r="F1419" s="21" t="s">
        <v>24</v>
      </c>
      <c r="G1419" s="30">
        <f t="shared" si="32"/>
        <v>0</v>
      </c>
      <c r="H1419" s="101"/>
    </row>
    <row r="1420" spans="2:8" x14ac:dyDescent="0.25">
      <c r="B1420" s="85" t="s">
        <v>31</v>
      </c>
      <c r="C1420" s="86"/>
      <c r="D1420" s="73">
        <v>548.24</v>
      </c>
      <c r="E1420" s="61"/>
      <c r="F1420" s="21" t="s">
        <v>24</v>
      </c>
      <c r="G1420" s="30">
        <f>D1420*E1420</f>
        <v>0</v>
      </c>
      <c r="H1420" s="101"/>
    </row>
    <row r="1421" spans="2:8" ht="24" thickBot="1" x14ac:dyDescent="0.3">
      <c r="B1421" s="94" t="s">
        <v>30</v>
      </c>
      <c r="C1421" s="95"/>
      <c r="D1421" s="74">
        <v>340.74</v>
      </c>
      <c r="E1421" s="62"/>
      <c r="F1421" s="20" t="s">
        <v>24</v>
      </c>
      <c r="G1421" s="31">
        <f>D1421*E1421</f>
        <v>0</v>
      </c>
      <c r="H1421" s="101"/>
    </row>
    <row r="1422" spans="2:8" x14ac:dyDescent="0.25">
      <c r="C1422" s="3"/>
      <c r="D1422" s="3"/>
      <c r="E1422" s="4"/>
      <c r="F1422" s="4"/>
      <c r="H1422" s="45"/>
    </row>
    <row r="1423" spans="2:8" ht="25.5" x14ac:dyDescent="0.25">
      <c r="C1423" s="14" t="s">
        <v>14</v>
      </c>
      <c r="D1423" s="6"/>
    </row>
    <row r="1424" spans="2:8" ht="20.25" x14ac:dyDescent="0.25">
      <c r="C1424" s="102" t="s">
        <v>6</v>
      </c>
      <c r="D1424" s="51" t="s">
        <v>0</v>
      </c>
      <c r="E1424" s="9">
        <f>IF(G1412&gt;0, ROUND((G1412+D1405)/D1405,2), 0)</f>
        <v>0</v>
      </c>
      <c r="F1424" s="9"/>
      <c r="G1424" s="10"/>
      <c r="H1424" s="7"/>
    </row>
    <row r="1425" spans="2:8" x14ac:dyDescent="0.25">
      <c r="C1425" s="102"/>
      <c r="D1425" s="51" t="s">
        <v>1</v>
      </c>
      <c r="E1425" s="9">
        <f>IF(SUM(G1413:G1414)&gt;0,ROUND((G1413+G1414+D1405)/D1405,2),0)</f>
        <v>0</v>
      </c>
      <c r="F1425" s="9"/>
      <c r="G1425" s="11"/>
      <c r="H1425" s="47"/>
    </row>
    <row r="1426" spans="2:8" x14ac:dyDescent="0.25">
      <c r="C1426" s="102"/>
      <c r="D1426" s="51" t="s">
        <v>2</v>
      </c>
      <c r="E1426" s="9">
        <f>IF(G1415&gt;0,ROUND((G1415+D1405)/D1405,2),0)</f>
        <v>0</v>
      </c>
      <c r="F1426" s="12"/>
      <c r="G1426" s="11"/>
    </row>
    <row r="1427" spans="2:8" x14ac:dyDescent="0.25">
      <c r="C1427" s="102"/>
      <c r="D1427" s="13" t="s">
        <v>3</v>
      </c>
      <c r="E1427" s="32">
        <f>IF(SUM(G1416:G1421)&gt;0,ROUND((SUM(G1416:G1421)+D1405)/D1405,2),0)</f>
        <v>0</v>
      </c>
      <c r="F1427" s="10"/>
      <c r="G1427" s="11"/>
    </row>
    <row r="1428" spans="2:8" ht="25.5" x14ac:dyDescent="0.25">
      <c r="D1428" s="33" t="s">
        <v>4</v>
      </c>
      <c r="E1428" s="34">
        <f>SUM(E1424:E1427)-IF(VALUE(COUNTIF(E1424:E1427,"&gt;0"))=4,3,0)-IF(VALUE(COUNTIF(E1424:E1427,"&gt;0"))=3,2,0)-IF(VALUE(COUNTIF(E1424:E1427,"&gt;0"))=2,1,0)</f>
        <v>0</v>
      </c>
      <c r="F1428" s="25"/>
    </row>
    <row r="1429" spans="2:8" x14ac:dyDescent="0.25">
      <c r="E1429" s="15"/>
    </row>
    <row r="1430" spans="2:8" ht="25.5" x14ac:dyDescent="0.35">
      <c r="B1430" s="22"/>
      <c r="C1430" s="16" t="s">
        <v>23</v>
      </c>
      <c r="D1430" s="87">
        <f>E1428*D1405</f>
        <v>0</v>
      </c>
      <c r="E1430" s="87"/>
    </row>
    <row r="1431" spans="2:8" ht="20.25" x14ac:dyDescent="0.3">
      <c r="C1431" s="17" t="s">
        <v>8</v>
      </c>
      <c r="D1431" s="98" t="e">
        <f>D1430/D1404</f>
        <v>#DIV/0!</v>
      </c>
      <c r="E1431" s="98"/>
      <c r="G1431" s="7"/>
      <c r="H1431" s="48"/>
    </row>
    <row r="1441" spans="2:8" ht="60.75" x14ac:dyDescent="0.8">
      <c r="B1441" s="88" t="s">
        <v>67</v>
      </c>
      <c r="C1441" s="88"/>
      <c r="D1441" s="88"/>
      <c r="E1441" s="88"/>
      <c r="F1441" s="88"/>
      <c r="G1441" s="88"/>
      <c r="H1441" s="88"/>
    </row>
    <row r="1442" spans="2:8" x14ac:dyDescent="0.25">
      <c r="B1442" s="89" t="s">
        <v>36</v>
      </c>
      <c r="C1442" s="89"/>
      <c r="D1442" s="89"/>
      <c r="E1442" s="89"/>
      <c r="F1442" s="89"/>
      <c r="G1442" s="89"/>
    </row>
    <row r="1443" spans="2:8" x14ac:dyDescent="0.25">
      <c r="C1443" s="52"/>
      <c r="G1443" s="7"/>
    </row>
    <row r="1444" spans="2:8" ht="25.5" x14ac:dyDescent="0.25">
      <c r="C1444" s="14" t="s">
        <v>5</v>
      </c>
      <c r="D1444" s="6"/>
    </row>
    <row r="1445" spans="2:8" ht="20.25" x14ac:dyDescent="0.25">
      <c r="B1445" s="10"/>
      <c r="C1445" s="75" t="s">
        <v>15</v>
      </c>
      <c r="D1445" s="78"/>
      <c r="E1445" s="78"/>
      <c r="F1445" s="78"/>
      <c r="G1445" s="78"/>
      <c r="H1445" s="40"/>
    </row>
    <row r="1446" spans="2:8" ht="20.25" x14ac:dyDescent="0.25">
      <c r="B1446" s="10"/>
      <c r="C1446" s="76"/>
      <c r="D1446" s="78"/>
      <c r="E1446" s="78"/>
      <c r="F1446" s="78"/>
      <c r="G1446" s="78"/>
      <c r="H1446" s="40"/>
    </row>
    <row r="1447" spans="2:8" ht="20.25" x14ac:dyDescent="0.25">
      <c r="B1447" s="10"/>
      <c r="C1447" s="77"/>
      <c r="D1447" s="78"/>
      <c r="E1447" s="78"/>
      <c r="F1447" s="78"/>
      <c r="G1447" s="78"/>
      <c r="H1447" s="40"/>
    </row>
    <row r="1448" spans="2:8" x14ac:dyDescent="0.25">
      <c r="C1448" s="35" t="s">
        <v>12</v>
      </c>
      <c r="D1448" s="53"/>
      <c r="E1448" s="49"/>
      <c r="F1448" s="10"/>
    </row>
    <row r="1449" spans="2:8" x14ac:dyDescent="0.25">
      <c r="C1449" s="1" t="s">
        <v>9</v>
      </c>
      <c r="D1449" s="54"/>
      <c r="E1449" s="79" t="s">
        <v>16</v>
      </c>
      <c r="F1449" s="80"/>
      <c r="G1449" s="83" t="e">
        <f>D1450/D1449</f>
        <v>#DIV/0!</v>
      </c>
    </row>
    <row r="1450" spans="2:8" x14ac:dyDescent="0.25">
      <c r="C1450" s="1" t="s">
        <v>10</v>
      </c>
      <c r="D1450" s="54"/>
      <c r="E1450" s="81"/>
      <c r="F1450" s="82"/>
      <c r="G1450" s="84"/>
    </row>
    <row r="1451" spans="2:8" x14ac:dyDescent="0.25">
      <c r="C1451" s="37"/>
      <c r="D1451" s="38"/>
      <c r="E1451" s="50"/>
    </row>
    <row r="1452" spans="2:8" x14ac:dyDescent="0.3">
      <c r="C1452" s="36" t="s">
        <v>7</v>
      </c>
      <c r="D1452" s="55"/>
    </row>
    <row r="1453" spans="2:8" x14ac:dyDescent="0.3">
      <c r="C1453" s="36" t="s">
        <v>11</v>
      </c>
      <c r="D1453" s="55"/>
    </row>
    <row r="1454" spans="2:8" x14ac:dyDescent="0.3">
      <c r="C1454" s="36" t="s">
        <v>13</v>
      </c>
      <c r="D1454" s="69" t="s">
        <v>33</v>
      </c>
      <c r="E1454" s="41"/>
    </row>
    <row r="1455" spans="2:8" ht="24" thickBot="1" x14ac:dyDescent="0.3">
      <c r="C1455" s="42"/>
      <c r="D1455" s="42"/>
    </row>
    <row r="1456" spans="2:8" ht="48" thickBot="1" x14ac:dyDescent="0.3">
      <c r="B1456" s="103" t="s">
        <v>17</v>
      </c>
      <c r="C1456" s="104"/>
      <c r="D1456" s="23" t="s">
        <v>20</v>
      </c>
      <c r="E1456" s="99" t="s">
        <v>22</v>
      </c>
      <c r="F1456" s="100"/>
      <c r="G1456" s="2" t="s">
        <v>21</v>
      </c>
    </row>
    <row r="1457" spans="2:8" ht="24" thickBot="1" x14ac:dyDescent="0.3">
      <c r="B1457" s="90" t="s">
        <v>35</v>
      </c>
      <c r="C1457" s="91"/>
      <c r="D1457" s="70"/>
      <c r="E1457" s="56"/>
      <c r="F1457" s="18" t="s">
        <v>24</v>
      </c>
      <c r="G1457" s="26">
        <f t="shared" ref="G1457:G1464" si="33">D1457*E1457</f>
        <v>0</v>
      </c>
      <c r="H1457" s="101"/>
    </row>
    <row r="1458" spans="2:8" x14ac:dyDescent="0.25">
      <c r="B1458" s="92" t="s">
        <v>18</v>
      </c>
      <c r="C1458" s="93"/>
      <c r="D1458" s="59">
        <v>97.44</v>
      </c>
      <c r="E1458" s="57"/>
      <c r="F1458" s="19" t="s">
        <v>25</v>
      </c>
      <c r="G1458" s="27">
        <f t="shared" si="33"/>
        <v>0</v>
      </c>
      <c r="H1458" s="101"/>
    </row>
    <row r="1459" spans="2:8" ht="24" thickBot="1" x14ac:dyDescent="0.3">
      <c r="B1459" s="94" t="s">
        <v>19</v>
      </c>
      <c r="C1459" s="95"/>
      <c r="D1459" s="62">
        <v>151.63</v>
      </c>
      <c r="E1459" s="58"/>
      <c r="F1459" s="20" t="s">
        <v>25</v>
      </c>
      <c r="G1459" s="28">
        <f t="shared" si="33"/>
        <v>0</v>
      </c>
      <c r="H1459" s="101"/>
    </row>
    <row r="1460" spans="2:8" ht="24" thickBot="1" x14ac:dyDescent="0.3">
      <c r="B1460" s="96" t="s">
        <v>27</v>
      </c>
      <c r="C1460" s="97"/>
      <c r="D1460" s="71">
        <v>731.97</v>
      </c>
      <c r="E1460" s="71"/>
      <c r="F1460" s="24" t="s">
        <v>24</v>
      </c>
      <c r="G1460" s="29">
        <f t="shared" si="33"/>
        <v>0</v>
      </c>
      <c r="H1460" s="101"/>
    </row>
    <row r="1461" spans="2:8" x14ac:dyDescent="0.25">
      <c r="B1461" s="92" t="s">
        <v>32</v>
      </c>
      <c r="C1461" s="93"/>
      <c r="D1461" s="59">
        <v>652.6</v>
      </c>
      <c r="E1461" s="59"/>
      <c r="F1461" s="19" t="s">
        <v>24</v>
      </c>
      <c r="G1461" s="27">
        <f t="shared" si="33"/>
        <v>0</v>
      </c>
      <c r="H1461" s="101"/>
    </row>
    <row r="1462" spans="2:8" x14ac:dyDescent="0.25">
      <c r="B1462" s="85" t="s">
        <v>26</v>
      </c>
      <c r="C1462" s="86"/>
      <c r="D1462" s="72">
        <v>526.99</v>
      </c>
      <c r="E1462" s="60"/>
      <c r="F1462" s="21" t="s">
        <v>24</v>
      </c>
      <c r="G1462" s="30">
        <f t="shared" si="33"/>
        <v>0</v>
      </c>
      <c r="H1462" s="101"/>
    </row>
    <row r="1463" spans="2:8" x14ac:dyDescent="0.25">
      <c r="B1463" s="85" t="s">
        <v>28</v>
      </c>
      <c r="C1463" s="86"/>
      <c r="D1463" s="73">
        <v>5438.99</v>
      </c>
      <c r="E1463" s="61"/>
      <c r="F1463" s="21" t="s">
        <v>24</v>
      </c>
      <c r="G1463" s="30">
        <f t="shared" si="33"/>
        <v>0</v>
      </c>
      <c r="H1463" s="101"/>
    </row>
    <row r="1464" spans="2:8" x14ac:dyDescent="0.25">
      <c r="B1464" s="85" t="s">
        <v>29</v>
      </c>
      <c r="C1464" s="86"/>
      <c r="D1464" s="73">
        <v>1672.77</v>
      </c>
      <c r="E1464" s="61"/>
      <c r="F1464" s="21" t="s">
        <v>24</v>
      </c>
      <c r="G1464" s="30">
        <f t="shared" si="33"/>
        <v>0</v>
      </c>
      <c r="H1464" s="101"/>
    </row>
    <row r="1465" spans="2:8" x14ac:dyDescent="0.25">
      <c r="B1465" s="85" t="s">
        <v>31</v>
      </c>
      <c r="C1465" s="86"/>
      <c r="D1465" s="73">
        <v>548.24</v>
      </c>
      <c r="E1465" s="61"/>
      <c r="F1465" s="21" t="s">
        <v>24</v>
      </c>
      <c r="G1465" s="30">
        <f>D1465*E1465</f>
        <v>0</v>
      </c>
      <c r="H1465" s="101"/>
    </row>
    <row r="1466" spans="2:8" ht="24" thickBot="1" x14ac:dyDescent="0.3">
      <c r="B1466" s="94" t="s">
        <v>30</v>
      </c>
      <c r="C1466" s="95"/>
      <c r="D1466" s="74">
        <v>340.74</v>
      </c>
      <c r="E1466" s="62"/>
      <c r="F1466" s="20" t="s">
        <v>24</v>
      </c>
      <c r="G1466" s="31">
        <f>D1466*E1466</f>
        <v>0</v>
      </c>
      <c r="H1466" s="101"/>
    </row>
    <row r="1467" spans="2:8" x14ac:dyDescent="0.25">
      <c r="C1467" s="3"/>
      <c r="D1467" s="3"/>
      <c r="E1467" s="4"/>
      <c r="F1467" s="4"/>
      <c r="H1467" s="45"/>
    </row>
    <row r="1468" spans="2:8" ht="25.5" x14ac:dyDescent="0.25">
      <c r="C1468" s="14" t="s">
        <v>14</v>
      </c>
      <c r="D1468" s="6"/>
    </row>
    <row r="1469" spans="2:8" ht="20.25" x14ac:dyDescent="0.25">
      <c r="C1469" s="102" t="s">
        <v>6</v>
      </c>
      <c r="D1469" s="51" t="s">
        <v>0</v>
      </c>
      <c r="E1469" s="9">
        <f>IF(G1457&gt;0, ROUND((G1457+D1450)/D1450,2), 0)</f>
        <v>0</v>
      </c>
      <c r="F1469" s="9"/>
      <c r="G1469" s="10"/>
      <c r="H1469" s="7"/>
    </row>
    <row r="1470" spans="2:8" x14ac:dyDescent="0.25">
      <c r="C1470" s="102"/>
      <c r="D1470" s="51" t="s">
        <v>1</v>
      </c>
      <c r="E1470" s="9">
        <f>IF(SUM(G1458:G1459)&gt;0,ROUND((G1458+G1459+D1450)/D1450,2),0)</f>
        <v>0</v>
      </c>
      <c r="F1470" s="9"/>
      <c r="G1470" s="11"/>
      <c r="H1470" s="47"/>
    </row>
    <row r="1471" spans="2:8" x14ac:dyDescent="0.25">
      <c r="C1471" s="102"/>
      <c r="D1471" s="51" t="s">
        <v>2</v>
      </c>
      <c r="E1471" s="9">
        <f>IF(G1460&gt;0,ROUND((G1460+D1450)/D1450,2),0)</f>
        <v>0</v>
      </c>
      <c r="F1471" s="12"/>
      <c r="G1471" s="11"/>
    </row>
    <row r="1472" spans="2:8" x14ac:dyDescent="0.25">
      <c r="C1472" s="102"/>
      <c r="D1472" s="13" t="s">
        <v>3</v>
      </c>
      <c r="E1472" s="32">
        <f>IF(SUM(G1461:G1466)&gt;0,ROUND((SUM(G1461:G1466)+D1450)/D1450,2),0)</f>
        <v>0</v>
      </c>
      <c r="F1472" s="10"/>
      <c r="G1472" s="11"/>
    </row>
    <row r="1473" spans="2:8" ht="25.5" x14ac:dyDescent="0.25">
      <c r="D1473" s="33" t="s">
        <v>4</v>
      </c>
      <c r="E1473" s="34">
        <f>SUM(E1469:E1472)-IF(VALUE(COUNTIF(E1469:E1472,"&gt;0"))=4,3,0)-IF(VALUE(COUNTIF(E1469:E1472,"&gt;0"))=3,2,0)-IF(VALUE(COUNTIF(E1469:E1472,"&gt;0"))=2,1,0)</f>
        <v>0</v>
      </c>
      <c r="F1473" s="25"/>
    </row>
    <row r="1474" spans="2:8" x14ac:dyDescent="0.25">
      <c r="E1474" s="15"/>
    </row>
    <row r="1475" spans="2:8" ht="25.5" x14ac:dyDescent="0.35">
      <c r="B1475" s="22"/>
      <c r="C1475" s="16" t="s">
        <v>23</v>
      </c>
      <c r="D1475" s="87">
        <f>E1473*D1450</f>
        <v>0</v>
      </c>
      <c r="E1475" s="87"/>
    </row>
    <row r="1476" spans="2:8" ht="20.25" x14ac:dyDescent="0.3">
      <c r="C1476" s="17" t="s">
        <v>8</v>
      </c>
      <c r="D1476" s="98" t="e">
        <f>D1475/D1449</f>
        <v>#DIV/0!</v>
      </c>
      <c r="E1476" s="98"/>
      <c r="G1476" s="7"/>
      <c r="H1476" s="48"/>
    </row>
    <row r="1486" spans="2:8" ht="60.75" x14ac:dyDescent="0.8">
      <c r="B1486" s="88" t="s">
        <v>68</v>
      </c>
      <c r="C1486" s="88"/>
      <c r="D1486" s="88"/>
      <c r="E1486" s="88"/>
      <c r="F1486" s="88"/>
      <c r="G1486" s="88"/>
      <c r="H1486" s="88"/>
    </row>
    <row r="1487" spans="2:8" x14ac:dyDescent="0.25">
      <c r="B1487" s="89" t="s">
        <v>36</v>
      </c>
      <c r="C1487" s="89"/>
      <c r="D1487" s="89"/>
      <c r="E1487" s="89"/>
      <c r="F1487" s="89"/>
      <c r="G1487" s="89"/>
    </row>
    <row r="1488" spans="2:8" x14ac:dyDescent="0.25">
      <c r="C1488" s="52"/>
      <c r="G1488" s="7"/>
    </row>
    <row r="1489" spans="2:8" ht="25.5" x14ac:dyDescent="0.25">
      <c r="C1489" s="14" t="s">
        <v>5</v>
      </c>
      <c r="D1489" s="6"/>
    </row>
    <row r="1490" spans="2:8" ht="20.25" x14ac:dyDescent="0.25">
      <c r="B1490" s="10"/>
      <c r="C1490" s="75" t="s">
        <v>15</v>
      </c>
      <c r="D1490" s="78"/>
      <c r="E1490" s="78"/>
      <c r="F1490" s="78"/>
      <c r="G1490" s="78"/>
      <c r="H1490" s="40"/>
    </row>
    <row r="1491" spans="2:8" ht="20.25" x14ac:dyDescent="0.25">
      <c r="B1491" s="10"/>
      <c r="C1491" s="76"/>
      <c r="D1491" s="78"/>
      <c r="E1491" s="78"/>
      <c r="F1491" s="78"/>
      <c r="G1491" s="78"/>
      <c r="H1491" s="40"/>
    </row>
    <row r="1492" spans="2:8" ht="20.25" x14ac:dyDescent="0.25">
      <c r="B1492" s="10"/>
      <c r="C1492" s="77"/>
      <c r="D1492" s="78"/>
      <c r="E1492" s="78"/>
      <c r="F1492" s="78"/>
      <c r="G1492" s="78"/>
      <c r="H1492" s="40"/>
    </row>
    <row r="1493" spans="2:8" x14ac:dyDescent="0.25">
      <c r="C1493" s="35" t="s">
        <v>12</v>
      </c>
      <c r="D1493" s="53"/>
      <c r="E1493" s="49"/>
      <c r="F1493" s="10"/>
    </row>
    <row r="1494" spans="2:8" x14ac:dyDescent="0.25">
      <c r="C1494" s="1" t="s">
        <v>9</v>
      </c>
      <c r="D1494" s="54"/>
      <c r="E1494" s="79" t="s">
        <v>16</v>
      </c>
      <c r="F1494" s="80"/>
      <c r="G1494" s="83" t="e">
        <f>D1495/D1494</f>
        <v>#DIV/0!</v>
      </c>
    </row>
    <row r="1495" spans="2:8" x14ac:dyDescent="0.25">
      <c r="C1495" s="1" t="s">
        <v>10</v>
      </c>
      <c r="D1495" s="54"/>
      <c r="E1495" s="81"/>
      <c r="F1495" s="82"/>
      <c r="G1495" s="84"/>
    </row>
    <row r="1496" spans="2:8" x14ac:dyDescent="0.25">
      <c r="C1496" s="37"/>
      <c r="D1496" s="38"/>
      <c r="E1496" s="50"/>
    </row>
    <row r="1497" spans="2:8" x14ac:dyDescent="0.3">
      <c r="C1497" s="36" t="s">
        <v>7</v>
      </c>
      <c r="D1497" s="55"/>
    </row>
    <row r="1498" spans="2:8" x14ac:dyDescent="0.3">
      <c r="C1498" s="36" t="s">
        <v>11</v>
      </c>
      <c r="D1498" s="55"/>
    </row>
    <row r="1499" spans="2:8" x14ac:dyDescent="0.3">
      <c r="C1499" s="36" t="s">
        <v>13</v>
      </c>
      <c r="D1499" s="69" t="s">
        <v>33</v>
      </c>
      <c r="E1499" s="41"/>
    </row>
    <row r="1500" spans="2:8" ht="24" thickBot="1" x14ac:dyDescent="0.3">
      <c r="C1500" s="42"/>
      <c r="D1500" s="42"/>
    </row>
    <row r="1501" spans="2:8" ht="48" thickBot="1" x14ac:dyDescent="0.3">
      <c r="B1501" s="103" t="s">
        <v>17</v>
      </c>
      <c r="C1501" s="104"/>
      <c r="D1501" s="23" t="s">
        <v>20</v>
      </c>
      <c r="E1501" s="99" t="s">
        <v>22</v>
      </c>
      <c r="F1501" s="100"/>
      <c r="G1501" s="2" t="s">
        <v>21</v>
      </c>
    </row>
    <row r="1502" spans="2:8" ht="24" thickBot="1" x14ac:dyDescent="0.3">
      <c r="B1502" s="90" t="s">
        <v>35</v>
      </c>
      <c r="C1502" s="91"/>
      <c r="D1502" s="70"/>
      <c r="E1502" s="56"/>
      <c r="F1502" s="18" t="s">
        <v>24</v>
      </c>
      <c r="G1502" s="26">
        <f t="shared" ref="G1502:G1509" si="34">D1502*E1502</f>
        <v>0</v>
      </c>
      <c r="H1502" s="101"/>
    </row>
    <row r="1503" spans="2:8" x14ac:dyDescent="0.25">
      <c r="B1503" s="92" t="s">
        <v>18</v>
      </c>
      <c r="C1503" s="93"/>
      <c r="D1503" s="59">
        <v>97.44</v>
      </c>
      <c r="E1503" s="57"/>
      <c r="F1503" s="19" t="s">
        <v>25</v>
      </c>
      <c r="G1503" s="27">
        <f t="shared" si="34"/>
        <v>0</v>
      </c>
      <c r="H1503" s="101"/>
    </row>
    <row r="1504" spans="2:8" ht="24" thickBot="1" x14ac:dyDescent="0.3">
      <c r="B1504" s="94" t="s">
        <v>19</v>
      </c>
      <c r="C1504" s="95"/>
      <c r="D1504" s="62">
        <v>151.63</v>
      </c>
      <c r="E1504" s="58"/>
      <c r="F1504" s="20" t="s">
        <v>25</v>
      </c>
      <c r="G1504" s="28">
        <f t="shared" si="34"/>
        <v>0</v>
      </c>
      <c r="H1504" s="101"/>
    </row>
    <row r="1505" spans="2:8" ht="24" thickBot="1" x14ac:dyDescent="0.3">
      <c r="B1505" s="96" t="s">
        <v>27</v>
      </c>
      <c r="C1505" s="97"/>
      <c r="D1505" s="71">
        <v>731.97</v>
      </c>
      <c r="E1505" s="71"/>
      <c r="F1505" s="24" t="s">
        <v>24</v>
      </c>
      <c r="G1505" s="29">
        <f t="shared" si="34"/>
        <v>0</v>
      </c>
      <c r="H1505" s="101"/>
    </row>
    <row r="1506" spans="2:8" x14ac:dyDescent="0.25">
      <c r="B1506" s="92" t="s">
        <v>32</v>
      </c>
      <c r="C1506" s="93"/>
      <c r="D1506" s="59">
        <v>652.6</v>
      </c>
      <c r="E1506" s="59"/>
      <c r="F1506" s="19" t="s">
        <v>24</v>
      </c>
      <c r="G1506" s="27">
        <f t="shared" si="34"/>
        <v>0</v>
      </c>
      <c r="H1506" s="101"/>
    </row>
    <row r="1507" spans="2:8" x14ac:dyDescent="0.25">
      <c r="B1507" s="85" t="s">
        <v>26</v>
      </c>
      <c r="C1507" s="86"/>
      <c r="D1507" s="72">
        <v>526.99</v>
      </c>
      <c r="E1507" s="60"/>
      <c r="F1507" s="21" t="s">
        <v>24</v>
      </c>
      <c r="G1507" s="30">
        <f t="shared" si="34"/>
        <v>0</v>
      </c>
      <c r="H1507" s="101"/>
    </row>
    <row r="1508" spans="2:8" x14ac:dyDescent="0.25">
      <c r="B1508" s="85" t="s">
        <v>28</v>
      </c>
      <c r="C1508" s="86"/>
      <c r="D1508" s="73">
        <v>5438.99</v>
      </c>
      <c r="E1508" s="61"/>
      <c r="F1508" s="21" t="s">
        <v>24</v>
      </c>
      <c r="G1508" s="30">
        <f t="shared" si="34"/>
        <v>0</v>
      </c>
      <c r="H1508" s="101"/>
    </row>
    <row r="1509" spans="2:8" x14ac:dyDescent="0.25">
      <c r="B1509" s="85" t="s">
        <v>29</v>
      </c>
      <c r="C1509" s="86"/>
      <c r="D1509" s="73">
        <v>1672.77</v>
      </c>
      <c r="E1509" s="61"/>
      <c r="F1509" s="21" t="s">
        <v>24</v>
      </c>
      <c r="G1509" s="30">
        <f t="shared" si="34"/>
        <v>0</v>
      </c>
      <c r="H1509" s="101"/>
    </row>
    <row r="1510" spans="2:8" x14ac:dyDescent="0.25">
      <c r="B1510" s="85" t="s">
        <v>31</v>
      </c>
      <c r="C1510" s="86"/>
      <c r="D1510" s="73">
        <v>548.24</v>
      </c>
      <c r="E1510" s="61"/>
      <c r="F1510" s="21" t="s">
        <v>24</v>
      </c>
      <c r="G1510" s="30">
        <f>D1510*E1510</f>
        <v>0</v>
      </c>
      <c r="H1510" s="101"/>
    </row>
    <row r="1511" spans="2:8" ht="24" thickBot="1" x14ac:dyDescent="0.3">
      <c r="B1511" s="94" t="s">
        <v>30</v>
      </c>
      <c r="C1511" s="95"/>
      <c r="D1511" s="74">
        <v>340.74</v>
      </c>
      <c r="E1511" s="62"/>
      <c r="F1511" s="20" t="s">
        <v>24</v>
      </c>
      <c r="G1511" s="31">
        <f>D1511*E1511</f>
        <v>0</v>
      </c>
      <c r="H1511" s="101"/>
    </row>
    <row r="1512" spans="2:8" x14ac:dyDescent="0.25">
      <c r="C1512" s="3"/>
      <c r="D1512" s="3"/>
      <c r="E1512" s="4"/>
      <c r="F1512" s="4"/>
      <c r="H1512" s="45"/>
    </row>
    <row r="1513" spans="2:8" ht="25.5" x14ac:dyDescent="0.25">
      <c r="C1513" s="14" t="s">
        <v>14</v>
      </c>
      <c r="D1513" s="6"/>
    </row>
    <row r="1514" spans="2:8" ht="20.25" x14ac:dyDescent="0.25">
      <c r="C1514" s="102" t="s">
        <v>6</v>
      </c>
      <c r="D1514" s="51" t="s">
        <v>0</v>
      </c>
      <c r="E1514" s="9">
        <f>IF(G1502&gt;0, ROUND((G1502+D1495)/D1495,2), 0)</f>
        <v>0</v>
      </c>
      <c r="F1514" s="9"/>
      <c r="G1514" s="10"/>
      <c r="H1514" s="7"/>
    </row>
    <row r="1515" spans="2:8" x14ac:dyDescent="0.25">
      <c r="C1515" s="102"/>
      <c r="D1515" s="51" t="s">
        <v>1</v>
      </c>
      <c r="E1515" s="9">
        <f>IF(SUM(G1503:G1504)&gt;0,ROUND((G1503+G1504+D1495)/D1495,2),0)</f>
        <v>0</v>
      </c>
      <c r="F1515" s="9"/>
      <c r="G1515" s="11"/>
      <c r="H1515" s="47"/>
    </row>
    <row r="1516" spans="2:8" x14ac:dyDescent="0.25">
      <c r="C1516" s="102"/>
      <c r="D1516" s="51" t="s">
        <v>2</v>
      </c>
      <c r="E1516" s="9">
        <f>IF(G1505&gt;0,ROUND((G1505+D1495)/D1495,2),0)</f>
        <v>0</v>
      </c>
      <c r="F1516" s="12"/>
      <c r="G1516" s="11"/>
    </row>
    <row r="1517" spans="2:8" x14ac:dyDescent="0.25">
      <c r="C1517" s="102"/>
      <c r="D1517" s="13" t="s">
        <v>3</v>
      </c>
      <c r="E1517" s="32">
        <f>IF(SUM(G1506:G1511)&gt;0,ROUND((SUM(G1506:G1511)+D1495)/D1495,2),0)</f>
        <v>0</v>
      </c>
      <c r="F1517" s="10"/>
      <c r="G1517" s="11"/>
    </row>
    <row r="1518" spans="2:8" ht="25.5" x14ac:dyDescent="0.25">
      <c r="D1518" s="33" t="s">
        <v>4</v>
      </c>
      <c r="E1518" s="34">
        <f>SUM(E1514:E1517)-IF(VALUE(COUNTIF(E1514:E1517,"&gt;0"))=4,3,0)-IF(VALUE(COUNTIF(E1514:E1517,"&gt;0"))=3,2,0)-IF(VALUE(COUNTIF(E1514:E1517,"&gt;0"))=2,1,0)</f>
        <v>0</v>
      </c>
      <c r="F1518" s="25"/>
    </row>
    <row r="1519" spans="2:8" x14ac:dyDescent="0.25">
      <c r="E1519" s="15"/>
    </row>
    <row r="1520" spans="2:8" ht="25.5" x14ac:dyDescent="0.35">
      <c r="B1520" s="22"/>
      <c r="C1520" s="16" t="s">
        <v>23</v>
      </c>
      <c r="D1520" s="87">
        <f>E1518*D1495</f>
        <v>0</v>
      </c>
      <c r="E1520" s="87"/>
    </row>
    <row r="1521" spans="2:8" ht="20.25" x14ac:dyDescent="0.3">
      <c r="C1521" s="17" t="s">
        <v>8</v>
      </c>
      <c r="D1521" s="98" t="e">
        <f>D1520/D1494</f>
        <v>#DIV/0!</v>
      </c>
      <c r="E1521" s="98"/>
      <c r="G1521" s="7"/>
      <c r="H1521" s="48"/>
    </row>
    <row r="1531" spans="2:8" ht="60.75" x14ac:dyDescent="0.8">
      <c r="B1531" s="88" t="s">
        <v>69</v>
      </c>
      <c r="C1531" s="88"/>
      <c r="D1531" s="88"/>
      <c r="E1531" s="88"/>
      <c r="F1531" s="88"/>
      <c r="G1531" s="88"/>
      <c r="H1531" s="88"/>
    </row>
    <row r="1532" spans="2:8" x14ac:dyDescent="0.25">
      <c r="B1532" s="89" t="s">
        <v>36</v>
      </c>
      <c r="C1532" s="89"/>
      <c r="D1532" s="89"/>
      <c r="E1532" s="89"/>
      <c r="F1532" s="89"/>
      <c r="G1532" s="89"/>
    </row>
    <row r="1533" spans="2:8" x14ac:dyDescent="0.25">
      <c r="C1533" s="52"/>
      <c r="G1533" s="7"/>
    </row>
    <row r="1534" spans="2:8" ht="25.5" x14ac:dyDescent="0.25">
      <c r="C1534" s="14" t="s">
        <v>5</v>
      </c>
      <c r="D1534" s="6"/>
    </row>
    <row r="1535" spans="2:8" ht="20.25" x14ac:dyDescent="0.25">
      <c r="B1535" s="10"/>
      <c r="C1535" s="75" t="s">
        <v>15</v>
      </c>
      <c r="D1535" s="78"/>
      <c r="E1535" s="78"/>
      <c r="F1535" s="78"/>
      <c r="G1535" s="78"/>
      <c r="H1535" s="40"/>
    </row>
    <row r="1536" spans="2:8" ht="20.25" x14ac:dyDescent="0.25">
      <c r="B1536" s="10"/>
      <c r="C1536" s="76"/>
      <c r="D1536" s="78"/>
      <c r="E1536" s="78"/>
      <c r="F1536" s="78"/>
      <c r="G1536" s="78"/>
      <c r="H1536" s="40"/>
    </row>
    <row r="1537" spans="2:8" ht="20.25" x14ac:dyDescent="0.25">
      <c r="B1537" s="10"/>
      <c r="C1537" s="77"/>
      <c r="D1537" s="78"/>
      <c r="E1537" s="78"/>
      <c r="F1537" s="78"/>
      <c r="G1537" s="78"/>
      <c r="H1537" s="40"/>
    </row>
    <row r="1538" spans="2:8" x14ac:dyDescent="0.25">
      <c r="C1538" s="35" t="s">
        <v>12</v>
      </c>
      <c r="D1538" s="53"/>
      <c r="E1538" s="49"/>
      <c r="F1538" s="10"/>
    </row>
    <row r="1539" spans="2:8" x14ac:dyDescent="0.25">
      <c r="C1539" s="1" t="s">
        <v>9</v>
      </c>
      <c r="D1539" s="54"/>
      <c r="E1539" s="79" t="s">
        <v>16</v>
      </c>
      <c r="F1539" s="80"/>
      <c r="G1539" s="83" t="e">
        <f>D1540/D1539</f>
        <v>#DIV/0!</v>
      </c>
    </row>
    <row r="1540" spans="2:8" x14ac:dyDescent="0.25">
      <c r="C1540" s="1" t="s">
        <v>10</v>
      </c>
      <c r="D1540" s="54"/>
      <c r="E1540" s="81"/>
      <c r="F1540" s="82"/>
      <c r="G1540" s="84"/>
    </row>
    <row r="1541" spans="2:8" x14ac:dyDescent="0.25">
      <c r="C1541" s="37"/>
      <c r="D1541" s="38"/>
      <c r="E1541" s="50"/>
    </row>
    <row r="1542" spans="2:8" x14ac:dyDescent="0.3">
      <c r="C1542" s="36" t="s">
        <v>7</v>
      </c>
      <c r="D1542" s="55"/>
    </row>
    <row r="1543" spans="2:8" x14ac:dyDescent="0.3">
      <c r="C1543" s="36" t="s">
        <v>11</v>
      </c>
      <c r="D1543" s="55"/>
    </row>
    <row r="1544" spans="2:8" x14ac:dyDescent="0.3">
      <c r="C1544" s="36" t="s">
        <v>13</v>
      </c>
      <c r="D1544" s="69" t="s">
        <v>33</v>
      </c>
      <c r="E1544" s="41"/>
    </row>
    <row r="1545" spans="2:8" ht="24" thickBot="1" x14ac:dyDescent="0.3">
      <c r="C1545" s="42"/>
      <c r="D1545" s="42"/>
    </row>
    <row r="1546" spans="2:8" ht="48" thickBot="1" x14ac:dyDescent="0.3">
      <c r="B1546" s="103" t="s">
        <v>17</v>
      </c>
      <c r="C1546" s="104"/>
      <c r="D1546" s="23" t="s">
        <v>20</v>
      </c>
      <c r="E1546" s="99" t="s">
        <v>22</v>
      </c>
      <c r="F1546" s="100"/>
      <c r="G1546" s="2" t="s">
        <v>21</v>
      </c>
    </row>
    <row r="1547" spans="2:8" ht="24" thickBot="1" x14ac:dyDescent="0.3">
      <c r="B1547" s="90" t="s">
        <v>35</v>
      </c>
      <c r="C1547" s="91"/>
      <c r="D1547" s="70"/>
      <c r="E1547" s="56"/>
      <c r="F1547" s="18" t="s">
        <v>24</v>
      </c>
      <c r="G1547" s="26">
        <f t="shared" ref="G1547:G1554" si="35">D1547*E1547</f>
        <v>0</v>
      </c>
      <c r="H1547" s="101"/>
    </row>
    <row r="1548" spans="2:8" x14ac:dyDescent="0.25">
      <c r="B1548" s="92" t="s">
        <v>18</v>
      </c>
      <c r="C1548" s="93"/>
      <c r="D1548" s="59">
        <v>97.44</v>
      </c>
      <c r="E1548" s="57"/>
      <c r="F1548" s="19" t="s">
        <v>25</v>
      </c>
      <c r="G1548" s="27">
        <f t="shared" si="35"/>
        <v>0</v>
      </c>
      <c r="H1548" s="101"/>
    </row>
    <row r="1549" spans="2:8" ht="24" thickBot="1" x14ac:dyDescent="0.3">
      <c r="B1549" s="94" t="s">
        <v>19</v>
      </c>
      <c r="C1549" s="95"/>
      <c r="D1549" s="62">
        <v>151.63</v>
      </c>
      <c r="E1549" s="58"/>
      <c r="F1549" s="20" t="s">
        <v>25</v>
      </c>
      <c r="G1549" s="28">
        <f t="shared" si="35"/>
        <v>0</v>
      </c>
      <c r="H1549" s="101"/>
    </row>
    <row r="1550" spans="2:8" ht="24" thickBot="1" x14ac:dyDescent="0.3">
      <c r="B1550" s="96" t="s">
        <v>27</v>
      </c>
      <c r="C1550" s="97"/>
      <c r="D1550" s="71">
        <v>731.97</v>
      </c>
      <c r="E1550" s="71"/>
      <c r="F1550" s="24" t="s">
        <v>24</v>
      </c>
      <c r="G1550" s="29">
        <f t="shared" si="35"/>
        <v>0</v>
      </c>
      <c r="H1550" s="101"/>
    </row>
    <row r="1551" spans="2:8" x14ac:dyDescent="0.25">
      <c r="B1551" s="92" t="s">
        <v>32</v>
      </c>
      <c r="C1551" s="93"/>
      <c r="D1551" s="59">
        <v>652.6</v>
      </c>
      <c r="E1551" s="59"/>
      <c r="F1551" s="19" t="s">
        <v>24</v>
      </c>
      <c r="G1551" s="27">
        <f t="shared" si="35"/>
        <v>0</v>
      </c>
      <c r="H1551" s="101"/>
    </row>
    <row r="1552" spans="2:8" x14ac:dyDescent="0.25">
      <c r="B1552" s="85" t="s">
        <v>26</v>
      </c>
      <c r="C1552" s="86"/>
      <c r="D1552" s="72">
        <v>526.99</v>
      </c>
      <c r="E1552" s="60"/>
      <c r="F1552" s="21" t="s">
        <v>24</v>
      </c>
      <c r="G1552" s="30">
        <f t="shared" si="35"/>
        <v>0</v>
      </c>
      <c r="H1552" s="101"/>
    </row>
    <row r="1553" spans="2:8" x14ac:dyDescent="0.25">
      <c r="B1553" s="85" t="s">
        <v>28</v>
      </c>
      <c r="C1553" s="86"/>
      <c r="D1553" s="73">
        <v>5438.99</v>
      </c>
      <c r="E1553" s="61"/>
      <c r="F1553" s="21" t="s">
        <v>24</v>
      </c>
      <c r="G1553" s="30">
        <f t="shared" si="35"/>
        <v>0</v>
      </c>
      <c r="H1553" s="101"/>
    </row>
    <row r="1554" spans="2:8" x14ac:dyDescent="0.25">
      <c r="B1554" s="85" t="s">
        <v>29</v>
      </c>
      <c r="C1554" s="86"/>
      <c r="D1554" s="73">
        <v>1672.77</v>
      </c>
      <c r="E1554" s="61"/>
      <c r="F1554" s="21" t="s">
        <v>24</v>
      </c>
      <c r="G1554" s="30">
        <f t="shared" si="35"/>
        <v>0</v>
      </c>
      <c r="H1554" s="101"/>
    </row>
    <row r="1555" spans="2:8" x14ac:dyDescent="0.25">
      <c r="B1555" s="85" t="s">
        <v>31</v>
      </c>
      <c r="C1555" s="86"/>
      <c r="D1555" s="73">
        <v>548.24</v>
      </c>
      <c r="E1555" s="61"/>
      <c r="F1555" s="21" t="s">
        <v>24</v>
      </c>
      <c r="G1555" s="30">
        <f>D1555*E1555</f>
        <v>0</v>
      </c>
      <c r="H1555" s="101"/>
    </row>
    <row r="1556" spans="2:8" ht="24" thickBot="1" x14ac:dyDescent="0.3">
      <c r="B1556" s="94" t="s">
        <v>30</v>
      </c>
      <c r="C1556" s="95"/>
      <c r="D1556" s="74">
        <v>340.74</v>
      </c>
      <c r="E1556" s="62"/>
      <c r="F1556" s="20" t="s">
        <v>24</v>
      </c>
      <c r="G1556" s="31">
        <f>D1556*E1556</f>
        <v>0</v>
      </c>
      <c r="H1556" s="101"/>
    </row>
    <row r="1557" spans="2:8" x14ac:dyDescent="0.25">
      <c r="C1557" s="3"/>
      <c r="D1557" s="3"/>
      <c r="E1557" s="4"/>
      <c r="F1557" s="4"/>
      <c r="H1557" s="45"/>
    </row>
    <row r="1558" spans="2:8" ht="25.5" x14ac:dyDescent="0.25">
      <c r="C1558" s="14" t="s">
        <v>14</v>
      </c>
      <c r="D1558" s="6"/>
    </row>
    <row r="1559" spans="2:8" ht="20.25" x14ac:dyDescent="0.25">
      <c r="C1559" s="102" t="s">
        <v>6</v>
      </c>
      <c r="D1559" s="51" t="s">
        <v>0</v>
      </c>
      <c r="E1559" s="9">
        <f>IF(G1547&gt;0, ROUND((G1547+D1540)/D1540,2), 0)</f>
        <v>0</v>
      </c>
      <c r="F1559" s="9"/>
      <c r="G1559" s="10"/>
      <c r="H1559" s="7"/>
    </row>
    <row r="1560" spans="2:8" x14ac:dyDescent="0.25">
      <c r="C1560" s="102"/>
      <c r="D1560" s="51" t="s">
        <v>1</v>
      </c>
      <c r="E1560" s="9">
        <f>IF(SUM(G1548:G1549)&gt;0,ROUND((G1548+G1549+D1540)/D1540,2),0)</f>
        <v>0</v>
      </c>
      <c r="F1560" s="9"/>
      <c r="G1560" s="11"/>
      <c r="H1560" s="47"/>
    </row>
    <row r="1561" spans="2:8" x14ac:dyDescent="0.25">
      <c r="C1561" s="102"/>
      <c r="D1561" s="51" t="s">
        <v>2</v>
      </c>
      <c r="E1561" s="9">
        <f>IF(G1550&gt;0,ROUND((G1550+D1540)/D1540,2),0)</f>
        <v>0</v>
      </c>
      <c r="F1561" s="12"/>
      <c r="G1561" s="11"/>
    </row>
    <row r="1562" spans="2:8" x14ac:dyDescent="0.25">
      <c r="C1562" s="102"/>
      <c r="D1562" s="13" t="s">
        <v>3</v>
      </c>
      <c r="E1562" s="32">
        <f>IF(SUM(G1551:G1556)&gt;0,ROUND((SUM(G1551:G1556)+D1540)/D1540,2),0)</f>
        <v>0</v>
      </c>
      <c r="F1562" s="10"/>
      <c r="G1562" s="11"/>
    </row>
    <row r="1563" spans="2:8" ht="25.5" x14ac:dyDescent="0.25">
      <c r="D1563" s="33" t="s">
        <v>4</v>
      </c>
      <c r="E1563" s="34">
        <f>SUM(E1559:E1562)-IF(VALUE(COUNTIF(E1559:E1562,"&gt;0"))=4,3,0)-IF(VALUE(COUNTIF(E1559:E1562,"&gt;0"))=3,2,0)-IF(VALUE(COUNTIF(E1559:E1562,"&gt;0"))=2,1,0)</f>
        <v>0</v>
      </c>
      <c r="F1563" s="25"/>
    </row>
    <row r="1564" spans="2:8" x14ac:dyDescent="0.25">
      <c r="E1564" s="15"/>
    </row>
    <row r="1565" spans="2:8" ht="25.5" x14ac:dyDescent="0.35">
      <c r="B1565" s="22"/>
      <c r="C1565" s="16" t="s">
        <v>23</v>
      </c>
      <c r="D1565" s="87">
        <f>E1563*D1540</f>
        <v>0</v>
      </c>
      <c r="E1565" s="87"/>
    </row>
    <row r="1566" spans="2:8" ht="20.25" x14ac:dyDescent="0.3">
      <c r="C1566" s="17" t="s">
        <v>8</v>
      </c>
      <c r="D1566" s="98" t="e">
        <f>D1565/D1539</f>
        <v>#DIV/0!</v>
      </c>
      <c r="E1566" s="98"/>
      <c r="G1566" s="7"/>
      <c r="H1566" s="48"/>
    </row>
    <row r="1576" spans="2:8" ht="60.75" x14ac:dyDescent="0.8">
      <c r="B1576" s="88" t="s">
        <v>70</v>
      </c>
      <c r="C1576" s="88"/>
      <c r="D1576" s="88"/>
      <c r="E1576" s="88"/>
      <c r="F1576" s="88"/>
      <c r="G1576" s="88"/>
      <c r="H1576" s="88"/>
    </row>
    <row r="1577" spans="2:8" x14ac:dyDescent="0.25">
      <c r="B1577" s="89" t="s">
        <v>36</v>
      </c>
      <c r="C1577" s="89"/>
      <c r="D1577" s="89"/>
      <c r="E1577" s="89"/>
      <c r="F1577" s="89"/>
      <c r="G1577" s="89"/>
    </row>
    <row r="1578" spans="2:8" x14ac:dyDescent="0.25">
      <c r="C1578" s="52"/>
      <c r="G1578" s="7"/>
    </row>
    <row r="1579" spans="2:8" ht="25.5" x14ac:dyDescent="0.25">
      <c r="C1579" s="14" t="s">
        <v>5</v>
      </c>
      <c r="D1579" s="6"/>
    </row>
    <row r="1580" spans="2:8" ht="20.25" x14ac:dyDescent="0.25">
      <c r="B1580" s="10"/>
      <c r="C1580" s="75" t="s">
        <v>15</v>
      </c>
      <c r="D1580" s="78"/>
      <c r="E1580" s="78"/>
      <c r="F1580" s="78"/>
      <c r="G1580" s="78"/>
      <c r="H1580" s="40"/>
    </row>
    <row r="1581" spans="2:8" ht="20.25" x14ac:dyDescent="0.25">
      <c r="B1581" s="10"/>
      <c r="C1581" s="76"/>
      <c r="D1581" s="78"/>
      <c r="E1581" s="78"/>
      <c r="F1581" s="78"/>
      <c r="G1581" s="78"/>
      <c r="H1581" s="40"/>
    </row>
    <row r="1582" spans="2:8" ht="20.25" x14ac:dyDescent="0.25">
      <c r="B1582" s="10"/>
      <c r="C1582" s="77"/>
      <c r="D1582" s="78"/>
      <c r="E1582" s="78"/>
      <c r="F1582" s="78"/>
      <c r="G1582" s="78"/>
      <c r="H1582" s="40"/>
    </row>
    <row r="1583" spans="2:8" x14ac:dyDescent="0.25">
      <c r="C1583" s="35" t="s">
        <v>12</v>
      </c>
      <c r="D1583" s="53"/>
      <c r="E1583" s="49"/>
      <c r="F1583" s="10"/>
    </row>
    <row r="1584" spans="2:8" x14ac:dyDescent="0.25">
      <c r="C1584" s="1" t="s">
        <v>9</v>
      </c>
      <c r="D1584" s="54"/>
      <c r="E1584" s="79" t="s">
        <v>16</v>
      </c>
      <c r="F1584" s="80"/>
      <c r="G1584" s="83" t="e">
        <f>D1585/D1584</f>
        <v>#DIV/0!</v>
      </c>
    </row>
    <row r="1585" spans="2:8" x14ac:dyDescent="0.25">
      <c r="C1585" s="1" t="s">
        <v>10</v>
      </c>
      <c r="D1585" s="54"/>
      <c r="E1585" s="81"/>
      <c r="F1585" s="82"/>
      <c r="G1585" s="84"/>
    </row>
    <row r="1586" spans="2:8" x14ac:dyDescent="0.25">
      <c r="C1586" s="37"/>
      <c r="D1586" s="38"/>
      <c r="E1586" s="50"/>
    </row>
    <row r="1587" spans="2:8" x14ac:dyDescent="0.3">
      <c r="C1587" s="36" t="s">
        <v>7</v>
      </c>
      <c r="D1587" s="55"/>
    </row>
    <row r="1588" spans="2:8" x14ac:dyDescent="0.3">
      <c r="C1588" s="36" t="s">
        <v>11</v>
      </c>
      <c r="D1588" s="55"/>
    </row>
    <row r="1589" spans="2:8" x14ac:dyDescent="0.3">
      <c r="C1589" s="36" t="s">
        <v>13</v>
      </c>
      <c r="D1589" s="69" t="s">
        <v>33</v>
      </c>
      <c r="E1589" s="41"/>
    </row>
    <row r="1590" spans="2:8" ht="24" thickBot="1" x14ac:dyDescent="0.3">
      <c r="C1590" s="42"/>
      <c r="D1590" s="42"/>
    </row>
    <row r="1591" spans="2:8" ht="48" thickBot="1" x14ac:dyDescent="0.3">
      <c r="B1591" s="103" t="s">
        <v>17</v>
      </c>
      <c r="C1591" s="104"/>
      <c r="D1591" s="23" t="s">
        <v>20</v>
      </c>
      <c r="E1591" s="99" t="s">
        <v>22</v>
      </c>
      <c r="F1591" s="100"/>
      <c r="G1591" s="2" t="s">
        <v>21</v>
      </c>
    </row>
    <row r="1592" spans="2:8" ht="24" thickBot="1" x14ac:dyDescent="0.3">
      <c r="B1592" s="90" t="s">
        <v>35</v>
      </c>
      <c r="C1592" s="91"/>
      <c r="D1592" s="70"/>
      <c r="E1592" s="56"/>
      <c r="F1592" s="18" t="s">
        <v>24</v>
      </c>
      <c r="G1592" s="26">
        <f t="shared" ref="G1592:G1599" si="36">D1592*E1592</f>
        <v>0</v>
      </c>
      <c r="H1592" s="101"/>
    </row>
    <row r="1593" spans="2:8" x14ac:dyDescent="0.25">
      <c r="B1593" s="92" t="s">
        <v>18</v>
      </c>
      <c r="C1593" s="93"/>
      <c r="D1593" s="59">
        <v>97.44</v>
      </c>
      <c r="E1593" s="57"/>
      <c r="F1593" s="19" t="s">
        <v>25</v>
      </c>
      <c r="G1593" s="27">
        <f t="shared" si="36"/>
        <v>0</v>
      </c>
      <c r="H1593" s="101"/>
    </row>
    <row r="1594" spans="2:8" ht="24" thickBot="1" x14ac:dyDescent="0.3">
      <c r="B1594" s="94" t="s">
        <v>19</v>
      </c>
      <c r="C1594" s="95"/>
      <c r="D1594" s="62">
        <v>151.63</v>
      </c>
      <c r="E1594" s="58"/>
      <c r="F1594" s="20" t="s">
        <v>25</v>
      </c>
      <c r="G1594" s="28">
        <f t="shared" si="36"/>
        <v>0</v>
      </c>
      <c r="H1594" s="101"/>
    </row>
    <row r="1595" spans="2:8" ht="24" thickBot="1" x14ac:dyDescent="0.3">
      <c r="B1595" s="96" t="s">
        <v>27</v>
      </c>
      <c r="C1595" s="97"/>
      <c r="D1595" s="71">
        <v>731.97</v>
      </c>
      <c r="E1595" s="71"/>
      <c r="F1595" s="24" t="s">
        <v>24</v>
      </c>
      <c r="G1595" s="29">
        <f t="shared" si="36"/>
        <v>0</v>
      </c>
      <c r="H1595" s="101"/>
    </row>
    <row r="1596" spans="2:8" x14ac:dyDescent="0.25">
      <c r="B1596" s="92" t="s">
        <v>32</v>
      </c>
      <c r="C1596" s="93"/>
      <c r="D1596" s="59">
        <v>652.6</v>
      </c>
      <c r="E1596" s="59"/>
      <c r="F1596" s="19" t="s">
        <v>24</v>
      </c>
      <c r="G1596" s="27">
        <f t="shared" si="36"/>
        <v>0</v>
      </c>
      <c r="H1596" s="101"/>
    </row>
    <row r="1597" spans="2:8" x14ac:dyDescent="0.25">
      <c r="B1597" s="85" t="s">
        <v>26</v>
      </c>
      <c r="C1597" s="86"/>
      <c r="D1597" s="72">
        <v>526.99</v>
      </c>
      <c r="E1597" s="60"/>
      <c r="F1597" s="21" t="s">
        <v>24</v>
      </c>
      <c r="G1597" s="30">
        <f t="shared" si="36"/>
        <v>0</v>
      </c>
      <c r="H1597" s="101"/>
    </row>
    <row r="1598" spans="2:8" x14ac:dyDescent="0.25">
      <c r="B1598" s="85" t="s">
        <v>28</v>
      </c>
      <c r="C1598" s="86"/>
      <c r="D1598" s="73">
        <v>5438.99</v>
      </c>
      <c r="E1598" s="61"/>
      <c r="F1598" s="21" t="s">
        <v>24</v>
      </c>
      <c r="G1598" s="30">
        <f t="shared" si="36"/>
        <v>0</v>
      </c>
      <c r="H1598" s="101"/>
    </row>
    <row r="1599" spans="2:8" x14ac:dyDescent="0.25">
      <c r="B1599" s="85" t="s">
        <v>29</v>
      </c>
      <c r="C1599" s="86"/>
      <c r="D1599" s="73">
        <v>1672.77</v>
      </c>
      <c r="E1599" s="61"/>
      <c r="F1599" s="21" t="s">
        <v>24</v>
      </c>
      <c r="G1599" s="30">
        <f t="shared" si="36"/>
        <v>0</v>
      </c>
      <c r="H1599" s="101"/>
    </row>
    <row r="1600" spans="2:8" x14ac:dyDescent="0.25">
      <c r="B1600" s="85" t="s">
        <v>31</v>
      </c>
      <c r="C1600" s="86"/>
      <c r="D1600" s="73">
        <v>548.24</v>
      </c>
      <c r="E1600" s="61"/>
      <c r="F1600" s="21" t="s">
        <v>24</v>
      </c>
      <c r="G1600" s="30">
        <f>D1600*E1600</f>
        <v>0</v>
      </c>
      <c r="H1600" s="101"/>
    </row>
    <row r="1601" spans="2:8" ht="24" thickBot="1" x14ac:dyDescent="0.3">
      <c r="B1601" s="94" t="s">
        <v>30</v>
      </c>
      <c r="C1601" s="95"/>
      <c r="D1601" s="74">
        <v>340.74</v>
      </c>
      <c r="E1601" s="62"/>
      <c r="F1601" s="20" t="s">
        <v>24</v>
      </c>
      <c r="G1601" s="31">
        <f>D1601*E1601</f>
        <v>0</v>
      </c>
      <c r="H1601" s="101"/>
    </row>
    <row r="1602" spans="2:8" x14ac:dyDescent="0.25">
      <c r="C1602" s="3"/>
      <c r="D1602" s="3"/>
      <c r="E1602" s="4"/>
      <c r="F1602" s="4"/>
      <c r="H1602" s="45"/>
    </row>
    <row r="1603" spans="2:8" ht="25.5" x14ac:dyDescent="0.25">
      <c r="C1603" s="14" t="s">
        <v>14</v>
      </c>
      <c r="D1603" s="6"/>
    </row>
    <row r="1604" spans="2:8" ht="20.25" x14ac:dyDescent="0.25">
      <c r="C1604" s="102" t="s">
        <v>6</v>
      </c>
      <c r="D1604" s="51" t="s">
        <v>0</v>
      </c>
      <c r="E1604" s="9">
        <f>IF(G1592&gt;0, ROUND((G1592+D1585)/D1585,2), 0)</f>
        <v>0</v>
      </c>
      <c r="F1604" s="9"/>
      <c r="G1604" s="10"/>
      <c r="H1604" s="7"/>
    </row>
    <row r="1605" spans="2:8" x14ac:dyDescent="0.25">
      <c r="C1605" s="102"/>
      <c r="D1605" s="51" t="s">
        <v>1</v>
      </c>
      <c r="E1605" s="9">
        <f>IF(SUM(G1593:G1594)&gt;0,ROUND((G1593+G1594+D1585)/D1585,2),0)</f>
        <v>0</v>
      </c>
      <c r="F1605" s="9"/>
      <c r="G1605" s="11"/>
      <c r="H1605" s="47"/>
    </row>
    <row r="1606" spans="2:8" x14ac:dyDescent="0.25">
      <c r="C1606" s="102"/>
      <c r="D1606" s="51" t="s">
        <v>2</v>
      </c>
      <c r="E1606" s="9">
        <f>IF(G1595&gt;0,ROUND((G1595+D1585)/D1585,2),0)</f>
        <v>0</v>
      </c>
      <c r="F1606" s="12"/>
      <c r="G1606" s="11"/>
    </row>
    <row r="1607" spans="2:8" x14ac:dyDescent="0.25">
      <c r="C1607" s="102"/>
      <c r="D1607" s="13" t="s">
        <v>3</v>
      </c>
      <c r="E1607" s="32">
        <f>IF(SUM(G1596:G1601)&gt;0,ROUND((SUM(G1596:G1601)+D1585)/D1585,2),0)</f>
        <v>0</v>
      </c>
      <c r="F1607" s="10"/>
      <c r="G1607" s="11"/>
    </row>
    <row r="1608" spans="2:8" ht="25.5" x14ac:dyDescent="0.25">
      <c r="D1608" s="33" t="s">
        <v>4</v>
      </c>
      <c r="E1608" s="34">
        <f>SUM(E1604:E1607)-IF(VALUE(COUNTIF(E1604:E1607,"&gt;0"))=4,3,0)-IF(VALUE(COUNTIF(E1604:E1607,"&gt;0"))=3,2,0)-IF(VALUE(COUNTIF(E1604:E1607,"&gt;0"))=2,1,0)</f>
        <v>0</v>
      </c>
      <c r="F1608" s="25"/>
    </row>
    <row r="1609" spans="2:8" x14ac:dyDescent="0.25">
      <c r="E1609" s="15"/>
    </row>
    <row r="1610" spans="2:8" ht="25.5" x14ac:dyDescent="0.35">
      <c r="B1610" s="22"/>
      <c r="C1610" s="16" t="s">
        <v>23</v>
      </c>
      <c r="D1610" s="87">
        <f>E1608*D1585</f>
        <v>0</v>
      </c>
      <c r="E1610" s="87"/>
    </row>
    <row r="1611" spans="2:8" ht="20.25" x14ac:dyDescent="0.3">
      <c r="C1611" s="17" t="s">
        <v>8</v>
      </c>
      <c r="D1611" s="98" t="e">
        <f>D1610/D1584</f>
        <v>#DIV/0!</v>
      </c>
      <c r="E1611" s="98"/>
      <c r="G1611" s="7"/>
      <c r="H1611" s="48"/>
    </row>
    <row r="1621" spans="2:8" ht="60.75" x14ac:dyDescent="0.8">
      <c r="B1621" s="88" t="s">
        <v>71</v>
      </c>
      <c r="C1621" s="88"/>
      <c r="D1621" s="88"/>
      <c r="E1621" s="88"/>
      <c r="F1621" s="88"/>
      <c r="G1621" s="88"/>
      <c r="H1621" s="88"/>
    </row>
    <row r="1622" spans="2:8" x14ac:dyDescent="0.25">
      <c r="B1622" s="89" t="s">
        <v>36</v>
      </c>
      <c r="C1622" s="89"/>
      <c r="D1622" s="89"/>
      <c r="E1622" s="89"/>
      <c r="F1622" s="89"/>
      <c r="G1622" s="89"/>
    </row>
    <row r="1623" spans="2:8" x14ac:dyDescent="0.25">
      <c r="C1623" s="52"/>
      <c r="G1623" s="7"/>
    </row>
    <row r="1624" spans="2:8" ht="25.5" x14ac:dyDescent="0.25">
      <c r="C1624" s="14" t="s">
        <v>5</v>
      </c>
      <c r="D1624" s="6"/>
    </row>
    <row r="1625" spans="2:8" ht="20.25" x14ac:dyDescent="0.25">
      <c r="B1625" s="10"/>
      <c r="C1625" s="75" t="s">
        <v>15</v>
      </c>
      <c r="D1625" s="78"/>
      <c r="E1625" s="78"/>
      <c r="F1625" s="78"/>
      <c r="G1625" s="78"/>
      <c r="H1625" s="40"/>
    </row>
    <row r="1626" spans="2:8" ht="20.25" x14ac:dyDescent="0.25">
      <c r="B1626" s="10"/>
      <c r="C1626" s="76"/>
      <c r="D1626" s="78"/>
      <c r="E1626" s="78"/>
      <c r="F1626" s="78"/>
      <c r="G1626" s="78"/>
      <c r="H1626" s="40"/>
    </row>
    <row r="1627" spans="2:8" ht="20.25" x14ac:dyDescent="0.25">
      <c r="B1627" s="10"/>
      <c r="C1627" s="77"/>
      <c r="D1627" s="78"/>
      <c r="E1627" s="78"/>
      <c r="F1627" s="78"/>
      <c r="G1627" s="78"/>
      <c r="H1627" s="40"/>
    </row>
    <row r="1628" spans="2:8" x14ac:dyDescent="0.25">
      <c r="C1628" s="35" t="s">
        <v>12</v>
      </c>
      <c r="D1628" s="53"/>
      <c r="E1628" s="49"/>
      <c r="F1628" s="10"/>
    </row>
    <row r="1629" spans="2:8" x14ac:dyDescent="0.25">
      <c r="C1629" s="1" t="s">
        <v>9</v>
      </c>
      <c r="D1629" s="54"/>
      <c r="E1629" s="79" t="s">
        <v>16</v>
      </c>
      <c r="F1629" s="80"/>
      <c r="G1629" s="83" t="e">
        <f>D1630/D1629</f>
        <v>#DIV/0!</v>
      </c>
    </row>
    <row r="1630" spans="2:8" x14ac:dyDescent="0.25">
      <c r="C1630" s="1" t="s">
        <v>10</v>
      </c>
      <c r="D1630" s="54"/>
      <c r="E1630" s="81"/>
      <c r="F1630" s="82"/>
      <c r="G1630" s="84"/>
    </row>
    <row r="1631" spans="2:8" x14ac:dyDescent="0.25">
      <c r="C1631" s="37"/>
      <c r="D1631" s="38"/>
      <c r="E1631" s="50"/>
    </row>
    <row r="1632" spans="2:8" x14ac:dyDescent="0.3">
      <c r="C1632" s="36" t="s">
        <v>7</v>
      </c>
      <c r="D1632" s="55"/>
    </row>
    <row r="1633" spans="2:8" x14ac:dyDescent="0.3">
      <c r="C1633" s="36" t="s">
        <v>11</v>
      </c>
      <c r="D1633" s="55"/>
    </row>
    <row r="1634" spans="2:8" x14ac:dyDescent="0.3">
      <c r="C1634" s="36" t="s">
        <v>13</v>
      </c>
      <c r="D1634" s="69" t="s">
        <v>33</v>
      </c>
      <c r="E1634" s="41"/>
    </row>
    <row r="1635" spans="2:8" ht="24" thickBot="1" x14ac:dyDescent="0.3">
      <c r="C1635" s="42"/>
      <c r="D1635" s="42"/>
    </row>
    <row r="1636" spans="2:8" ht="48" thickBot="1" x14ac:dyDescent="0.3">
      <c r="B1636" s="103" t="s">
        <v>17</v>
      </c>
      <c r="C1636" s="104"/>
      <c r="D1636" s="23" t="s">
        <v>20</v>
      </c>
      <c r="E1636" s="99" t="s">
        <v>22</v>
      </c>
      <c r="F1636" s="100"/>
      <c r="G1636" s="2" t="s">
        <v>21</v>
      </c>
    </row>
    <row r="1637" spans="2:8" ht="24" thickBot="1" x14ac:dyDescent="0.3">
      <c r="B1637" s="90" t="s">
        <v>35</v>
      </c>
      <c r="C1637" s="91"/>
      <c r="D1637" s="70"/>
      <c r="E1637" s="56"/>
      <c r="F1637" s="18" t="s">
        <v>24</v>
      </c>
      <c r="G1637" s="26">
        <f t="shared" ref="G1637:G1644" si="37">D1637*E1637</f>
        <v>0</v>
      </c>
      <c r="H1637" s="101"/>
    </row>
    <row r="1638" spans="2:8" x14ac:dyDescent="0.25">
      <c r="B1638" s="92" t="s">
        <v>18</v>
      </c>
      <c r="C1638" s="93"/>
      <c r="D1638" s="59">
        <v>97.44</v>
      </c>
      <c r="E1638" s="57"/>
      <c r="F1638" s="19" t="s">
        <v>25</v>
      </c>
      <c r="G1638" s="27">
        <f t="shared" si="37"/>
        <v>0</v>
      </c>
      <c r="H1638" s="101"/>
    </row>
    <row r="1639" spans="2:8" ht="24" thickBot="1" x14ac:dyDescent="0.3">
      <c r="B1639" s="94" t="s">
        <v>19</v>
      </c>
      <c r="C1639" s="95"/>
      <c r="D1639" s="62">
        <v>151.63</v>
      </c>
      <c r="E1639" s="58"/>
      <c r="F1639" s="20" t="s">
        <v>25</v>
      </c>
      <c r="G1639" s="28">
        <f t="shared" si="37"/>
        <v>0</v>
      </c>
      <c r="H1639" s="101"/>
    </row>
    <row r="1640" spans="2:8" ht="24" thickBot="1" x14ac:dyDescent="0.3">
      <c r="B1640" s="96" t="s">
        <v>27</v>
      </c>
      <c r="C1640" s="97"/>
      <c r="D1640" s="71">
        <v>731.97</v>
      </c>
      <c r="E1640" s="71"/>
      <c r="F1640" s="24" t="s">
        <v>24</v>
      </c>
      <c r="G1640" s="29">
        <f t="shared" si="37"/>
        <v>0</v>
      </c>
      <c r="H1640" s="101"/>
    </row>
    <row r="1641" spans="2:8" x14ac:dyDescent="0.25">
      <c r="B1641" s="92" t="s">
        <v>32</v>
      </c>
      <c r="C1641" s="93"/>
      <c r="D1641" s="59">
        <v>652.6</v>
      </c>
      <c r="E1641" s="59"/>
      <c r="F1641" s="19" t="s">
        <v>24</v>
      </c>
      <c r="G1641" s="27">
        <f t="shared" si="37"/>
        <v>0</v>
      </c>
      <c r="H1641" s="101"/>
    </row>
    <row r="1642" spans="2:8" x14ac:dyDescent="0.25">
      <c r="B1642" s="85" t="s">
        <v>26</v>
      </c>
      <c r="C1642" s="86"/>
      <c r="D1642" s="72">
        <v>526.99</v>
      </c>
      <c r="E1642" s="60"/>
      <c r="F1642" s="21" t="s">
        <v>24</v>
      </c>
      <c r="G1642" s="30">
        <f t="shared" si="37"/>
        <v>0</v>
      </c>
      <c r="H1642" s="101"/>
    </row>
    <row r="1643" spans="2:8" x14ac:dyDescent="0.25">
      <c r="B1643" s="85" t="s">
        <v>28</v>
      </c>
      <c r="C1643" s="86"/>
      <c r="D1643" s="73">
        <v>5438.99</v>
      </c>
      <c r="E1643" s="61"/>
      <c r="F1643" s="21" t="s">
        <v>24</v>
      </c>
      <c r="G1643" s="30">
        <f t="shared" si="37"/>
        <v>0</v>
      </c>
      <c r="H1643" s="101"/>
    </row>
    <row r="1644" spans="2:8" x14ac:dyDescent="0.25">
      <c r="B1644" s="85" t="s">
        <v>29</v>
      </c>
      <c r="C1644" s="86"/>
      <c r="D1644" s="73">
        <v>1672.77</v>
      </c>
      <c r="E1644" s="61"/>
      <c r="F1644" s="21" t="s">
        <v>24</v>
      </c>
      <c r="G1644" s="30">
        <f t="shared" si="37"/>
        <v>0</v>
      </c>
      <c r="H1644" s="101"/>
    </row>
    <row r="1645" spans="2:8" x14ac:dyDescent="0.25">
      <c r="B1645" s="85" t="s">
        <v>31</v>
      </c>
      <c r="C1645" s="86"/>
      <c r="D1645" s="73">
        <v>548.24</v>
      </c>
      <c r="E1645" s="61"/>
      <c r="F1645" s="21" t="s">
        <v>24</v>
      </c>
      <c r="G1645" s="30">
        <f>D1645*E1645</f>
        <v>0</v>
      </c>
      <c r="H1645" s="101"/>
    </row>
    <row r="1646" spans="2:8" ht="24" thickBot="1" x14ac:dyDescent="0.3">
      <c r="B1646" s="94" t="s">
        <v>30</v>
      </c>
      <c r="C1646" s="95"/>
      <c r="D1646" s="74">
        <v>340.74</v>
      </c>
      <c r="E1646" s="62"/>
      <c r="F1646" s="20" t="s">
        <v>24</v>
      </c>
      <c r="G1646" s="31">
        <f>D1646*E1646</f>
        <v>0</v>
      </c>
      <c r="H1646" s="101"/>
    </row>
    <row r="1647" spans="2:8" x14ac:dyDescent="0.25">
      <c r="C1647" s="3"/>
      <c r="D1647" s="3"/>
      <c r="E1647" s="4"/>
      <c r="F1647" s="4"/>
      <c r="H1647" s="45"/>
    </row>
    <row r="1648" spans="2:8" ht="25.5" x14ac:dyDescent="0.25">
      <c r="C1648" s="14" t="s">
        <v>14</v>
      </c>
      <c r="D1648" s="6"/>
    </row>
    <row r="1649" spans="2:8" ht="20.25" x14ac:dyDescent="0.25">
      <c r="C1649" s="102" t="s">
        <v>6</v>
      </c>
      <c r="D1649" s="51" t="s">
        <v>0</v>
      </c>
      <c r="E1649" s="9">
        <f>IF(G1637&gt;0, ROUND((G1637+D1630)/D1630,2), 0)</f>
        <v>0</v>
      </c>
      <c r="F1649" s="9"/>
      <c r="G1649" s="10"/>
      <c r="H1649" s="7"/>
    </row>
    <row r="1650" spans="2:8" x14ac:dyDescent="0.25">
      <c r="C1650" s="102"/>
      <c r="D1650" s="51" t="s">
        <v>1</v>
      </c>
      <c r="E1650" s="9">
        <f>IF(SUM(G1638:G1639)&gt;0,ROUND((G1638+G1639+D1630)/D1630,2),0)</f>
        <v>0</v>
      </c>
      <c r="F1650" s="9"/>
      <c r="G1650" s="11"/>
      <c r="H1650" s="47"/>
    </row>
    <row r="1651" spans="2:8" x14ac:dyDescent="0.25">
      <c r="C1651" s="102"/>
      <c r="D1651" s="51" t="s">
        <v>2</v>
      </c>
      <c r="E1651" s="9">
        <f>IF(G1640&gt;0,ROUND((G1640+D1630)/D1630,2),0)</f>
        <v>0</v>
      </c>
      <c r="F1651" s="12"/>
      <c r="G1651" s="11"/>
    </row>
    <row r="1652" spans="2:8" x14ac:dyDescent="0.25">
      <c r="C1652" s="102"/>
      <c r="D1652" s="13" t="s">
        <v>3</v>
      </c>
      <c r="E1652" s="32">
        <f>IF(SUM(G1641:G1646)&gt;0,ROUND((SUM(G1641:G1646)+D1630)/D1630,2),0)</f>
        <v>0</v>
      </c>
      <c r="F1652" s="10"/>
      <c r="G1652" s="11"/>
    </row>
    <row r="1653" spans="2:8" ht="25.5" x14ac:dyDescent="0.25">
      <c r="D1653" s="33" t="s">
        <v>4</v>
      </c>
      <c r="E1653" s="34">
        <f>SUM(E1649:E1652)-IF(VALUE(COUNTIF(E1649:E1652,"&gt;0"))=4,3,0)-IF(VALUE(COUNTIF(E1649:E1652,"&gt;0"))=3,2,0)-IF(VALUE(COUNTIF(E1649:E1652,"&gt;0"))=2,1,0)</f>
        <v>0</v>
      </c>
      <c r="F1653" s="25"/>
    </row>
    <row r="1654" spans="2:8" x14ac:dyDescent="0.25">
      <c r="E1654" s="15"/>
    </row>
    <row r="1655" spans="2:8" ht="25.5" x14ac:dyDescent="0.35">
      <c r="B1655" s="22"/>
      <c r="C1655" s="16" t="s">
        <v>23</v>
      </c>
      <c r="D1655" s="87">
        <f>E1653*D1630</f>
        <v>0</v>
      </c>
      <c r="E1655" s="87"/>
    </row>
    <row r="1656" spans="2:8" ht="20.25" x14ac:dyDescent="0.3">
      <c r="C1656" s="17" t="s">
        <v>8</v>
      </c>
      <c r="D1656" s="98" t="e">
        <f>D1655/D1629</f>
        <v>#DIV/0!</v>
      </c>
      <c r="E1656" s="98"/>
      <c r="G1656" s="7"/>
      <c r="H1656" s="48"/>
    </row>
    <row r="1666" spans="2:8" ht="60.75" x14ac:dyDescent="0.8">
      <c r="B1666" s="88" t="s">
        <v>72</v>
      </c>
      <c r="C1666" s="88"/>
      <c r="D1666" s="88"/>
      <c r="E1666" s="88"/>
      <c r="F1666" s="88"/>
      <c r="G1666" s="88"/>
      <c r="H1666" s="88"/>
    </row>
    <row r="1667" spans="2:8" x14ac:dyDescent="0.25">
      <c r="B1667" s="89" t="s">
        <v>36</v>
      </c>
      <c r="C1667" s="89"/>
      <c r="D1667" s="89"/>
      <c r="E1667" s="89"/>
      <c r="F1667" s="89"/>
      <c r="G1667" s="89"/>
    </row>
    <row r="1668" spans="2:8" x14ac:dyDescent="0.25">
      <c r="C1668" s="52"/>
      <c r="G1668" s="7"/>
    </row>
    <row r="1669" spans="2:8" ht="25.5" x14ac:dyDescent="0.25">
      <c r="C1669" s="14" t="s">
        <v>5</v>
      </c>
      <c r="D1669" s="6"/>
    </row>
    <row r="1670" spans="2:8" ht="20.25" x14ac:dyDescent="0.25">
      <c r="B1670" s="10"/>
      <c r="C1670" s="75" t="s">
        <v>15</v>
      </c>
      <c r="D1670" s="78"/>
      <c r="E1670" s="78"/>
      <c r="F1670" s="78"/>
      <c r="G1670" s="78"/>
      <c r="H1670" s="40"/>
    </row>
    <row r="1671" spans="2:8" ht="20.25" x14ac:dyDescent="0.25">
      <c r="B1671" s="10"/>
      <c r="C1671" s="76"/>
      <c r="D1671" s="78"/>
      <c r="E1671" s="78"/>
      <c r="F1671" s="78"/>
      <c r="G1671" s="78"/>
      <c r="H1671" s="40"/>
    </row>
    <row r="1672" spans="2:8" ht="20.25" x14ac:dyDescent="0.25">
      <c r="B1672" s="10"/>
      <c r="C1672" s="77"/>
      <c r="D1672" s="78"/>
      <c r="E1672" s="78"/>
      <c r="F1672" s="78"/>
      <c r="G1672" s="78"/>
      <c r="H1672" s="40"/>
    </row>
    <row r="1673" spans="2:8" x14ac:dyDescent="0.25">
      <c r="C1673" s="35" t="s">
        <v>12</v>
      </c>
      <c r="D1673" s="53"/>
      <c r="E1673" s="49"/>
      <c r="F1673" s="10"/>
    </row>
    <row r="1674" spans="2:8" x14ac:dyDescent="0.25">
      <c r="C1674" s="1" t="s">
        <v>9</v>
      </c>
      <c r="D1674" s="54"/>
      <c r="E1674" s="79" t="s">
        <v>16</v>
      </c>
      <c r="F1674" s="80"/>
      <c r="G1674" s="83" t="e">
        <f>D1675/D1674</f>
        <v>#DIV/0!</v>
      </c>
    </row>
    <row r="1675" spans="2:8" x14ac:dyDescent="0.25">
      <c r="C1675" s="1" t="s">
        <v>10</v>
      </c>
      <c r="D1675" s="54"/>
      <c r="E1675" s="81"/>
      <c r="F1675" s="82"/>
      <c r="G1675" s="84"/>
    </row>
    <row r="1676" spans="2:8" x14ac:dyDescent="0.25">
      <c r="C1676" s="37"/>
      <c r="D1676" s="38"/>
      <c r="E1676" s="50"/>
    </row>
    <row r="1677" spans="2:8" x14ac:dyDescent="0.3">
      <c r="C1677" s="36" t="s">
        <v>7</v>
      </c>
      <c r="D1677" s="55"/>
    </row>
    <row r="1678" spans="2:8" x14ac:dyDescent="0.3">
      <c r="C1678" s="36" t="s">
        <v>11</v>
      </c>
      <c r="D1678" s="55"/>
    </row>
    <row r="1679" spans="2:8" x14ac:dyDescent="0.3">
      <c r="C1679" s="36" t="s">
        <v>13</v>
      </c>
      <c r="D1679" s="69" t="s">
        <v>33</v>
      </c>
      <c r="E1679" s="41"/>
    </row>
    <row r="1680" spans="2:8" ht="24" thickBot="1" x14ac:dyDescent="0.3">
      <c r="C1680" s="42"/>
      <c r="D1680" s="42"/>
    </row>
    <row r="1681" spans="2:8" ht="48" thickBot="1" x14ac:dyDescent="0.3">
      <c r="B1681" s="103" t="s">
        <v>17</v>
      </c>
      <c r="C1681" s="104"/>
      <c r="D1681" s="23" t="s">
        <v>20</v>
      </c>
      <c r="E1681" s="99" t="s">
        <v>22</v>
      </c>
      <c r="F1681" s="100"/>
      <c r="G1681" s="2" t="s">
        <v>21</v>
      </c>
    </row>
    <row r="1682" spans="2:8" ht="24" thickBot="1" x14ac:dyDescent="0.3">
      <c r="B1682" s="90" t="s">
        <v>35</v>
      </c>
      <c r="C1682" s="91"/>
      <c r="D1682" s="70"/>
      <c r="E1682" s="56"/>
      <c r="F1682" s="18" t="s">
        <v>24</v>
      </c>
      <c r="G1682" s="26">
        <f t="shared" ref="G1682:G1689" si="38">D1682*E1682</f>
        <v>0</v>
      </c>
      <c r="H1682" s="101"/>
    </row>
    <row r="1683" spans="2:8" x14ac:dyDescent="0.25">
      <c r="B1683" s="92" t="s">
        <v>18</v>
      </c>
      <c r="C1683" s="93"/>
      <c r="D1683" s="59">
        <v>97.44</v>
      </c>
      <c r="E1683" s="57"/>
      <c r="F1683" s="19" t="s">
        <v>25</v>
      </c>
      <c r="G1683" s="27">
        <f t="shared" si="38"/>
        <v>0</v>
      </c>
      <c r="H1683" s="101"/>
    </row>
    <row r="1684" spans="2:8" ht="24" thickBot="1" x14ac:dyDescent="0.3">
      <c r="B1684" s="94" t="s">
        <v>19</v>
      </c>
      <c r="C1684" s="95"/>
      <c r="D1684" s="62">
        <v>151.63</v>
      </c>
      <c r="E1684" s="58"/>
      <c r="F1684" s="20" t="s">
        <v>25</v>
      </c>
      <c r="G1684" s="28">
        <f t="shared" si="38"/>
        <v>0</v>
      </c>
      <c r="H1684" s="101"/>
    </row>
    <row r="1685" spans="2:8" ht="24" thickBot="1" x14ac:dyDescent="0.3">
      <c r="B1685" s="96" t="s">
        <v>27</v>
      </c>
      <c r="C1685" s="97"/>
      <c r="D1685" s="71">
        <v>731.97</v>
      </c>
      <c r="E1685" s="71"/>
      <c r="F1685" s="24" t="s">
        <v>24</v>
      </c>
      <c r="G1685" s="29">
        <f t="shared" si="38"/>
        <v>0</v>
      </c>
      <c r="H1685" s="101"/>
    </row>
    <row r="1686" spans="2:8" x14ac:dyDescent="0.25">
      <c r="B1686" s="92" t="s">
        <v>32</v>
      </c>
      <c r="C1686" s="93"/>
      <c r="D1686" s="59">
        <v>652.6</v>
      </c>
      <c r="E1686" s="59"/>
      <c r="F1686" s="19" t="s">
        <v>24</v>
      </c>
      <c r="G1686" s="27">
        <f t="shared" si="38"/>
        <v>0</v>
      </c>
      <c r="H1686" s="101"/>
    </row>
    <row r="1687" spans="2:8" x14ac:dyDescent="0.25">
      <c r="B1687" s="85" t="s">
        <v>26</v>
      </c>
      <c r="C1687" s="86"/>
      <c r="D1687" s="72">
        <v>526.99</v>
      </c>
      <c r="E1687" s="60"/>
      <c r="F1687" s="21" t="s">
        <v>24</v>
      </c>
      <c r="G1687" s="30">
        <f t="shared" si="38"/>
        <v>0</v>
      </c>
      <c r="H1687" s="101"/>
    </row>
    <row r="1688" spans="2:8" x14ac:dyDescent="0.25">
      <c r="B1688" s="85" t="s">
        <v>28</v>
      </c>
      <c r="C1688" s="86"/>
      <c r="D1688" s="73">
        <v>5438.99</v>
      </c>
      <c r="E1688" s="61"/>
      <c r="F1688" s="21" t="s">
        <v>24</v>
      </c>
      <c r="G1688" s="30">
        <f t="shared" si="38"/>
        <v>0</v>
      </c>
      <c r="H1688" s="101"/>
    </row>
    <row r="1689" spans="2:8" x14ac:dyDescent="0.25">
      <c r="B1689" s="85" t="s">
        <v>29</v>
      </c>
      <c r="C1689" s="86"/>
      <c r="D1689" s="73">
        <v>1672.77</v>
      </c>
      <c r="E1689" s="61"/>
      <c r="F1689" s="21" t="s">
        <v>24</v>
      </c>
      <c r="G1689" s="30">
        <f t="shared" si="38"/>
        <v>0</v>
      </c>
      <c r="H1689" s="101"/>
    </row>
    <row r="1690" spans="2:8" x14ac:dyDescent="0.25">
      <c r="B1690" s="85" t="s">
        <v>31</v>
      </c>
      <c r="C1690" s="86"/>
      <c r="D1690" s="73">
        <v>548.24</v>
      </c>
      <c r="E1690" s="61"/>
      <c r="F1690" s="21" t="s">
        <v>24</v>
      </c>
      <c r="G1690" s="30">
        <f>D1690*E1690</f>
        <v>0</v>
      </c>
      <c r="H1690" s="101"/>
    </row>
    <row r="1691" spans="2:8" ht="24" thickBot="1" x14ac:dyDescent="0.3">
      <c r="B1691" s="94" t="s">
        <v>30</v>
      </c>
      <c r="C1691" s="95"/>
      <c r="D1691" s="74">
        <v>340.74</v>
      </c>
      <c r="E1691" s="62"/>
      <c r="F1691" s="20" t="s">
        <v>24</v>
      </c>
      <c r="G1691" s="31">
        <f>D1691*E1691</f>
        <v>0</v>
      </c>
      <c r="H1691" s="101"/>
    </row>
    <row r="1692" spans="2:8" x14ac:dyDescent="0.25">
      <c r="C1692" s="3"/>
      <c r="D1692" s="3"/>
      <c r="E1692" s="4"/>
      <c r="F1692" s="4"/>
      <c r="H1692" s="45"/>
    </row>
    <row r="1693" spans="2:8" ht="25.5" x14ac:dyDescent="0.25">
      <c r="C1693" s="14" t="s">
        <v>14</v>
      </c>
      <c r="D1693" s="6"/>
    </row>
    <row r="1694" spans="2:8" ht="20.25" x14ac:dyDescent="0.25">
      <c r="C1694" s="102" t="s">
        <v>6</v>
      </c>
      <c r="D1694" s="51" t="s">
        <v>0</v>
      </c>
      <c r="E1694" s="9">
        <f>IF(G1682&gt;0, ROUND((G1682+D1675)/D1675,2), 0)</f>
        <v>0</v>
      </c>
      <c r="F1694" s="9"/>
      <c r="G1694" s="10"/>
      <c r="H1694" s="7"/>
    </row>
    <row r="1695" spans="2:8" x14ac:dyDescent="0.25">
      <c r="C1695" s="102"/>
      <c r="D1695" s="51" t="s">
        <v>1</v>
      </c>
      <c r="E1695" s="9">
        <f>IF(SUM(G1683:G1684)&gt;0,ROUND((G1683+G1684+D1675)/D1675,2),0)</f>
        <v>0</v>
      </c>
      <c r="F1695" s="9"/>
      <c r="G1695" s="11"/>
      <c r="H1695" s="47"/>
    </row>
    <row r="1696" spans="2:8" x14ac:dyDescent="0.25">
      <c r="C1696" s="102"/>
      <c r="D1696" s="51" t="s">
        <v>2</v>
      </c>
      <c r="E1696" s="9">
        <f>IF(G1685&gt;0,ROUND((G1685+D1675)/D1675,2),0)</f>
        <v>0</v>
      </c>
      <c r="F1696" s="12"/>
      <c r="G1696" s="11"/>
    </row>
    <row r="1697" spans="2:8" x14ac:dyDescent="0.25">
      <c r="C1697" s="102"/>
      <c r="D1697" s="13" t="s">
        <v>3</v>
      </c>
      <c r="E1697" s="32">
        <f>IF(SUM(G1686:G1691)&gt;0,ROUND((SUM(G1686:G1691)+D1675)/D1675,2),0)</f>
        <v>0</v>
      </c>
      <c r="F1697" s="10"/>
      <c r="G1697" s="11"/>
    </row>
    <row r="1698" spans="2:8" ht="25.5" x14ac:dyDescent="0.25">
      <c r="D1698" s="33" t="s">
        <v>4</v>
      </c>
      <c r="E1698" s="34">
        <f>SUM(E1694:E1697)-IF(VALUE(COUNTIF(E1694:E1697,"&gt;0"))=4,3,0)-IF(VALUE(COUNTIF(E1694:E1697,"&gt;0"))=3,2,0)-IF(VALUE(COUNTIF(E1694:E1697,"&gt;0"))=2,1,0)</f>
        <v>0</v>
      </c>
      <c r="F1698" s="25"/>
    </row>
    <row r="1699" spans="2:8" x14ac:dyDescent="0.25">
      <c r="E1699" s="15"/>
    </row>
    <row r="1700" spans="2:8" ht="25.5" x14ac:dyDescent="0.35">
      <c r="B1700" s="22"/>
      <c r="C1700" s="16" t="s">
        <v>23</v>
      </c>
      <c r="D1700" s="87">
        <f>E1698*D1675</f>
        <v>0</v>
      </c>
      <c r="E1700" s="87"/>
    </row>
    <row r="1701" spans="2:8" ht="20.25" x14ac:dyDescent="0.3">
      <c r="C1701" s="17" t="s">
        <v>8</v>
      </c>
      <c r="D1701" s="98" t="e">
        <f>D1700/D1674</f>
        <v>#DIV/0!</v>
      </c>
      <c r="E1701" s="98"/>
      <c r="G1701" s="7"/>
      <c r="H1701" s="48"/>
    </row>
    <row r="1711" spans="2:8" ht="60.75" x14ac:dyDescent="0.8">
      <c r="B1711" s="88" t="s">
        <v>73</v>
      </c>
      <c r="C1711" s="88"/>
      <c r="D1711" s="88"/>
      <c r="E1711" s="88"/>
      <c r="F1711" s="88"/>
      <c r="G1711" s="88"/>
      <c r="H1711" s="88"/>
    </row>
    <row r="1712" spans="2:8" x14ac:dyDescent="0.25">
      <c r="B1712" s="89" t="s">
        <v>36</v>
      </c>
      <c r="C1712" s="89"/>
      <c r="D1712" s="89"/>
      <c r="E1712" s="89"/>
      <c r="F1712" s="89"/>
      <c r="G1712" s="89"/>
    </row>
    <row r="1713" spans="2:8" x14ac:dyDescent="0.25">
      <c r="C1713" s="52"/>
      <c r="G1713" s="7"/>
    </row>
    <row r="1714" spans="2:8" ht="25.5" x14ac:dyDescent="0.25">
      <c r="C1714" s="14" t="s">
        <v>5</v>
      </c>
      <c r="D1714" s="6"/>
    </row>
    <row r="1715" spans="2:8" ht="20.25" x14ac:dyDescent="0.25">
      <c r="B1715" s="10"/>
      <c r="C1715" s="75" t="s">
        <v>15</v>
      </c>
      <c r="D1715" s="78"/>
      <c r="E1715" s="78"/>
      <c r="F1715" s="78"/>
      <c r="G1715" s="78"/>
      <c r="H1715" s="40"/>
    </row>
    <row r="1716" spans="2:8" ht="20.25" x14ac:dyDescent="0.25">
      <c r="B1716" s="10"/>
      <c r="C1716" s="76"/>
      <c r="D1716" s="78"/>
      <c r="E1716" s="78"/>
      <c r="F1716" s="78"/>
      <c r="G1716" s="78"/>
      <c r="H1716" s="40"/>
    </row>
    <row r="1717" spans="2:8" ht="20.25" x14ac:dyDescent="0.25">
      <c r="B1717" s="10"/>
      <c r="C1717" s="77"/>
      <c r="D1717" s="78"/>
      <c r="E1717" s="78"/>
      <c r="F1717" s="78"/>
      <c r="G1717" s="78"/>
      <c r="H1717" s="40"/>
    </row>
    <row r="1718" spans="2:8" x14ac:dyDescent="0.25">
      <c r="C1718" s="35" t="s">
        <v>12</v>
      </c>
      <c r="D1718" s="53"/>
      <c r="E1718" s="49"/>
      <c r="F1718" s="10"/>
    </row>
    <row r="1719" spans="2:8" x14ac:dyDescent="0.25">
      <c r="C1719" s="1" t="s">
        <v>9</v>
      </c>
      <c r="D1719" s="54"/>
      <c r="E1719" s="79" t="s">
        <v>16</v>
      </c>
      <c r="F1719" s="80"/>
      <c r="G1719" s="83" t="e">
        <f>D1720/D1719</f>
        <v>#DIV/0!</v>
      </c>
    </row>
    <row r="1720" spans="2:8" x14ac:dyDescent="0.25">
      <c r="C1720" s="1" t="s">
        <v>10</v>
      </c>
      <c r="D1720" s="54"/>
      <c r="E1720" s="81"/>
      <c r="F1720" s="82"/>
      <c r="G1720" s="84"/>
    </row>
    <row r="1721" spans="2:8" x14ac:dyDescent="0.25">
      <c r="C1721" s="37"/>
      <c r="D1721" s="38"/>
      <c r="E1721" s="50"/>
    </row>
    <row r="1722" spans="2:8" x14ac:dyDescent="0.3">
      <c r="C1722" s="36" t="s">
        <v>7</v>
      </c>
      <c r="D1722" s="55"/>
    </row>
    <row r="1723" spans="2:8" x14ac:dyDescent="0.3">
      <c r="C1723" s="36" t="s">
        <v>11</v>
      </c>
      <c r="D1723" s="55"/>
    </row>
    <row r="1724" spans="2:8" x14ac:dyDescent="0.3">
      <c r="C1724" s="36" t="s">
        <v>13</v>
      </c>
      <c r="D1724" s="69" t="s">
        <v>33</v>
      </c>
      <c r="E1724" s="41"/>
    </row>
    <row r="1725" spans="2:8" ht="24" thickBot="1" x14ac:dyDescent="0.3">
      <c r="C1725" s="42"/>
      <c r="D1725" s="42"/>
    </row>
    <row r="1726" spans="2:8" ht="48" thickBot="1" x14ac:dyDescent="0.3">
      <c r="B1726" s="103" t="s">
        <v>17</v>
      </c>
      <c r="C1726" s="104"/>
      <c r="D1726" s="23" t="s">
        <v>20</v>
      </c>
      <c r="E1726" s="99" t="s">
        <v>22</v>
      </c>
      <c r="F1726" s="100"/>
      <c r="G1726" s="2" t="s">
        <v>21</v>
      </c>
    </row>
    <row r="1727" spans="2:8" ht="24" thickBot="1" x14ac:dyDescent="0.3">
      <c r="B1727" s="90" t="s">
        <v>35</v>
      </c>
      <c r="C1727" s="91"/>
      <c r="D1727" s="70"/>
      <c r="E1727" s="56"/>
      <c r="F1727" s="18" t="s">
        <v>24</v>
      </c>
      <c r="G1727" s="26">
        <f t="shared" ref="G1727:G1734" si="39">D1727*E1727</f>
        <v>0</v>
      </c>
      <c r="H1727" s="101"/>
    </row>
    <row r="1728" spans="2:8" x14ac:dyDescent="0.25">
      <c r="B1728" s="92" t="s">
        <v>18</v>
      </c>
      <c r="C1728" s="93"/>
      <c r="D1728" s="59">
        <v>97.44</v>
      </c>
      <c r="E1728" s="57"/>
      <c r="F1728" s="19" t="s">
        <v>25</v>
      </c>
      <c r="G1728" s="27">
        <f t="shared" si="39"/>
        <v>0</v>
      </c>
      <c r="H1728" s="101"/>
    </row>
    <row r="1729" spans="2:8" ht="24" thickBot="1" x14ac:dyDescent="0.3">
      <c r="B1729" s="94" t="s">
        <v>19</v>
      </c>
      <c r="C1729" s="95"/>
      <c r="D1729" s="62">
        <v>151.63</v>
      </c>
      <c r="E1729" s="58"/>
      <c r="F1729" s="20" t="s">
        <v>25</v>
      </c>
      <c r="G1729" s="28">
        <f t="shared" si="39"/>
        <v>0</v>
      </c>
      <c r="H1729" s="101"/>
    </row>
    <row r="1730" spans="2:8" ht="24" thickBot="1" x14ac:dyDescent="0.3">
      <c r="B1730" s="96" t="s">
        <v>27</v>
      </c>
      <c r="C1730" s="97"/>
      <c r="D1730" s="71">
        <v>731.97</v>
      </c>
      <c r="E1730" s="71"/>
      <c r="F1730" s="24" t="s">
        <v>24</v>
      </c>
      <c r="G1730" s="29">
        <f t="shared" si="39"/>
        <v>0</v>
      </c>
      <c r="H1730" s="101"/>
    </row>
    <row r="1731" spans="2:8" x14ac:dyDescent="0.25">
      <c r="B1731" s="92" t="s">
        <v>32</v>
      </c>
      <c r="C1731" s="93"/>
      <c r="D1731" s="59">
        <v>652.6</v>
      </c>
      <c r="E1731" s="59"/>
      <c r="F1731" s="19" t="s">
        <v>24</v>
      </c>
      <c r="G1731" s="27">
        <f t="shared" si="39"/>
        <v>0</v>
      </c>
      <c r="H1731" s="101"/>
    </row>
    <row r="1732" spans="2:8" x14ac:dyDescent="0.25">
      <c r="B1732" s="85" t="s">
        <v>26</v>
      </c>
      <c r="C1732" s="86"/>
      <c r="D1732" s="72">
        <v>526.99</v>
      </c>
      <c r="E1732" s="60"/>
      <c r="F1732" s="21" t="s">
        <v>24</v>
      </c>
      <c r="G1732" s="30">
        <f t="shared" si="39"/>
        <v>0</v>
      </c>
      <c r="H1732" s="101"/>
    </row>
    <row r="1733" spans="2:8" x14ac:dyDescent="0.25">
      <c r="B1733" s="85" t="s">
        <v>28</v>
      </c>
      <c r="C1733" s="86"/>
      <c r="D1733" s="73">
        <v>5438.99</v>
      </c>
      <c r="E1733" s="61"/>
      <c r="F1733" s="21" t="s">
        <v>24</v>
      </c>
      <c r="G1733" s="30">
        <f t="shared" si="39"/>
        <v>0</v>
      </c>
      <c r="H1733" s="101"/>
    </row>
    <row r="1734" spans="2:8" x14ac:dyDescent="0.25">
      <c r="B1734" s="85" t="s">
        <v>29</v>
      </c>
      <c r="C1734" s="86"/>
      <c r="D1734" s="73">
        <v>1672.77</v>
      </c>
      <c r="E1734" s="61"/>
      <c r="F1734" s="21" t="s">
        <v>24</v>
      </c>
      <c r="G1734" s="30">
        <f t="shared" si="39"/>
        <v>0</v>
      </c>
      <c r="H1734" s="101"/>
    </row>
    <row r="1735" spans="2:8" x14ac:dyDescent="0.25">
      <c r="B1735" s="85" t="s">
        <v>31</v>
      </c>
      <c r="C1735" s="86"/>
      <c r="D1735" s="73">
        <v>548.24</v>
      </c>
      <c r="E1735" s="61"/>
      <c r="F1735" s="21" t="s">
        <v>24</v>
      </c>
      <c r="G1735" s="30">
        <f>D1735*E1735</f>
        <v>0</v>
      </c>
      <c r="H1735" s="101"/>
    </row>
    <row r="1736" spans="2:8" ht="24" thickBot="1" x14ac:dyDescent="0.3">
      <c r="B1736" s="94" t="s">
        <v>30</v>
      </c>
      <c r="C1736" s="95"/>
      <c r="D1736" s="74">
        <v>340.74</v>
      </c>
      <c r="E1736" s="62"/>
      <c r="F1736" s="20" t="s">
        <v>24</v>
      </c>
      <c r="G1736" s="31">
        <f>D1736*E1736</f>
        <v>0</v>
      </c>
      <c r="H1736" s="101"/>
    </row>
    <row r="1737" spans="2:8" x14ac:dyDescent="0.25">
      <c r="C1737" s="3"/>
      <c r="D1737" s="3"/>
      <c r="E1737" s="4"/>
      <c r="F1737" s="4"/>
      <c r="H1737" s="45"/>
    </row>
    <row r="1738" spans="2:8" ht="25.5" x14ac:dyDescent="0.25">
      <c r="C1738" s="14" t="s">
        <v>14</v>
      </c>
      <c r="D1738" s="6"/>
    </row>
    <row r="1739" spans="2:8" ht="20.25" x14ac:dyDescent="0.25">
      <c r="C1739" s="102" t="s">
        <v>6</v>
      </c>
      <c r="D1739" s="51" t="s">
        <v>0</v>
      </c>
      <c r="E1739" s="9">
        <f>IF(G1727&gt;0, ROUND((G1727+D1720)/D1720,2), 0)</f>
        <v>0</v>
      </c>
      <c r="F1739" s="9"/>
      <c r="G1739" s="10"/>
      <c r="H1739" s="7"/>
    </row>
    <row r="1740" spans="2:8" x14ac:dyDescent="0.25">
      <c r="C1740" s="102"/>
      <c r="D1740" s="51" t="s">
        <v>1</v>
      </c>
      <c r="E1740" s="9">
        <f>IF(SUM(G1728:G1729)&gt;0,ROUND((G1728+G1729+D1720)/D1720,2),0)</f>
        <v>0</v>
      </c>
      <c r="F1740" s="9"/>
      <c r="G1740" s="11"/>
      <c r="H1740" s="47"/>
    </row>
    <row r="1741" spans="2:8" x14ac:dyDescent="0.25">
      <c r="C1741" s="102"/>
      <c r="D1741" s="51" t="s">
        <v>2</v>
      </c>
      <c r="E1741" s="9">
        <f>IF(G1730&gt;0,ROUND((G1730+D1720)/D1720,2),0)</f>
        <v>0</v>
      </c>
      <c r="F1741" s="12"/>
      <c r="G1741" s="11"/>
    </row>
    <row r="1742" spans="2:8" x14ac:dyDescent="0.25">
      <c r="C1742" s="102"/>
      <c r="D1742" s="13" t="s">
        <v>3</v>
      </c>
      <c r="E1742" s="32">
        <f>IF(SUM(G1731:G1736)&gt;0,ROUND((SUM(G1731:G1736)+D1720)/D1720,2),0)</f>
        <v>0</v>
      </c>
      <c r="F1742" s="10"/>
      <c r="G1742" s="11"/>
    </row>
    <row r="1743" spans="2:8" ht="25.5" x14ac:dyDescent="0.25">
      <c r="D1743" s="33" t="s">
        <v>4</v>
      </c>
      <c r="E1743" s="34">
        <f>SUM(E1739:E1742)-IF(VALUE(COUNTIF(E1739:E1742,"&gt;0"))=4,3,0)-IF(VALUE(COUNTIF(E1739:E1742,"&gt;0"))=3,2,0)-IF(VALUE(COUNTIF(E1739:E1742,"&gt;0"))=2,1,0)</f>
        <v>0</v>
      </c>
      <c r="F1743" s="25"/>
    </row>
    <row r="1744" spans="2:8" x14ac:dyDescent="0.25">
      <c r="E1744" s="15"/>
    </row>
    <row r="1745" spans="2:8" ht="25.5" x14ac:dyDescent="0.35">
      <c r="B1745" s="22"/>
      <c r="C1745" s="16" t="s">
        <v>23</v>
      </c>
      <c r="D1745" s="87">
        <f>E1743*D1720</f>
        <v>0</v>
      </c>
      <c r="E1745" s="87"/>
    </row>
    <row r="1746" spans="2:8" ht="20.25" x14ac:dyDescent="0.3">
      <c r="C1746" s="17" t="s">
        <v>8</v>
      </c>
      <c r="D1746" s="98" t="e">
        <f>D1745/D1719</f>
        <v>#DIV/0!</v>
      </c>
      <c r="E1746" s="98"/>
      <c r="G1746" s="7"/>
      <c r="H1746" s="48"/>
    </row>
    <row r="1756" spans="2:8" ht="60.75" x14ac:dyDescent="0.8">
      <c r="B1756" s="88" t="s">
        <v>74</v>
      </c>
      <c r="C1756" s="88"/>
      <c r="D1756" s="88"/>
      <c r="E1756" s="88"/>
      <c r="F1756" s="88"/>
      <c r="G1756" s="88"/>
      <c r="H1756" s="88"/>
    </row>
    <row r="1757" spans="2:8" x14ac:dyDescent="0.25">
      <c r="B1757" s="89" t="s">
        <v>36</v>
      </c>
      <c r="C1757" s="89"/>
      <c r="D1757" s="89"/>
      <c r="E1757" s="89"/>
      <c r="F1757" s="89"/>
      <c r="G1757" s="89"/>
    </row>
    <row r="1758" spans="2:8" x14ac:dyDescent="0.25">
      <c r="C1758" s="52"/>
      <c r="G1758" s="7"/>
    </row>
    <row r="1759" spans="2:8" ht="25.5" x14ac:dyDescent="0.25">
      <c r="C1759" s="14" t="s">
        <v>5</v>
      </c>
      <c r="D1759" s="6"/>
    </row>
    <row r="1760" spans="2:8" ht="20.25" x14ac:dyDescent="0.25">
      <c r="B1760" s="10"/>
      <c r="C1760" s="75" t="s">
        <v>15</v>
      </c>
      <c r="D1760" s="78"/>
      <c r="E1760" s="78"/>
      <c r="F1760" s="78"/>
      <c r="G1760" s="78"/>
      <c r="H1760" s="40"/>
    </row>
    <row r="1761" spans="2:8" ht="20.25" x14ac:dyDescent="0.25">
      <c r="B1761" s="10"/>
      <c r="C1761" s="76"/>
      <c r="D1761" s="78"/>
      <c r="E1761" s="78"/>
      <c r="F1761" s="78"/>
      <c r="G1761" s="78"/>
      <c r="H1761" s="40"/>
    </row>
    <row r="1762" spans="2:8" ht="20.25" x14ac:dyDescent="0.25">
      <c r="B1762" s="10"/>
      <c r="C1762" s="77"/>
      <c r="D1762" s="78"/>
      <c r="E1762" s="78"/>
      <c r="F1762" s="78"/>
      <c r="G1762" s="78"/>
      <c r="H1762" s="40"/>
    </row>
    <row r="1763" spans="2:8" x14ac:dyDescent="0.25">
      <c r="C1763" s="35" t="s">
        <v>12</v>
      </c>
      <c r="D1763" s="53"/>
      <c r="E1763" s="49"/>
      <c r="F1763" s="10"/>
    </row>
    <row r="1764" spans="2:8" x14ac:dyDescent="0.25">
      <c r="C1764" s="1" t="s">
        <v>9</v>
      </c>
      <c r="D1764" s="54"/>
      <c r="E1764" s="79" t="s">
        <v>16</v>
      </c>
      <c r="F1764" s="80"/>
      <c r="G1764" s="83" t="e">
        <f>D1765/D1764</f>
        <v>#DIV/0!</v>
      </c>
    </row>
    <row r="1765" spans="2:8" x14ac:dyDescent="0.25">
      <c r="C1765" s="1" t="s">
        <v>10</v>
      </c>
      <c r="D1765" s="54"/>
      <c r="E1765" s="81"/>
      <c r="F1765" s="82"/>
      <c r="G1765" s="84"/>
    </row>
    <row r="1766" spans="2:8" x14ac:dyDescent="0.25">
      <c r="C1766" s="37"/>
      <c r="D1766" s="38"/>
      <c r="E1766" s="50"/>
    </row>
    <row r="1767" spans="2:8" x14ac:dyDescent="0.3">
      <c r="C1767" s="36" t="s">
        <v>7</v>
      </c>
      <c r="D1767" s="55"/>
    </row>
    <row r="1768" spans="2:8" x14ac:dyDescent="0.3">
      <c r="C1768" s="36" t="s">
        <v>11</v>
      </c>
      <c r="D1768" s="55"/>
    </row>
    <row r="1769" spans="2:8" x14ac:dyDescent="0.3">
      <c r="C1769" s="36" t="s">
        <v>13</v>
      </c>
      <c r="D1769" s="69" t="s">
        <v>33</v>
      </c>
      <c r="E1769" s="41"/>
    </row>
    <row r="1770" spans="2:8" ht="24" thickBot="1" x14ac:dyDescent="0.3">
      <c r="C1770" s="42"/>
      <c r="D1770" s="42"/>
    </row>
    <row r="1771" spans="2:8" ht="48" thickBot="1" x14ac:dyDescent="0.3">
      <c r="B1771" s="103" t="s">
        <v>17</v>
      </c>
      <c r="C1771" s="104"/>
      <c r="D1771" s="23" t="s">
        <v>20</v>
      </c>
      <c r="E1771" s="99" t="s">
        <v>22</v>
      </c>
      <c r="F1771" s="100"/>
      <c r="G1771" s="2" t="s">
        <v>21</v>
      </c>
    </row>
    <row r="1772" spans="2:8" ht="24" thickBot="1" x14ac:dyDescent="0.3">
      <c r="B1772" s="90" t="s">
        <v>35</v>
      </c>
      <c r="C1772" s="91"/>
      <c r="D1772" s="70"/>
      <c r="E1772" s="56"/>
      <c r="F1772" s="18" t="s">
        <v>24</v>
      </c>
      <c r="G1772" s="26">
        <f t="shared" ref="G1772:G1779" si="40">D1772*E1772</f>
        <v>0</v>
      </c>
      <c r="H1772" s="101"/>
    </row>
    <row r="1773" spans="2:8" x14ac:dyDescent="0.25">
      <c r="B1773" s="92" t="s">
        <v>18</v>
      </c>
      <c r="C1773" s="93"/>
      <c r="D1773" s="59">
        <v>97.44</v>
      </c>
      <c r="E1773" s="57"/>
      <c r="F1773" s="19" t="s">
        <v>25</v>
      </c>
      <c r="G1773" s="27">
        <f t="shared" si="40"/>
        <v>0</v>
      </c>
      <c r="H1773" s="101"/>
    </row>
    <row r="1774" spans="2:8" ht="24" thickBot="1" x14ac:dyDescent="0.3">
      <c r="B1774" s="94" t="s">
        <v>19</v>
      </c>
      <c r="C1774" s="95"/>
      <c r="D1774" s="62">
        <v>151.63</v>
      </c>
      <c r="E1774" s="58"/>
      <c r="F1774" s="20" t="s">
        <v>25</v>
      </c>
      <c r="G1774" s="28">
        <f t="shared" si="40"/>
        <v>0</v>
      </c>
      <c r="H1774" s="101"/>
    </row>
    <row r="1775" spans="2:8" ht="24" thickBot="1" x14ac:dyDescent="0.3">
      <c r="B1775" s="96" t="s">
        <v>27</v>
      </c>
      <c r="C1775" s="97"/>
      <c r="D1775" s="71">
        <v>731.97</v>
      </c>
      <c r="E1775" s="71"/>
      <c r="F1775" s="24" t="s">
        <v>24</v>
      </c>
      <c r="G1775" s="29">
        <f t="shared" si="40"/>
        <v>0</v>
      </c>
      <c r="H1775" s="101"/>
    </row>
    <row r="1776" spans="2:8" x14ac:dyDescent="0.25">
      <c r="B1776" s="92" t="s">
        <v>32</v>
      </c>
      <c r="C1776" s="93"/>
      <c r="D1776" s="59">
        <v>652.6</v>
      </c>
      <c r="E1776" s="59"/>
      <c r="F1776" s="19" t="s">
        <v>24</v>
      </c>
      <c r="G1776" s="27">
        <f t="shared" si="40"/>
        <v>0</v>
      </c>
      <c r="H1776" s="101"/>
    </row>
    <row r="1777" spans="2:8" x14ac:dyDescent="0.25">
      <c r="B1777" s="85" t="s">
        <v>26</v>
      </c>
      <c r="C1777" s="86"/>
      <c r="D1777" s="72">
        <v>526.99</v>
      </c>
      <c r="E1777" s="60"/>
      <c r="F1777" s="21" t="s">
        <v>24</v>
      </c>
      <c r="G1777" s="30">
        <f t="shared" si="40"/>
        <v>0</v>
      </c>
      <c r="H1777" s="101"/>
    </row>
    <row r="1778" spans="2:8" x14ac:dyDescent="0.25">
      <c r="B1778" s="85" t="s">
        <v>28</v>
      </c>
      <c r="C1778" s="86"/>
      <c r="D1778" s="73">
        <v>5438.99</v>
      </c>
      <c r="E1778" s="61"/>
      <c r="F1778" s="21" t="s">
        <v>24</v>
      </c>
      <c r="G1778" s="30">
        <f t="shared" si="40"/>
        <v>0</v>
      </c>
      <c r="H1778" s="101"/>
    </row>
    <row r="1779" spans="2:8" x14ac:dyDescent="0.25">
      <c r="B1779" s="85" t="s">
        <v>29</v>
      </c>
      <c r="C1779" s="86"/>
      <c r="D1779" s="73">
        <v>1672.77</v>
      </c>
      <c r="E1779" s="61"/>
      <c r="F1779" s="21" t="s">
        <v>24</v>
      </c>
      <c r="G1779" s="30">
        <f t="shared" si="40"/>
        <v>0</v>
      </c>
      <c r="H1779" s="101"/>
    </row>
    <row r="1780" spans="2:8" x14ac:dyDescent="0.25">
      <c r="B1780" s="85" t="s">
        <v>31</v>
      </c>
      <c r="C1780" s="86"/>
      <c r="D1780" s="73">
        <v>548.24</v>
      </c>
      <c r="E1780" s="61"/>
      <c r="F1780" s="21" t="s">
        <v>24</v>
      </c>
      <c r="G1780" s="30">
        <f>D1780*E1780</f>
        <v>0</v>
      </c>
      <c r="H1780" s="101"/>
    </row>
    <row r="1781" spans="2:8" ht="24" thickBot="1" x14ac:dyDescent="0.3">
      <c r="B1781" s="94" t="s">
        <v>30</v>
      </c>
      <c r="C1781" s="95"/>
      <c r="D1781" s="74">
        <v>340.74</v>
      </c>
      <c r="E1781" s="62"/>
      <c r="F1781" s="20" t="s">
        <v>24</v>
      </c>
      <c r="G1781" s="31">
        <f>D1781*E1781</f>
        <v>0</v>
      </c>
      <c r="H1781" s="101"/>
    </row>
    <row r="1782" spans="2:8" x14ac:dyDescent="0.25">
      <c r="C1782" s="3"/>
      <c r="D1782" s="3"/>
      <c r="E1782" s="4"/>
      <c r="F1782" s="4"/>
      <c r="H1782" s="45"/>
    </row>
    <row r="1783" spans="2:8" ht="25.5" x14ac:dyDescent="0.25">
      <c r="C1783" s="14" t="s">
        <v>14</v>
      </c>
      <c r="D1783" s="6"/>
    </row>
    <row r="1784" spans="2:8" ht="20.25" x14ac:dyDescent="0.25">
      <c r="C1784" s="102" t="s">
        <v>6</v>
      </c>
      <c r="D1784" s="51" t="s">
        <v>0</v>
      </c>
      <c r="E1784" s="9">
        <f>IF(G1772&gt;0, ROUND((G1772+D1765)/D1765,2), 0)</f>
        <v>0</v>
      </c>
      <c r="F1784" s="9"/>
      <c r="G1784" s="10"/>
      <c r="H1784" s="7"/>
    </row>
    <row r="1785" spans="2:8" x14ac:dyDescent="0.25">
      <c r="C1785" s="102"/>
      <c r="D1785" s="51" t="s">
        <v>1</v>
      </c>
      <c r="E1785" s="9">
        <f>IF(SUM(G1773:G1774)&gt;0,ROUND((G1773+G1774+D1765)/D1765,2),0)</f>
        <v>0</v>
      </c>
      <c r="F1785" s="9"/>
      <c r="G1785" s="11"/>
      <c r="H1785" s="47"/>
    </row>
    <row r="1786" spans="2:8" x14ac:dyDescent="0.25">
      <c r="C1786" s="102"/>
      <c r="D1786" s="51" t="s">
        <v>2</v>
      </c>
      <c r="E1786" s="9">
        <f>IF(G1775&gt;0,ROUND((G1775+D1765)/D1765,2),0)</f>
        <v>0</v>
      </c>
      <c r="F1786" s="12"/>
      <c r="G1786" s="11"/>
    </row>
    <row r="1787" spans="2:8" x14ac:dyDescent="0.25">
      <c r="C1787" s="102"/>
      <c r="D1787" s="13" t="s">
        <v>3</v>
      </c>
      <c r="E1787" s="32">
        <f>IF(SUM(G1776:G1781)&gt;0,ROUND((SUM(G1776:G1781)+D1765)/D1765,2),0)</f>
        <v>0</v>
      </c>
      <c r="F1787" s="10"/>
      <c r="G1787" s="11"/>
    </row>
    <row r="1788" spans="2:8" ht="25.5" x14ac:dyDescent="0.25">
      <c r="D1788" s="33" t="s">
        <v>4</v>
      </c>
      <c r="E1788" s="34">
        <f>SUM(E1784:E1787)-IF(VALUE(COUNTIF(E1784:E1787,"&gt;0"))=4,3,0)-IF(VALUE(COUNTIF(E1784:E1787,"&gt;0"))=3,2,0)-IF(VALUE(COUNTIF(E1784:E1787,"&gt;0"))=2,1,0)</f>
        <v>0</v>
      </c>
      <c r="F1788" s="25"/>
    </row>
    <row r="1789" spans="2:8" x14ac:dyDescent="0.25">
      <c r="E1789" s="15"/>
    </row>
    <row r="1790" spans="2:8" ht="25.5" x14ac:dyDescent="0.35">
      <c r="B1790" s="22"/>
      <c r="C1790" s="16" t="s">
        <v>23</v>
      </c>
      <c r="D1790" s="87">
        <f>E1788*D1765</f>
        <v>0</v>
      </c>
      <c r="E1790" s="87"/>
    </row>
    <row r="1791" spans="2:8" ht="20.25" x14ac:dyDescent="0.3">
      <c r="C1791" s="17" t="s">
        <v>8</v>
      </c>
      <c r="D1791" s="98" t="e">
        <f>D1790/D1764</f>
        <v>#DIV/0!</v>
      </c>
      <c r="E1791" s="98"/>
      <c r="G1791" s="7"/>
      <c r="H1791" s="48"/>
    </row>
    <row r="1801" spans="2:8" ht="60.75" x14ac:dyDescent="0.8">
      <c r="B1801" s="88" t="s">
        <v>75</v>
      </c>
      <c r="C1801" s="88"/>
      <c r="D1801" s="88"/>
      <c r="E1801" s="88"/>
      <c r="F1801" s="88"/>
      <c r="G1801" s="88"/>
      <c r="H1801" s="88"/>
    </row>
    <row r="1802" spans="2:8" x14ac:dyDescent="0.25">
      <c r="B1802" s="89" t="s">
        <v>36</v>
      </c>
      <c r="C1802" s="89"/>
      <c r="D1802" s="89"/>
      <c r="E1802" s="89"/>
      <c r="F1802" s="89"/>
      <c r="G1802" s="89"/>
    </row>
    <row r="1803" spans="2:8" x14ac:dyDescent="0.25">
      <c r="C1803" s="52"/>
      <c r="G1803" s="7"/>
    </row>
    <row r="1804" spans="2:8" ht="25.5" x14ac:dyDescent="0.25">
      <c r="C1804" s="14" t="s">
        <v>5</v>
      </c>
      <c r="D1804" s="6"/>
    </row>
    <row r="1805" spans="2:8" ht="20.25" x14ac:dyDescent="0.25">
      <c r="B1805" s="10"/>
      <c r="C1805" s="75" t="s">
        <v>15</v>
      </c>
      <c r="D1805" s="78"/>
      <c r="E1805" s="78"/>
      <c r="F1805" s="78"/>
      <c r="G1805" s="78"/>
      <c r="H1805" s="40"/>
    </row>
    <row r="1806" spans="2:8" ht="20.25" x14ac:dyDescent="0.25">
      <c r="B1806" s="10"/>
      <c r="C1806" s="76"/>
      <c r="D1806" s="78"/>
      <c r="E1806" s="78"/>
      <c r="F1806" s="78"/>
      <c r="G1806" s="78"/>
      <c r="H1806" s="40"/>
    </row>
    <row r="1807" spans="2:8" ht="20.25" x14ac:dyDescent="0.25">
      <c r="B1807" s="10"/>
      <c r="C1807" s="77"/>
      <c r="D1807" s="78"/>
      <c r="E1807" s="78"/>
      <c r="F1807" s="78"/>
      <c r="G1807" s="78"/>
      <c r="H1807" s="40"/>
    </row>
    <row r="1808" spans="2:8" x14ac:dyDescent="0.25">
      <c r="C1808" s="35" t="s">
        <v>12</v>
      </c>
      <c r="D1808" s="53"/>
      <c r="E1808" s="49"/>
      <c r="F1808" s="10"/>
    </row>
    <row r="1809" spans="2:8" x14ac:dyDescent="0.25">
      <c r="C1809" s="1" t="s">
        <v>9</v>
      </c>
      <c r="D1809" s="54"/>
      <c r="E1809" s="79" t="s">
        <v>16</v>
      </c>
      <c r="F1809" s="80"/>
      <c r="G1809" s="83" t="e">
        <f>D1810/D1809</f>
        <v>#DIV/0!</v>
      </c>
    </row>
    <row r="1810" spans="2:8" x14ac:dyDescent="0.25">
      <c r="C1810" s="1" t="s">
        <v>10</v>
      </c>
      <c r="D1810" s="54"/>
      <c r="E1810" s="81"/>
      <c r="F1810" s="82"/>
      <c r="G1810" s="84"/>
    </row>
    <row r="1811" spans="2:8" x14ac:dyDescent="0.25">
      <c r="C1811" s="37"/>
      <c r="D1811" s="38"/>
      <c r="E1811" s="50"/>
    </row>
    <row r="1812" spans="2:8" x14ac:dyDescent="0.3">
      <c r="C1812" s="36" t="s">
        <v>7</v>
      </c>
      <c r="D1812" s="55"/>
    </row>
    <row r="1813" spans="2:8" x14ac:dyDescent="0.3">
      <c r="C1813" s="36" t="s">
        <v>11</v>
      </c>
      <c r="D1813" s="55"/>
    </row>
    <row r="1814" spans="2:8" x14ac:dyDescent="0.3">
      <c r="C1814" s="36" t="s">
        <v>13</v>
      </c>
      <c r="D1814" s="69" t="s">
        <v>33</v>
      </c>
      <c r="E1814" s="41"/>
    </row>
    <row r="1815" spans="2:8" ht="24" thickBot="1" x14ac:dyDescent="0.3">
      <c r="C1815" s="42"/>
      <c r="D1815" s="42"/>
    </row>
    <row r="1816" spans="2:8" ht="48" thickBot="1" x14ac:dyDescent="0.3">
      <c r="B1816" s="103" t="s">
        <v>17</v>
      </c>
      <c r="C1816" s="104"/>
      <c r="D1816" s="23" t="s">
        <v>20</v>
      </c>
      <c r="E1816" s="99" t="s">
        <v>22</v>
      </c>
      <c r="F1816" s="100"/>
      <c r="G1816" s="2" t="s">
        <v>21</v>
      </c>
    </row>
    <row r="1817" spans="2:8" ht="24" thickBot="1" x14ac:dyDescent="0.3">
      <c r="B1817" s="90" t="s">
        <v>35</v>
      </c>
      <c r="C1817" s="91"/>
      <c r="D1817" s="70"/>
      <c r="E1817" s="56"/>
      <c r="F1817" s="18" t="s">
        <v>24</v>
      </c>
      <c r="G1817" s="26">
        <f t="shared" ref="G1817:G1824" si="41">D1817*E1817</f>
        <v>0</v>
      </c>
      <c r="H1817" s="101"/>
    </row>
    <row r="1818" spans="2:8" x14ac:dyDescent="0.25">
      <c r="B1818" s="92" t="s">
        <v>18</v>
      </c>
      <c r="C1818" s="93"/>
      <c r="D1818" s="59">
        <v>97.44</v>
      </c>
      <c r="E1818" s="57"/>
      <c r="F1818" s="19" t="s">
        <v>25</v>
      </c>
      <c r="G1818" s="27">
        <f t="shared" si="41"/>
        <v>0</v>
      </c>
      <c r="H1818" s="101"/>
    </row>
    <row r="1819" spans="2:8" ht="24" thickBot="1" x14ac:dyDescent="0.3">
      <c r="B1819" s="94" t="s">
        <v>19</v>
      </c>
      <c r="C1819" s="95"/>
      <c r="D1819" s="62">
        <v>151.63</v>
      </c>
      <c r="E1819" s="58"/>
      <c r="F1819" s="20" t="s">
        <v>25</v>
      </c>
      <c r="G1819" s="28">
        <f t="shared" si="41"/>
        <v>0</v>
      </c>
      <c r="H1819" s="101"/>
    </row>
    <row r="1820" spans="2:8" ht="24" thickBot="1" x14ac:dyDescent="0.3">
      <c r="B1820" s="96" t="s">
        <v>27</v>
      </c>
      <c r="C1820" s="97"/>
      <c r="D1820" s="71">
        <v>731.97</v>
      </c>
      <c r="E1820" s="71"/>
      <c r="F1820" s="24" t="s">
        <v>24</v>
      </c>
      <c r="G1820" s="29">
        <f t="shared" si="41"/>
        <v>0</v>
      </c>
      <c r="H1820" s="101"/>
    </row>
    <row r="1821" spans="2:8" x14ac:dyDescent="0.25">
      <c r="B1821" s="92" t="s">
        <v>32</v>
      </c>
      <c r="C1821" s="93"/>
      <c r="D1821" s="59">
        <v>652.6</v>
      </c>
      <c r="E1821" s="59"/>
      <c r="F1821" s="19" t="s">
        <v>24</v>
      </c>
      <c r="G1821" s="27">
        <f t="shared" si="41"/>
        <v>0</v>
      </c>
      <c r="H1821" s="101"/>
    </row>
    <row r="1822" spans="2:8" x14ac:dyDescent="0.25">
      <c r="B1822" s="85" t="s">
        <v>26</v>
      </c>
      <c r="C1822" s="86"/>
      <c r="D1822" s="72">
        <v>526.99</v>
      </c>
      <c r="E1822" s="60"/>
      <c r="F1822" s="21" t="s">
        <v>24</v>
      </c>
      <c r="G1822" s="30">
        <f t="shared" si="41"/>
        <v>0</v>
      </c>
      <c r="H1822" s="101"/>
    </row>
    <row r="1823" spans="2:8" x14ac:dyDescent="0.25">
      <c r="B1823" s="85" t="s">
        <v>28</v>
      </c>
      <c r="C1823" s="86"/>
      <c r="D1823" s="73">
        <v>5438.99</v>
      </c>
      <c r="E1823" s="61"/>
      <c r="F1823" s="21" t="s">
        <v>24</v>
      </c>
      <c r="G1823" s="30">
        <f t="shared" si="41"/>
        <v>0</v>
      </c>
      <c r="H1823" s="101"/>
    </row>
    <row r="1824" spans="2:8" x14ac:dyDescent="0.25">
      <c r="B1824" s="85" t="s">
        <v>29</v>
      </c>
      <c r="C1824" s="86"/>
      <c r="D1824" s="73">
        <v>1672.77</v>
      </c>
      <c r="E1824" s="61"/>
      <c r="F1824" s="21" t="s">
        <v>24</v>
      </c>
      <c r="G1824" s="30">
        <f t="shared" si="41"/>
        <v>0</v>
      </c>
      <c r="H1824" s="101"/>
    </row>
    <row r="1825" spans="2:8" x14ac:dyDescent="0.25">
      <c r="B1825" s="85" t="s">
        <v>31</v>
      </c>
      <c r="C1825" s="86"/>
      <c r="D1825" s="73">
        <v>548.24</v>
      </c>
      <c r="E1825" s="61"/>
      <c r="F1825" s="21" t="s">
        <v>24</v>
      </c>
      <c r="G1825" s="30">
        <f>D1825*E1825</f>
        <v>0</v>
      </c>
      <c r="H1825" s="101"/>
    </row>
    <row r="1826" spans="2:8" ht="24" thickBot="1" x14ac:dyDescent="0.3">
      <c r="B1826" s="94" t="s">
        <v>30</v>
      </c>
      <c r="C1826" s="95"/>
      <c r="D1826" s="74">
        <v>340.74</v>
      </c>
      <c r="E1826" s="62"/>
      <c r="F1826" s="20" t="s">
        <v>24</v>
      </c>
      <c r="G1826" s="31">
        <f>D1826*E1826</f>
        <v>0</v>
      </c>
      <c r="H1826" s="101"/>
    </row>
    <row r="1827" spans="2:8" x14ac:dyDescent="0.25">
      <c r="C1827" s="3"/>
      <c r="D1827" s="3"/>
      <c r="E1827" s="4"/>
      <c r="F1827" s="4"/>
      <c r="H1827" s="45"/>
    </row>
    <row r="1828" spans="2:8" ht="25.5" x14ac:dyDescent="0.25">
      <c r="C1828" s="14" t="s">
        <v>14</v>
      </c>
      <c r="D1828" s="6"/>
    </row>
    <row r="1829" spans="2:8" ht="20.25" x14ac:dyDescent="0.25">
      <c r="C1829" s="102" t="s">
        <v>6</v>
      </c>
      <c r="D1829" s="51" t="s">
        <v>0</v>
      </c>
      <c r="E1829" s="9">
        <f>IF(G1817&gt;0, ROUND((G1817+D1810)/D1810,2), 0)</f>
        <v>0</v>
      </c>
      <c r="F1829" s="9"/>
      <c r="G1829" s="10"/>
      <c r="H1829" s="7"/>
    </row>
    <row r="1830" spans="2:8" x14ac:dyDescent="0.25">
      <c r="C1830" s="102"/>
      <c r="D1830" s="51" t="s">
        <v>1</v>
      </c>
      <c r="E1830" s="9">
        <f>IF(SUM(G1818:G1819)&gt;0,ROUND((G1818+G1819+D1810)/D1810,2),0)</f>
        <v>0</v>
      </c>
      <c r="F1830" s="9"/>
      <c r="G1830" s="11"/>
      <c r="H1830" s="47"/>
    </row>
    <row r="1831" spans="2:8" x14ac:dyDescent="0.25">
      <c r="C1831" s="102"/>
      <c r="D1831" s="51" t="s">
        <v>2</v>
      </c>
      <c r="E1831" s="9">
        <f>IF(G1820&gt;0,ROUND((G1820+D1810)/D1810,2),0)</f>
        <v>0</v>
      </c>
      <c r="F1831" s="12"/>
      <c r="G1831" s="11"/>
    </row>
    <row r="1832" spans="2:8" x14ac:dyDescent="0.25">
      <c r="C1832" s="102"/>
      <c r="D1832" s="13" t="s">
        <v>3</v>
      </c>
      <c r="E1832" s="32">
        <f>IF(SUM(G1821:G1826)&gt;0,ROUND((SUM(G1821:G1826)+D1810)/D1810,2),0)</f>
        <v>0</v>
      </c>
      <c r="F1832" s="10"/>
      <c r="G1832" s="11"/>
    </row>
    <row r="1833" spans="2:8" ht="25.5" x14ac:dyDescent="0.25">
      <c r="D1833" s="33" t="s">
        <v>4</v>
      </c>
      <c r="E1833" s="34">
        <f>SUM(E1829:E1832)-IF(VALUE(COUNTIF(E1829:E1832,"&gt;0"))=4,3,0)-IF(VALUE(COUNTIF(E1829:E1832,"&gt;0"))=3,2,0)-IF(VALUE(COUNTIF(E1829:E1832,"&gt;0"))=2,1,0)</f>
        <v>0</v>
      </c>
      <c r="F1833" s="25"/>
    </row>
    <row r="1834" spans="2:8" x14ac:dyDescent="0.25">
      <c r="E1834" s="15"/>
    </row>
    <row r="1835" spans="2:8" ht="25.5" x14ac:dyDescent="0.35">
      <c r="B1835" s="22"/>
      <c r="C1835" s="16" t="s">
        <v>23</v>
      </c>
      <c r="D1835" s="87">
        <f>E1833*D1810</f>
        <v>0</v>
      </c>
      <c r="E1835" s="87"/>
    </row>
    <row r="1836" spans="2:8" ht="20.25" x14ac:dyDescent="0.3">
      <c r="C1836" s="17" t="s">
        <v>8</v>
      </c>
      <c r="D1836" s="98" t="e">
        <f>D1835/D1809</f>
        <v>#DIV/0!</v>
      </c>
      <c r="E1836" s="98"/>
      <c r="G1836" s="7"/>
      <c r="H1836" s="48"/>
    </row>
    <row r="1846" spans="2:8" ht="60.75" x14ac:dyDescent="0.8">
      <c r="B1846" s="88" t="s">
        <v>76</v>
      </c>
      <c r="C1846" s="88"/>
      <c r="D1846" s="88"/>
      <c r="E1846" s="88"/>
      <c r="F1846" s="88"/>
      <c r="G1846" s="88"/>
      <c r="H1846" s="88"/>
    </row>
    <row r="1847" spans="2:8" x14ac:dyDescent="0.25">
      <c r="B1847" s="89" t="s">
        <v>36</v>
      </c>
      <c r="C1847" s="89"/>
      <c r="D1847" s="89"/>
      <c r="E1847" s="89"/>
      <c r="F1847" s="89"/>
      <c r="G1847" s="89"/>
    </row>
    <row r="1848" spans="2:8" x14ac:dyDescent="0.25">
      <c r="C1848" s="52"/>
      <c r="G1848" s="7"/>
    </row>
    <row r="1849" spans="2:8" ht="25.5" x14ac:dyDescent="0.25">
      <c r="C1849" s="14" t="s">
        <v>5</v>
      </c>
      <c r="D1849" s="6"/>
    </row>
    <row r="1850" spans="2:8" ht="20.25" x14ac:dyDescent="0.25">
      <c r="B1850" s="10"/>
      <c r="C1850" s="75" t="s">
        <v>15</v>
      </c>
      <c r="D1850" s="78"/>
      <c r="E1850" s="78"/>
      <c r="F1850" s="78"/>
      <c r="G1850" s="78"/>
      <c r="H1850" s="40"/>
    </row>
    <row r="1851" spans="2:8" ht="20.25" x14ac:dyDescent="0.25">
      <c r="B1851" s="10"/>
      <c r="C1851" s="76"/>
      <c r="D1851" s="78"/>
      <c r="E1851" s="78"/>
      <c r="F1851" s="78"/>
      <c r="G1851" s="78"/>
      <c r="H1851" s="40"/>
    </row>
    <row r="1852" spans="2:8" ht="20.25" x14ac:dyDescent="0.25">
      <c r="B1852" s="10"/>
      <c r="C1852" s="77"/>
      <c r="D1852" s="78"/>
      <c r="E1852" s="78"/>
      <c r="F1852" s="78"/>
      <c r="G1852" s="78"/>
      <c r="H1852" s="40"/>
    </row>
    <row r="1853" spans="2:8" x14ac:dyDescent="0.25">
      <c r="C1853" s="35" t="s">
        <v>12</v>
      </c>
      <c r="D1853" s="53"/>
      <c r="E1853" s="49"/>
      <c r="F1853" s="10"/>
    </row>
    <row r="1854" spans="2:8" x14ac:dyDescent="0.25">
      <c r="C1854" s="1" t="s">
        <v>9</v>
      </c>
      <c r="D1854" s="54"/>
      <c r="E1854" s="79" t="s">
        <v>16</v>
      </c>
      <c r="F1854" s="80"/>
      <c r="G1854" s="83" t="e">
        <f>D1855/D1854</f>
        <v>#DIV/0!</v>
      </c>
    </row>
    <row r="1855" spans="2:8" x14ac:dyDescent="0.25">
      <c r="C1855" s="1" t="s">
        <v>10</v>
      </c>
      <c r="D1855" s="54"/>
      <c r="E1855" s="81"/>
      <c r="F1855" s="82"/>
      <c r="G1855" s="84"/>
    </row>
    <row r="1856" spans="2:8" x14ac:dyDescent="0.25">
      <c r="C1856" s="37"/>
      <c r="D1856" s="38"/>
      <c r="E1856" s="50"/>
    </row>
    <row r="1857" spans="2:8" x14ac:dyDescent="0.3">
      <c r="C1857" s="36" t="s">
        <v>7</v>
      </c>
      <c r="D1857" s="55"/>
    </row>
    <row r="1858" spans="2:8" x14ac:dyDescent="0.3">
      <c r="C1858" s="36" t="s">
        <v>11</v>
      </c>
      <c r="D1858" s="55"/>
    </row>
    <row r="1859" spans="2:8" x14ac:dyDescent="0.3">
      <c r="C1859" s="36" t="s">
        <v>13</v>
      </c>
      <c r="D1859" s="69" t="s">
        <v>33</v>
      </c>
      <c r="E1859" s="41"/>
    </row>
    <row r="1860" spans="2:8" ht="24" thickBot="1" x14ac:dyDescent="0.3">
      <c r="C1860" s="42"/>
      <c r="D1860" s="42"/>
    </row>
    <row r="1861" spans="2:8" ht="48" thickBot="1" x14ac:dyDescent="0.3">
      <c r="B1861" s="103" t="s">
        <v>17</v>
      </c>
      <c r="C1861" s="104"/>
      <c r="D1861" s="23" t="s">
        <v>20</v>
      </c>
      <c r="E1861" s="99" t="s">
        <v>22</v>
      </c>
      <c r="F1861" s="100"/>
      <c r="G1861" s="2" t="s">
        <v>21</v>
      </c>
    </row>
    <row r="1862" spans="2:8" ht="24" thickBot="1" x14ac:dyDescent="0.3">
      <c r="B1862" s="90" t="s">
        <v>35</v>
      </c>
      <c r="C1862" s="91"/>
      <c r="D1862" s="70"/>
      <c r="E1862" s="56"/>
      <c r="F1862" s="18" t="s">
        <v>24</v>
      </c>
      <c r="G1862" s="26">
        <f t="shared" ref="G1862:G1869" si="42">D1862*E1862</f>
        <v>0</v>
      </c>
      <c r="H1862" s="101"/>
    </row>
    <row r="1863" spans="2:8" x14ac:dyDescent="0.25">
      <c r="B1863" s="92" t="s">
        <v>18</v>
      </c>
      <c r="C1863" s="93"/>
      <c r="D1863" s="59">
        <v>97.44</v>
      </c>
      <c r="E1863" s="57"/>
      <c r="F1863" s="19" t="s">
        <v>25</v>
      </c>
      <c r="G1863" s="27">
        <f t="shared" si="42"/>
        <v>0</v>
      </c>
      <c r="H1863" s="101"/>
    </row>
    <row r="1864" spans="2:8" ht="24" thickBot="1" x14ac:dyDescent="0.3">
      <c r="B1864" s="94" t="s">
        <v>19</v>
      </c>
      <c r="C1864" s="95"/>
      <c r="D1864" s="62">
        <v>151.63</v>
      </c>
      <c r="E1864" s="58"/>
      <c r="F1864" s="20" t="s">
        <v>25</v>
      </c>
      <c r="G1864" s="28">
        <f t="shared" si="42"/>
        <v>0</v>
      </c>
      <c r="H1864" s="101"/>
    </row>
    <row r="1865" spans="2:8" ht="24" thickBot="1" x14ac:dyDescent="0.3">
      <c r="B1865" s="96" t="s">
        <v>27</v>
      </c>
      <c r="C1865" s="97"/>
      <c r="D1865" s="71">
        <v>731.97</v>
      </c>
      <c r="E1865" s="71"/>
      <c r="F1865" s="24" t="s">
        <v>24</v>
      </c>
      <c r="G1865" s="29">
        <f t="shared" si="42"/>
        <v>0</v>
      </c>
      <c r="H1865" s="101"/>
    </row>
    <row r="1866" spans="2:8" x14ac:dyDescent="0.25">
      <c r="B1866" s="92" t="s">
        <v>32</v>
      </c>
      <c r="C1866" s="93"/>
      <c r="D1866" s="59">
        <v>652.6</v>
      </c>
      <c r="E1866" s="59"/>
      <c r="F1866" s="19" t="s">
        <v>24</v>
      </c>
      <c r="G1866" s="27">
        <f t="shared" si="42"/>
        <v>0</v>
      </c>
      <c r="H1866" s="101"/>
    </row>
    <row r="1867" spans="2:8" x14ac:dyDescent="0.25">
      <c r="B1867" s="85" t="s">
        <v>26</v>
      </c>
      <c r="C1867" s="86"/>
      <c r="D1867" s="72">
        <v>526.99</v>
      </c>
      <c r="E1867" s="60"/>
      <c r="F1867" s="21" t="s">
        <v>24</v>
      </c>
      <c r="G1867" s="30">
        <f t="shared" si="42"/>
        <v>0</v>
      </c>
      <c r="H1867" s="101"/>
    </row>
    <row r="1868" spans="2:8" x14ac:dyDescent="0.25">
      <c r="B1868" s="85" t="s">
        <v>28</v>
      </c>
      <c r="C1868" s="86"/>
      <c r="D1868" s="73">
        <v>5438.99</v>
      </c>
      <c r="E1868" s="61"/>
      <c r="F1868" s="21" t="s">
        <v>24</v>
      </c>
      <c r="G1868" s="30">
        <f t="shared" si="42"/>
        <v>0</v>
      </c>
      <c r="H1868" s="101"/>
    </row>
    <row r="1869" spans="2:8" x14ac:dyDescent="0.25">
      <c r="B1869" s="85" t="s">
        <v>29</v>
      </c>
      <c r="C1869" s="86"/>
      <c r="D1869" s="73">
        <v>1672.77</v>
      </c>
      <c r="E1869" s="61"/>
      <c r="F1869" s="21" t="s">
        <v>24</v>
      </c>
      <c r="G1869" s="30">
        <f t="shared" si="42"/>
        <v>0</v>
      </c>
      <c r="H1869" s="101"/>
    </row>
    <row r="1870" spans="2:8" x14ac:dyDescent="0.25">
      <c r="B1870" s="85" t="s">
        <v>31</v>
      </c>
      <c r="C1870" s="86"/>
      <c r="D1870" s="73">
        <v>548.24</v>
      </c>
      <c r="E1870" s="61"/>
      <c r="F1870" s="21" t="s">
        <v>24</v>
      </c>
      <c r="G1870" s="30">
        <f>D1870*E1870</f>
        <v>0</v>
      </c>
      <c r="H1870" s="101"/>
    </row>
    <row r="1871" spans="2:8" ht="24" thickBot="1" x14ac:dyDescent="0.3">
      <c r="B1871" s="94" t="s">
        <v>30</v>
      </c>
      <c r="C1871" s="95"/>
      <c r="D1871" s="74">
        <v>340.74</v>
      </c>
      <c r="E1871" s="62"/>
      <c r="F1871" s="20" t="s">
        <v>24</v>
      </c>
      <c r="G1871" s="31">
        <f>D1871*E1871</f>
        <v>0</v>
      </c>
      <c r="H1871" s="101"/>
    </row>
    <row r="1872" spans="2:8" x14ac:dyDescent="0.25">
      <c r="C1872" s="3"/>
      <c r="D1872" s="3"/>
      <c r="E1872" s="4"/>
      <c r="F1872" s="4"/>
      <c r="H1872" s="45"/>
    </row>
    <row r="1873" spans="2:8" ht="25.5" x14ac:dyDescent="0.25">
      <c r="C1873" s="14" t="s">
        <v>14</v>
      </c>
      <c r="D1873" s="6"/>
    </row>
    <row r="1874" spans="2:8" ht="20.25" x14ac:dyDescent="0.25">
      <c r="C1874" s="102" t="s">
        <v>6</v>
      </c>
      <c r="D1874" s="51" t="s">
        <v>0</v>
      </c>
      <c r="E1874" s="9">
        <f>IF(G1862&gt;0, ROUND((G1862+D1855)/D1855,2), 0)</f>
        <v>0</v>
      </c>
      <c r="F1874" s="9"/>
      <c r="G1874" s="10"/>
      <c r="H1874" s="7"/>
    </row>
    <row r="1875" spans="2:8" x14ac:dyDescent="0.25">
      <c r="C1875" s="102"/>
      <c r="D1875" s="51" t="s">
        <v>1</v>
      </c>
      <c r="E1875" s="9">
        <f>IF(SUM(G1863:G1864)&gt;0,ROUND((G1863+G1864+D1855)/D1855,2),0)</f>
        <v>0</v>
      </c>
      <c r="F1875" s="9"/>
      <c r="G1875" s="11"/>
      <c r="H1875" s="47"/>
    </row>
    <row r="1876" spans="2:8" x14ac:dyDescent="0.25">
      <c r="C1876" s="102"/>
      <c r="D1876" s="51" t="s">
        <v>2</v>
      </c>
      <c r="E1876" s="9">
        <f>IF(G1865&gt;0,ROUND((G1865+D1855)/D1855,2),0)</f>
        <v>0</v>
      </c>
      <c r="F1876" s="12"/>
      <c r="G1876" s="11"/>
    </row>
    <row r="1877" spans="2:8" x14ac:dyDescent="0.25">
      <c r="C1877" s="102"/>
      <c r="D1877" s="13" t="s">
        <v>3</v>
      </c>
      <c r="E1877" s="32">
        <f>IF(SUM(G1866:G1871)&gt;0,ROUND((SUM(G1866:G1871)+D1855)/D1855,2),0)</f>
        <v>0</v>
      </c>
      <c r="F1877" s="10"/>
      <c r="G1877" s="11"/>
    </row>
    <row r="1878" spans="2:8" ht="25.5" x14ac:dyDescent="0.25">
      <c r="D1878" s="33" t="s">
        <v>4</v>
      </c>
      <c r="E1878" s="34">
        <f>SUM(E1874:E1877)-IF(VALUE(COUNTIF(E1874:E1877,"&gt;0"))=4,3,0)-IF(VALUE(COUNTIF(E1874:E1877,"&gt;0"))=3,2,0)-IF(VALUE(COUNTIF(E1874:E1877,"&gt;0"))=2,1,0)</f>
        <v>0</v>
      </c>
      <c r="F1878" s="25"/>
    </row>
    <row r="1879" spans="2:8" x14ac:dyDescent="0.25">
      <c r="E1879" s="15"/>
    </row>
    <row r="1880" spans="2:8" ht="25.5" x14ac:dyDescent="0.35">
      <c r="B1880" s="22"/>
      <c r="C1880" s="16" t="s">
        <v>23</v>
      </c>
      <c r="D1880" s="87">
        <f>E1878*D1855</f>
        <v>0</v>
      </c>
      <c r="E1880" s="87"/>
    </row>
    <row r="1881" spans="2:8" ht="20.25" x14ac:dyDescent="0.3">
      <c r="C1881" s="17" t="s">
        <v>8</v>
      </c>
      <c r="D1881" s="98" t="e">
        <f>D1880/D1854</f>
        <v>#DIV/0!</v>
      </c>
      <c r="E1881" s="98"/>
      <c r="G1881" s="7"/>
      <c r="H1881" s="48"/>
    </row>
    <row r="1891" spans="2:8" ht="60.75" x14ac:dyDescent="0.8">
      <c r="B1891" s="88" t="s">
        <v>77</v>
      </c>
      <c r="C1891" s="88"/>
      <c r="D1891" s="88"/>
      <c r="E1891" s="88"/>
      <c r="F1891" s="88"/>
      <c r="G1891" s="88"/>
      <c r="H1891" s="88"/>
    </row>
    <row r="1892" spans="2:8" x14ac:dyDescent="0.25">
      <c r="B1892" s="89" t="s">
        <v>36</v>
      </c>
      <c r="C1892" s="89"/>
      <c r="D1892" s="89"/>
      <c r="E1892" s="89"/>
      <c r="F1892" s="89"/>
      <c r="G1892" s="89"/>
    </row>
    <row r="1893" spans="2:8" x14ac:dyDescent="0.25">
      <c r="C1893" s="52"/>
      <c r="G1893" s="7"/>
    </row>
    <row r="1894" spans="2:8" ht="25.5" x14ac:dyDescent="0.25">
      <c r="C1894" s="14" t="s">
        <v>5</v>
      </c>
      <c r="D1894" s="6"/>
    </row>
    <row r="1895" spans="2:8" ht="20.25" x14ac:dyDescent="0.25">
      <c r="B1895" s="10"/>
      <c r="C1895" s="75" t="s">
        <v>15</v>
      </c>
      <c r="D1895" s="78"/>
      <c r="E1895" s="78"/>
      <c r="F1895" s="78"/>
      <c r="G1895" s="78"/>
      <c r="H1895" s="40"/>
    </row>
    <row r="1896" spans="2:8" ht="20.25" x14ac:dyDescent="0.25">
      <c r="B1896" s="10"/>
      <c r="C1896" s="76"/>
      <c r="D1896" s="78"/>
      <c r="E1896" s="78"/>
      <c r="F1896" s="78"/>
      <c r="G1896" s="78"/>
      <c r="H1896" s="40"/>
    </row>
    <row r="1897" spans="2:8" ht="20.25" x14ac:dyDescent="0.25">
      <c r="B1897" s="10"/>
      <c r="C1897" s="77"/>
      <c r="D1897" s="78"/>
      <c r="E1897" s="78"/>
      <c r="F1897" s="78"/>
      <c r="G1897" s="78"/>
      <c r="H1897" s="40"/>
    </row>
    <row r="1898" spans="2:8" x14ac:dyDescent="0.25">
      <c r="C1898" s="35" t="s">
        <v>12</v>
      </c>
      <c r="D1898" s="53"/>
      <c r="E1898" s="49"/>
      <c r="F1898" s="10"/>
    </row>
    <row r="1899" spans="2:8" x14ac:dyDescent="0.25">
      <c r="C1899" s="1" t="s">
        <v>9</v>
      </c>
      <c r="D1899" s="54"/>
      <c r="E1899" s="79" t="s">
        <v>16</v>
      </c>
      <c r="F1899" s="80"/>
      <c r="G1899" s="83" t="e">
        <f>D1900/D1899</f>
        <v>#DIV/0!</v>
      </c>
    </row>
    <row r="1900" spans="2:8" x14ac:dyDescent="0.25">
      <c r="C1900" s="1" t="s">
        <v>10</v>
      </c>
      <c r="D1900" s="54"/>
      <c r="E1900" s="81"/>
      <c r="F1900" s="82"/>
      <c r="G1900" s="84"/>
    </row>
    <row r="1901" spans="2:8" x14ac:dyDescent="0.25">
      <c r="C1901" s="37"/>
      <c r="D1901" s="38"/>
      <c r="E1901" s="50"/>
    </row>
    <row r="1902" spans="2:8" x14ac:dyDescent="0.3">
      <c r="C1902" s="36" t="s">
        <v>7</v>
      </c>
      <c r="D1902" s="55"/>
    </row>
    <row r="1903" spans="2:8" x14ac:dyDescent="0.3">
      <c r="C1903" s="36" t="s">
        <v>11</v>
      </c>
      <c r="D1903" s="55"/>
    </row>
    <row r="1904" spans="2:8" x14ac:dyDescent="0.3">
      <c r="C1904" s="36" t="s">
        <v>13</v>
      </c>
      <c r="D1904" s="69" t="s">
        <v>33</v>
      </c>
      <c r="E1904" s="41"/>
    </row>
    <row r="1905" spans="2:8" ht="24" thickBot="1" x14ac:dyDescent="0.3">
      <c r="C1905" s="42"/>
      <c r="D1905" s="42"/>
    </row>
    <row r="1906" spans="2:8" ht="48" thickBot="1" x14ac:dyDescent="0.3">
      <c r="B1906" s="103" t="s">
        <v>17</v>
      </c>
      <c r="C1906" s="104"/>
      <c r="D1906" s="23" t="s">
        <v>20</v>
      </c>
      <c r="E1906" s="99" t="s">
        <v>22</v>
      </c>
      <c r="F1906" s="100"/>
      <c r="G1906" s="2" t="s">
        <v>21</v>
      </c>
    </row>
    <row r="1907" spans="2:8" ht="24" thickBot="1" x14ac:dyDescent="0.3">
      <c r="B1907" s="90" t="s">
        <v>35</v>
      </c>
      <c r="C1907" s="91"/>
      <c r="D1907" s="70"/>
      <c r="E1907" s="56"/>
      <c r="F1907" s="18" t="s">
        <v>24</v>
      </c>
      <c r="G1907" s="26">
        <f t="shared" ref="G1907:G1914" si="43">D1907*E1907</f>
        <v>0</v>
      </c>
      <c r="H1907" s="101"/>
    </row>
    <row r="1908" spans="2:8" x14ac:dyDescent="0.25">
      <c r="B1908" s="92" t="s">
        <v>18</v>
      </c>
      <c r="C1908" s="93"/>
      <c r="D1908" s="59">
        <v>97.44</v>
      </c>
      <c r="E1908" s="57"/>
      <c r="F1908" s="19" t="s">
        <v>25</v>
      </c>
      <c r="G1908" s="27">
        <f t="shared" si="43"/>
        <v>0</v>
      </c>
      <c r="H1908" s="101"/>
    </row>
    <row r="1909" spans="2:8" ht="24" thickBot="1" x14ac:dyDescent="0.3">
      <c r="B1909" s="94" t="s">
        <v>19</v>
      </c>
      <c r="C1909" s="95"/>
      <c r="D1909" s="62">
        <v>151.63</v>
      </c>
      <c r="E1909" s="58"/>
      <c r="F1909" s="20" t="s">
        <v>25</v>
      </c>
      <c r="G1909" s="28">
        <f t="shared" si="43"/>
        <v>0</v>
      </c>
      <c r="H1909" s="101"/>
    </row>
    <row r="1910" spans="2:8" ht="24" thickBot="1" x14ac:dyDescent="0.3">
      <c r="B1910" s="96" t="s">
        <v>27</v>
      </c>
      <c r="C1910" s="97"/>
      <c r="D1910" s="71">
        <v>731.97</v>
      </c>
      <c r="E1910" s="71"/>
      <c r="F1910" s="24" t="s">
        <v>24</v>
      </c>
      <c r="G1910" s="29">
        <f t="shared" si="43"/>
        <v>0</v>
      </c>
      <c r="H1910" s="101"/>
    </row>
    <row r="1911" spans="2:8" x14ac:dyDescent="0.25">
      <c r="B1911" s="92" t="s">
        <v>32</v>
      </c>
      <c r="C1911" s="93"/>
      <c r="D1911" s="59">
        <v>652.6</v>
      </c>
      <c r="E1911" s="59"/>
      <c r="F1911" s="19" t="s">
        <v>24</v>
      </c>
      <c r="G1911" s="27">
        <f t="shared" si="43"/>
        <v>0</v>
      </c>
      <c r="H1911" s="101"/>
    </row>
    <row r="1912" spans="2:8" x14ac:dyDescent="0.25">
      <c r="B1912" s="85" t="s">
        <v>26</v>
      </c>
      <c r="C1912" s="86"/>
      <c r="D1912" s="72">
        <v>526.99</v>
      </c>
      <c r="E1912" s="60"/>
      <c r="F1912" s="21" t="s">
        <v>24</v>
      </c>
      <c r="G1912" s="30">
        <f t="shared" si="43"/>
        <v>0</v>
      </c>
      <c r="H1912" s="101"/>
    </row>
    <row r="1913" spans="2:8" x14ac:dyDescent="0.25">
      <c r="B1913" s="85" t="s">
        <v>28</v>
      </c>
      <c r="C1913" s="86"/>
      <c r="D1913" s="73">
        <v>5438.99</v>
      </c>
      <c r="E1913" s="61"/>
      <c r="F1913" s="21" t="s">
        <v>24</v>
      </c>
      <c r="G1913" s="30">
        <f t="shared" si="43"/>
        <v>0</v>
      </c>
      <c r="H1913" s="101"/>
    </row>
    <row r="1914" spans="2:8" x14ac:dyDescent="0.25">
      <c r="B1914" s="85" t="s">
        <v>29</v>
      </c>
      <c r="C1914" s="86"/>
      <c r="D1914" s="73">
        <v>1672.77</v>
      </c>
      <c r="E1914" s="61"/>
      <c r="F1914" s="21" t="s">
        <v>24</v>
      </c>
      <c r="G1914" s="30">
        <f t="shared" si="43"/>
        <v>0</v>
      </c>
      <c r="H1914" s="101"/>
    </row>
    <row r="1915" spans="2:8" x14ac:dyDescent="0.25">
      <c r="B1915" s="85" t="s">
        <v>31</v>
      </c>
      <c r="C1915" s="86"/>
      <c r="D1915" s="73">
        <v>548.24</v>
      </c>
      <c r="E1915" s="61"/>
      <c r="F1915" s="21" t="s">
        <v>24</v>
      </c>
      <c r="G1915" s="30">
        <f>D1915*E1915</f>
        <v>0</v>
      </c>
      <c r="H1915" s="101"/>
    </row>
    <row r="1916" spans="2:8" ht="24" thickBot="1" x14ac:dyDescent="0.3">
      <c r="B1916" s="94" t="s">
        <v>30</v>
      </c>
      <c r="C1916" s="95"/>
      <c r="D1916" s="74">
        <v>340.74</v>
      </c>
      <c r="E1916" s="62"/>
      <c r="F1916" s="20" t="s">
        <v>24</v>
      </c>
      <c r="G1916" s="31">
        <f>D1916*E1916</f>
        <v>0</v>
      </c>
      <c r="H1916" s="101"/>
    </row>
    <row r="1917" spans="2:8" x14ac:dyDescent="0.25">
      <c r="C1917" s="3"/>
      <c r="D1917" s="3"/>
      <c r="E1917" s="4"/>
      <c r="F1917" s="4"/>
      <c r="H1917" s="45"/>
    </row>
    <row r="1918" spans="2:8" ht="25.5" x14ac:dyDescent="0.25">
      <c r="C1918" s="14" t="s">
        <v>14</v>
      </c>
      <c r="D1918" s="6"/>
    </row>
    <row r="1919" spans="2:8" ht="20.25" x14ac:dyDescent="0.25">
      <c r="C1919" s="102" t="s">
        <v>6</v>
      </c>
      <c r="D1919" s="51" t="s">
        <v>0</v>
      </c>
      <c r="E1919" s="9">
        <f>IF(G1907&gt;0, ROUND((G1907+D1900)/D1900,2), 0)</f>
        <v>0</v>
      </c>
      <c r="F1919" s="9"/>
      <c r="G1919" s="10"/>
      <c r="H1919" s="7"/>
    </row>
    <row r="1920" spans="2:8" x14ac:dyDescent="0.25">
      <c r="C1920" s="102"/>
      <c r="D1920" s="51" t="s">
        <v>1</v>
      </c>
      <c r="E1920" s="9">
        <f>IF(SUM(G1908:G1909)&gt;0,ROUND((G1908+G1909+D1900)/D1900,2),0)</f>
        <v>0</v>
      </c>
      <c r="F1920" s="9"/>
      <c r="G1920" s="11"/>
      <c r="H1920" s="47"/>
    </row>
    <row r="1921" spans="2:8" x14ac:dyDescent="0.25">
      <c r="C1921" s="102"/>
      <c r="D1921" s="51" t="s">
        <v>2</v>
      </c>
      <c r="E1921" s="9">
        <f>IF(G1910&gt;0,ROUND((G1910+D1900)/D1900,2),0)</f>
        <v>0</v>
      </c>
      <c r="F1921" s="12"/>
      <c r="G1921" s="11"/>
    </row>
    <row r="1922" spans="2:8" x14ac:dyDescent="0.25">
      <c r="C1922" s="102"/>
      <c r="D1922" s="13" t="s">
        <v>3</v>
      </c>
      <c r="E1922" s="32">
        <f>IF(SUM(G1911:G1916)&gt;0,ROUND((SUM(G1911:G1916)+D1900)/D1900,2),0)</f>
        <v>0</v>
      </c>
      <c r="F1922" s="10"/>
      <c r="G1922" s="11"/>
    </row>
    <row r="1923" spans="2:8" ht="25.5" x14ac:dyDescent="0.25">
      <c r="D1923" s="33" t="s">
        <v>4</v>
      </c>
      <c r="E1923" s="34">
        <f>SUM(E1919:E1922)-IF(VALUE(COUNTIF(E1919:E1922,"&gt;0"))=4,3,0)-IF(VALUE(COUNTIF(E1919:E1922,"&gt;0"))=3,2,0)-IF(VALUE(COUNTIF(E1919:E1922,"&gt;0"))=2,1,0)</f>
        <v>0</v>
      </c>
      <c r="F1923" s="25"/>
    </row>
    <row r="1924" spans="2:8" x14ac:dyDescent="0.25">
      <c r="E1924" s="15"/>
    </row>
    <row r="1925" spans="2:8" ht="25.5" x14ac:dyDescent="0.35">
      <c r="B1925" s="22"/>
      <c r="C1925" s="16" t="s">
        <v>23</v>
      </c>
      <c r="D1925" s="87">
        <f>E1923*D1900</f>
        <v>0</v>
      </c>
      <c r="E1925" s="87"/>
    </row>
    <row r="1926" spans="2:8" ht="20.25" x14ac:dyDescent="0.3">
      <c r="C1926" s="17" t="s">
        <v>8</v>
      </c>
      <c r="D1926" s="98" t="e">
        <f>D1925/D1899</f>
        <v>#DIV/0!</v>
      </c>
      <c r="E1926" s="98"/>
      <c r="G1926" s="7"/>
      <c r="H1926" s="48"/>
    </row>
    <row r="1936" spans="2:8" ht="60.75" x14ac:dyDescent="0.8">
      <c r="B1936" s="88" t="s">
        <v>78</v>
      </c>
      <c r="C1936" s="88"/>
      <c r="D1936" s="88"/>
      <c r="E1936" s="88"/>
      <c r="F1936" s="88"/>
      <c r="G1936" s="88"/>
      <c r="H1936" s="88"/>
    </row>
    <row r="1937" spans="2:8" x14ac:dyDescent="0.25">
      <c r="B1937" s="89" t="s">
        <v>36</v>
      </c>
      <c r="C1937" s="89"/>
      <c r="D1937" s="89"/>
      <c r="E1937" s="89"/>
      <c r="F1937" s="89"/>
      <c r="G1937" s="89"/>
    </row>
    <row r="1938" spans="2:8" x14ac:dyDescent="0.25">
      <c r="C1938" s="52"/>
      <c r="G1938" s="7"/>
    </row>
    <row r="1939" spans="2:8" ht="25.5" x14ac:dyDescent="0.25">
      <c r="C1939" s="14" t="s">
        <v>5</v>
      </c>
      <c r="D1939" s="6"/>
    </row>
    <row r="1940" spans="2:8" ht="20.25" x14ac:dyDescent="0.25">
      <c r="B1940" s="10"/>
      <c r="C1940" s="75" t="s">
        <v>15</v>
      </c>
      <c r="D1940" s="78"/>
      <c r="E1940" s="78"/>
      <c r="F1940" s="78"/>
      <c r="G1940" s="78"/>
      <c r="H1940" s="40"/>
    </row>
    <row r="1941" spans="2:8" ht="20.25" x14ac:dyDescent="0.25">
      <c r="B1941" s="10"/>
      <c r="C1941" s="76"/>
      <c r="D1941" s="78"/>
      <c r="E1941" s="78"/>
      <c r="F1941" s="78"/>
      <c r="G1941" s="78"/>
      <c r="H1941" s="40"/>
    </row>
    <row r="1942" spans="2:8" ht="20.25" x14ac:dyDescent="0.25">
      <c r="B1942" s="10"/>
      <c r="C1942" s="77"/>
      <c r="D1942" s="78"/>
      <c r="E1942" s="78"/>
      <c r="F1942" s="78"/>
      <c r="G1942" s="78"/>
      <c r="H1942" s="40"/>
    </row>
    <row r="1943" spans="2:8" x14ac:dyDescent="0.25">
      <c r="C1943" s="35" t="s">
        <v>12</v>
      </c>
      <c r="D1943" s="53"/>
      <c r="E1943" s="49"/>
      <c r="F1943" s="10"/>
    </row>
    <row r="1944" spans="2:8" x14ac:dyDescent="0.25">
      <c r="C1944" s="1" t="s">
        <v>9</v>
      </c>
      <c r="D1944" s="54"/>
      <c r="E1944" s="79" t="s">
        <v>16</v>
      </c>
      <c r="F1944" s="80"/>
      <c r="G1944" s="83" t="e">
        <f>D1945/D1944</f>
        <v>#DIV/0!</v>
      </c>
    </row>
    <row r="1945" spans="2:8" x14ac:dyDescent="0.25">
      <c r="C1945" s="1" t="s">
        <v>10</v>
      </c>
      <c r="D1945" s="54"/>
      <c r="E1945" s="81"/>
      <c r="F1945" s="82"/>
      <c r="G1945" s="84"/>
    </row>
    <row r="1946" spans="2:8" x14ac:dyDescent="0.25">
      <c r="C1946" s="37"/>
      <c r="D1946" s="38"/>
      <c r="E1946" s="50"/>
    </row>
    <row r="1947" spans="2:8" x14ac:dyDescent="0.3">
      <c r="C1947" s="36" t="s">
        <v>7</v>
      </c>
      <c r="D1947" s="55"/>
    </row>
    <row r="1948" spans="2:8" x14ac:dyDescent="0.3">
      <c r="C1948" s="36" t="s">
        <v>11</v>
      </c>
      <c r="D1948" s="55"/>
    </row>
    <row r="1949" spans="2:8" x14ac:dyDescent="0.3">
      <c r="C1949" s="36" t="s">
        <v>13</v>
      </c>
      <c r="D1949" s="69" t="s">
        <v>33</v>
      </c>
      <c r="E1949" s="41"/>
    </row>
    <row r="1950" spans="2:8" ht="24" thickBot="1" x14ac:dyDescent="0.3">
      <c r="C1950" s="42"/>
      <c r="D1950" s="42"/>
    </row>
    <row r="1951" spans="2:8" ht="48" thickBot="1" x14ac:dyDescent="0.3">
      <c r="B1951" s="103" t="s">
        <v>17</v>
      </c>
      <c r="C1951" s="104"/>
      <c r="D1951" s="23" t="s">
        <v>20</v>
      </c>
      <c r="E1951" s="99" t="s">
        <v>22</v>
      </c>
      <c r="F1951" s="100"/>
      <c r="G1951" s="2" t="s">
        <v>21</v>
      </c>
    </row>
    <row r="1952" spans="2:8" ht="24" thickBot="1" x14ac:dyDescent="0.3">
      <c r="B1952" s="90" t="s">
        <v>35</v>
      </c>
      <c r="C1952" s="91"/>
      <c r="D1952" s="70"/>
      <c r="E1952" s="56"/>
      <c r="F1952" s="18" t="s">
        <v>24</v>
      </c>
      <c r="G1952" s="26">
        <f t="shared" ref="G1952:G1959" si="44">D1952*E1952</f>
        <v>0</v>
      </c>
      <c r="H1952" s="101"/>
    </row>
    <row r="1953" spans="2:8" x14ac:dyDescent="0.25">
      <c r="B1953" s="92" t="s">
        <v>18</v>
      </c>
      <c r="C1953" s="93"/>
      <c r="D1953" s="59">
        <v>97.44</v>
      </c>
      <c r="E1953" s="57"/>
      <c r="F1953" s="19" t="s">
        <v>25</v>
      </c>
      <c r="G1953" s="27">
        <f t="shared" si="44"/>
        <v>0</v>
      </c>
      <c r="H1953" s="101"/>
    </row>
    <row r="1954" spans="2:8" ht="24" thickBot="1" x14ac:dyDescent="0.3">
      <c r="B1954" s="94" t="s">
        <v>19</v>
      </c>
      <c r="C1954" s="95"/>
      <c r="D1954" s="62">
        <v>151.63</v>
      </c>
      <c r="E1954" s="58"/>
      <c r="F1954" s="20" t="s">
        <v>25</v>
      </c>
      <c r="G1954" s="28">
        <f t="shared" si="44"/>
        <v>0</v>
      </c>
      <c r="H1954" s="101"/>
    </row>
    <row r="1955" spans="2:8" ht="24" thickBot="1" x14ac:dyDescent="0.3">
      <c r="B1955" s="96" t="s">
        <v>27</v>
      </c>
      <c r="C1955" s="97"/>
      <c r="D1955" s="71">
        <v>731.97</v>
      </c>
      <c r="E1955" s="71"/>
      <c r="F1955" s="24" t="s">
        <v>24</v>
      </c>
      <c r="G1955" s="29">
        <f t="shared" si="44"/>
        <v>0</v>
      </c>
      <c r="H1955" s="101"/>
    </row>
    <row r="1956" spans="2:8" x14ac:dyDescent="0.25">
      <c r="B1956" s="92" t="s">
        <v>32</v>
      </c>
      <c r="C1956" s="93"/>
      <c r="D1956" s="59">
        <v>652.6</v>
      </c>
      <c r="E1956" s="59"/>
      <c r="F1956" s="19" t="s">
        <v>24</v>
      </c>
      <c r="G1956" s="27">
        <f t="shared" si="44"/>
        <v>0</v>
      </c>
      <c r="H1956" s="101"/>
    </row>
    <row r="1957" spans="2:8" x14ac:dyDescent="0.25">
      <c r="B1957" s="85" t="s">
        <v>26</v>
      </c>
      <c r="C1957" s="86"/>
      <c r="D1957" s="72">
        <v>526.99</v>
      </c>
      <c r="E1957" s="60"/>
      <c r="F1957" s="21" t="s">
        <v>24</v>
      </c>
      <c r="G1957" s="30">
        <f t="shared" si="44"/>
        <v>0</v>
      </c>
      <c r="H1957" s="101"/>
    </row>
    <row r="1958" spans="2:8" x14ac:dyDescent="0.25">
      <c r="B1958" s="85" t="s">
        <v>28</v>
      </c>
      <c r="C1958" s="86"/>
      <c r="D1958" s="73">
        <v>5438.99</v>
      </c>
      <c r="E1958" s="61"/>
      <c r="F1958" s="21" t="s">
        <v>24</v>
      </c>
      <c r="G1958" s="30">
        <f t="shared" si="44"/>
        <v>0</v>
      </c>
      <c r="H1958" s="101"/>
    </row>
    <row r="1959" spans="2:8" x14ac:dyDescent="0.25">
      <c r="B1959" s="85" t="s">
        <v>29</v>
      </c>
      <c r="C1959" s="86"/>
      <c r="D1959" s="73">
        <v>1672.77</v>
      </c>
      <c r="E1959" s="61"/>
      <c r="F1959" s="21" t="s">
        <v>24</v>
      </c>
      <c r="G1959" s="30">
        <f t="shared" si="44"/>
        <v>0</v>
      </c>
      <c r="H1959" s="101"/>
    </row>
    <row r="1960" spans="2:8" x14ac:dyDescent="0.25">
      <c r="B1960" s="85" t="s">
        <v>31</v>
      </c>
      <c r="C1960" s="86"/>
      <c r="D1960" s="73">
        <v>548.24</v>
      </c>
      <c r="E1960" s="61"/>
      <c r="F1960" s="21" t="s">
        <v>24</v>
      </c>
      <c r="G1960" s="30">
        <f>D1960*E1960</f>
        <v>0</v>
      </c>
      <c r="H1960" s="101"/>
    </row>
    <row r="1961" spans="2:8" ht="24" thickBot="1" x14ac:dyDescent="0.3">
      <c r="B1961" s="94" t="s">
        <v>30</v>
      </c>
      <c r="C1961" s="95"/>
      <c r="D1961" s="74">
        <v>340.74</v>
      </c>
      <c r="E1961" s="62"/>
      <c r="F1961" s="20" t="s">
        <v>24</v>
      </c>
      <c r="G1961" s="31">
        <f>D1961*E1961</f>
        <v>0</v>
      </c>
      <c r="H1961" s="101"/>
    </row>
    <row r="1962" spans="2:8" x14ac:dyDescent="0.25">
      <c r="C1962" s="3"/>
      <c r="D1962" s="3"/>
      <c r="E1962" s="4"/>
      <c r="F1962" s="4"/>
      <c r="H1962" s="45"/>
    </row>
    <row r="1963" spans="2:8" ht="25.5" x14ac:dyDescent="0.25">
      <c r="C1963" s="14" t="s">
        <v>14</v>
      </c>
      <c r="D1963" s="6"/>
    </row>
    <row r="1964" spans="2:8" ht="20.25" x14ac:dyDescent="0.25">
      <c r="C1964" s="102" t="s">
        <v>6</v>
      </c>
      <c r="D1964" s="51" t="s">
        <v>0</v>
      </c>
      <c r="E1964" s="9">
        <f>IF(G1952&gt;0, ROUND((G1952+D1945)/D1945,2), 0)</f>
        <v>0</v>
      </c>
      <c r="F1964" s="9"/>
      <c r="G1964" s="10"/>
      <c r="H1964" s="7"/>
    </row>
    <row r="1965" spans="2:8" x14ac:dyDescent="0.25">
      <c r="C1965" s="102"/>
      <c r="D1965" s="51" t="s">
        <v>1</v>
      </c>
      <c r="E1965" s="9">
        <f>IF(SUM(G1953:G1954)&gt;0,ROUND((G1953+G1954+D1945)/D1945,2),0)</f>
        <v>0</v>
      </c>
      <c r="F1965" s="9"/>
      <c r="G1965" s="11"/>
      <c r="H1965" s="47"/>
    </row>
    <row r="1966" spans="2:8" x14ac:dyDescent="0.25">
      <c r="C1966" s="102"/>
      <c r="D1966" s="51" t="s">
        <v>2</v>
      </c>
      <c r="E1966" s="9">
        <f>IF(G1955&gt;0,ROUND((G1955+D1945)/D1945,2),0)</f>
        <v>0</v>
      </c>
      <c r="F1966" s="12"/>
      <c r="G1966" s="11"/>
    </row>
    <row r="1967" spans="2:8" x14ac:dyDescent="0.25">
      <c r="C1967" s="102"/>
      <c r="D1967" s="13" t="s">
        <v>3</v>
      </c>
      <c r="E1967" s="32">
        <f>IF(SUM(G1956:G1961)&gt;0,ROUND((SUM(G1956:G1961)+D1945)/D1945,2),0)</f>
        <v>0</v>
      </c>
      <c r="F1967" s="10"/>
      <c r="G1967" s="11"/>
    </row>
    <row r="1968" spans="2:8" ht="25.5" x14ac:dyDescent="0.25">
      <c r="D1968" s="33" t="s">
        <v>4</v>
      </c>
      <c r="E1968" s="34">
        <f>SUM(E1964:E1967)-IF(VALUE(COUNTIF(E1964:E1967,"&gt;0"))=4,3,0)-IF(VALUE(COUNTIF(E1964:E1967,"&gt;0"))=3,2,0)-IF(VALUE(COUNTIF(E1964:E1967,"&gt;0"))=2,1,0)</f>
        <v>0</v>
      </c>
      <c r="F1968" s="25"/>
    </row>
    <row r="1969" spans="2:8" x14ac:dyDescent="0.25">
      <c r="E1969" s="15"/>
    </row>
    <row r="1970" spans="2:8" ht="25.5" x14ac:dyDescent="0.35">
      <c r="B1970" s="22"/>
      <c r="C1970" s="16" t="s">
        <v>23</v>
      </c>
      <c r="D1970" s="87">
        <f>E1968*D1945</f>
        <v>0</v>
      </c>
      <c r="E1970" s="87"/>
    </row>
    <row r="1971" spans="2:8" ht="20.25" x14ac:dyDescent="0.3">
      <c r="C1971" s="17" t="s">
        <v>8</v>
      </c>
      <c r="D1971" s="98" t="e">
        <f>D1970/D1944</f>
        <v>#DIV/0!</v>
      </c>
      <c r="E1971" s="98"/>
      <c r="G1971" s="7"/>
      <c r="H1971" s="48"/>
    </row>
    <row r="1981" spans="2:8" ht="60.75" x14ac:dyDescent="0.8">
      <c r="B1981" s="88" t="s">
        <v>79</v>
      </c>
      <c r="C1981" s="88"/>
      <c r="D1981" s="88"/>
      <c r="E1981" s="88"/>
      <c r="F1981" s="88"/>
      <c r="G1981" s="88"/>
      <c r="H1981" s="88"/>
    </row>
    <row r="1982" spans="2:8" x14ac:dyDescent="0.25">
      <c r="B1982" s="89" t="s">
        <v>36</v>
      </c>
      <c r="C1982" s="89"/>
      <c r="D1982" s="89"/>
      <c r="E1982" s="89"/>
      <c r="F1982" s="89"/>
      <c r="G1982" s="89"/>
    </row>
    <row r="1983" spans="2:8" x14ac:dyDescent="0.25">
      <c r="C1983" s="52"/>
      <c r="G1983" s="7"/>
    </row>
    <row r="1984" spans="2:8" ht="25.5" x14ac:dyDescent="0.25">
      <c r="C1984" s="14" t="s">
        <v>5</v>
      </c>
      <c r="D1984" s="6"/>
    </row>
    <row r="1985" spans="2:8" ht="20.25" x14ac:dyDescent="0.25">
      <c r="B1985" s="10"/>
      <c r="C1985" s="75" t="s">
        <v>15</v>
      </c>
      <c r="D1985" s="78"/>
      <c r="E1985" s="78"/>
      <c r="F1985" s="78"/>
      <c r="G1985" s="78"/>
      <c r="H1985" s="40"/>
    </row>
    <row r="1986" spans="2:8" ht="20.25" x14ac:dyDescent="0.25">
      <c r="B1986" s="10"/>
      <c r="C1986" s="76"/>
      <c r="D1986" s="78"/>
      <c r="E1986" s="78"/>
      <c r="F1986" s="78"/>
      <c r="G1986" s="78"/>
      <c r="H1986" s="40"/>
    </row>
    <row r="1987" spans="2:8" ht="20.25" x14ac:dyDescent="0.25">
      <c r="B1987" s="10"/>
      <c r="C1987" s="77"/>
      <c r="D1987" s="78"/>
      <c r="E1987" s="78"/>
      <c r="F1987" s="78"/>
      <c r="G1987" s="78"/>
      <c r="H1987" s="40"/>
    </row>
    <row r="1988" spans="2:8" x14ac:dyDescent="0.25">
      <c r="C1988" s="35" t="s">
        <v>12</v>
      </c>
      <c r="D1988" s="53"/>
      <c r="E1988" s="49"/>
      <c r="F1988" s="10"/>
    </row>
    <row r="1989" spans="2:8" x14ac:dyDescent="0.25">
      <c r="C1989" s="1" t="s">
        <v>9</v>
      </c>
      <c r="D1989" s="54"/>
      <c r="E1989" s="79" t="s">
        <v>16</v>
      </c>
      <c r="F1989" s="80"/>
      <c r="G1989" s="83" t="e">
        <f>D1990/D1989</f>
        <v>#DIV/0!</v>
      </c>
    </row>
    <row r="1990" spans="2:8" x14ac:dyDescent="0.25">
      <c r="C1990" s="1" t="s">
        <v>10</v>
      </c>
      <c r="D1990" s="54"/>
      <c r="E1990" s="81"/>
      <c r="F1990" s="82"/>
      <c r="G1990" s="84"/>
    </row>
    <row r="1991" spans="2:8" x14ac:dyDescent="0.25">
      <c r="C1991" s="37"/>
      <c r="D1991" s="38"/>
      <c r="E1991" s="50"/>
    </row>
    <row r="1992" spans="2:8" x14ac:dyDescent="0.3">
      <c r="C1992" s="36" t="s">
        <v>7</v>
      </c>
      <c r="D1992" s="55"/>
    </row>
    <row r="1993" spans="2:8" x14ac:dyDescent="0.3">
      <c r="C1993" s="36" t="s">
        <v>11</v>
      </c>
      <c r="D1993" s="55"/>
    </row>
    <row r="1994" spans="2:8" x14ac:dyDescent="0.3">
      <c r="C1994" s="36" t="s">
        <v>13</v>
      </c>
      <c r="D1994" s="69" t="s">
        <v>33</v>
      </c>
      <c r="E1994" s="41"/>
    </row>
    <row r="1995" spans="2:8" ht="24" thickBot="1" x14ac:dyDescent="0.3">
      <c r="C1995" s="42"/>
      <c r="D1995" s="42"/>
    </row>
    <row r="1996" spans="2:8" ht="48" thickBot="1" x14ac:dyDescent="0.3">
      <c r="B1996" s="103" t="s">
        <v>17</v>
      </c>
      <c r="C1996" s="104"/>
      <c r="D1996" s="23" t="s">
        <v>20</v>
      </c>
      <c r="E1996" s="99" t="s">
        <v>22</v>
      </c>
      <c r="F1996" s="100"/>
      <c r="G1996" s="2" t="s">
        <v>21</v>
      </c>
    </row>
    <row r="1997" spans="2:8" ht="24" thickBot="1" x14ac:dyDescent="0.3">
      <c r="B1997" s="90" t="s">
        <v>35</v>
      </c>
      <c r="C1997" s="91"/>
      <c r="D1997" s="70"/>
      <c r="E1997" s="56"/>
      <c r="F1997" s="18" t="s">
        <v>24</v>
      </c>
      <c r="G1997" s="26">
        <f t="shared" ref="G1997:G2004" si="45">D1997*E1997</f>
        <v>0</v>
      </c>
      <c r="H1997" s="101"/>
    </row>
    <row r="1998" spans="2:8" x14ac:dyDescent="0.25">
      <c r="B1998" s="92" t="s">
        <v>18</v>
      </c>
      <c r="C1998" s="93"/>
      <c r="D1998" s="59">
        <v>97.44</v>
      </c>
      <c r="E1998" s="57"/>
      <c r="F1998" s="19" t="s">
        <v>25</v>
      </c>
      <c r="G1998" s="27">
        <f t="shared" si="45"/>
        <v>0</v>
      </c>
      <c r="H1998" s="101"/>
    </row>
    <row r="1999" spans="2:8" ht="24" thickBot="1" x14ac:dyDescent="0.3">
      <c r="B1999" s="94" t="s">
        <v>19</v>
      </c>
      <c r="C1999" s="95"/>
      <c r="D1999" s="62">
        <v>151.63</v>
      </c>
      <c r="E1999" s="58"/>
      <c r="F1999" s="20" t="s">
        <v>25</v>
      </c>
      <c r="G1999" s="28">
        <f t="shared" si="45"/>
        <v>0</v>
      </c>
      <c r="H1999" s="101"/>
    </row>
    <row r="2000" spans="2:8" ht="24" thickBot="1" x14ac:dyDescent="0.3">
      <c r="B2000" s="96" t="s">
        <v>27</v>
      </c>
      <c r="C2000" s="97"/>
      <c r="D2000" s="71">
        <v>731.97</v>
      </c>
      <c r="E2000" s="71"/>
      <c r="F2000" s="24" t="s">
        <v>24</v>
      </c>
      <c r="G2000" s="29">
        <f t="shared" si="45"/>
        <v>0</v>
      </c>
      <c r="H2000" s="101"/>
    </row>
    <row r="2001" spans="2:8" x14ac:dyDescent="0.25">
      <c r="B2001" s="92" t="s">
        <v>32</v>
      </c>
      <c r="C2001" s="93"/>
      <c r="D2001" s="59">
        <v>652.6</v>
      </c>
      <c r="E2001" s="59"/>
      <c r="F2001" s="19" t="s">
        <v>24</v>
      </c>
      <c r="G2001" s="27">
        <f t="shared" si="45"/>
        <v>0</v>
      </c>
      <c r="H2001" s="101"/>
    </row>
    <row r="2002" spans="2:8" x14ac:dyDescent="0.25">
      <c r="B2002" s="85" t="s">
        <v>26</v>
      </c>
      <c r="C2002" s="86"/>
      <c r="D2002" s="72">
        <v>526.99</v>
      </c>
      <c r="E2002" s="60"/>
      <c r="F2002" s="21" t="s">
        <v>24</v>
      </c>
      <c r="G2002" s="30">
        <f t="shared" si="45"/>
        <v>0</v>
      </c>
      <c r="H2002" s="101"/>
    </row>
    <row r="2003" spans="2:8" x14ac:dyDescent="0.25">
      <c r="B2003" s="85" t="s">
        <v>28</v>
      </c>
      <c r="C2003" s="86"/>
      <c r="D2003" s="73">
        <v>5438.99</v>
      </c>
      <c r="E2003" s="61"/>
      <c r="F2003" s="21" t="s">
        <v>24</v>
      </c>
      <c r="G2003" s="30">
        <f t="shared" si="45"/>
        <v>0</v>
      </c>
      <c r="H2003" s="101"/>
    </row>
    <row r="2004" spans="2:8" x14ac:dyDescent="0.25">
      <c r="B2004" s="85" t="s">
        <v>29</v>
      </c>
      <c r="C2004" s="86"/>
      <c r="D2004" s="73">
        <v>1672.77</v>
      </c>
      <c r="E2004" s="61"/>
      <c r="F2004" s="21" t="s">
        <v>24</v>
      </c>
      <c r="G2004" s="30">
        <f t="shared" si="45"/>
        <v>0</v>
      </c>
      <c r="H2004" s="101"/>
    </row>
    <row r="2005" spans="2:8" x14ac:dyDescent="0.25">
      <c r="B2005" s="85" t="s">
        <v>31</v>
      </c>
      <c r="C2005" s="86"/>
      <c r="D2005" s="73">
        <v>548.24</v>
      </c>
      <c r="E2005" s="61"/>
      <c r="F2005" s="21" t="s">
        <v>24</v>
      </c>
      <c r="G2005" s="30">
        <f>D2005*E2005</f>
        <v>0</v>
      </c>
      <c r="H2005" s="101"/>
    </row>
    <row r="2006" spans="2:8" ht="24" thickBot="1" x14ac:dyDescent="0.3">
      <c r="B2006" s="94" t="s">
        <v>30</v>
      </c>
      <c r="C2006" s="95"/>
      <c r="D2006" s="74">
        <v>340.74</v>
      </c>
      <c r="E2006" s="62"/>
      <c r="F2006" s="20" t="s">
        <v>24</v>
      </c>
      <c r="G2006" s="31">
        <f>D2006*E2006</f>
        <v>0</v>
      </c>
      <c r="H2006" s="101"/>
    </row>
    <row r="2007" spans="2:8" x14ac:dyDescent="0.25">
      <c r="C2007" s="3"/>
      <c r="D2007" s="3"/>
      <c r="E2007" s="4"/>
      <c r="F2007" s="4"/>
      <c r="H2007" s="45"/>
    </row>
    <row r="2008" spans="2:8" ht="25.5" x14ac:dyDescent="0.25">
      <c r="C2008" s="14" t="s">
        <v>14</v>
      </c>
      <c r="D2008" s="6"/>
    </row>
    <row r="2009" spans="2:8" ht="20.25" x14ac:dyDescent="0.25">
      <c r="C2009" s="102" t="s">
        <v>6</v>
      </c>
      <c r="D2009" s="51" t="s">
        <v>0</v>
      </c>
      <c r="E2009" s="9">
        <f>IF(G1997&gt;0, ROUND((G1997+D1990)/D1990,2), 0)</f>
        <v>0</v>
      </c>
      <c r="F2009" s="9"/>
      <c r="G2009" s="10"/>
      <c r="H2009" s="7"/>
    </row>
    <row r="2010" spans="2:8" x14ac:dyDescent="0.25">
      <c r="C2010" s="102"/>
      <c r="D2010" s="51" t="s">
        <v>1</v>
      </c>
      <c r="E2010" s="9">
        <f>IF(SUM(G1998:G1999)&gt;0,ROUND((G1998+G1999+D1990)/D1990,2),0)</f>
        <v>0</v>
      </c>
      <c r="F2010" s="9"/>
      <c r="G2010" s="11"/>
      <c r="H2010" s="47"/>
    </row>
    <row r="2011" spans="2:8" x14ac:dyDescent="0.25">
      <c r="C2011" s="102"/>
      <c r="D2011" s="51" t="s">
        <v>2</v>
      </c>
      <c r="E2011" s="9">
        <f>IF(G2000&gt;0,ROUND((G2000+D1990)/D1990,2),0)</f>
        <v>0</v>
      </c>
      <c r="F2011" s="12"/>
      <c r="G2011" s="11"/>
    </row>
    <row r="2012" spans="2:8" x14ac:dyDescent="0.25">
      <c r="C2012" s="102"/>
      <c r="D2012" s="13" t="s">
        <v>3</v>
      </c>
      <c r="E2012" s="32">
        <f>IF(SUM(G2001:G2006)&gt;0,ROUND((SUM(G2001:G2006)+D1990)/D1990,2),0)</f>
        <v>0</v>
      </c>
      <c r="F2012" s="10"/>
      <c r="G2012" s="11"/>
    </row>
    <row r="2013" spans="2:8" ht="25.5" x14ac:dyDescent="0.25">
      <c r="D2013" s="33" t="s">
        <v>4</v>
      </c>
      <c r="E2013" s="34">
        <f>SUM(E2009:E2012)-IF(VALUE(COUNTIF(E2009:E2012,"&gt;0"))=4,3,0)-IF(VALUE(COUNTIF(E2009:E2012,"&gt;0"))=3,2,0)-IF(VALUE(COUNTIF(E2009:E2012,"&gt;0"))=2,1,0)</f>
        <v>0</v>
      </c>
      <c r="F2013" s="25"/>
    </row>
    <row r="2014" spans="2:8" x14ac:dyDescent="0.25">
      <c r="E2014" s="15"/>
    </row>
    <row r="2015" spans="2:8" ht="25.5" x14ac:dyDescent="0.35">
      <c r="B2015" s="22"/>
      <c r="C2015" s="16" t="s">
        <v>23</v>
      </c>
      <c r="D2015" s="87">
        <f>E2013*D1990</f>
        <v>0</v>
      </c>
      <c r="E2015" s="87"/>
    </row>
    <row r="2016" spans="2:8" ht="20.25" x14ac:dyDescent="0.3">
      <c r="C2016" s="17" t="s">
        <v>8</v>
      </c>
      <c r="D2016" s="98" t="e">
        <f>D2015/D1989</f>
        <v>#DIV/0!</v>
      </c>
      <c r="E2016" s="98"/>
      <c r="G2016" s="7"/>
      <c r="H2016" s="48"/>
    </row>
    <row r="2026" spans="2:8" ht="60.75" x14ac:dyDescent="0.8">
      <c r="B2026" s="88" t="s">
        <v>80</v>
      </c>
      <c r="C2026" s="88"/>
      <c r="D2026" s="88"/>
      <c r="E2026" s="88"/>
      <c r="F2026" s="88"/>
      <c r="G2026" s="88"/>
      <c r="H2026" s="88"/>
    </row>
    <row r="2027" spans="2:8" x14ac:dyDescent="0.25">
      <c r="B2027" s="89" t="s">
        <v>36</v>
      </c>
      <c r="C2027" s="89"/>
      <c r="D2027" s="89"/>
      <c r="E2027" s="89"/>
      <c r="F2027" s="89"/>
      <c r="G2027" s="89"/>
    </row>
    <row r="2028" spans="2:8" x14ac:dyDescent="0.25">
      <c r="C2028" s="52"/>
      <c r="G2028" s="7"/>
    </row>
    <row r="2029" spans="2:8" ht="25.5" x14ac:dyDescent="0.25">
      <c r="C2029" s="14" t="s">
        <v>5</v>
      </c>
      <c r="D2029" s="6"/>
    </row>
    <row r="2030" spans="2:8" ht="20.25" x14ac:dyDescent="0.25">
      <c r="B2030" s="10"/>
      <c r="C2030" s="75" t="s">
        <v>15</v>
      </c>
      <c r="D2030" s="78"/>
      <c r="E2030" s="78"/>
      <c r="F2030" s="78"/>
      <c r="G2030" s="78"/>
      <c r="H2030" s="40"/>
    </row>
    <row r="2031" spans="2:8" ht="20.25" x14ac:dyDescent="0.25">
      <c r="B2031" s="10"/>
      <c r="C2031" s="76"/>
      <c r="D2031" s="78"/>
      <c r="E2031" s="78"/>
      <c r="F2031" s="78"/>
      <c r="G2031" s="78"/>
      <c r="H2031" s="40"/>
    </row>
    <row r="2032" spans="2:8" ht="20.25" x14ac:dyDescent="0.25">
      <c r="B2032" s="10"/>
      <c r="C2032" s="77"/>
      <c r="D2032" s="78"/>
      <c r="E2032" s="78"/>
      <c r="F2032" s="78"/>
      <c r="G2032" s="78"/>
      <c r="H2032" s="40"/>
    </row>
    <row r="2033" spans="2:8" x14ac:dyDescent="0.25">
      <c r="C2033" s="35" t="s">
        <v>12</v>
      </c>
      <c r="D2033" s="53"/>
      <c r="E2033" s="49"/>
      <c r="F2033" s="10"/>
    </row>
    <row r="2034" spans="2:8" x14ac:dyDescent="0.25">
      <c r="C2034" s="1" t="s">
        <v>9</v>
      </c>
      <c r="D2034" s="54"/>
      <c r="E2034" s="79" t="s">
        <v>16</v>
      </c>
      <c r="F2034" s="80"/>
      <c r="G2034" s="83" t="e">
        <f>D2035/D2034</f>
        <v>#DIV/0!</v>
      </c>
    </row>
    <row r="2035" spans="2:8" x14ac:dyDescent="0.25">
      <c r="C2035" s="1" t="s">
        <v>10</v>
      </c>
      <c r="D2035" s="54"/>
      <c r="E2035" s="81"/>
      <c r="F2035" s="82"/>
      <c r="G2035" s="84"/>
    </row>
    <row r="2036" spans="2:8" x14ac:dyDescent="0.25">
      <c r="C2036" s="37"/>
      <c r="D2036" s="38"/>
      <c r="E2036" s="50"/>
    </row>
    <row r="2037" spans="2:8" x14ac:dyDescent="0.3">
      <c r="C2037" s="36" t="s">
        <v>7</v>
      </c>
      <c r="D2037" s="55"/>
    </row>
    <row r="2038" spans="2:8" x14ac:dyDescent="0.3">
      <c r="C2038" s="36" t="s">
        <v>11</v>
      </c>
      <c r="D2038" s="55"/>
    </row>
    <row r="2039" spans="2:8" x14ac:dyDescent="0.3">
      <c r="C2039" s="36" t="s">
        <v>13</v>
      </c>
      <c r="D2039" s="69" t="s">
        <v>33</v>
      </c>
      <c r="E2039" s="41"/>
    </row>
    <row r="2040" spans="2:8" ht="24" thickBot="1" x14ac:dyDescent="0.3">
      <c r="C2040" s="42"/>
      <c r="D2040" s="42"/>
    </row>
    <row r="2041" spans="2:8" ht="48" thickBot="1" x14ac:dyDescent="0.3">
      <c r="B2041" s="103" t="s">
        <v>17</v>
      </c>
      <c r="C2041" s="104"/>
      <c r="D2041" s="23" t="s">
        <v>20</v>
      </c>
      <c r="E2041" s="99" t="s">
        <v>22</v>
      </c>
      <c r="F2041" s="100"/>
      <c r="G2041" s="2" t="s">
        <v>21</v>
      </c>
    </row>
    <row r="2042" spans="2:8" ht="24" thickBot="1" x14ac:dyDescent="0.3">
      <c r="B2042" s="90" t="s">
        <v>35</v>
      </c>
      <c r="C2042" s="91"/>
      <c r="D2042" s="70"/>
      <c r="E2042" s="56"/>
      <c r="F2042" s="18" t="s">
        <v>24</v>
      </c>
      <c r="G2042" s="26">
        <f t="shared" ref="G2042:G2049" si="46">D2042*E2042</f>
        <v>0</v>
      </c>
      <c r="H2042" s="101"/>
    </row>
    <row r="2043" spans="2:8" x14ac:dyDescent="0.25">
      <c r="B2043" s="92" t="s">
        <v>18</v>
      </c>
      <c r="C2043" s="93"/>
      <c r="D2043" s="59">
        <v>97.44</v>
      </c>
      <c r="E2043" s="57"/>
      <c r="F2043" s="19" t="s">
        <v>25</v>
      </c>
      <c r="G2043" s="27">
        <f t="shared" si="46"/>
        <v>0</v>
      </c>
      <c r="H2043" s="101"/>
    </row>
    <row r="2044" spans="2:8" ht="24" thickBot="1" x14ac:dyDescent="0.3">
      <c r="B2044" s="94" t="s">
        <v>19</v>
      </c>
      <c r="C2044" s="95"/>
      <c r="D2044" s="62">
        <v>151.63</v>
      </c>
      <c r="E2044" s="58"/>
      <c r="F2044" s="20" t="s">
        <v>25</v>
      </c>
      <c r="G2044" s="28">
        <f t="shared" si="46"/>
        <v>0</v>
      </c>
      <c r="H2044" s="101"/>
    </row>
    <row r="2045" spans="2:8" ht="24" thickBot="1" x14ac:dyDescent="0.3">
      <c r="B2045" s="96" t="s">
        <v>27</v>
      </c>
      <c r="C2045" s="97"/>
      <c r="D2045" s="71">
        <v>731.97</v>
      </c>
      <c r="E2045" s="71"/>
      <c r="F2045" s="24" t="s">
        <v>24</v>
      </c>
      <c r="G2045" s="29">
        <f t="shared" si="46"/>
        <v>0</v>
      </c>
      <c r="H2045" s="101"/>
    </row>
    <row r="2046" spans="2:8" x14ac:dyDescent="0.25">
      <c r="B2046" s="92" t="s">
        <v>32</v>
      </c>
      <c r="C2046" s="93"/>
      <c r="D2046" s="59">
        <v>652.6</v>
      </c>
      <c r="E2046" s="59"/>
      <c r="F2046" s="19" t="s">
        <v>24</v>
      </c>
      <c r="G2046" s="27">
        <f t="shared" si="46"/>
        <v>0</v>
      </c>
      <c r="H2046" s="101"/>
    </row>
    <row r="2047" spans="2:8" x14ac:dyDescent="0.25">
      <c r="B2047" s="85" t="s">
        <v>26</v>
      </c>
      <c r="C2047" s="86"/>
      <c r="D2047" s="72">
        <v>526.99</v>
      </c>
      <c r="E2047" s="60"/>
      <c r="F2047" s="21" t="s">
        <v>24</v>
      </c>
      <c r="G2047" s="30">
        <f t="shared" si="46"/>
        <v>0</v>
      </c>
      <c r="H2047" s="101"/>
    </row>
    <row r="2048" spans="2:8" x14ac:dyDescent="0.25">
      <c r="B2048" s="85" t="s">
        <v>28</v>
      </c>
      <c r="C2048" s="86"/>
      <c r="D2048" s="73">
        <v>5438.99</v>
      </c>
      <c r="E2048" s="61"/>
      <c r="F2048" s="21" t="s">
        <v>24</v>
      </c>
      <c r="G2048" s="30">
        <f t="shared" si="46"/>
        <v>0</v>
      </c>
      <c r="H2048" s="101"/>
    </row>
    <row r="2049" spans="2:8" x14ac:dyDescent="0.25">
      <c r="B2049" s="85" t="s">
        <v>29</v>
      </c>
      <c r="C2049" s="86"/>
      <c r="D2049" s="73">
        <v>1672.77</v>
      </c>
      <c r="E2049" s="61"/>
      <c r="F2049" s="21" t="s">
        <v>24</v>
      </c>
      <c r="G2049" s="30">
        <f t="shared" si="46"/>
        <v>0</v>
      </c>
      <c r="H2049" s="101"/>
    </row>
    <row r="2050" spans="2:8" x14ac:dyDescent="0.25">
      <c r="B2050" s="85" t="s">
        <v>31</v>
      </c>
      <c r="C2050" s="86"/>
      <c r="D2050" s="73">
        <v>548.24</v>
      </c>
      <c r="E2050" s="61"/>
      <c r="F2050" s="21" t="s">
        <v>24</v>
      </c>
      <c r="G2050" s="30">
        <f>D2050*E2050</f>
        <v>0</v>
      </c>
      <c r="H2050" s="101"/>
    </row>
    <row r="2051" spans="2:8" ht="24" thickBot="1" x14ac:dyDescent="0.3">
      <c r="B2051" s="94" t="s">
        <v>30</v>
      </c>
      <c r="C2051" s="95"/>
      <c r="D2051" s="74">
        <v>340.74</v>
      </c>
      <c r="E2051" s="62"/>
      <c r="F2051" s="20" t="s">
        <v>24</v>
      </c>
      <c r="G2051" s="31">
        <f>D2051*E2051</f>
        <v>0</v>
      </c>
      <c r="H2051" s="101"/>
    </row>
    <row r="2052" spans="2:8" x14ac:dyDescent="0.25">
      <c r="C2052" s="3"/>
      <c r="D2052" s="3"/>
      <c r="E2052" s="4"/>
      <c r="F2052" s="4"/>
      <c r="H2052" s="45"/>
    </row>
    <row r="2053" spans="2:8" ht="25.5" x14ac:dyDescent="0.25">
      <c r="C2053" s="14" t="s">
        <v>14</v>
      </c>
      <c r="D2053" s="6"/>
    </row>
    <row r="2054" spans="2:8" ht="20.25" x14ac:dyDescent="0.25">
      <c r="C2054" s="102" t="s">
        <v>6</v>
      </c>
      <c r="D2054" s="51" t="s">
        <v>0</v>
      </c>
      <c r="E2054" s="9">
        <f>IF(G2042&gt;0, ROUND((G2042+D2035)/D2035,2), 0)</f>
        <v>0</v>
      </c>
      <c r="F2054" s="9"/>
      <c r="G2054" s="10"/>
      <c r="H2054" s="7"/>
    </row>
    <row r="2055" spans="2:8" x14ac:dyDescent="0.25">
      <c r="C2055" s="102"/>
      <c r="D2055" s="51" t="s">
        <v>1</v>
      </c>
      <c r="E2055" s="9">
        <f>IF(SUM(G2043:G2044)&gt;0,ROUND((G2043+G2044+D2035)/D2035,2),0)</f>
        <v>0</v>
      </c>
      <c r="F2055" s="9"/>
      <c r="G2055" s="11"/>
      <c r="H2055" s="47"/>
    </row>
    <row r="2056" spans="2:8" x14ac:dyDescent="0.25">
      <c r="C2056" s="102"/>
      <c r="D2056" s="51" t="s">
        <v>2</v>
      </c>
      <c r="E2056" s="9">
        <f>IF(G2045&gt;0,ROUND((G2045+D2035)/D2035,2),0)</f>
        <v>0</v>
      </c>
      <c r="F2056" s="12"/>
      <c r="G2056" s="11"/>
    </row>
    <row r="2057" spans="2:8" x14ac:dyDescent="0.25">
      <c r="C2057" s="102"/>
      <c r="D2057" s="13" t="s">
        <v>3</v>
      </c>
      <c r="E2057" s="32">
        <f>IF(SUM(G2046:G2051)&gt;0,ROUND((SUM(G2046:G2051)+D2035)/D2035,2),0)</f>
        <v>0</v>
      </c>
      <c r="F2057" s="10"/>
      <c r="G2057" s="11"/>
    </row>
    <row r="2058" spans="2:8" ht="25.5" x14ac:dyDescent="0.25">
      <c r="D2058" s="33" t="s">
        <v>4</v>
      </c>
      <c r="E2058" s="34">
        <f>SUM(E2054:E2057)-IF(VALUE(COUNTIF(E2054:E2057,"&gt;0"))=4,3,0)-IF(VALUE(COUNTIF(E2054:E2057,"&gt;0"))=3,2,0)-IF(VALUE(COUNTIF(E2054:E2057,"&gt;0"))=2,1,0)</f>
        <v>0</v>
      </c>
      <c r="F2058" s="25"/>
    </row>
    <row r="2059" spans="2:8" x14ac:dyDescent="0.25">
      <c r="E2059" s="15"/>
    </row>
    <row r="2060" spans="2:8" ht="25.5" x14ac:dyDescent="0.35">
      <c r="B2060" s="22"/>
      <c r="C2060" s="16" t="s">
        <v>23</v>
      </c>
      <c r="D2060" s="87">
        <f>E2058*D2035</f>
        <v>0</v>
      </c>
      <c r="E2060" s="87"/>
    </row>
    <row r="2061" spans="2:8" ht="20.25" x14ac:dyDescent="0.3">
      <c r="C2061" s="17" t="s">
        <v>8</v>
      </c>
      <c r="D2061" s="98" t="e">
        <f>D2060/D2034</f>
        <v>#DIV/0!</v>
      </c>
      <c r="E2061" s="98"/>
      <c r="G2061" s="7"/>
      <c r="H2061" s="48"/>
    </row>
    <row r="2071" spans="2:8" ht="60.75" x14ac:dyDescent="0.8">
      <c r="B2071" s="88" t="s">
        <v>81</v>
      </c>
      <c r="C2071" s="88"/>
      <c r="D2071" s="88"/>
      <c r="E2071" s="88"/>
      <c r="F2071" s="88"/>
      <c r="G2071" s="88"/>
      <c r="H2071" s="88"/>
    </row>
    <row r="2072" spans="2:8" x14ac:dyDescent="0.25">
      <c r="B2072" s="89" t="s">
        <v>36</v>
      </c>
      <c r="C2072" s="89"/>
      <c r="D2072" s="89"/>
      <c r="E2072" s="89"/>
      <c r="F2072" s="89"/>
      <c r="G2072" s="89"/>
    </row>
    <row r="2073" spans="2:8" x14ac:dyDescent="0.25">
      <c r="C2073" s="52"/>
      <c r="G2073" s="7"/>
    </row>
    <row r="2074" spans="2:8" ht="25.5" x14ac:dyDescent="0.25">
      <c r="C2074" s="14" t="s">
        <v>5</v>
      </c>
      <c r="D2074" s="6"/>
    </row>
    <row r="2075" spans="2:8" ht="20.25" x14ac:dyDescent="0.25">
      <c r="B2075" s="10"/>
      <c r="C2075" s="75" t="s">
        <v>15</v>
      </c>
      <c r="D2075" s="78"/>
      <c r="E2075" s="78"/>
      <c r="F2075" s="78"/>
      <c r="G2075" s="78"/>
      <c r="H2075" s="40"/>
    </row>
    <row r="2076" spans="2:8" ht="20.25" x14ac:dyDescent="0.25">
      <c r="B2076" s="10"/>
      <c r="C2076" s="76"/>
      <c r="D2076" s="78"/>
      <c r="E2076" s="78"/>
      <c r="F2076" s="78"/>
      <c r="G2076" s="78"/>
      <c r="H2076" s="40"/>
    </row>
    <row r="2077" spans="2:8" ht="20.25" x14ac:dyDescent="0.25">
      <c r="B2077" s="10"/>
      <c r="C2077" s="77"/>
      <c r="D2077" s="78"/>
      <c r="E2077" s="78"/>
      <c r="F2077" s="78"/>
      <c r="G2077" s="78"/>
      <c r="H2077" s="40"/>
    </row>
    <row r="2078" spans="2:8" x14ac:dyDescent="0.25">
      <c r="C2078" s="35" t="s">
        <v>12</v>
      </c>
      <c r="D2078" s="53"/>
      <c r="E2078" s="49"/>
      <c r="F2078" s="10"/>
    </row>
    <row r="2079" spans="2:8" x14ac:dyDescent="0.25">
      <c r="C2079" s="1" t="s">
        <v>9</v>
      </c>
      <c r="D2079" s="54"/>
      <c r="E2079" s="79" t="s">
        <v>16</v>
      </c>
      <c r="F2079" s="80"/>
      <c r="G2079" s="83" t="e">
        <f>D2080/D2079</f>
        <v>#DIV/0!</v>
      </c>
    </row>
    <row r="2080" spans="2:8" x14ac:dyDescent="0.25">
      <c r="C2080" s="1" t="s">
        <v>10</v>
      </c>
      <c r="D2080" s="54"/>
      <c r="E2080" s="81"/>
      <c r="F2080" s="82"/>
      <c r="G2080" s="84"/>
    </row>
    <row r="2081" spans="2:8" x14ac:dyDescent="0.25">
      <c r="C2081" s="37"/>
      <c r="D2081" s="38"/>
      <c r="E2081" s="50"/>
    </row>
    <row r="2082" spans="2:8" x14ac:dyDescent="0.3">
      <c r="C2082" s="36" t="s">
        <v>7</v>
      </c>
      <c r="D2082" s="55"/>
    </row>
    <row r="2083" spans="2:8" x14ac:dyDescent="0.3">
      <c r="C2083" s="36" t="s">
        <v>11</v>
      </c>
      <c r="D2083" s="55"/>
    </row>
    <row r="2084" spans="2:8" x14ac:dyDescent="0.3">
      <c r="C2084" s="36" t="s">
        <v>13</v>
      </c>
      <c r="D2084" s="69" t="s">
        <v>33</v>
      </c>
      <c r="E2084" s="41"/>
    </row>
    <row r="2085" spans="2:8" ht="24" thickBot="1" x14ac:dyDescent="0.3">
      <c r="C2085" s="42"/>
      <c r="D2085" s="42"/>
    </row>
    <row r="2086" spans="2:8" ht="48" thickBot="1" x14ac:dyDescent="0.3">
      <c r="B2086" s="103" t="s">
        <v>17</v>
      </c>
      <c r="C2086" s="104"/>
      <c r="D2086" s="23" t="s">
        <v>20</v>
      </c>
      <c r="E2086" s="99" t="s">
        <v>22</v>
      </c>
      <c r="F2086" s="100"/>
      <c r="G2086" s="2" t="s">
        <v>21</v>
      </c>
    </row>
    <row r="2087" spans="2:8" ht="24" thickBot="1" x14ac:dyDescent="0.3">
      <c r="B2087" s="90" t="s">
        <v>35</v>
      </c>
      <c r="C2087" s="91"/>
      <c r="D2087" s="70"/>
      <c r="E2087" s="56"/>
      <c r="F2087" s="18" t="s">
        <v>24</v>
      </c>
      <c r="G2087" s="26">
        <f t="shared" ref="G2087:G2094" si="47">D2087*E2087</f>
        <v>0</v>
      </c>
      <c r="H2087" s="101"/>
    </row>
    <row r="2088" spans="2:8" x14ac:dyDescent="0.25">
      <c r="B2088" s="92" t="s">
        <v>18</v>
      </c>
      <c r="C2088" s="93"/>
      <c r="D2088" s="59">
        <v>97.44</v>
      </c>
      <c r="E2088" s="57"/>
      <c r="F2088" s="19" t="s">
        <v>25</v>
      </c>
      <c r="G2088" s="27">
        <f t="shared" si="47"/>
        <v>0</v>
      </c>
      <c r="H2088" s="101"/>
    </row>
    <row r="2089" spans="2:8" ht="24" thickBot="1" x14ac:dyDescent="0.3">
      <c r="B2089" s="94" t="s">
        <v>19</v>
      </c>
      <c r="C2089" s="95"/>
      <c r="D2089" s="62">
        <v>151.63</v>
      </c>
      <c r="E2089" s="58"/>
      <c r="F2089" s="20" t="s">
        <v>25</v>
      </c>
      <c r="G2089" s="28">
        <f t="shared" si="47"/>
        <v>0</v>
      </c>
      <c r="H2089" s="101"/>
    </row>
    <row r="2090" spans="2:8" ht="24" thickBot="1" x14ac:dyDescent="0.3">
      <c r="B2090" s="96" t="s">
        <v>27</v>
      </c>
      <c r="C2090" s="97"/>
      <c r="D2090" s="71">
        <v>731.97</v>
      </c>
      <c r="E2090" s="71"/>
      <c r="F2090" s="24" t="s">
        <v>24</v>
      </c>
      <c r="G2090" s="29">
        <f t="shared" si="47"/>
        <v>0</v>
      </c>
      <c r="H2090" s="101"/>
    </row>
    <row r="2091" spans="2:8" x14ac:dyDescent="0.25">
      <c r="B2091" s="92" t="s">
        <v>32</v>
      </c>
      <c r="C2091" s="93"/>
      <c r="D2091" s="59">
        <v>652.6</v>
      </c>
      <c r="E2091" s="59"/>
      <c r="F2091" s="19" t="s">
        <v>24</v>
      </c>
      <c r="G2091" s="27">
        <f t="shared" si="47"/>
        <v>0</v>
      </c>
      <c r="H2091" s="101"/>
    </row>
    <row r="2092" spans="2:8" x14ac:dyDescent="0.25">
      <c r="B2092" s="85" t="s">
        <v>26</v>
      </c>
      <c r="C2092" s="86"/>
      <c r="D2092" s="72">
        <v>526.99</v>
      </c>
      <c r="E2092" s="60"/>
      <c r="F2092" s="21" t="s">
        <v>24</v>
      </c>
      <c r="G2092" s="30">
        <f t="shared" si="47"/>
        <v>0</v>
      </c>
      <c r="H2092" s="101"/>
    </row>
    <row r="2093" spans="2:8" x14ac:dyDescent="0.25">
      <c r="B2093" s="85" t="s">
        <v>28</v>
      </c>
      <c r="C2093" s="86"/>
      <c r="D2093" s="73">
        <v>5438.99</v>
      </c>
      <c r="E2093" s="61"/>
      <c r="F2093" s="21" t="s">
        <v>24</v>
      </c>
      <c r="G2093" s="30">
        <f t="shared" si="47"/>
        <v>0</v>
      </c>
      <c r="H2093" s="101"/>
    </row>
    <row r="2094" spans="2:8" x14ac:dyDescent="0.25">
      <c r="B2094" s="85" t="s">
        <v>29</v>
      </c>
      <c r="C2094" s="86"/>
      <c r="D2094" s="73">
        <v>1672.77</v>
      </c>
      <c r="E2094" s="61"/>
      <c r="F2094" s="21" t="s">
        <v>24</v>
      </c>
      <c r="G2094" s="30">
        <f t="shared" si="47"/>
        <v>0</v>
      </c>
      <c r="H2094" s="101"/>
    </row>
    <row r="2095" spans="2:8" x14ac:dyDescent="0.25">
      <c r="B2095" s="85" t="s">
        <v>31</v>
      </c>
      <c r="C2095" s="86"/>
      <c r="D2095" s="73">
        <v>548.24</v>
      </c>
      <c r="E2095" s="61"/>
      <c r="F2095" s="21" t="s">
        <v>24</v>
      </c>
      <c r="G2095" s="30">
        <f>D2095*E2095</f>
        <v>0</v>
      </c>
      <c r="H2095" s="101"/>
    </row>
    <row r="2096" spans="2:8" ht="24" thickBot="1" x14ac:dyDescent="0.3">
      <c r="B2096" s="94" t="s">
        <v>30</v>
      </c>
      <c r="C2096" s="95"/>
      <c r="D2096" s="74">
        <v>340.74</v>
      </c>
      <c r="E2096" s="62"/>
      <c r="F2096" s="20" t="s">
        <v>24</v>
      </c>
      <c r="G2096" s="31">
        <f>D2096*E2096</f>
        <v>0</v>
      </c>
      <c r="H2096" s="101"/>
    </row>
    <row r="2097" spans="2:8" x14ac:dyDescent="0.25">
      <c r="C2097" s="3"/>
      <c r="D2097" s="3"/>
      <c r="E2097" s="4"/>
      <c r="F2097" s="4"/>
      <c r="H2097" s="45"/>
    </row>
    <row r="2098" spans="2:8" ht="25.5" x14ac:dyDescent="0.25">
      <c r="C2098" s="14" t="s">
        <v>14</v>
      </c>
      <c r="D2098" s="6"/>
    </row>
    <row r="2099" spans="2:8" ht="20.25" x14ac:dyDescent="0.25">
      <c r="C2099" s="102" t="s">
        <v>6</v>
      </c>
      <c r="D2099" s="51" t="s">
        <v>0</v>
      </c>
      <c r="E2099" s="9">
        <f>IF(G2087&gt;0, ROUND((G2087+D2080)/D2080,2), 0)</f>
        <v>0</v>
      </c>
      <c r="F2099" s="9"/>
      <c r="G2099" s="10"/>
      <c r="H2099" s="7"/>
    </row>
    <row r="2100" spans="2:8" x14ac:dyDescent="0.25">
      <c r="C2100" s="102"/>
      <c r="D2100" s="51" t="s">
        <v>1</v>
      </c>
      <c r="E2100" s="9">
        <f>IF(SUM(G2088:G2089)&gt;0,ROUND((G2088+G2089+D2080)/D2080,2),0)</f>
        <v>0</v>
      </c>
      <c r="F2100" s="9"/>
      <c r="G2100" s="11"/>
      <c r="H2100" s="47"/>
    </row>
    <row r="2101" spans="2:8" x14ac:dyDescent="0.25">
      <c r="C2101" s="102"/>
      <c r="D2101" s="51" t="s">
        <v>2</v>
      </c>
      <c r="E2101" s="9">
        <f>IF(G2090&gt;0,ROUND((G2090+D2080)/D2080,2),0)</f>
        <v>0</v>
      </c>
      <c r="F2101" s="12"/>
      <c r="G2101" s="11"/>
    </row>
    <row r="2102" spans="2:8" x14ac:dyDescent="0.25">
      <c r="C2102" s="102"/>
      <c r="D2102" s="13" t="s">
        <v>3</v>
      </c>
      <c r="E2102" s="32">
        <f>IF(SUM(G2091:G2096)&gt;0,ROUND((SUM(G2091:G2096)+D2080)/D2080,2),0)</f>
        <v>0</v>
      </c>
      <c r="F2102" s="10"/>
      <c r="G2102" s="11"/>
    </row>
    <row r="2103" spans="2:8" ht="25.5" x14ac:dyDescent="0.25">
      <c r="D2103" s="33" t="s">
        <v>4</v>
      </c>
      <c r="E2103" s="34">
        <f>SUM(E2099:E2102)-IF(VALUE(COUNTIF(E2099:E2102,"&gt;0"))=4,3,0)-IF(VALUE(COUNTIF(E2099:E2102,"&gt;0"))=3,2,0)-IF(VALUE(COUNTIF(E2099:E2102,"&gt;0"))=2,1,0)</f>
        <v>0</v>
      </c>
      <c r="F2103" s="25"/>
    </row>
    <row r="2104" spans="2:8" x14ac:dyDescent="0.25">
      <c r="E2104" s="15"/>
    </row>
    <row r="2105" spans="2:8" ht="25.5" x14ac:dyDescent="0.35">
      <c r="B2105" s="22"/>
      <c r="C2105" s="16" t="s">
        <v>23</v>
      </c>
      <c r="D2105" s="87">
        <f>E2103*D2080</f>
        <v>0</v>
      </c>
      <c r="E2105" s="87"/>
    </row>
    <row r="2106" spans="2:8" ht="20.25" x14ac:dyDescent="0.3">
      <c r="C2106" s="17" t="s">
        <v>8</v>
      </c>
      <c r="D2106" s="98" t="e">
        <f>D2105/D2079</f>
        <v>#DIV/0!</v>
      </c>
      <c r="E2106" s="98"/>
      <c r="G2106" s="7"/>
      <c r="H2106" s="48"/>
    </row>
    <row r="2116" spans="2:8" ht="60.75" x14ac:dyDescent="0.8">
      <c r="B2116" s="88" t="s">
        <v>82</v>
      </c>
      <c r="C2116" s="88"/>
      <c r="D2116" s="88"/>
      <c r="E2116" s="88"/>
      <c r="F2116" s="88"/>
      <c r="G2116" s="88"/>
      <c r="H2116" s="88"/>
    </row>
    <row r="2117" spans="2:8" x14ac:dyDescent="0.25">
      <c r="B2117" s="89" t="s">
        <v>36</v>
      </c>
      <c r="C2117" s="89"/>
      <c r="D2117" s="89"/>
      <c r="E2117" s="89"/>
      <c r="F2117" s="89"/>
      <c r="G2117" s="89"/>
    </row>
    <row r="2118" spans="2:8" x14ac:dyDescent="0.25">
      <c r="C2118" s="52"/>
      <c r="G2118" s="7"/>
    </row>
    <row r="2119" spans="2:8" ht="25.5" x14ac:dyDescent="0.25">
      <c r="C2119" s="14" t="s">
        <v>5</v>
      </c>
      <c r="D2119" s="6"/>
    </row>
    <row r="2120" spans="2:8" ht="20.25" x14ac:dyDescent="0.25">
      <c r="B2120" s="10"/>
      <c r="C2120" s="75" t="s">
        <v>15</v>
      </c>
      <c r="D2120" s="78"/>
      <c r="E2120" s="78"/>
      <c r="F2120" s="78"/>
      <c r="G2120" s="78"/>
      <c r="H2120" s="40"/>
    </row>
    <row r="2121" spans="2:8" ht="20.25" x14ac:dyDescent="0.25">
      <c r="B2121" s="10"/>
      <c r="C2121" s="76"/>
      <c r="D2121" s="78"/>
      <c r="E2121" s="78"/>
      <c r="F2121" s="78"/>
      <c r="G2121" s="78"/>
      <c r="H2121" s="40"/>
    </row>
    <row r="2122" spans="2:8" ht="20.25" x14ac:dyDescent="0.25">
      <c r="B2122" s="10"/>
      <c r="C2122" s="77"/>
      <c r="D2122" s="78"/>
      <c r="E2122" s="78"/>
      <c r="F2122" s="78"/>
      <c r="G2122" s="78"/>
      <c r="H2122" s="40"/>
    </row>
    <row r="2123" spans="2:8" x14ac:dyDescent="0.25">
      <c r="C2123" s="35" t="s">
        <v>12</v>
      </c>
      <c r="D2123" s="53"/>
      <c r="E2123" s="49"/>
      <c r="F2123" s="10"/>
    </row>
    <row r="2124" spans="2:8" x14ac:dyDescent="0.25">
      <c r="C2124" s="1" t="s">
        <v>9</v>
      </c>
      <c r="D2124" s="54"/>
      <c r="E2124" s="79" t="s">
        <v>16</v>
      </c>
      <c r="F2124" s="80"/>
      <c r="G2124" s="83" t="e">
        <f>D2125/D2124</f>
        <v>#DIV/0!</v>
      </c>
    </row>
    <row r="2125" spans="2:8" x14ac:dyDescent="0.25">
      <c r="C2125" s="1" t="s">
        <v>10</v>
      </c>
      <c r="D2125" s="54"/>
      <c r="E2125" s="81"/>
      <c r="F2125" s="82"/>
      <c r="G2125" s="84"/>
    </row>
    <row r="2126" spans="2:8" x14ac:dyDescent="0.25">
      <c r="C2126" s="37"/>
      <c r="D2126" s="38"/>
      <c r="E2126" s="50"/>
    </row>
    <row r="2127" spans="2:8" x14ac:dyDescent="0.3">
      <c r="C2127" s="36" t="s">
        <v>7</v>
      </c>
      <c r="D2127" s="55"/>
    </row>
    <row r="2128" spans="2:8" x14ac:dyDescent="0.3">
      <c r="C2128" s="36" t="s">
        <v>11</v>
      </c>
      <c r="D2128" s="55"/>
    </row>
    <row r="2129" spans="2:8" x14ac:dyDescent="0.3">
      <c r="C2129" s="36" t="s">
        <v>13</v>
      </c>
      <c r="D2129" s="69" t="s">
        <v>33</v>
      </c>
      <c r="E2129" s="41"/>
    </row>
    <row r="2130" spans="2:8" ht="24" thickBot="1" x14ac:dyDescent="0.3">
      <c r="C2130" s="42"/>
      <c r="D2130" s="42"/>
    </row>
    <row r="2131" spans="2:8" ht="48" thickBot="1" x14ac:dyDescent="0.3">
      <c r="B2131" s="103" t="s">
        <v>17</v>
      </c>
      <c r="C2131" s="104"/>
      <c r="D2131" s="23" t="s">
        <v>20</v>
      </c>
      <c r="E2131" s="99" t="s">
        <v>22</v>
      </c>
      <c r="F2131" s="100"/>
      <c r="G2131" s="2" t="s">
        <v>21</v>
      </c>
    </row>
    <row r="2132" spans="2:8" ht="24" thickBot="1" x14ac:dyDescent="0.3">
      <c r="B2132" s="90" t="s">
        <v>35</v>
      </c>
      <c r="C2132" s="91"/>
      <c r="D2132" s="70"/>
      <c r="E2132" s="56"/>
      <c r="F2132" s="18" t="s">
        <v>24</v>
      </c>
      <c r="G2132" s="26">
        <f t="shared" ref="G2132:G2139" si="48">D2132*E2132</f>
        <v>0</v>
      </c>
      <c r="H2132" s="101"/>
    </row>
    <row r="2133" spans="2:8" x14ac:dyDescent="0.25">
      <c r="B2133" s="92" t="s">
        <v>18</v>
      </c>
      <c r="C2133" s="93"/>
      <c r="D2133" s="59">
        <v>97.44</v>
      </c>
      <c r="E2133" s="57"/>
      <c r="F2133" s="19" t="s">
        <v>25</v>
      </c>
      <c r="G2133" s="27">
        <f t="shared" si="48"/>
        <v>0</v>
      </c>
      <c r="H2133" s="101"/>
    </row>
    <row r="2134" spans="2:8" ht="24" thickBot="1" x14ac:dyDescent="0.3">
      <c r="B2134" s="94" t="s">
        <v>19</v>
      </c>
      <c r="C2134" s="95"/>
      <c r="D2134" s="62">
        <v>151.63</v>
      </c>
      <c r="E2134" s="58"/>
      <c r="F2134" s="20" t="s">
        <v>25</v>
      </c>
      <c r="G2134" s="28">
        <f t="shared" si="48"/>
        <v>0</v>
      </c>
      <c r="H2134" s="101"/>
    </row>
    <row r="2135" spans="2:8" ht="24" thickBot="1" x14ac:dyDescent="0.3">
      <c r="B2135" s="96" t="s">
        <v>27</v>
      </c>
      <c r="C2135" s="97"/>
      <c r="D2135" s="71">
        <v>731.97</v>
      </c>
      <c r="E2135" s="71"/>
      <c r="F2135" s="24" t="s">
        <v>24</v>
      </c>
      <c r="G2135" s="29">
        <f t="shared" si="48"/>
        <v>0</v>
      </c>
      <c r="H2135" s="101"/>
    </row>
    <row r="2136" spans="2:8" x14ac:dyDescent="0.25">
      <c r="B2136" s="92" t="s">
        <v>32</v>
      </c>
      <c r="C2136" s="93"/>
      <c r="D2136" s="59">
        <v>652.6</v>
      </c>
      <c r="E2136" s="59"/>
      <c r="F2136" s="19" t="s">
        <v>24</v>
      </c>
      <c r="G2136" s="27">
        <f t="shared" si="48"/>
        <v>0</v>
      </c>
      <c r="H2136" s="101"/>
    </row>
    <row r="2137" spans="2:8" x14ac:dyDescent="0.25">
      <c r="B2137" s="85" t="s">
        <v>26</v>
      </c>
      <c r="C2137" s="86"/>
      <c r="D2137" s="72">
        <v>526.99</v>
      </c>
      <c r="E2137" s="60"/>
      <c r="F2137" s="21" t="s">
        <v>24</v>
      </c>
      <c r="G2137" s="30">
        <f t="shared" si="48"/>
        <v>0</v>
      </c>
      <c r="H2137" s="101"/>
    </row>
    <row r="2138" spans="2:8" x14ac:dyDescent="0.25">
      <c r="B2138" s="85" t="s">
        <v>28</v>
      </c>
      <c r="C2138" s="86"/>
      <c r="D2138" s="73">
        <v>5438.99</v>
      </c>
      <c r="E2138" s="61"/>
      <c r="F2138" s="21" t="s">
        <v>24</v>
      </c>
      <c r="G2138" s="30">
        <f t="shared" si="48"/>
        <v>0</v>
      </c>
      <c r="H2138" s="101"/>
    </row>
    <row r="2139" spans="2:8" x14ac:dyDescent="0.25">
      <c r="B2139" s="85" t="s">
        <v>29</v>
      </c>
      <c r="C2139" s="86"/>
      <c r="D2139" s="73">
        <v>1672.77</v>
      </c>
      <c r="E2139" s="61"/>
      <c r="F2139" s="21" t="s">
        <v>24</v>
      </c>
      <c r="G2139" s="30">
        <f t="shared" si="48"/>
        <v>0</v>
      </c>
      <c r="H2139" s="101"/>
    </row>
    <row r="2140" spans="2:8" x14ac:dyDescent="0.25">
      <c r="B2140" s="85" t="s">
        <v>31</v>
      </c>
      <c r="C2140" s="86"/>
      <c r="D2140" s="73">
        <v>548.24</v>
      </c>
      <c r="E2140" s="61"/>
      <c r="F2140" s="21" t="s">
        <v>24</v>
      </c>
      <c r="G2140" s="30">
        <f>D2140*E2140</f>
        <v>0</v>
      </c>
      <c r="H2140" s="101"/>
    </row>
    <row r="2141" spans="2:8" ht="24" thickBot="1" x14ac:dyDescent="0.3">
      <c r="B2141" s="94" t="s">
        <v>30</v>
      </c>
      <c r="C2141" s="95"/>
      <c r="D2141" s="74">
        <v>340.74</v>
      </c>
      <c r="E2141" s="62"/>
      <c r="F2141" s="20" t="s">
        <v>24</v>
      </c>
      <c r="G2141" s="31">
        <f>D2141*E2141</f>
        <v>0</v>
      </c>
      <c r="H2141" s="101"/>
    </row>
    <row r="2142" spans="2:8" x14ac:dyDescent="0.25">
      <c r="C2142" s="3"/>
      <c r="D2142" s="3"/>
      <c r="E2142" s="4"/>
      <c r="F2142" s="4"/>
      <c r="H2142" s="45"/>
    </row>
    <row r="2143" spans="2:8" ht="25.5" x14ac:dyDescent="0.25">
      <c r="C2143" s="14" t="s">
        <v>14</v>
      </c>
      <c r="D2143" s="6"/>
    </row>
    <row r="2144" spans="2:8" ht="20.25" x14ac:dyDescent="0.25">
      <c r="C2144" s="102" t="s">
        <v>6</v>
      </c>
      <c r="D2144" s="51" t="s">
        <v>0</v>
      </c>
      <c r="E2144" s="9">
        <f>IF(G2132&gt;0, ROUND((G2132+D2125)/D2125,2), 0)</f>
        <v>0</v>
      </c>
      <c r="F2144" s="9"/>
      <c r="G2144" s="10"/>
      <c r="H2144" s="7"/>
    </row>
    <row r="2145" spans="2:8" x14ac:dyDescent="0.25">
      <c r="C2145" s="102"/>
      <c r="D2145" s="51" t="s">
        <v>1</v>
      </c>
      <c r="E2145" s="9">
        <f>IF(SUM(G2133:G2134)&gt;0,ROUND((G2133+G2134+D2125)/D2125,2),0)</f>
        <v>0</v>
      </c>
      <c r="F2145" s="9"/>
      <c r="G2145" s="11"/>
      <c r="H2145" s="47"/>
    </row>
    <row r="2146" spans="2:8" x14ac:dyDescent="0.25">
      <c r="C2146" s="102"/>
      <c r="D2146" s="51" t="s">
        <v>2</v>
      </c>
      <c r="E2146" s="9">
        <f>IF(G2135&gt;0,ROUND((G2135+D2125)/D2125,2),0)</f>
        <v>0</v>
      </c>
      <c r="F2146" s="12"/>
      <c r="G2146" s="11"/>
    </row>
    <row r="2147" spans="2:8" x14ac:dyDescent="0.25">
      <c r="C2147" s="102"/>
      <c r="D2147" s="13" t="s">
        <v>3</v>
      </c>
      <c r="E2147" s="32">
        <f>IF(SUM(G2136:G2141)&gt;0,ROUND((SUM(G2136:G2141)+D2125)/D2125,2),0)</f>
        <v>0</v>
      </c>
      <c r="F2147" s="10"/>
      <c r="G2147" s="11"/>
    </row>
    <row r="2148" spans="2:8" ht="25.5" x14ac:dyDescent="0.25">
      <c r="D2148" s="33" t="s">
        <v>4</v>
      </c>
      <c r="E2148" s="34">
        <f>SUM(E2144:E2147)-IF(VALUE(COUNTIF(E2144:E2147,"&gt;0"))=4,3,0)-IF(VALUE(COUNTIF(E2144:E2147,"&gt;0"))=3,2,0)-IF(VALUE(COUNTIF(E2144:E2147,"&gt;0"))=2,1,0)</f>
        <v>0</v>
      </c>
      <c r="F2148" s="25"/>
    </row>
    <row r="2149" spans="2:8" x14ac:dyDescent="0.25">
      <c r="E2149" s="15"/>
    </row>
    <row r="2150" spans="2:8" ht="25.5" x14ac:dyDescent="0.35">
      <c r="B2150" s="22"/>
      <c r="C2150" s="16" t="s">
        <v>23</v>
      </c>
      <c r="D2150" s="87">
        <f>E2148*D2125</f>
        <v>0</v>
      </c>
      <c r="E2150" s="87"/>
    </row>
    <row r="2151" spans="2:8" ht="20.25" x14ac:dyDescent="0.3">
      <c r="C2151" s="17" t="s">
        <v>8</v>
      </c>
      <c r="D2151" s="98" t="e">
        <f>D2150/D2124</f>
        <v>#DIV/0!</v>
      </c>
      <c r="E2151" s="98"/>
      <c r="G2151" s="7"/>
      <c r="H2151" s="48"/>
    </row>
    <row r="2161" spans="2:8" ht="60.75" x14ac:dyDescent="0.8">
      <c r="B2161" s="88" t="s">
        <v>83</v>
      </c>
      <c r="C2161" s="88"/>
      <c r="D2161" s="88"/>
      <c r="E2161" s="88"/>
      <c r="F2161" s="88"/>
      <c r="G2161" s="88"/>
      <c r="H2161" s="88"/>
    </row>
    <row r="2162" spans="2:8" x14ac:dyDescent="0.25">
      <c r="B2162" s="89" t="s">
        <v>36</v>
      </c>
      <c r="C2162" s="89"/>
      <c r="D2162" s="89"/>
      <c r="E2162" s="89"/>
      <c r="F2162" s="89"/>
      <c r="G2162" s="89"/>
    </row>
    <row r="2163" spans="2:8" x14ac:dyDescent="0.25">
      <c r="C2163" s="52"/>
      <c r="G2163" s="7"/>
    </row>
    <row r="2164" spans="2:8" ht="25.5" x14ac:dyDescent="0.25">
      <c r="C2164" s="14" t="s">
        <v>5</v>
      </c>
      <c r="D2164" s="6"/>
    </row>
    <row r="2165" spans="2:8" ht="20.25" x14ac:dyDescent="0.25">
      <c r="B2165" s="10"/>
      <c r="C2165" s="75" t="s">
        <v>15</v>
      </c>
      <c r="D2165" s="78"/>
      <c r="E2165" s="78"/>
      <c r="F2165" s="78"/>
      <c r="G2165" s="78"/>
      <c r="H2165" s="40"/>
    </row>
    <row r="2166" spans="2:8" ht="20.25" x14ac:dyDescent="0.25">
      <c r="B2166" s="10"/>
      <c r="C2166" s="76"/>
      <c r="D2166" s="78"/>
      <c r="E2166" s="78"/>
      <c r="F2166" s="78"/>
      <c r="G2166" s="78"/>
      <c r="H2166" s="40"/>
    </row>
    <row r="2167" spans="2:8" ht="20.25" x14ac:dyDescent="0.25">
      <c r="B2167" s="10"/>
      <c r="C2167" s="77"/>
      <c r="D2167" s="78"/>
      <c r="E2167" s="78"/>
      <c r="F2167" s="78"/>
      <c r="G2167" s="78"/>
      <c r="H2167" s="40"/>
    </row>
    <row r="2168" spans="2:8" x14ac:dyDescent="0.25">
      <c r="C2168" s="35" t="s">
        <v>12</v>
      </c>
      <c r="D2168" s="53"/>
      <c r="E2168" s="49"/>
      <c r="F2168" s="10"/>
    </row>
    <row r="2169" spans="2:8" x14ac:dyDescent="0.25">
      <c r="C2169" s="1" t="s">
        <v>9</v>
      </c>
      <c r="D2169" s="54"/>
      <c r="E2169" s="79" t="s">
        <v>16</v>
      </c>
      <c r="F2169" s="80"/>
      <c r="G2169" s="83" t="e">
        <f>D2170/D2169</f>
        <v>#DIV/0!</v>
      </c>
    </row>
    <row r="2170" spans="2:8" x14ac:dyDescent="0.25">
      <c r="C2170" s="1" t="s">
        <v>10</v>
      </c>
      <c r="D2170" s="54"/>
      <c r="E2170" s="81"/>
      <c r="F2170" s="82"/>
      <c r="G2170" s="84"/>
    </row>
    <row r="2171" spans="2:8" x14ac:dyDescent="0.25">
      <c r="C2171" s="37"/>
      <c r="D2171" s="38"/>
      <c r="E2171" s="50"/>
    </row>
    <row r="2172" spans="2:8" x14ac:dyDescent="0.3">
      <c r="C2172" s="36" t="s">
        <v>7</v>
      </c>
      <c r="D2172" s="55"/>
    </row>
    <row r="2173" spans="2:8" x14ac:dyDescent="0.3">
      <c r="C2173" s="36" t="s">
        <v>11</v>
      </c>
      <c r="D2173" s="55"/>
    </row>
    <row r="2174" spans="2:8" x14ac:dyDescent="0.3">
      <c r="C2174" s="36" t="s">
        <v>13</v>
      </c>
      <c r="D2174" s="69" t="s">
        <v>33</v>
      </c>
      <c r="E2174" s="41"/>
    </row>
    <row r="2175" spans="2:8" ht="24" thickBot="1" x14ac:dyDescent="0.3">
      <c r="C2175" s="42"/>
      <c r="D2175" s="42"/>
    </row>
    <row r="2176" spans="2:8" ht="48" thickBot="1" x14ac:dyDescent="0.3">
      <c r="B2176" s="103" t="s">
        <v>17</v>
      </c>
      <c r="C2176" s="104"/>
      <c r="D2176" s="23" t="s">
        <v>20</v>
      </c>
      <c r="E2176" s="99" t="s">
        <v>22</v>
      </c>
      <c r="F2176" s="100"/>
      <c r="G2176" s="2" t="s">
        <v>21</v>
      </c>
    </row>
    <row r="2177" spans="2:8" ht="24" thickBot="1" x14ac:dyDescent="0.3">
      <c r="B2177" s="90" t="s">
        <v>35</v>
      </c>
      <c r="C2177" s="91"/>
      <c r="D2177" s="70"/>
      <c r="E2177" s="56"/>
      <c r="F2177" s="18" t="s">
        <v>24</v>
      </c>
      <c r="G2177" s="26">
        <f t="shared" ref="G2177:G2184" si="49">D2177*E2177</f>
        <v>0</v>
      </c>
      <c r="H2177" s="101"/>
    </row>
    <row r="2178" spans="2:8" x14ac:dyDescent="0.25">
      <c r="B2178" s="92" t="s">
        <v>18</v>
      </c>
      <c r="C2178" s="93"/>
      <c r="D2178" s="59">
        <v>97.44</v>
      </c>
      <c r="E2178" s="57"/>
      <c r="F2178" s="19" t="s">
        <v>25</v>
      </c>
      <c r="G2178" s="27">
        <f t="shared" si="49"/>
        <v>0</v>
      </c>
      <c r="H2178" s="101"/>
    </row>
    <row r="2179" spans="2:8" ht="24" thickBot="1" x14ac:dyDescent="0.3">
      <c r="B2179" s="94" t="s">
        <v>19</v>
      </c>
      <c r="C2179" s="95"/>
      <c r="D2179" s="62">
        <v>151.63</v>
      </c>
      <c r="E2179" s="58"/>
      <c r="F2179" s="20" t="s">
        <v>25</v>
      </c>
      <c r="G2179" s="28">
        <f t="shared" si="49"/>
        <v>0</v>
      </c>
      <c r="H2179" s="101"/>
    </row>
    <row r="2180" spans="2:8" ht="24" thickBot="1" x14ac:dyDescent="0.3">
      <c r="B2180" s="96" t="s">
        <v>27</v>
      </c>
      <c r="C2180" s="97"/>
      <c r="D2180" s="71">
        <v>731.97</v>
      </c>
      <c r="E2180" s="71"/>
      <c r="F2180" s="24" t="s">
        <v>24</v>
      </c>
      <c r="G2180" s="29">
        <f t="shared" si="49"/>
        <v>0</v>
      </c>
      <c r="H2180" s="101"/>
    </row>
    <row r="2181" spans="2:8" x14ac:dyDescent="0.25">
      <c r="B2181" s="92" t="s">
        <v>32</v>
      </c>
      <c r="C2181" s="93"/>
      <c r="D2181" s="59">
        <v>652.6</v>
      </c>
      <c r="E2181" s="59"/>
      <c r="F2181" s="19" t="s">
        <v>24</v>
      </c>
      <c r="G2181" s="27">
        <f t="shared" si="49"/>
        <v>0</v>
      </c>
      <c r="H2181" s="101"/>
    </row>
    <row r="2182" spans="2:8" x14ac:dyDescent="0.25">
      <c r="B2182" s="85" t="s">
        <v>26</v>
      </c>
      <c r="C2182" s="86"/>
      <c r="D2182" s="72">
        <v>526.99</v>
      </c>
      <c r="E2182" s="60"/>
      <c r="F2182" s="21" t="s">
        <v>24</v>
      </c>
      <c r="G2182" s="30">
        <f t="shared" si="49"/>
        <v>0</v>
      </c>
      <c r="H2182" s="101"/>
    </row>
    <row r="2183" spans="2:8" x14ac:dyDescent="0.25">
      <c r="B2183" s="85" t="s">
        <v>28</v>
      </c>
      <c r="C2183" s="86"/>
      <c r="D2183" s="73">
        <v>5438.99</v>
      </c>
      <c r="E2183" s="61"/>
      <c r="F2183" s="21" t="s">
        <v>24</v>
      </c>
      <c r="G2183" s="30">
        <f t="shared" si="49"/>
        <v>0</v>
      </c>
      <c r="H2183" s="101"/>
    </row>
    <row r="2184" spans="2:8" x14ac:dyDescent="0.25">
      <c r="B2184" s="85" t="s">
        <v>29</v>
      </c>
      <c r="C2184" s="86"/>
      <c r="D2184" s="73">
        <v>1672.77</v>
      </c>
      <c r="E2184" s="61"/>
      <c r="F2184" s="21" t="s">
        <v>24</v>
      </c>
      <c r="G2184" s="30">
        <f t="shared" si="49"/>
        <v>0</v>
      </c>
      <c r="H2184" s="101"/>
    </row>
    <row r="2185" spans="2:8" x14ac:dyDescent="0.25">
      <c r="B2185" s="85" t="s">
        <v>31</v>
      </c>
      <c r="C2185" s="86"/>
      <c r="D2185" s="73">
        <v>548.24</v>
      </c>
      <c r="E2185" s="61"/>
      <c r="F2185" s="21" t="s">
        <v>24</v>
      </c>
      <c r="G2185" s="30">
        <f>D2185*E2185</f>
        <v>0</v>
      </c>
      <c r="H2185" s="101"/>
    </row>
    <row r="2186" spans="2:8" ht="24" thickBot="1" x14ac:dyDescent="0.3">
      <c r="B2186" s="94" t="s">
        <v>30</v>
      </c>
      <c r="C2186" s="95"/>
      <c r="D2186" s="74">
        <v>340.74</v>
      </c>
      <c r="E2186" s="62"/>
      <c r="F2186" s="20" t="s">
        <v>24</v>
      </c>
      <c r="G2186" s="31">
        <f>D2186*E2186</f>
        <v>0</v>
      </c>
      <c r="H2186" s="101"/>
    </row>
    <row r="2187" spans="2:8" x14ac:dyDescent="0.25">
      <c r="C2187" s="3"/>
      <c r="D2187" s="3"/>
      <c r="E2187" s="4"/>
      <c r="F2187" s="4"/>
      <c r="H2187" s="45"/>
    </row>
    <row r="2188" spans="2:8" ht="25.5" x14ac:dyDescent="0.25">
      <c r="C2188" s="14" t="s">
        <v>14</v>
      </c>
      <c r="D2188" s="6"/>
    </row>
    <row r="2189" spans="2:8" ht="20.25" x14ac:dyDescent="0.25">
      <c r="C2189" s="102" t="s">
        <v>6</v>
      </c>
      <c r="D2189" s="51" t="s">
        <v>0</v>
      </c>
      <c r="E2189" s="9">
        <f>IF(G2177&gt;0, ROUND((G2177+D2170)/D2170,2), 0)</f>
        <v>0</v>
      </c>
      <c r="F2189" s="9"/>
      <c r="G2189" s="10"/>
      <c r="H2189" s="7"/>
    </row>
    <row r="2190" spans="2:8" x14ac:dyDescent="0.25">
      <c r="C2190" s="102"/>
      <c r="D2190" s="51" t="s">
        <v>1</v>
      </c>
      <c r="E2190" s="9">
        <f>IF(SUM(G2178:G2179)&gt;0,ROUND((G2178+G2179+D2170)/D2170,2),0)</f>
        <v>0</v>
      </c>
      <c r="F2190" s="9"/>
      <c r="G2190" s="11"/>
      <c r="H2190" s="47"/>
    </row>
    <row r="2191" spans="2:8" x14ac:dyDescent="0.25">
      <c r="C2191" s="102"/>
      <c r="D2191" s="51" t="s">
        <v>2</v>
      </c>
      <c r="E2191" s="9">
        <f>IF(G2180&gt;0,ROUND((G2180+D2170)/D2170,2),0)</f>
        <v>0</v>
      </c>
      <c r="F2191" s="12"/>
      <c r="G2191" s="11"/>
    </row>
    <row r="2192" spans="2:8" x14ac:dyDescent="0.25">
      <c r="C2192" s="102"/>
      <c r="D2192" s="13" t="s">
        <v>3</v>
      </c>
      <c r="E2192" s="32">
        <f>IF(SUM(G2181:G2186)&gt;0,ROUND((SUM(G2181:G2186)+D2170)/D2170,2),0)</f>
        <v>0</v>
      </c>
      <c r="F2192" s="10"/>
      <c r="G2192" s="11"/>
    </row>
    <row r="2193" spans="2:8" ht="25.5" x14ac:dyDescent="0.25">
      <c r="D2193" s="33" t="s">
        <v>4</v>
      </c>
      <c r="E2193" s="34">
        <f>SUM(E2189:E2192)-IF(VALUE(COUNTIF(E2189:E2192,"&gt;0"))=4,3,0)-IF(VALUE(COUNTIF(E2189:E2192,"&gt;0"))=3,2,0)-IF(VALUE(COUNTIF(E2189:E2192,"&gt;0"))=2,1,0)</f>
        <v>0</v>
      </c>
      <c r="F2193" s="25"/>
    </row>
    <row r="2194" spans="2:8" x14ac:dyDescent="0.25">
      <c r="E2194" s="15"/>
    </row>
    <row r="2195" spans="2:8" ht="25.5" x14ac:dyDescent="0.35">
      <c r="B2195" s="22"/>
      <c r="C2195" s="16" t="s">
        <v>23</v>
      </c>
      <c r="D2195" s="87">
        <f>E2193*D2170</f>
        <v>0</v>
      </c>
      <c r="E2195" s="87"/>
    </row>
    <row r="2196" spans="2:8" ht="20.25" x14ac:dyDescent="0.3">
      <c r="C2196" s="17" t="s">
        <v>8</v>
      </c>
      <c r="D2196" s="98" t="e">
        <f>D2195/D2169</f>
        <v>#DIV/0!</v>
      </c>
      <c r="E2196" s="98"/>
      <c r="G2196" s="7"/>
      <c r="H2196" s="48"/>
    </row>
    <row r="2206" spans="2:8" ht="60.75" x14ac:dyDescent="0.8">
      <c r="B2206" s="88" t="s">
        <v>84</v>
      </c>
      <c r="C2206" s="88"/>
      <c r="D2206" s="88"/>
      <c r="E2206" s="88"/>
      <c r="F2206" s="88"/>
      <c r="G2206" s="88"/>
      <c r="H2206" s="88"/>
    </row>
    <row r="2207" spans="2:8" x14ac:dyDescent="0.25">
      <c r="B2207" s="89" t="s">
        <v>36</v>
      </c>
      <c r="C2207" s="89"/>
      <c r="D2207" s="89"/>
      <c r="E2207" s="89"/>
      <c r="F2207" s="89"/>
      <c r="G2207" s="89"/>
    </row>
    <row r="2208" spans="2:8" x14ac:dyDescent="0.25">
      <c r="C2208" s="52"/>
      <c r="G2208" s="7"/>
    </row>
    <row r="2209" spans="2:8" ht="25.5" x14ac:dyDescent="0.25">
      <c r="C2209" s="14" t="s">
        <v>5</v>
      </c>
      <c r="D2209" s="6"/>
    </row>
    <row r="2210" spans="2:8" ht="20.25" x14ac:dyDescent="0.25">
      <c r="B2210" s="10"/>
      <c r="C2210" s="75" t="s">
        <v>15</v>
      </c>
      <c r="D2210" s="78"/>
      <c r="E2210" s="78"/>
      <c r="F2210" s="78"/>
      <c r="G2210" s="78"/>
      <c r="H2210" s="40"/>
    </row>
    <row r="2211" spans="2:8" ht="20.25" x14ac:dyDescent="0.25">
      <c r="B2211" s="10"/>
      <c r="C2211" s="76"/>
      <c r="D2211" s="78"/>
      <c r="E2211" s="78"/>
      <c r="F2211" s="78"/>
      <c r="G2211" s="78"/>
      <c r="H2211" s="40"/>
    </row>
    <row r="2212" spans="2:8" ht="20.25" x14ac:dyDescent="0.25">
      <c r="B2212" s="10"/>
      <c r="C2212" s="77"/>
      <c r="D2212" s="78"/>
      <c r="E2212" s="78"/>
      <c r="F2212" s="78"/>
      <c r="G2212" s="78"/>
      <c r="H2212" s="40"/>
    </row>
    <row r="2213" spans="2:8" x14ac:dyDescent="0.25">
      <c r="C2213" s="35" t="s">
        <v>12</v>
      </c>
      <c r="D2213" s="53"/>
      <c r="E2213" s="49"/>
      <c r="F2213" s="10"/>
    </row>
    <row r="2214" spans="2:8" x14ac:dyDescent="0.25">
      <c r="C2214" s="1" t="s">
        <v>9</v>
      </c>
      <c r="D2214" s="54"/>
      <c r="E2214" s="79" t="s">
        <v>16</v>
      </c>
      <c r="F2214" s="80"/>
      <c r="G2214" s="83" t="e">
        <f>D2215/D2214</f>
        <v>#DIV/0!</v>
      </c>
    </row>
    <row r="2215" spans="2:8" x14ac:dyDescent="0.25">
      <c r="C2215" s="1" t="s">
        <v>10</v>
      </c>
      <c r="D2215" s="54"/>
      <c r="E2215" s="81"/>
      <c r="F2215" s="82"/>
      <c r="G2215" s="84"/>
    </row>
    <row r="2216" spans="2:8" x14ac:dyDescent="0.25">
      <c r="C2216" s="37"/>
      <c r="D2216" s="38"/>
      <c r="E2216" s="50"/>
    </row>
    <row r="2217" spans="2:8" x14ac:dyDescent="0.3">
      <c r="C2217" s="36" t="s">
        <v>7</v>
      </c>
      <c r="D2217" s="55"/>
    </row>
    <row r="2218" spans="2:8" x14ac:dyDescent="0.3">
      <c r="C2218" s="36" t="s">
        <v>11</v>
      </c>
      <c r="D2218" s="55"/>
    </row>
    <row r="2219" spans="2:8" x14ac:dyDescent="0.3">
      <c r="C2219" s="36" t="s">
        <v>13</v>
      </c>
      <c r="D2219" s="69" t="s">
        <v>33</v>
      </c>
      <c r="E2219" s="41"/>
    </row>
    <row r="2220" spans="2:8" ht="24" thickBot="1" x14ac:dyDescent="0.3">
      <c r="C2220" s="42"/>
      <c r="D2220" s="42"/>
    </row>
    <row r="2221" spans="2:8" ht="48" thickBot="1" x14ac:dyDescent="0.3">
      <c r="B2221" s="103" t="s">
        <v>17</v>
      </c>
      <c r="C2221" s="104"/>
      <c r="D2221" s="23" t="s">
        <v>20</v>
      </c>
      <c r="E2221" s="99" t="s">
        <v>22</v>
      </c>
      <c r="F2221" s="100"/>
      <c r="G2221" s="2" t="s">
        <v>21</v>
      </c>
    </row>
    <row r="2222" spans="2:8" ht="24" thickBot="1" x14ac:dyDescent="0.3">
      <c r="B2222" s="90" t="s">
        <v>35</v>
      </c>
      <c r="C2222" s="91"/>
      <c r="D2222" s="70"/>
      <c r="E2222" s="56"/>
      <c r="F2222" s="18" t="s">
        <v>24</v>
      </c>
      <c r="G2222" s="26">
        <f t="shared" ref="G2222:G2229" si="50">D2222*E2222</f>
        <v>0</v>
      </c>
      <c r="H2222" s="101"/>
    </row>
    <row r="2223" spans="2:8" x14ac:dyDescent="0.25">
      <c r="B2223" s="92" t="s">
        <v>18</v>
      </c>
      <c r="C2223" s="93"/>
      <c r="D2223" s="59">
        <v>97.44</v>
      </c>
      <c r="E2223" s="57"/>
      <c r="F2223" s="19" t="s">
        <v>25</v>
      </c>
      <c r="G2223" s="27">
        <f t="shared" si="50"/>
        <v>0</v>
      </c>
      <c r="H2223" s="101"/>
    </row>
    <row r="2224" spans="2:8" ht="24" thickBot="1" x14ac:dyDescent="0.3">
      <c r="B2224" s="94" t="s">
        <v>19</v>
      </c>
      <c r="C2224" s="95"/>
      <c r="D2224" s="62">
        <v>151.63</v>
      </c>
      <c r="E2224" s="58"/>
      <c r="F2224" s="20" t="s">
        <v>25</v>
      </c>
      <c r="G2224" s="28">
        <f t="shared" si="50"/>
        <v>0</v>
      </c>
      <c r="H2224" s="101"/>
    </row>
    <row r="2225" spans="2:8" ht="24" thickBot="1" x14ac:dyDescent="0.3">
      <c r="B2225" s="96" t="s">
        <v>27</v>
      </c>
      <c r="C2225" s="97"/>
      <c r="D2225" s="71">
        <v>731.97</v>
      </c>
      <c r="E2225" s="71"/>
      <c r="F2225" s="24" t="s">
        <v>24</v>
      </c>
      <c r="G2225" s="29">
        <f t="shared" si="50"/>
        <v>0</v>
      </c>
      <c r="H2225" s="101"/>
    </row>
    <row r="2226" spans="2:8" x14ac:dyDescent="0.25">
      <c r="B2226" s="92" t="s">
        <v>32</v>
      </c>
      <c r="C2226" s="93"/>
      <c r="D2226" s="59">
        <v>652.6</v>
      </c>
      <c r="E2226" s="59"/>
      <c r="F2226" s="19" t="s">
        <v>24</v>
      </c>
      <c r="G2226" s="27">
        <f t="shared" si="50"/>
        <v>0</v>
      </c>
      <c r="H2226" s="101"/>
    </row>
    <row r="2227" spans="2:8" x14ac:dyDescent="0.25">
      <c r="B2227" s="85" t="s">
        <v>26</v>
      </c>
      <c r="C2227" s="86"/>
      <c r="D2227" s="72">
        <v>526.99</v>
      </c>
      <c r="E2227" s="60"/>
      <c r="F2227" s="21" t="s">
        <v>24</v>
      </c>
      <c r="G2227" s="30">
        <f t="shared" si="50"/>
        <v>0</v>
      </c>
      <c r="H2227" s="101"/>
    </row>
    <row r="2228" spans="2:8" x14ac:dyDescent="0.25">
      <c r="B2228" s="85" t="s">
        <v>28</v>
      </c>
      <c r="C2228" s="86"/>
      <c r="D2228" s="73">
        <v>5438.99</v>
      </c>
      <c r="E2228" s="61"/>
      <c r="F2228" s="21" t="s">
        <v>24</v>
      </c>
      <c r="G2228" s="30">
        <f t="shared" si="50"/>
        <v>0</v>
      </c>
      <c r="H2228" s="101"/>
    </row>
    <row r="2229" spans="2:8" x14ac:dyDescent="0.25">
      <c r="B2229" s="85" t="s">
        <v>29</v>
      </c>
      <c r="C2229" s="86"/>
      <c r="D2229" s="73">
        <v>1672.77</v>
      </c>
      <c r="E2229" s="61"/>
      <c r="F2229" s="21" t="s">
        <v>24</v>
      </c>
      <c r="G2229" s="30">
        <f t="shared" si="50"/>
        <v>0</v>
      </c>
      <c r="H2229" s="101"/>
    </row>
    <row r="2230" spans="2:8" x14ac:dyDescent="0.25">
      <c r="B2230" s="85" t="s">
        <v>31</v>
      </c>
      <c r="C2230" s="86"/>
      <c r="D2230" s="73">
        <v>548.24</v>
      </c>
      <c r="E2230" s="61"/>
      <c r="F2230" s="21" t="s">
        <v>24</v>
      </c>
      <c r="G2230" s="30">
        <f>D2230*E2230</f>
        <v>0</v>
      </c>
      <c r="H2230" s="101"/>
    </row>
    <row r="2231" spans="2:8" ht="24" thickBot="1" x14ac:dyDescent="0.3">
      <c r="B2231" s="94" t="s">
        <v>30</v>
      </c>
      <c r="C2231" s="95"/>
      <c r="D2231" s="74">
        <v>340.74</v>
      </c>
      <c r="E2231" s="62"/>
      <c r="F2231" s="20" t="s">
        <v>24</v>
      </c>
      <c r="G2231" s="31">
        <f>D2231*E2231</f>
        <v>0</v>
      </c>
      <c r="H2231" s="101"/>
    </row>
    <row r="2232" spans="2:8" x14ac:dyDescent="0.25">
      <c r="C2232" s="3"/>
      <c r="D2232" s="3"/>
      <c r="E2232" s="4"/>
      <c r="F2232" s="4"/>
      <c r="H2232" s="45"/>
    </row>
    <row r="2233" spans="2:8" ht="25.5" x14ac:dyDescent="0.25">
      <c r="C2233" s="14" t="s">
        <v>14</v>
      </c>
      <c r="D2233" s="6"/>
    </row>
    <row r="2234" spans="2:8" ht="20.25" x14ac:dyDescent="0.25">
      <c r="C2234" s="102" t="s">
        <v>6</v>
      </c>
      <c r="D2234" s="51" t="s">
        <v>0</v>
      </c>
      <c r="E2234" s="9">
        <f>IF(G2222&gt;0, ROUND((G2222+D2215)/D2215,2), 0)</f>
        <v>0</v>
      </c>
      <c r="F2234" s="9"/>
      <c r="G2234" s="10"/>
      <c r="H2234" s="7"/>
    </row>
    <row r="2235" spans="2:8" x14ac:dyDescent="0.25">
      <c r="C2235" s="102"/>
      <c r="D2235" s="51" t="s">
        <v>1</v>
      </c>
      <c r="E2235" s="9">
        <f>IF(SUM(G2223:G2224)&gt;0,ROUND((G2223+G2224+D2215)/D2215,2),0)</f>
        <v>0</v>
      </c>
      <c r="F2235" s="9"/>
      <c r="G2235" s="11"/>
      <c r="H2235" s="47"/>
    </row>
    <row r="2236" spans="2:8" x14ac:dyDescent="0.25">
      <c r="C2236" s="102"/>
      <c r="D2236" s="51" t="s">
        <v>2</v>
      </c>
      <c r="E2236" s="9">
        <f>IF(G2225&gt;0,ROUND((G2225+D2215)/D2215,2),0)</f>
        <v>0</v>
      </c>
      <c r="F2236" s="12"/>
      <c r="G2236" s="11"/>
    </row>
    <row r="2237" spans="2:8" x14ac:dyDescent="0.25">
      <c r="C2237" s="102"/>
      <c r="D2237" s="13" t="s">
        <v>3</v>
      </c>
      <c r="E2237" s="32">
        <f>IF(SUM(G2226:G2231)&gt;0,ROUND((SUM(G2226:G2231)+D2215)/D2215,2),0)</f>
        <v>0</v>
      </c>
      <c r="F2237" s="10"/>
      <c r="G2237" s="11"/>
    </row>
    <row r="2238" spans="2:8" ht="25.5" x14ac:dyDescent="0.25">
      <c r="D2238" s="33" t="s">
        <v>4</v>
      </c>
      <c r="E2238" s="34">
        <f>SUM(E2234:E2237)-IF(VALUE(COUNTIF(E2234:E2237,"&gt;0"))=4,3,0)-IF(VALUE(COUNTIF(E2234:E2237,"&gt;0"))=3,2,0)-IF(VALUE(COUNTIF(E2234:E2237,"&gt;0"))=2,1,0)</f>
        <v>0</v>
      </c>
      <c r="F2238" s="25"/>
    </row>
    <row r="2239" spans="2:8" x14ac:dyDescent="0.25">
      <c r="E2239" s="15"/>
    </row>
    <row r="2240" spans="2:8" ht="25.5" x14ac:dyDescent="0.35">
      <c r="B2240" s="22"/>
      <c r="C2240" s="16" t="s">
        <v>23</v>
      </c>
      <c r="D2240" s="87">
        <f>E2238*D2215</f>
        <v>0</v>
      </c>
      <c r="E2240" s="87"/>
    </row>
    <row r="2241" spans="3:8" ht="20.25" x14ac:dyDescent="0.3">
      <c r="C2241" s="17" t="s">
        <v>8</v>
      </c>
      <c r="D2241" s="98" t="e">
        <f>D2240/D2214</f>
        <v>#DIV/0!</v>
      </c>
      <c r="E2241" s="98"/>
      <c r="G2241" s="7"/>
      <c r="H2241" s="48"/>
    </row>
  </sheetData>
  <sheetProtection algorithmName="SHA-512" hashValue="A5NvvnHBlrE8EraPNcgtoILAY5ftPm9euZX5lCKS8uxaklEtrsaiqBkR0f3EnhSLYbrymmSmxKotTcKYxvUN8w==" saltValue="qgzp4qLJc9gdy6+qzqUB1A==" spinCount="100000" sheet="1" objects="1" scenarios="1" formatRows="0" insertColumns="0" insertRows="0"/>
  <mergeCells count="1200">
    <mergeCell ref="C2234:C2237"/>
    <mergeCell ref="D2240:E2240"/>
    <mergeCell ref="D2241:E2241"/>
    <mergeCell ref="B2221:C2221"/>
    <mergeCell ref="E2221:F2221"/>
    <mergeCell ref="B2222:C2222"/>
    <mergeCell ref="H2222:H2231"/>
    <mergeCell ref="B2223:C2223"/>
    <mergeCell ref="B2224:C2224"/>
    <mergeCell ref="B2225:C2225"/>
    <mergeCell ref="B2226:C2226"/>
    <mergeCell ref="B2227:C2227"/>
    <mergeCell ref="B2228:C2228"/>
    <mergeCell ref="B2229:C2229"/>
    <mergeCell ref="B2230:C2230"/>
    <mergeCell ref="B2231:C2231"/>
    <mergeCell ref="C2210:C2212"/>
    <mergeCell ref="D2210:G2210"/>
    <mergeCell ref="D2211:G2211"/>
    <mergeCell ref="D2212:G2212"/>
    <mergeCell ref="E2214:F2215"/>
    <mergeCell ref="G2214:G2215"/>
    <mergeCell ref="C2189:C2192"/>
    <mergeCell ref="D2195:E2195"/>
    <mergeCell ref="D2196:E2196"/>
    <mergeCell ref="B2206:H2206"/>
    <mergeCell ref="B2207:G2207"/>
    <mergeCell ref="B2176:C2176"/>
    <mergeCell ref="E2176:F2176"/>
    <mergeCell ref="B2177:C2177"/>
    <mergeCell ref="H2177:H2186"/>
    <mergeCell ref="B2178:C2178"/>
    <mergeCell ref="B2179:C2179"/>
    <mergeCell ref="B2180:C2180"/>
    <mergeCell ref="B2181:C2181"/>
    <mergeCell ref="B2182:C2182"/>
    <mergeCell ref="B2183:C2183"/>
    <mergeCell ref="B2184:C2184"/>
    <mergeCell ref="B2185:C2185"/>
    <mergeCell ref="B2186:C2186"/>
    <mergeCell ref="C2165:C2167"/>
    <mergeCell ref="D2165:G2165"/>
    <mergeCell ref="D2166:G2166"/>
    <mergeCell ref="D2167:G2167"/>
    <mergeCell ref="E2169:F2170"/>
    <mergeCell ref="G2169:G2170"/>
    <mergeCell ref="C2144:C2147"/>
    <mergeCell ref="D2150:E2150"/>
    <mergeCell ref="D2151:E2151"/>
    <mergeCell ref="B2161:H2161"/>
    <mergeCell ref="B2162:G2162"/>
    <mergeCell ref="B2131:C2131"/>
    <mergeCell ref="E2131:F2131"/>
    <mergeCell ref="B2132:C2132"/>
    <mergeCell ref="H2132:H2141"/>
    <mergeCell ref="B2133:C2133"/>
    <mergeCell ref="B2134:C2134"/>
    <mergeCell ref="B2135:C2135"/>
    <mergeCell ref="B2136:C2136"/>
    <mergeCell ref="B2137:C2137"/>
    <mergeCell ref="B2138:C2138"/>
    <mergeCell ref="B2139:C2139"/>
    <mergeCell ref="B2140:C2140"/>
    <mergeCell ref="B2141:C2141"/>
    <mergeCell ref="C2120:C2122"/>
    <mergeCell ref="D2120:G2120"/>
    <mergeCell ref="D2121:G2121"/>
    <mergeCell ref="D2122:G2122"/>
    <mergeCell ref="E2124:F2125"/>
    <mergeCell ref="G2124:G2125"/>
    <mergeCell ref="C2099:C2102"/>
    <mergeCell ref="D2105:E2105"/>
    <mergeCell ref="D2106:E2106"/>
    <mergeCell ref="B2116:H2116"/>
    <mergeCell ref="B2117:G2117"/>
    <mergeCell ref="B2086:C2086"/>
    <mergeCell ref="E2086:F2086"/>
    <mergeCell ref="B2087:C2087"/>
    <mergeCell ref="H2087:H2096"/>
    <mergeCell ref="B2088:C2088"/>
    <mergeCell ref="B2089:C2089"/>
    <mergeCell ref="B2090:C2090"/>
    <mergeCell ref="B2091:C2091"/>
    <mergeCell ref="B2092:C2092"/>
    <mergeCell ref="B2093:C2093"/>
    <mergeCell ref="B2094:C2094"/>
    <mergeCell ref="B2095:C2095"/>
    <mergeCell ref="B2096:C2096"/>
    <mergeCell ref="C2075:C2077"/>
    <mergeCell ref="D2075:G2075"/>
    <mergeCell ref="D2076:G2076"/>
    <mergeCell ref="D2077:G2077"/>
    <mergeCell ref="E2079:F2080"/>
    <mergeCell ref="G2079:G2080"/>
    <mergeCell ref="C2054:C2057"/>
    <mergeCell ref="D2060:E2060"/>
    <mergeCell ref="D2061:E2061"/>
    <mergeCell ref="B2071:H2071"/>
    <mergeCell ref="B2072:G2072"/>
    <mergeCell ref="B2041:C2041"/>
    <mergeCell ref="E2041:F2041"/>
    <mergeCell ref="B2042:C2042"/>
    <mergeCell ref="H2042:H2051"/>
    <mergeCell ref="B2043:C2043"/>
    <mergeCell ref="B2044:C2044"/>
    <mergeCell ref="B2045:C2045"/>
    <mergeCell ref="B2046:C2046"/>
    <mergeCell ref="B2047:C2047"/>
    <mergeCell ref="B2048:C2048"/>
    <mergeCell ref="B2049:C2049"/>
    <mergeCell ref="B2050:C2050"/>
    <mergeCell ref="B2051:C2051"/>
    <mergeCell ref="C2030:C2032"/>
    <mergeCell ref="D2030:G2030"/>
    <mergeCell ref="D2031:G2031"/>
    <mergeCell ref="D2032:G2032"/>
    <mergeCell ref="E2034:F2035"/>
    <mergeCell ref="G2034:G2035"/>
    <mergeCell ref="C2009:C2012"/>
    <mergeCell ref="D2015:E2015"/>
    <mergeCell ref="D2016:E2016"/>
    <mergeCell ref="B2026:H2026"/>
    <mergeCell ref="B2027:G2027"/>
    <mergeCell ref="B1996:C1996"/>
    <mergeCell ref="E1996:F1996"/>
    <mergeCell ref="B1997:C1997"/>
    <mergeCell ref="H1997:H2006"/>
    <mergeCell ref="B1998:C1998"/>
    <mergeCell ref="B1999:C1999"/>
    <mergeCell ref="B2000:C2000"/>
    <mergeCell ref="B2001:C2001"/>
    <mergeCell ref="B2002:C2002"/>
    <mergeCell ref="B2003:C2003"/>
    <mergeCell ref="B2004:C2004"/>
    <mergeCell ref="B2005:C2005"/>
    <mergeCell ref="B2006:C2006"/>
    <mergeCell ref="C1985:C1987"/>
    <mergeCell ref="D1985:G1985"/>
    <mergeCell ref="D1986:G1986"/>
    <mergeCell ref="D1987:G1987"/>
    <mergeCell ref="E1989:F1990"/>
    <mergeCell ref="G1989:G1990"/>
    <mergeCell ref="C1964:C1967"/>
    <mergeCell ref="D1970:E1970"/>
    <mergeCell ref="D1971:E1971"/>
    <mergeCell ref="B1981:H1981"/>
    <mergeCell ref="B1982:G1982"/>
    <mergeCell ref="B1951:C1951"/>
    <mergeCell ref="E1951:F1951"/>
    <mergeCell ref="B1952:C1952"/>
    <mergeCell ref="H1952:H1961"/>
    <mergeCell ref="B1953:C1953"/>
    <mergeCell ref="B1954:C1954"/>
    <mergeCell ref="B1955:C1955"/>
    <mergeCell ref="B1956:C1956"/>
    <mergeCell ref="B1957:C1957"/>
    <mergeCell ref="B1958:C1958"/>
    <mergeCell ref="B1959:C1959"/>
    <mergeCell ref="B1960:C1960"/>
    <mergeCell ref="B1961:C1961"/>
    <mergeCell ref="C1940:C1942"/>
    <mergeCell ref="D1940:G1940"/>
    <mergeCell ref="D1941:G1941"/>
    <mergeCell ref="D1942:G1942"/>
    <mergeCell ref="E1944:F1945"/>
    <mergeCell ref="G1944:G1945"/>
    <mergeCell ref="C1919:C1922"/>
    <mergeCell ref="D1925:E1925"/>
    <mergeCell ref="D1926:E1926"/>
    <mergeCell ref="B1936:H1936"/>
    <mergeCell ref="B1937:G1937"/>
    <mergeCell ref="B1906:C1906"/>
    <mergeCell ref="E1906:F1906"/>
    <mergeCell ref="B1907:C1907"/>
    <mergeCell ref="H1907:H1916"/>
    <mergeCell ref="B1908:C1908"/>
    <mergeCell ref="B1909:C1909"/>
    <mergeCell ref="B1910:C1910"/>
    <mergeCell ref="B1911:C1911"/>
    <mergeCell ref="B1912:C1912"/>
    <mergeCell ref="B1913:C1913"/>
    <mergeCell ref="B1914:C1914"/>
    <mergeCell ref="B1915:C1915"/>
    <mergeCell ref="B1916:C1916"/>
    <mergeCell ref="C1895:C1897"/>
    <mergeCell ref="D1895:G1895"/>
    <mergeCell ref="D1896:G1896"/>
    <mergeCell ref="D1897:G1897"/>
    <mergeCell ref="E1899:F1900"/>
    <mergeCell ref="G1899:G1900"/>
    <mergeCell ref="C1874:C1877"/>
    <mergeCell ref="D1880:E1880"/>
    <mergeCell ref="D1881:E1881"/>
    <mergeCell ref="B1891:H1891"/>
    <mergeCell ref="B1892:G1892"/>
    <mergeCell ref="B1861:C1861"/>
    <mergeCell ref="E1861:F1861"/>
    <mergeCell ref="B1862:C1862"/>
    <mergeCell ref="H1862:H1871"/>
    <mergeCell ref="B1863:C1863"/>
    <mergeCell ref="B1864:C1864"/>
    <mergeCell ref="B1865:C1865"/>
    <mergeCell ref="B1866:C1866"/>
    <mergeCell ref="B1867:C1867"/>
    <mergeCell ref="B1868:C1868"/>
    <mergeCell ref="B1869:C1869"/>
    <mergeCell ref="B1870:C1870"/>
    <mergeCell ref="B1871:C1871"/>
    <mergeCell ref="C1850:C1852"/>
    <mergeCell ref="D1850:G1850"/>
    <mergeCell ref="D1851:G1851"/>
    <mergeCell ref="D1852:G1852"/>
    <mergeCell ref="E1854:F1855"/>
    <mergeCell ref="G1854:G1855"/>
    <mergeCell ref="C1829:C1832"/>
    <mergeCell ref="D1835:E1835"/>
    <mergeCell ref="D1836:E1836"/>
    <mergeCell ref="B1846:H1846"/>
    <mergeCell ref="B1847:G1847"/>
    <mergeCell ref="B1816:C1816"/>
    <mergeCell ref="E1816:F1816"/>
    <mergeCell ref="B1817:C1817"/>
    <mergeCell ref="H1817:H1826"/>
    <mergeCell ref="B1818:C1818"/>
    <mergeCell ref="B1819:C1819"/>
    <mergeCell ref="B1820:C1820"/>
    <mergeCell ref="B1821:C1821"/>
    <mergeCell ref="B1822:C1822"/>
    <mergeCell ref="B1823:C1823"/>
    <mergeCell ref="B1824:C1824"/>
    <mergeCell ref="B1825:C1825"/>
    <mergeCell ref="B1826:C1826"/>
    <mergeCell ref="C1805:C1807"/>
    <mergeCell ref="D1805:G1805"/>
    <mergeCell ref="D1806:G1806"/>
    <mergeCell ref="D1807:G1807"/>
    <mergeCell ref="E1809:F1810"/>
    <mergeCell ref="G1809:G1810"/>
    <mergeCell ref="C1784:C1787"/>
    <mergeCell ref="D1790:E1790"/>
    <mergeCell ref="D1791:E1791"/>
    <mergeCell ref="B1801:H1801"/>
    <mergeCell ref="B1802:G1802"/>
    <mergeCell ref="B1771:C1771"/>
    <mergeCell ref="E1771:F1771"/>
    <mergeCell ref="B1772:C1772"/>
    <mergeCell ref="H1772:H1781"/>
    <mergeCell ref="B1773:C1773"/>
    <mergeCell ref="B1774:C1774"/>
    <mergeCell ref="B1775:C1775"/>
    <mergeCell ref="B1776:C1776"/>
    <mergeCell ref="B1777:C1777"/>
    <mergeCell ref="B1778:C1778"/>
    <mergeCell ref="B1779:C1779"/>
    <mergeCell ref="B1780:C1780"/>
    <mergeCell ref="B1781:C1781"/>
    <mergeCell ref="C1760:C1762"/>
    <mergeCell ref="D1760:G1760"/>
    <mergeCell ref="D1761:G1761"/>
    <mergeCell ref="D1762:G1762"/>
    <mergeCell ref="E1764:F1765"/>
    <mergeCell ref="G1764:G1765"/>
    <mergeCell ref="C1739:C1742"/>
    <mergeCell ref="D1745:E1745"/>
    <mergeCell ref="D1746:E1746"/>
    <mergeCell ref="B1756:H1756"/>
    <mergeCell ref="B1757:G1757"/>
    <mergeCell ref="B1726:C1726"/>
    <mergeCell ref="E1726:F1726"/>
    <mergeCell ref="B1727:C1727"/>
    <mergeCell ref="H1727:H1736"/>
    <mergeCell ref="B1728:C1728"/>
    <mergeCell ref="B1729:C1729"/>
    <mergeCell ref="B1730:C1730"/>
    <mergeCell ref="B1731:C1731"/>
    <mergeCell ref="B1732:C1732"/>
    <mergeCell ref="B1733:C1733"/>
    <mergeCell ref="B1734:C1734"/>
    <mergeCell ref="B1735:C1735"/>
    <mergeCell ref="B1736:C1736"/>
    <mergeCell ref="C1715:C1717"/>
    <mergeCell ref="D1715:G1715"/>
    <mergeCell ref="D1716:G1716"/>
    <mergeCell ref="D1717:G1717"/>
    <mergeCell ref="E1719:F1720"/>
    <mergeCell ref="G1719:G1720"/>
    <mergeCell ref="C1694:C1697"/>
    <mergeCell ref="D1700:E1700"/>
    <mergeCell ref="D1701:E1701"/>
    <mergeCell ref="B1711:H1711"/>
    <mergeCell ref="B1712:G1712"/>
    <mergeCell ref="B1681:C1681"/>
    <mergeCell ref="E1681:F1681"/>
    <mergeCell ref="B1682:C1682"/>
    <mergeCell ref="H1682:H1691"/>
    <mergeCell ref="B1683:C1683"/>
    <mergeCell ref="B1684:C1684"/>
    <mergeCell ref="B1685:C1685"/>
    <mergeCell ref="B1686:C1686"/>
    <mergeCell ref="B1687:C1687"/>
    <mergeCell ref="B1688:C1688"/>
    <mergeCell ref="B1689:C1689"/>
    <mergeCell ref="B1690:C1690"/>
    <mergeCell ref="B1691:C1691"/>
    <mergeCell ref="C1670:C1672"/>
    <mergeCell ref="D1670:G1670"/>
    <mergeCell ref="D1671:G1671"/>
    <mergeCell ref="D1672:G1672"/>
    <mergeCell ref="E1674:F1675"/>
    <mergeCell ref="G1674:G1675"/>
    <mergeCell ref="C1649:C1652"/>
    <mergeCell ref="D1655:E1655"/>
    <mergeCell ref="D1656:E1656"/>
    <mergeCell ref="B1666:H1666"/>
    <mergeCell ref="B1667:G1667"/>
    <mergeCell ref="B1636:C1636"/>
    <mergeCell ref="E1636:F1636"/>
    <mergeCell ref="B1637:C1637"/>
    <mergeCell ref="H1637:H1646"/>
    <mergeCell ref="B1638:C1638"/>
    <mergeCell ref="B1639:C1639"/>
    <mergeCell ref="B1640:C1640"/>
    <mergeCell ref="B1641:C1641"/>
    <mergeCell ref="B1642:C1642"/>
    <mergeCell ref="B1643:C1643"/>
    <mergeCell ref="B1644:C1644"/>
    <mergeCell ref="B1645:C1645"/>
    <mergeCell ref="B1646:C1646"/>
    <mergeCell ref="C1625:C1627"/>
    <mergeCell ref="D1625:G1625"/>
    <mergeCell ref="D1626:G1626"/>
    <mergeCell ref="D1627:G1627"/>
    <mergeCell ref="E1629:F1630"/>
    <mergeCell ref="G1629:G1630"/>
    <mergeCell ref="C1604:C1607"/>
    <mergeCell ref="D1610:E1610"/>
    <mergeCell ref="D1611:E1611"/>
    <mergeCell ref="B1621:H1621"/>
    <mergeCell ref="B1622:G1622"/>
    <mergeCell ref="B1591:C1591"/>
    <mergeCell ref="E1591:F1591"/>
    <mergeCell ref="B1592:C1592"/>
    <mergeCell ref="H1592:H1601"/>
    <mergeCell ref="B1593:C1593"/>
    <mergeCell ref="B1594:C1594"/>
    <mergeCell ref="B1595:C1595"/>
    <mergeCell ref="B1596:C1596"/>
    <mergeCell ref="B1597:C1597"/>
    <mergeCell ref="B1598:C1598"/>
    <mergeCell ref="B1599:C1599"/>
    <mergeCell ref="B1600:C1600"/>
    <mergeCell ref="B1601:C1601"/>
    <mergeCell ref="C1580:C1582"/>
    <mergeCell ref="D1580:G1580"/>
    <mergeCell ref="D1581:G1581"/>
    <mergeCell ref="D1582:G1582"/>
    <mergeCell ref="E1584:F1585"/>
    <mergeCell ref="G1584:G1585"/>
    <mergeCell ref="C1559:C1562"/>
    <mergeCell ref="D1565:E1565"/>
    <mergeCell ref="D1566:E1566"/>
    <mergeCell ref="B1576:H1576"/>
    <mergeCell ref="B1577:G1577"/>
    <mergeCell ref="B1546:C1546"/>
    <mergeCell ref="E1546:F1546"/>
    <mergeCell ref="B1547:C1547"/>
    <mergeCell ref="H1547:H1556"/>
    <mergeCell ref="B1548:C1548"/>
    <mergeCell ref="B1549:C1549"/>
    <mergeCell ref="B1550:C1550"/>
    <mergeCell ref="B1551:C1551"/>
    <mergeCell ref="B1552:C1552"/>
    <mergeCell ref="B1553:C1553"/>
    <mergeCell ref="B1554:C1554"/>
    <mergeCell ref="B1555:C1555"/>
    <mergeCell ref="B1556:C1556"/>
    <mergeCell ref="C1535:C1537"/>
    <mergeCell ref="D1535:G1535"/>
    <mergeCell ref="D1536:G1536"/>
    <mergeCell ref="D1537:G1537"/>
    <mergeCell ref="E1539:F1540"/>
    <mergeCell ref="G1539:G1540"/>
    <mergeCell ref="C1514:C1517"/>
    <mergeCell ref="D1520:E1520"/>
    <mergeCell ref="D1521:E1521"/>
    <mergeCell ref="B1531:H1531"/>
    <mergeCell ref="B1532:G1532"/>
    <mergeCell ref="B1501:C1501"/>
    <mergeCell ref="E1501:F1501"/>
    <mergeCell ref="B1502:C1502"/>
    <mergeCell ref="H1502:H1511"/>
    <mergeCell ref="B1503:C1503"/>
    <mergeCell ref="B1504:C1504"/>
    <mergeCell ref="B1505:C1505"/>
    <mergeCell ref="B1506:C1506"/>
    <mergeCell ref="B1507:C1507"/>
    <mergeCell ref="B1508:C1508"/>
    <mergeCell ref="B1509:C1509"/>
    <mergeCell ref="B1510:C1510"/>
    <mergeCell ref="B1511:C1511"/>
    <mergeCell ref="C1490:C1492"/>
    <mergeCell ref="D1490:G1490"/>
    <mergeCell ref="D1491:G1491"/>
    <mergeCell ref="D1492:G1492"/>
    <mergeCell ref="E1494:F1495"/>
    <mergeCell ref="G1494:G1495"/>
    <mergeCell ref="C1469:C1472"/>
    <mergeCell ref="D1475:E1475"/>
    <mergeCell ref="D1476:E1476"/>
    <mergeCell ref="B1486:H1486"/>
    <mergeCell ref="B1487:G1487"/>
    <mergeCell ref="B1456:C1456"/>
    <mergeCell ref="E1456:F1456"/>
    <mergeCell ref="B1457:C1457"/>
    <mergeCell ref="H1457:H1466"/>
    <mergeCell ref="B1458:C1458"/>
    <mergeCell ref="B1459:C1459"/>
    <mergeCell ref="B1460:C1460"/>
    <mergeCell ref="B1461:C1461"/>
    <mergeCell ref="B1462:C1462"/>
    <mergeCell ref="B1463:C1463"/>
    <mergeCell ref="B1464:C1464"/>
    <mergeCell ref="B1465:C1465"/>
    <mergeCell ref="B1466:C1466"/>
    <mergeCell ref="C1445:C1447"/>
    <mergeCell ref="D1445:G1445"/>
    <mergeCell ref="D1446:G1446"/>
    <mergeCell ref="D1447:G1447"/>
    <mergeCell ref="E1449:F1450"/>
    <mergeCell ref="G1449:G1450"/>
    <mergeCell ref="C1424:C1427"/>
    <mergeCell ref="D1430:E1430"/>
    <mergeCell ref="D1431:E1431"/>
    <mergeCell ref="B1441:H1441"/>
    <mergeCell ref="B1442:G1442"/>
    <mergeCell ref="B1411:C1411"/>
    <mergeCell ref="E1411:F1411"/>
    <mergeCell ref="B1412:C1412"/>
    <mergeCell ref="H1412:H1421"/>
    <mergeCell ref="B1413:C1413"/>
    <mergeCell ref="B1414:C1414"/>
    <mergeCell ref="B1415:C1415"/>
    <mergeCell ref="B1416:C1416"/>
    <mergeCell ref="B1417:C1417"/>
    <mergeCell ref="B1418:C1418"/>
    <mergeCell ref="B1419:C1419"/>
    <mergeCell ref="B1420:C1420"/>
    <mergeCell ref="B1421:C1421"/>
    <mergeCell ref="C1400:C1402"/>
    <mergeCell ref="D1400:G1400"/>
    <mergeCell ref="D1401:G1401"/>
    <mergeCell ref="D1402:G1402"/>
    <mergeCell ref="E1404:F1405"/>
    <mergeCell ref="G1404:G1405"/>
    <mergeCell ref="C1379:C1382"/>
    <mergeCell ref="D1385:E1385"/>
    <mergeCell ref="D1386:E1386"/>
    <mergeCell ref="B1396:H1396"/>
    <mergeCell ref="B1397:G1397"/>
    <mergeCell ref="B1366:C1366"/>
    <mergeCell ref="E1366:F1366"/>
    <mergeCell ref="B1367:C1367"/>
    <mergeCell ref="H1367:H1376"/>
    <mergeCell ref="B1368:C1368"/>
    <mergeCell ref="B1369:C1369"/>
    <mergeCell ref="B1370:C1370"/>
    <mergeCell ref="B1371:C1371"/>
    <mergeCell ref="B1372:C1372"/>
    <mergeCell ref="B1373:C1373"/>
    <mergeCell ref="B1374:C1374"/>
    <mergeCell ref="B1375:C1375"/>
    <mergeCell ref="B1376:C1376"/>
    <mergeCell ref="C1355:C1357"/>
    <mergeCell ref="D1355:G1355"/>
    <mergeCell ref="D1356:G1356"/>
    <mergeCell ref="D1357:G1357"/>
    <mergeCell ref="E1359:F1360"/>
    <mergeCell ref="G1359:G1360"/>
    <mergeCell ref="C1334:C1337"/>
    <mergeCell ref="D1340:E1340"/>
    <mergeCell ref="D1341:E1341"/>
    <mergeCell ref="B1351:H1351"/>
    <mergeCell ref="B1352:G1352"/>
    <mergeCell ref="B1321:C1321"/>
    <mergeCell ref="E1321:F1321"/>
    <mergeCell ref="B1322:C1322"/>
    <mergeCell ref="H1322:H1331"/>
    <mergeCell ref="B1323:C1323"/>
    <mergeCell ref="B1324:C1324"/>
    <mergeCell ref="B1325:C1325"/>
    <mergeCell ref="B1326:C1326"/>
    <mergeCell ref="B1327:C1327"/>
    <mergeCell ref="B1328:C1328"/>
    <mergeCell ref="B1329:C1329"/>
    <mergeCell ref="B1330:C1330"/>
    <mergeCell ref="B1331:C1331"/>
    <mergeCell ref="C1310:C1312"/>
    <mergeCell ref="D1310:G1310"/>
    <mergeCell ref="D1311:G1311"/>
    <mergeCell ref="D1312:G1312"/>
    <mergeCell ref="E1314:F1315"/>
    <mergeCell ref="G1314:G1315"/>
    <mergeCell ref="C1289:C1292"/>
    <mergeCell ref="D1295:E1295"/>
    <mergeCell ref="D1296:E1296"/>
    <mergeCell ref="B1306:H1306"/>
    <mergeCell ref="B1307:G1307"/>
    <mergeCell ref="B1276:C1276"/>
    <mergeCell ref="E1276:F1276"/>
    <mergeCell ref="B1277:C1277"/>
    <mergeCell ref="H1277:H1286"/>
    <mergeCell ref="B1278:C1278"/>
    <mergeCell ref="B1279:C1279"/>
    <mergeCell ref="B1280:C1280"/>
    <mergeCell ref="B1281:C1281"/>
    <mergeCell ref="B1282:C1282"/>
    <mergeCell ref="B1283:C1283"/>
    <mergeCell ref="B1284:C1284"/>
    <mergeCell ref="B1285:C1285"/>
    <mergeCell ref="B1286:C1286"/>
    <mergeCell ref="C1265:C1267"/>
    <mergeCell ref="D1265:G1265"/>
    <mergeCell ref="D1266:G1266"/>
    <mergeCell ref="D1267:G1267"/>
    <mergeCell ref="E1269:F1270"/>
    <mergeCell ref="G1269:G1270"/>
    <mergeCell ref="C1244:C1247"/>
    <mergeCell ref="D1250:E1250"/>
    <mergeCell ref="D1251:E1251"/>
    <mergeCell ref="B1261:H1261"/>
    <mergeCell ref="B1262:G1262"/>
    <mergeCell ref="B1231:C1231"/>
    <mergeCell ref="E1231:F1231"/>
    <mergeCell ref="B1232:C1232"/>
    <mergeCell ref="H1232:H1241"/>
    <mergeCell ref="B1233:C1233"/>
    <mergeCell ref="B1234:C1234"/>
    <mergeCell ref="B1235:C1235"/>
    <mergeCell ref="B1236:C1236"/>
    <mergeCell ref="B1237:C1237"/>
    <mergeCell ref="B1238:C1238"/>
    <mergeCell ref="B1239:C1239"/>
    <mergeCell ref="B1240:C1240"/>
    <mergeCell ref="B1241:C1241"/>
    <mergeCell ref="C1220:C1222"/>
    <mergeCell ref="D1220:G1220"/>
    <mergeCell ref="D1221:G1221"/>
    <mergeCell ref="D1222:G1222"/>
    <mergeCell ref="E1224:F1225"/>
    <mergeCell ref="G1224:G1225"/>
    <mergeCell ref="C1199:C1202"/>
    <mergeCell ref="D1205:E1205"/>
    <mergeCell ref="D1206:E1206"/>
    <mergeCell ref="B1216:H1216"/>
    <mergeCell ref="B1217:G1217"/>
    <mergeCell ref="B1186:C1186"/>
    <mergeCell ref="E1186:F1186"/>
    <mergeCell ref="B1187:C1187"/>
    <mergeCell ref="H1187:H1196"/>
    <mergeCell ref="B1188:C1188"/>
    <mergeCell ref="B1189:C1189"/>
    <mergeCell ref="B1190:C1190"/>
    <mergeCell ref="B1191:C1191"/>
    <mergeCell ref="B1192:C1192"/>
    <mergeCell ref="B1193:C1193"/>
    <mergeCell ref="B1194:C1194"/>
    <mergeCell ref="B1195:C1195"/>
    <mergeCell ref="B1196:C1196"/>
    <mergeCell ref="C1175:C1177"/>
    <mergeCell ref="D1175:G1175"/>
    <mergeCell ref="D1176:G1176"/>
    <mergeCell ref="D1177:G1177"/>
    <mergeCell ref="E1179:F1180"/>
    <mergeCell ref="G1179:G1180"/>
    <mergeCell ref="C1154:C1157"/>
    <mergeCell ref="D1160:E1160"/>
    <mergeCell ref="D1161:E1161"/>
    <mergeCell ref="B1171:H1171"/>
    <mergeCell ref="B1172:G1172"/>
    <mergeCell ref="B1141:C1141"/>
    <mergeCell ref="E1141:F1141"/>
    <mergeCell ref="B1142:C1142"/>
    <mergeCell ref="H1142:H1151"/>
    <mergeCell ref="B1143:C1143"/>
    <mergeCell ref="B1144:C1144"/>
    <mergeCell ref="B1145:C1145"/>
    <mergeCell ref="B1146:C1146"/>
    <mergeCell ref="B1147:C1147"/>
    <mergeCell ref="B1148:C1148"/>
    <mergeCell ref="B1149:C1149"/>
    <mergeCell ref="B1150:C1150"/>
    <mergeCell ref="B1151:C1151"/>
    <mergeCell ref="C1130:C1132"/>
    <mergeCell ref="D1130:G1130"/>
    <mergeCell ref="D1131:G1131"/>
    <mergeCell ref="D1132:G1132"/>
    <mergeCell ref="E1134:F1135"/>
    <mergeCell ref="G1134:G1135"/>
    <mergeCell ref="C1109:C1112"/>
    <mergeCell ref="D1115:E1115"/>
    <mergeCell ref="D1116:E1116"/>
    <mergeCell ref="B1126:H1126"/>
    <mergeCell ref="B1127:G1127"/>
    <mergeCell ref="B1096:C1096"/>
    <mergeCell ref="E1096:F1096"/>
    <mergeCell ref="B1097:C1097"/>
    <mergeCell ref="H1097:H1106"/>
    <mergeCell ref="B1098:C1098"/>
    <mergeCell ref="B1099:C1099"/>
    <mergeCell ref="B1100:C1100"/>
    <mergeCell ref="B1101:C1101"/>
    <mergeCell ref="B1102:C1102"/>
    <mergeCell ref="B1103:C1103"/>
    <mergeCell ref="B1104:C1104"/>
    <mergeCell ref="B1105:C1105"/>
    <mergeCell ref="B1106:C1106"/>
    <mergeCell ref="C1085:C1087"/>
    <mergeCell ref="D1085:G1085"/>
    <mergeCell ref="D1086:G1086"/>
    <mergeCell ref="D1087:G1087"/>
    <mergeCell ref="E1089:F1090"/>
    <mergeCell ref="G1089:G1090"/>
    <mergeCell ref="C1064:C1067"/>
    <mergeCell ref="D1070:E1070"/>
    <mergeCell ref="D1071:E1071"/>
    <mergeCell ref="B1081:H1081"/>
    <mergeCell ref="B1082:G1082"/>
    <mergeCell ref="B1051:C1051"/>
    <mergeCell ref="E1051:F1051"/>
    <mergeCell ref="B1052:C1052"/>
    <mergeCell ref="H1052:H1061"/>
    <mergeCell ref="B1053:C1053"/>
    <mergeCell ref="B1054:C1054"/>
    <mergeCell ref="B1055:C1055"/>
    <mergeCell ref="B1056:C1056"/>
    <mergeCell ref="B1057:C1057"/>
    <mergeCell ref="B1058:C1058"/>
    <mergeCell ref="B1059:C1059"/>
    <mergeCell ref="B1060:C1060"/>
    <mergeCell ref="B1061:C1061"/>
    <mergeCell ref="C1040:C1042"/>
    <mergeCell ref="D1040:G1040"/>
    <mergeCell ref="D1041:G1041"/>
    <mergeCell ref="D1042:G1042"/>
    <mergeCell ref="E1044:F1045"/>
    <mergeCell ref="G1044:G1045"/>
    <mergeCell ref="C1019:C1022"/>
    <mergeCell ref="D1025:E1025"/>
    <mergeCell ref="D1026:E1026"/>
    <mergeCell ref="B1036:H1036"/>
    <mergeCell ref="B1037:G1037"/>
    <mergeCell ref="B1006:C1006"/>
    <mergeCell ref="E1006:F1006"/>
    <mergeCell ref="B1007:C1007"/>
    <mergeCell ref="H1007:H1016"/>
    <mergeCell ref="B1008:C1008"/>
    <mergeCell ref="B1009:C1009"/>
    <mergeCell ref="B1010:C1010"/>
    <mergeCell ref="B1011:C1011"/>
    <mergeCell ref="B1012:C1012"/>
    <mergeCell ref="B1013:C1013"/>
    <mergeCell ref="B1014:C1014"/>
    <mergeCell ref="B1015:C1015"/>
    <mergeCell ref="B1016:C1016"/>
    <mergeCell ref="C995:C997"/>
    <mergeCell ref="D995:G995"/>
    <mergeCell ref="D996:G996"/>
    <mergeCell ref="D997:G997"/>
    <mergeCell ref="E999:F1000"/>
    <mergeCell ref="G999:G1000"/>
    <mergeCell ref="C974:C977"/>
    <mergeCell ref="D980:E980"/>
    <mergeCell ref="D981:E981"/>
    <mergeCell ref="B991:H991"/>
    <mergeCell ref="B992:G992"/>
    <mergeCell ref="B961:C961"/>
    <mergeCell ref="E961:F961"/>
    <mergeCell ref="B962:C962"/>
    <mergeCell ref="H962:H971"/>
    <mergeCell ref="B963:C963"/>
    <mergeCell ref="B964:C964"/>
    <mergeCell ref="B965:C965"/>
    <mergeCell ref="B966:C966"/>
    <mergeCell ref="B967:C967"/>
    <mergeCell ref="B968:C968"/>
    <mergeCell ref="B969:C969"/>
    <mergeCell ref="B970:C970"/>
    <mergeCell ref="B971:C971"/>
    <mergeCell ref="C950:C952"/>
    <mergeCell ref="D950:G950"/>
    <mergeCell ref="D951:G951"/>
    <mergeCell ref="D952:G952"/>
    <mergeCell ref="E954:F955"/>
    <mergeCell ref="G954:G955"/>
    <mergeCell ref="C929:C932"/>
    <mergeCell ref="D935:E935"/>
    <mergeCell ref="D936:E936"/>
    <mergeCell ref="B946:H946"/>
    <mergeCell ref="B947:G947"/>
    <mergeCell ref="B916:C916"/>
    <mergeCell ref="E916:F916"/>
    <mergeCell ref="B917:C917"/>
    <mergeCell ref="H917:H926"/>
    <mergeCell ref="B918:C918"/>
    <mergeCell ref="B919:C919"/>
    <mergeCell ref="B920:C920"/>
    <mergeCell ref="B921:C921"/>
    <mergeCell ref="B922:C922"/>
    <mergeCell ref="B923:C923"/>
    <mergeCell ref="B924:C924"/>
    <mergeCell ref="B925:C925"/>
    <mergeCell ref="B926:C926"/>
    <mergeCell ref="C905:C907"/>
    <mergeCell ref="D905:G905"/>
    <mergeCell ref="D906:G906"/>
    <mergeCell ref="D907:G907"/>
    <mergeCell ref="E909:F910"/>
    <mergeCell ref="G909:G910"/>
    <mergeCell ref="C884:C887"/>
    <mergeCell ref="D890:E890"/>
    <mergeCell ref="D891:E891"/>
    <mergeCell ref="B901:H901"/>
    <mergeCell ref="B902:G902"/>
    <mergeCell ref="B871:C871"/>
    <mergeCell ref="E871:F871"/>
    <mergeCell ref="B872:C872"/>
    <mergeCell ref="H872:H881"/>
    <mergeCell ref="B873:C873"/>
    <mergeCell ref="B874:C874"/>
    <mergeCell ref="B875:C875"/>
    <mergeCell ref="B876:C876"/>
    <mergeCell ref="B877:C877"/>
    <mergeCell ref="B878:C878"/>
    <mergeCell ref="B879:C879"/>
    <mergeCell ref="B880:C880"/>
    <mergeCell ref="B881:C881"/>
    <mergeCell ref="C860:C862"/>
    <mergeCell ref="D860:G860"/>
    <mergeCell ref="D861:G861"/>
    <mergeCell ref="D862:G862"/>
    <mergeCell ref="E864:F865"/>
    <mergeCell ref="G864:G865"/>
    <mergeCell ref="C839:C842"/>
    <mergeCell ref="D845:E845"/>
    <mergeCell ref="D846:E846"/>
    <mergeCell ref="B856:H856"/>
    <mergeCell ref="B857:G857"/>
    <mergeCell ref="B826:C826"/>
    <mergeCell ref="E826:F826"/>
    <mergeCell ref="B827:C827"/>
    <mergeCell ref="H827:H836"/>
    <mergeCell ref="B828:C828"/>
    <mergeCell ref="B829:C829"/>
    <mergeCell ref="B830:C830"/>
    <mergeCell ref="B831:C831"/>
    <mergeCell ref="B832:C832"/>
    <mergeCell ref="B833:C833"/>
    <mergeCell ref="B834:C834"/>
    <mergeCell ref="B835:C835"/>
    <mergeCell ref="B836:C836"/>
    <mergeCell ref="C815:C817"/>
    <mergeCell ref="D815:G815"/>
    <mergeCell ref="D816:G816"/>
    <mergeCell ref="D817:G817"/>
    <mergeCell ref="E819:F820"/>
    <mergeCell ref="G819:G820"/>
    <mergeCell ref="C794:C797"/>
    <mergeCell ref="D800:E800"/>
    <mergeCell ref="D801:E801"/>
    <mergeCell ref="B811:H811"/>
    <mergeCell ref="B812:G812"/>
    <mergeCell ref="B781:C781"/>
    <mergeCell ref="E781:F781"/>
    <mergeCell ref="B782:C782"/>
    <mergeCell ref="H782:H791"/>
    <mergeCell ref="B783:C783"/>
    <mergeCell ref="B784:C784"/>
    <mergeCell ref="B785:C785"/>
    <mergeCell ref="B786:C786"/>
    <mergeCell ref="B787:C787"/>
    <mergeCell ref="B788:C788"/>
    <mergeCell ref="B789:C789"/>
    <mergeCell ref="B790:C790"/>
    <mergeCell ref="B791:C791"/>
    <mergeCell ref="C770:C772"/>
    <mergeCell ref="D770:G770"/>
    <mergeCell ref="D771:G771"/>
    <mergeCell ref="D772:G772"/>
    <mergeCell ref="E774:F775"/>
    <mergeCell ref="G774:G775"/>
    <mergeCell ref="C749:C752"/>
    <mergeCell ref="D755:E755"/>
    <mergeCell ref="D756:E756"/>
    <mergeCell ref="B766:H766"/>
    <mergeCell ref="B767:G767"/>
    <mergeCell ref="B736:C736"/>
    <mergeCell ref="E736:F736"/>
    <mergeCell ref="B737:C737"/>
    <mergeCell ref="H737:H746"/>
    <mergeCell ref="B738:C738"/>
    <mergeCell ref="B739:C739"/>
    <mergeCell ref="B740:C740"/>
    <mergeCell ref="B741:C741"/>
    <mergeCell ref="B742:C742"/>
    <mergeCell ref="B743:C743"/>
    <mergeCell ref="B744:C744"/>
    <mergeCell ref="B745:C745"/>
    <mergeCell ref="B746:C746"/>
    <mergeCell ref="C725:C727"/>
    <mergeCell ref="D725:G725"/>
    <mergeCell ref="D726:G726"/>
    <mergeCell ref="D727:G727"/>
    <mergeCell ref="E729:F730"/>
    <mergeCell ref="G729:G730"/>
    <mergeCell ref="C704:C707"/>
    <mergeCell ref="D710:E710"/>
    <mergeCell ref="D711:E711"/>
    <mergeCell ref="B721:H721"/>
    <mergeCell ref="B722:G722"/>
    <mergeCell ref="B691:C691"/>
    <mergeCell ref="E691:F691"/>
    <mergeCell ref="B692:C692"/>
    <mergeCell ref="H692:H701"/>
    <mergeCell ref="B693:C693"/>
    <mergeCell ref="B694:C694"/>
    <mergeCell ref="B695:C695"/>
    <mergeCell ref="B696:C696"/>
    <mergeCell ref="B697:C697"/>
    <mergeCell ref="B698:C698"/>
    <mergeCell ref="B699:C699"/>
    <mergeCell ref="B700:C700"/>
    <mergeCell ref="B701:C701"/>
    <mergeCell ref="C680:C682"/>
    <mergeCell ref="D680:G680"/>
    <mergeCell ref="D681:G681"/>
    <mergeCell ref="D682:G682"/>
    <mergeCell ref="E684:F685"/>
    <mergeCell ref="G684:G685"/>
    <mergeCell ref="C659:C662"/>
    <mergeCell ref="D665:E665"/>
    <mergeCell ref="D666:E666"/>
    <mergeCell ref="B676:H676"/>
    <mergeCell ref="B677:G677"/>
    <mergeCell ref="B646:C646"/>
    <mergeCell ref="E646:F646"/>
    <mergeCell ref="B647:C647"/>
    <mergeCell ref="H647:H656"/>
    <mergeCell ref="B648:C648"/>
    <mergeCell ref="B649:C649"/>
    <mergeCell ref="B650:C650"/>
    <mergeCell ref="B651:C651"/>
    <mergeCell ref="B652:C652"/>
    <mergeCell ref="B653:C653"/>
    <mergeCell ref="B654:C654"/>
    <mergeCell ref="B655:C655"/>
    <mergeCell ref="B656:C656"/>
    <mergeCell ref="C635:C637"/>
    <mergeCell ref="D635:G635"/>
    <mergeCell ref="D636:G636"/>
    <mergeCell ref="D637:G637"/>
    <mergeCell ref="E639:F640"/>
    <mergeCell ref="G639:G640"/>
    <mergeCell ref="C614:C617"/>
    <mergeCell ref="D620:E620"/>
    <mergeCell ref="D621:E621"/>
    <mergeCell ref="B631:H631"/>
    <mergeCell ref="B632:G632"/>
    <mergeCell ref="B601:C601"/>
    <mergeCell ref="E601:F601"/>
    <mergeCell ref="B602:C602"/>
    <mergeCell ref="H602:H611"/>
    <mergeCell ref="B603:C603"/>
    <mergeCell ref="B604:C604"/>
    <mergeCell ref="B605:C605"/>
    <mergeCell ref="B606:C606"/>
    <mergeCell ref="B607:C607"/>
    <mergeCell ref="B608:C608"/>
    <mergeCell ref="B609:C609"/>
    <mergeCell ref="B610:C610"/>
    <mergeCell ref="B611:C611"/>
    <mergeCell ref="C590:C592"/>
    <mergeCell ref="D590:G590"/>
    <mergeCell ref="D591:G591"/>
    <mergeCell ref="D592:G592"/>
    <mergeCell ref="E594:F595"/>
    <mergeCell ref="G594:G595"/>
    <mergeCell ref="C569:C572"/>
    <mergeCell ref="D575:E575"/>
    <mergeCell ref="D576:E576"/>
    <mergeCell ref="B586:H586"/>
    <mergeCell ref="B587:G587"/>
    <mergeCell ref="B556:C556"/>
    <mergeCell ref="E556:F556"/>
    <mergeCell ref="B557:C557"/>
    <mergeCell ref="H557:H566"/>
    <mergeCell ref="B558:C558"/>
    <mergeCell ref="B559:C559"/>
    <mergeCell ref="B560:C560"/>
    <mergeCell ref="B561:C561"/>
    <mergeCell ref="B562:C562"/>
    <mergeCell ref="B563:C563"/>
    <mergeCell ref="B564:C564"/>
    <mergeCell ref="B565:C565"/>
    <mergeCell ref="B566:C566"/>
    <mergeCell ref="C545:C547"/>
    <mergeCell ref="D545:G545"/>
    <mergeCell ref="D546:G546"/>
    <mergeCell ref="D547:G547"/>
    <mergeCell ref="E549:F550"/>
    <mergeCell ref="G549:G550"/>
    <mergeCell ref="C524:C527"/>
    <mergeCell ref="D530:E530"/>
    <mergeCell ref="D531:E531"/>
    <mergeCell ref="B541:H541"/>
    <mergeCell ref="B542:G542"/>
    <mergeCell ref="B511:C511"/>
    <mergeCell ref="E511:F511"/>
    <mergeCell ref="B512:C512"/>
    <mergeCell ref="H512:H521"/>
    <mergeCell ref="B513:C513"/>
    <mergeCell ref="B514:C514"/>
    <mergeCell ref="B515:C515"/>
    <mergeCell ref="B516:C516"/>
    <mergeCell ref="B517:C517"/>
    <mergeCell ref="B518:C518"/>
    <mergeCell ref="B519:C519"/>
    <mergeCell ref="B520:C520"/>
    <mergeCell ref="B521:C521"/>
    <mergeCell ref="C500:C502"/>
    <mergeCell ref="D500:G500"/>
    <mergeCell ref="D501:G501"/>
    <mergeCell ref="D502:G502"/>
    <mergeCell ref="E504:F505"/>
    <mergeCell ref="G504:G505"/>
    <mergeCell ref="C479:C482"/>
    <mergeCell ref="D485:E485"/>
    <mergeCell ref="D486:E486"/>
    <mergeCell ref="B496:H496"/>
    <mergeCell ref="B497:G497"/>
    <mergeCell ref="B466:C466"/>
    <mergeCell ref="E466:F466"/>
    <mergeCell ref="B467:C467"/>
    <mergeCell ref="H467:H476"/>
    <mergeCell ref="B468:C468"/>
    <mergeCell ref="B469:C469"/>
    <mergeCell ref="B470:C470"/>
    <mergeCell ref="B471:C471"/>
    <mergeCell ref="B472:C472"/>
    <mergeCell ref="B473:C473"/>
    <mergeCell ref="B474:C474"/>
    <mergeCell ref="B475:C475"/>
    <mergeCell ref="B476:C476"/>
    <mergeCell ref="C455:C457"/>
    <mergeCell ref="D455:G455"/>
    <mergeCell ref="D456:G456"/>
    <mergeCell ref="D457:G457"/>
    <mergeCell ref="E459:F460"/>
    <mergeCell ref="G459:G460"/>
    <mergeCell ref="C434:C437"/>
    <mergeCell ref="D440:E440"/>
    <mergeCell ref="D441:E441"/>
    <mergeCell ref="B451:H451"/>
    <mergeCell ref="B452:G452"/>
    <mergeCell ref="B421:C421"/>
    <mergeCell ref="E421:F421"/>
    <mergeCell ref="B422:C422"/>
    <mergeCell ref="H422:H431"/>
    <mergeCell ref="B423:C423"/>
    <mergeCell ref="B424:C424"/>
    <mergeCell ref="B425:C425"/>
    <mergeCell ref="B426:C426"/>
    <mergeCell ref="B427:C427"/>
    <mergeCell ref="B428:C428"/>
    <mergeCell ref="B429:C429"/>
    <mergeCell ref="B430:C430"/>
    <mergeCell ref="B431:C431"/>
    <mergeCell ref="C410:C412"/>
    <mergeCell ref="D410:G410"/>
    <mergeCell ref="D411:G411"/>
    <mergeCell ref="D412:G412"/>
    <mergeCell ref="E414:F415"/>
    <mergeCell ref="G414:G415"/>
    <mergeCell ref="C389:C392"/>
    <mergeCell ref="D395:E395"/>
    <mergeCell ref="D396:E396"/>
    <mergeCell ref="B406:H406"/>
    <mergeCell ref="B407:G407"/>
    <mergeCell ref="B376:C376"/>
    <mergeCell ref="E376:F376"/>
    <mergeCell ref="B377:C377"/>
    <mergeCell ref="H377:H386"/>
    <mergeCell ref="B378:C378"/>
    <mergeCell ref="B379:C379"/>
    <mergeCell ref="B380:C380"/>
    <mergeCell ref="B381:C381"/>
    <mergeCell ref="B382:C382"/>
    <mergeCell ref="B383:C383"/>
    <mergeCell ref="B384:C384"/>
    <mergeCell ref="B385:C385"/>
    <mergeCell ref="B386:C386"/>
    <mergeCell ref="C365:C367"/>
    <mergeCell ref="D365:G365"/>
    <mergeCell ref="D366:G366"/>
    <mergeCell ref="D367:G367"/>
    <mergeCell ref="E369:F370"/>
    <mergeCell ref="G369:G370"/>
    <mergeCell ref="C344:C347"/>
    <mergeCell ref="D350:E350"/>
    <mergeCell ref="D351:E351"/>
    <mergeCell ref="B361:H361"/>
    <mergeCell ref="B362:G362"/>
    <mergeCell ref="B331:C331"/>
    <mergeCell ref="E331:F331"/>
    <mergeCell ref="B332:C332"/>
    <mergeCell ref="H332:H341"/>
    <mergeCell ref="B333:C333"/>
    <mergeCell ref="B334:C334"/>
    <mergeCell ref="B335:C335"/>
    <mergeCell ref="B336:C336"/>
    <mergeCell ref="B337:C337"/>
    <mergeCell ref="B338:C338"/>
    <mergeCell ref="B339:C339"/>
    <mergeCell ref="B340:C340"/>
    <mergeCell ref="B341:C341"/>
    <mergeCell ref="C320:C322"/>
    <mergeCell ref="D320:G320"/>
    <mergeCell ref="D321:G321"/>
    <mergeCell ref="D322:G322"/>
    <mergeCell ref="E324:F325"/>
    <mergeCell ref="G324:G325"/>
    <mergeCell ref="C299:C302"/>
    <mergeCell ref="D305:E305"/>
    <mergeCell ref="D306:E306"/>
    <mergeCell ref="B316:H316"/>
    <mergeCell ref="B317:G317"/>
    <mergeCell ref="B286:C286"/>
    <mergeCell ref="E286:F286"/>
    <mergeCell ref="B287:C287"/>
    <mergeCell ref="H287:H296"/>
    <mergeCell ref="B288:C288"/>
    <mergeCell ref="B289:C289"/>
    <mergeCell ref="B290:C290"/>
    <mergeCell ref="B291:C291"/>
    <mergeCell ref="B292:C292"/>
    <mergeCell ref="B293:C293"/>
    <mergeCell ref="B294:C294"/>
    <mergeCell ref="B295:C295"/>
    <mergeCell ref="B296:C296"/>
    <mergeCell ref="C275:C277"/>
    <mergeCell ref="D275:G275"/>
    <mergeCell ref="D276:G276"/>
    <mergeCell ref="D277:G277"/>
    <mergeCell ref="E279:F280"/>
    <mergeCell ref="G279:G280"/>
    <mergeCell ref="C254:C257"/>
    <mergeCell ref="D260:E260"/>
    <mergeCell ref="D261:E261"/>
    <mergeCell ref="B271:H271"/>
    <mergeCell ref="B272:G272"/>
    <mergeCell ref="B241:C241"/>
    <mergeCell ref="E241:F241"/>
    <mergeCell ref="B242:C242"/>
    <mergeCell ref="H242:H251"/>
    <mergeCell ref="B243:C243"/>
    <mergeCell ref="B244:C244"/>
    <mergeCell ref="B245:C245"/>
    <mergeCell ref="B246:C246"/>
    <mergeCell ref="B247:C247"/>
    <mergeCell ref="B248:C248"/>
    <mergeCell ref="B249:C249"/>
    <mergeCell ref="B250:C250"/>
    <mergeCell ref="B251:C251"/>
    <mergeCell ref="C230:C232"/>
    <mergeCell ref="D230:G230"/>
    <mergeCell ref="D231:G231"/>
    <mergeCell ref="D232:G232"/>
    <mergeCell ref="E234:F235"/>
    <mergeCell ref="G234:G235"/>
    <mergeCell ref="C209:C212"/>
    <mergeCell ref="D215:E215"/>
    <mergeCell ref="D216:E216"/>
    <mergeCell ref="B226:H226"/>
    <mergeCell ref="B227:G227"/>
    <mergeCell ref="B196:C196"/>
    <mergeCell ref="E196:F196"/>
    <mergeCell ref="B197:C197"/>
    <mergeCell ref="H197:H206"/>
    <mergeCell ref="B198:C198"/>
    <mergeCell ref="B199:C199"/>
    <mergeCell ref="B200:C200"/>
    <mergeCell ref="B201:C201"/>
    <mergeCell ref="B202:C202"/>
    <mergeCell ref="B203:C203"/>
    <mergeCell ref="B204:C204"/>
    <mergeCell ref="B205:C205"/>
    <mergeCell ref="B206:C206"/>
    <mergeCell ref="C185:C187"/>
    <mergeCell ref="D185:G185"/>
    <mergeCell ref="D186:G186"/>
    <mergeCell ref="D187:G187"/>
    <mergeCell ref="E189:F190"/>
    <mergeCell ref="G189:G190"/>
    <mergeCell ref="C164:C167"/>
    <mergeCell ref="D170:E170"/>
    <mergeCell ref="D171:E171"/>
    <mergeCell ref="B181:H181"/>
    <mergeCell ref="B182:G182"/>
    <mergeCell ref="B151:C151"/>
    <mergeCell ref="E151:F151"/>
    <mergeCell ref="B152:C152"/>
    <mergeCell ref="H152:H161"/>
    <mergeCell ref="B153:C153"/>
    <mergeCell ref="B154:C154"/>
    <mergeCell ref="B155:C155"/>
    <mergeCell ref="B156:C156"/>
    <mergeCell ref="B157:C157"/>
    <mergeCell ref="B158:C158"/>
    <mergeCell ref="B159:C159"/>
    <mergeCell ref="B160:C160"/>
    <mergeCell ref="B161:C161"/>
    <mergeCell ref="C140:C142"/>
    <mergeCell ref="D140:G140"/>
    <mergeCell ref="D141:G141"/>
    <mergeCell ref="D142:G142"/>
    <mergeCell ref="E144:F145"/>
    <mergeCell ref="G144:G145"/>
    <mergeCell ref="C119:C122"/>
    <mergeCell ref="D125:E125"/>
    <mergeCell ref="D126:E126"/>
    <mergeCell ref="B136:H136"/>
    <mergeCell ref="B137:G137"/>
    <mergeCell ref="B106:C106"/>
    <mergeCell ref="E106:F106"/>
    <mergeCell ref="B107:C107"/>
    <mergeCell ref="H107:H116"/>
    <mergeCell ref="B108:C108"/>
    <mergeCell ref="B109:C109"/>
    <mergeCell ref="B110:C110"/>
    <mergeCell ref="B111:C111"/>
    <mergeCell ref="B112:C112"/>
    <mergeCell ref="B113:C113"/>
    <mergeCell ref="B114:C114"/>
    <mergeCell ref="B115:C115"/>
    <mergeCell ref="B116:C116"/>
    <mergeCell ref="C95:C97"/>
    <mergeCell ref="D95:G95"/>
    <mergeCell ref="D96:G96"/>
    <mergeCell ref="D97:G97"/>
    <mergeCell ref="E99:F100"/>
    <mergeCell ref="G99:G100"/>
    <mergeCell ref="C74:C77"/>
    <mergeCell ref="D80:E80"/>
    <mergeCell ref="D81:E81"/>
    <mergeCell ref="B91:H91"/>
    <mergeCell ref="B92:G92"/>
    <mergeCell ref="B61:C61"/>
    <mergeCell ref="E61:F61"/>
    <mergeCell ref="B62:C62"/>
    <mergeCell ref="H62:H71"/>
    <mergeCell ref="B63:C63"/>
    <mergeCell ref="B64:C64"/>
    <mergeCell ref="B65:C65"/>
    <mergeCell ref="B66:C66"/>
    <mergeCell ref="B67:C67"/>
    <mergeCell ref="B68:C68"/>
    <mergeCell ref="B69:C69"/>
    <mergeCell ref="B70:C70"/>
    <mergeCell ref="B71:C71"/>
    <mergeCell ref="C50:C52"/>
    <mergeCell ref="D50:G50"/>
    <mergeCell ref="D51:G51"/>
    <mergeCell ref="D52:G52"/>
    <mergeCell ref="E54:F55"/>
    <mergeCell ref="G54:G55"/>
    <mergeCell ref="B22:C22"/>
    <mergeCell ref="B23:C23"/>
    <mergeCell ref="D35:E35"/>
    <mergeCell ref="B46:H46"/>
    <mergeCell ref="B47:G47"/>
    <mergeCell ref="B17:C17"/>
    <mergeCell ref="B18:C18"/>
    <mergeCell ref="B19:C19"/>
    <mergeCell ref="B20:C20"/>
    <mergeCell ref="B21:C21"/>
    <mergeCell ref="B1:H1"/>
    <mergeCell ref="C5:C7"/>
    <mergeCell ref="D6:G6"/>
    <mergeCell ref="D7:G7"/>
    <mergeCell ref="D36:E36"/>
    <mergeCell ref="B25:C25"/>
    <mergeCell ref="B26:C26"/>
    <mergeCell ref="B2:G2"/>
    <mergeCell ref="B24:C24"/>
    <mergeCell ref="G9:G10"/>
    <mergeCell ref="E16:F16"/>
    <mergeCell ref="D5:G5"/>
    <mergeCell ref="E9:F10"/>
    <mergeCell ref="H17:H26"/>
    <mergeCell ref="C29:C32"/>
    <mergeCell ref="B16:C16"/>
  </mergeCells>
  <dataValidations count="1">
    <dataValidation type="list" allowBlank="1" showInputMessage="1" showErrorMessage="1" sqref="D14 D59 D104 D149 D194 D239 D284 D329 D374 D419 D464 D509 D554 D599 D644 D689 D734 D779 D824 D869 D914 D959 D1004 D1049 D1094 D1139 D1184 D1229 D1274 D1319 D1364 D1409 D1454 D1499 D1544 D1589 D1634 D1679 D1724 D1769 D1814 D1859 D1904 D1949 D1994 D2039 D2084 D2129 D2174 D2219">
      <formula1>способ_рубки</formula1>
    </dataValidation>
  </dataValidations>
  <pageMargins left="0.25" right="0.25" top="0.54166666666666663" bottom="0.75" header="0.3" footer="0.3"/>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Расчет стоимости по Методике</vt:lpstr>
      <vt:lpstr>'Расчет стоимости по Методике'!Область_печати</vt:lpstr>
      <vt:lpstr>способ_рубки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Imamova</dc:creator>
  <cp:lastModifiedBy>Алексей М. Мосунов</cp:lastModifiedBy>
  <cp:lastPrinted>2016-07-26T06:39:25Z</cp:lastPrinted>
  <dcterms:created xsi:type="dcterms:W3CDTF">2016-01-18T14:22:10Z</dcterms:created>
  <dcterms:modified xsi:type="dcterms:W3CDTF">2018-11-02T08:46:07Z</dcterms:modified>
</cp:coreProperties>
</file>