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880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44525"/>
</workbook>
</file>

<file path=xl/calcChain.xml><?xml version="1.0" encoding="utf-8"?>
<calcChain xmlns="http://schemas.openxmlformats.org/spreadsheetml/2006/main">
  <c r="G2056" i="4" l="1"/>
  <c r="G2055" i="4"/>
  <c r="G2054" i="4"/>
  <c r="G2053" i="4"/>
  <c r="G2052" i="4"/>
  <c r="G2051" i="4"/>
  <c r="G2050" i="4"/>
  <c r="E2061" i="4" s="1"/>
  <c r="G2049" i="4"/>
  <c r="G2048" i="4"/>
  <c r="G2047" i="4"/>
  <c r="E2059" i="4" s="1"/>
  <c r="G2039" i="4"/>
  <c r="E2060" i="4" l="1"/>
  <c r="E2062" i="4"/>
  <c r="G2019" i="4"/>
  <c r="G2018" i="4"/>
  <c r="G2017" i="4"/>
  <c r="G2016" i="4"/>
  <c r="G2015" i="4"/>
  <c r="G2014" i="4"/>
  <c r="G2013" i="4"/>
  <c r="E2024" i="4" s="1"/>
  <c r="G2012" i="4"/>
  <c r="G2011" i="4"/>
  <c r="G2010" i="4"/>
  <c r="E2022" i="4" s="1"/>
  <c r="G2002" i="4"/>
  <c r="G1974" i="4"/>
  <c r="G1973" i="4"/>
  <c r="G1972" i="4"/>
  <c r="G1971" i="4"/>
  <c r="G1970" i="4"/>
  <c r="G1969" i="4"/>
  <c r="G1968" i="4"/>
  <c r="E1979" i="4" s="1"/>
  <c r="G1967" i="4"/>
  <c r="G1966" i="4"/>
  <c r="G1965" i="4"/>
  <c r="E1977" i="4" s="1"/>
  <c r="G1957" i="4"/>
  <c r="G1929" i="4"/>
  <c r="G1928" i="4"/>
  <c r="G1927" i="4"/>
  <c r="G1926" i="4"/>
  <c r="G1925" i="4"/>
  <c r="G1924" i="4"/>
  <c r="G1923" i="4"/>
  <c r="E1934" i="4" s="1"/>
  <c r="G1922" i="4"/>
  <c r="G1921" i="4"/>
  <c r="G1920" i="4"/>
  <c r="E1932" i="4" s="1"/>
  <c r="G1912" i="4"/>
  <c r="G1884" i="4"/>
  <c r="G1883" i="4"/>
  <c r="G1882" i="4"/>
  <c r="G1881" i="4"/>
  <c r="G1880" i="4"/>
  <c r="G1879" i="4"/>
  <c r="G1878" i="4"/>
  <c r="E1889" i="4" s="1"/>
  <c r="G1877" i="4"/>
  <c r="G1876" i="4"/>
  <c r="G1875" i="4"/>
  <c r="E1887" i="4" s="1"/>
  <c r="G1867" i="4"/>
  <c r="G1839" i="4"/>
  <c r="G1838" i="4"/>
  <c r="G1837" i="4"/>
  <c r="G1836" i="4"/>
  <c r="G1835" i="4"/>
  <c r="G1834" i="4"/>
  <c r="G1833" i="4"/>
  <c r="E1844" i="4" s="1"/>
  <c r="G1832" i="4"/>
  <c r="G1831" i="4"/>
  <c r="G1830" i="4"/>
  <c r="E1842" i="4" s="1"/>
  <c r="G1822" i="4"/>
  <c r="G1794" i="4"/>
  <c r="G1793" i="4"/>
  <c r="G1792" i="4"/>
  <c r="G1791" i="4"/>
  <c r="G1790" i="4"/>
  <c r="G1789" i="4"/>
  <c r="G1788" i="4"/>
  <c r="E1799" i="4" s="1"/>
  <c r="G1787" i="4"/>
  <c r="G1786" i="4"/>
  <c r="G1785" i="4"/>
  <c r="E1797" i="4" s="1"/>
  <c r="G1777" i="4"/>
  <c r="G1749" i="4"/>
  <c r="G1748" i="4"/>
  <c r="G1747" i="4"/>
  <c r="G1746" i="4"/>
  <c r="G1745" i="4"/>
  <c r="G1744" i="4"/>
  <c r="G1743" i="4"/>
  <c r="E1754" i="4" s="1"/>
  <c r="G1742" i="4"/>
  <c r="G1741" i="4"/>
  <c r="G1740" i="4"/>
  <c r="E1752" i="4" s="1"/>
  <c r="G1732" i="4"/>
  <c r="G1704" i="4"/>
  <c r="G1703" i="4"/>
  <c r="G1702" i="4"/>
  <c r="G1701" i="4"/>
  <c r="G1700" i="4"/>
  <c r="G1699" i="4"/>
  <c r="G1698" i="4"/>
  <c r="E1709" i="4" s="1"/>
  <c r="G1697" i="4"/>
  <c r="G1696" i="4"/>
  <c r="G1695" i="4"/>
  <c r="E1707" i="4" s="1"/>
  <c r="G1687" i="4"/>
  <c r="G1659" i="4"/>
  <c r="G1658" i="4"/>
  <c r="G1657" i="4"/>
  <c r="G1656" i="4"/>
  <c r="G1655" i="4"/>
  <c r="G1654" i="4"/>
  <c r="G1653" i="4"/>
  <c r="E1664" i="4" s="1"/>
  <c r="G1652" i="4"/>
  <c r="G1651" i="4"/>
  <c r="G1650" i="4"/>
  <c r="E1662" i="4" s="1"/>
  <c r="G1642" i="4"/>
  <c r="G1614" i="4"/>
  <c r="G1613" i="4"/>
  <c r="G1612" i="4"/>
  <c r="G1611" i="4"/>
  <c r="G1610" i="4"/>
  <c r="G1609" i="4"/>
  <c r="G1608" i="4"/>
  <c r="E1619" i="4" s="1"/>
  <c r="G1607" i="4"/>
  <c r="G1606" i="4"/>
  <c r="G1605" i="4"/>
  <c r="E1617" i="4" s="1"/>
  <c r="G1597" i="4"/>
  <c r="G1569" i="4"/>
  <c r="G1568" i="4"/>
  <c r="G1567" i="4"/>
  <c r="G1566" i="4"/>
  <c r="G1565" i="4"/>
  <c r="G1564" i="4"/>
  <c r="G1563" i="4"/>
  <c r="E1574" i="4" s="1"/>
  <c r="G1562" i="4"/>
  <c r="G1561" i="4"/>
  <c r="G1560" i="4"/>
  <c r="E1572" i="4" s="1"/>
  <c r="G1552" i="4"/>
  <c r="G1524" i="4"/>
  <c r="G1523" i="4"/>
  <c r="G1522" i="4"/>
  <c r="G1521" i="4"/>
  <c r="G1520" i="4"/>
  <c r="G1519" i="4"/>
  <c r="G1518" i="4"/>
  <c r="E1529" i="4" s="1"/>
  <c r="G1517" i="4"/>
  <c r="G1516" i="4"/>
  <c r="G1515" i="4"/>
  <c r="E1527" i="4" s="1"/>
  <c r="G1507" i="4"/>
  <c r="G1479" i="4"/>
  <c r="G1478" i="4"/>
  <c r="G1477" i="4"/>
  <c r="G1476" i="4"/>
  <c r="G1475" i="4"/>
  <c r="G1474" i="4"/>
  <c r="G1473" i="4"/>
  <c r="E1484" i="4" s="1"/>
  <c r="G1472" i="4"/>
  <c r="G1471" i="4"/>
  <c r="G1470" i="4"/>
  <c r="E1482" i="4" s="1"/>
  <c r="G1462" i="4"/>
  <c r="G1434" i="4"/>
  <c r="G1433" i="4"/>
  <c r="G1432" i="4"/>
  <c r="G1431" i="4"/>
  <c r="G1430" i="4"/>
  <c r="G1429" i="4"/>
  <c r="G1428" i="4"/>
  <c r="E1439" i="4" s="1"/>
  <c r="G1427" i="4"/>
  <c r="G1426" i="4"/>
  <c r="G1425" i="4"/>
  <c r="E1437" i="4" s="1"/>
  <c r="G1417" i="4"/>
  <c r="G1389" i="4"/>
  <c r="G1388" i="4"/>
  <c r="G1387" i="4"/>
  <c r="G1386" i="4"/>
  <c r="G1385" i="4"/>
  <c r="G1384" i="4"/>
  <c r="G1383" i="4"/>
  <c r="E1394" i="4" s="1"/>
  <c r="G1382" i="4"/>
  <c r="G1381" i="4"/>
  <c r="G1380" i="4"/>
  <c r="E1392" i="4" s="1"/>
  <c r="G1372" i="4"/>
  <c r="G1344" i="4"/>
  <c r="G1343" i="4"/>
  <c r="G1342" i="4"/>
  <c r="G1341" i="4"/>
  <c r="G1340" i="4"/>
  <c r="G1339" i="4"/>
  <c r="G1338" i="4"/>
  <c r="E1349" i="4" s="1"/>
  <c r="G1337" i="4"/>
  <c r="G1336" i="4"/>
  <c r="G1335" i="4"/>
  <c r="E1347" i="4" s="1"/>
  <c r="G1327" i="4"/>
  <c r="G1299" i="4"/>
  <c r="G1298" i="4"/>
  <c r="G1297" i="4"/>
  <c r="G1296" i="4"/>
  <c r="G1295" i="4"/>
  <c r="G1294" i="4"/>
  <c r="G1293" i="4"/>
  <c r="E1304" i="4" s="1"/>
  <c r="G1292" i="4"/>
  <c r="G1291" i="4"/>
  <c r="G1290" i="4"/>
  <c r="E1302" i="4" s="1"/>
  <c r="G1282" i="4"/>
  <c r="G1254" i="4"/>
  <c r="G1253" i="4"/>
  <c r="G1252" i="4"/>
  <c r="G1251" i="4"/>
  <c r="G1250" i="4"/>
  <c r="G1249" i="4"/>
  <c r="G1248" i="4"/>
  <c r="E1259" i="4" s="1"/>
  <c r="G1247" i="4"/>
  <c r="G1246" i="4"/>
  <c r="G1245" i="4"/>
  <c r="E1257" i="4" s="1"/>
  <c r="G1237" i="4"/>
  <c r="G1209" i="4"/>
  <c r="G1208" i="4"/>
  <c r="G1207" i="4"/>
  <c r="G1206" i="4"/>
  <c r="G1205" i="4"/>
  <c r="G1204" i="4"/>
  <c r="G1203" i="4"/>
  <c r="E1214" i="4" s="1"/>
  <c r="G1202" i="4"/>
  <c r="G1201" i="4"/>
  <c r="G1200" i="4"/>
  <c r="E1212" i="4" s="1"/>
  <c r="G1192" i="4"/>
  <c r="G1164" i="4"/>
  <c r="G1163" i="4"/>
  <c r="G1162" i="4"/>
  <c r="G1161" i="4"/>
  <c r="G1160" i="4"/>
  <c r="G1159" i="4"/>
  <c r="G1158" i="4"/>
  <c r="E1169" i="4" s="1"/>
  <c r="G1157" i="4"/>
  <c r="G1156" i="4"/>
  <c r="G1155" i="4"/>
  <c r="E1167" i="4" s="1"/>
  <c r="G1147" i="4"/>
  <c r="G1119" i="4"/>
  <c r="G1118" i="4"/>
  <c r="G1117" i="4"/>
  <c r="G1116" i="4"/>
  <c r="G1115" i="4"/>
  <c r="G1114" i="4"/>
  <c r="G1113" i="4"/>
  <c r="E1124" i="4" s="1"/>
  <c r="G1112" i="4"/>
  <c r="G1111" i="4"/>
  <c r="G1110" i="4"/>
  <c r="E1122" i="4" s="1"/>
  <c r="G1102" i="4"/>
  <c r="G1074" i="4"/>
  <c r="G1073" i="4"/>
  <c r="G1072" i="4"/>
  <c r="G1071" i="4"/>
  <c r="G1070" i="4"/>
  <c r="G1069" i="4"/>
  <c r="G1068" i="4"/>
  <c r="E1079" i="4" s="1"/>
  <c r="G1067" i="4"/>
  <c r="G1066" i="4"/>
  <c r="G1065" i="4"/>
  <c r="E1077" i="4" s="1"/>
  <c r="G1057" i="4"/>
  <c r="G1029" i="4"/>
  <c r="G1028" i="4"/>
  <c r="G1027" i="4"/>
  <c r="G1026" i="4"/>
  <c r="G1025" i="4"/>
  <c r="G1024" i="4"/>
  <c r="G1023" i="4"/>
  <c r="E1034" i="4" s="1"/>
  <c r="G1022" i="4"/>
  <c r="G1021" i="4"/>
  <c r="G1020" i="4"/>
  <c r="E1032" i="4" s="1"/>
  <c r="G1012" i="4"/>
  <c r="G984" i="4"/>
  <c r="G983" i="4"/>
  <c r="G982" i="4"/>
  <c r="G981" i="4"/>
  <c r="G980" i="4"/>
  <c r="G979" i="4"/>
  <c r="G978" i="4"/>
  <c r="E989" i="4" s="1"/>
  <c r="G977" i="4"/>
  <c r="G976" i="4"/>
  <c r="G975" i="4"/>
  <c r="E987" i="4" s="1"/>
  <c r="G967" i="4"/>
  <c r="G939" i="4"/>
  <c r="G938" i="4"/>
  <c r="G937" i="4"/>
  <c r="G936" i="4"/>
  <c r="G935" i="4"/>
  <c r="G934" i="4"/>
  <c r="G933" i="4"/>
  <c r="E944" i="4" s="1"/>
  <c r="G932" i="4"/>
  <c r="G931" i="4"/>
  <c r="G930" i="4"/>
  <c r="E942" i="4" s="1"/>
  <c r="G922" i="4"/>
  <c r="G894" i="4"/>
  <c r="G893" i="4"/>
  <c r="G892" i="4"/>
  <c r="G891" i="4"/>
  <c r="G890" i="4"/>
  <c r="G889" i="4"/>
  <c r="G888" i="4"/>
  <c r="E899" i="4" s="1"/>
  <c r="G887" i="4"/>
  <c r="G886" i="4"/>
  <c r="G885" i="4"/>
  <c r="E897" i="4" s="1"/>
  <c r="G877" i="4"/>
  <c r="G849" i="4"/>
  <c r="G848" i="4"/>
  <c r="G847" i="4"/>
  <c r="G846" i="4"/>
  <c r="G845" i="4"/>
  <c r="G844" i="4"/>
  <c r="G843" i="4"/>
  <c r="E854" i="4" s="1"/>
  <c r="G842" i="4"/>
  <c r="G841" i="4"/>
  <c r="G840" i="4"/>
  <c r="E852" i="4" s="1"/>
  <c r="G832" i="4"/>
  <c r="G274" i="4"/>
  <c r="G273" i="4"/>
  <c r="G272" i="4"/>
  <c r="G271" i="4"/>
  <c r="G270" i="4"/>
  <c r="G269" i="4"/>
  <c r="G268" i="4"/>
  <c r="E279" i="4" s="1"/>
  <c r="G267" i="4"/>
  <c r="G266" i="4"/>
  <c r="G265" i="4"/>
  <c r="E277" i="4" s="1"/>
  <c r="G257" i="4"/>
  <c r="G233" i="4"/>
  <c r="G232" i="4"/>
  <c r="G231" i="4"/>
  <c r="G230" i="4"/>
  <c r="G229" i="4"/>
  <c r="G228" i="4"/>
  <c r="G227" i="4"/>
  <c r="E238" i="4" s="1"/>
  <c r="G226" i="4"/>
  <c r="G225" i="4"/>
  <c r="G224" i="4"/>
  <c r="E236" i="4" s="1"/>
  <c r="G216" i="4"/>
  <c r="G579" i="4"/>
  <c r="G578" i="4"/>
  <c r="G577" i="4"/>
  <c r="G576" i="4"/>
  <c r="G575" i="4"/>
  <c r="G574" i="4"/>
  <c r="G573" i="4"/>
  <c r="E584" i="4" s="1"/>
  <c r="G572" i="4"/>
  <c r="G571" i="4"/>
  <c r="G570" i="4"/>
  <c r="E582" i="4" s="1"/>
  <c r="G562" i="4"/>
  <c r="G539" i="4"/>
  <c r="G538" i="4"/>
  <c r="G537" i="4"/>
  <c r="G536" i="4"/>
  <c r="G535" i="4"/>
  <c r="G534" i="4"/>
  <c r="G533" i="4"/>
  <c r="E544" i="4" s="1"/>
  <c r="G532" i="4"/>
  <c r="G531" i="4"/>
  <c r="G530" i="4"/>
  <c r="E542" i="4" s="1"/>
  <c r="G522" i="4"/>
  <c r="G494" i="4"/>
  <c r="G493" i="4"/>
  <c r="G492" i="4"/>
  <c r="G491" i="4"/>
  <c r="G490" i="4"/>
  <c r="G489" i="4"/>
  <c r="G488" i="4"/>
  <c r="E499" i="4" s="1"/>
  <c r="G487" i="4"/>
  <c r="G486" i="4"/>
  <c r="G485" i="4"/>
  <c r="E497" i="4" s="1"/>
  <c r="G477" i="4"/>
  <c r="G449" i="4"/>
  <c r="G448" i="4"/>
  <c r="G447" i="4"/>
  <c r="G446" i="4"/>
  <c r="G445" i="4"/>
  <c r="G444" i="4"/>
  <c r="G443" i="4"/>
  <c r="E454" i="4" s="1"/>
  <c r="G442" i="4"/>
  <c r="G441" i="4"/>
  <c r="G440" i="4"/>
  <c r="E452" i="4" s="1"/>
  <c r="G432" i="4"/>
  <c r="G404" i="4"/>
  <c r="G403" i="4"/>
  <c r="G402" i="4"/>
  <c r="G401" i="4"/>
  <c r="G400" i="4"/>
  <c r="G399" i="4"/>
  <c r="G398" i="4"/>
  <c r="E409" i="4" s="1"/>
  <c r="G397" i="4"/>
  <c r="G396" i="4"/>
  <c r="G395" i="4"/>
  <c r="E407" i="4" s="1"/>
  <c r="G387" i="4"/>
  <c r="G359" i="4"/>
  <c r="G358" i="4"/>
  <c r="G357" i="4"/>
  <c r="G356" i="4"/>
  <c r="G355" i="4"/>
  <c r="G354" i="4"/>
  <c r="G353" i="4"/>
  <c r="E364" i="4" s="1"/>
  <c r="G352" i="4"/>
  <c r="G351" i="4"/>
  <c r="G350" i="4"/>
  <c r="E362" i="4" s="1"/>
  <c r="G342" i="4"/>
  <c r="G314" i="4"/>
  <c r="G313" i="4"/>
  <c r="G312" i="4"/>
  <c r="G311" i="4"/>
  <c r="G310" i="4"/>
  <c r="G309" i="4"/>
  <c r="G308" i="4"/>
  <c r="E319" i="4" s="1"/>
  <c r="G307" i="4"/>
  <c r="G306" i="4"/>
  <c r="G305" i="4"/>
  <c r="E317" i="4" s="1"/>
  <c r="G297" i="4"/>
  <c r="G154" i="4"/>
  <c r="G153" i="4"/>
  <c r="G152" i="4"/>
  <c r="G151" i="4"/>
  <c r="G150" i="4"/>
  <c r="G149" i="4"/>
  <c r="G148" i="4"/>
  <c r="E159" i="4" s="1"/>
  <c r="G147" i="4"/>
  <c r="G146" i="4"/>
  <c r="G145" i="4"/>
  <c r="E157" i="4" s="1"/>
  <c r="G137" i="4"/>
  <c r="G193" i="4"/>
  <c r="G192" i="4"/>
  <c r="G191" i="4"/>
  <c r="G190" i="4"/>
  <c r="G189" i="4"/>
  <c r="G188" i="4"/>
  <c r="G187" i="4"/>
  <c r="E198" i="4" s="1"/>
  <c r="G186" i="4"/>
  <c r="G185" i="4"/>
  <c r="G184" i="4"/>
  <c r="E196" i="4" s="1"/>
  <c r="G176" i="4"/>
  <c r="G116" i="4"/>
  <c r="G115" i="4"/>
  <c r="G114" i="4"/>
  <c r="G113" i="4"/>
  <c r="G112" i="4"/>
  <c r="G111" i="4"/>
  <c r="G110" i="4"/>
  <c r="E121" i="4" s="1"/>
  <c r="G109" i="4"/>
  <c r="G108" i="4"/>
  <c r="G107" i="4"/>
  <c r="E119" i="4" s="1"/>
  <c r="G99" i="4"/>
  <c r="G71" i="4"/>
  <c r="G70" i="4"/>
  <c r="G69" i="4"/>
  <c r="G68" i="4"/>
  <c r="G67" i="4"/>
  <c r="G66" i="4"/>
  <c r="G65" i="4"/>
  <c r="E76" i="4" s="1"/>
  <c r="G64" i="4"/>
  <c r="G63" i="4"/>
  <c r="G62" i="4"/>
  <c r="E74" i="4" s="1"/>
  <c r="G54" i="4"/>
  <c r="E2063" i="4" l="1"/>
  <c r="D2065" i="4" s="1"/>
  <c r="D2066" i="4" s="1"/>
  <c r="E1078" i="4"/>
  <c r="E1168" i="4"/>
  <c r="E1171" i="4" s="1"/>
  <c r="D1173" i="4" s="1"/>
  <c r="D1174" i="4" s="1"/>
  <c r="E1258" i="4"/>
  <c r="E1348" i="4"/>
  <c r="E1438" i="4"/>
  <c r="E1528" i="4"/>
  <c r="E1618" i="4"/>
  <c r="E1708" i="4"/>
  <c r="E1798" i="4"/>
  <c r="E1888" i="4"/>
  <c r="E1978" i="4"/>
  <c r="E197" i="4"/>
  <c r="E158" i="4"/>
  <c r="E1033" i="4"/>
  <c r="E1123" i="4"/>
  <c r="E1125" i="4"/>
  <c r="E1213" i="4"/>
  <c r="E1215" i="4"/>
  <c r="E1303" i="4"/>
  <c r="E1393" i="4"/>
  <c r="E1396" i="4" s="1"/>
  <c r="D1398" i="4" s="1"/>
  <c r="D1399" i="4" s="1"/>
  <c r="E1395" i="4"/>
  <c r="E1483" i="4"/>
  <c r="E1573" i="4"/>
  <c r="E1663" i="4"/>
  <c r="E1753" i="4"/>
  <c r="E1843" i="4"/>
  <c r="E1933" i="4"/>
  <c r="E2023" i="4"/>
  <c r="E2025" i="4"/>
  <c r="E318" i="4"/>
  <c r="E363" i="4"/>
  <c r="E365" i="4"/>
  <c r="E408" i="4"/>
  <c r="E453" i="4"/>
  <c r="E498" i="4"/>
  <c r="E500" i="4"/>
  <c r="E543" i="4"/>
  <c r="E583" i="4"/>
  <c r="E585" i="4"/>
  <c r="E237" i="4"/>
  <c r="E278" i="4"/>
  <c r="E853" i="4"/>
  <c r="E855" i="4"/>
  <c r="E898" i="4"/>
  <c r="E943" i="4"/>
  <c r="E988" i="4"/>
  <c r="E990" i="4"/>
  <c r="E1035" i="4"/>
  <c r="E1260" i="4"/>
  <c r="E1350" i="4"/>
  <c r="E1890" i="4"/>
  <c r="E120" i="4"/>
  <c r="E122" i="4"/>
  <c r="E75" i="4"/>
  <c r="E1980" i="4"/>
  <c r="E1935" i="4"/>
  <c r="E1936" i="4" s="1"/>
  <c r="D1938" i="4" s="1"/>
  <c r="D1939" i="4" s="1"/>
  <c r="E1845" i="4"/>
  <c r="E1800" i="4"/>
  <c r="E1801" i="4" s="1"/>
  <c r="D1803" i="4" s="1"/>
  <c r="D1804" i="4" s="1"/>
  <c r="E1755" i="4"/>
  <c r="E1710" i="4"/>
  <c r="E1665" i="4"/>
  <c r="E1620" i="4"/>
  <c r="E1621" i="4" s="1"/>
  <c r="D1623" i="4" s="1"/>
  <c r="D1624" i="4" s="1"/>
  <c r="E1575" i="4"/>
  <c r="E1576" i="4" s="1"/>
  <c r="D1578" i="4" s="1"/>
  <c r="D1579" i="4" s="1"/>
  <c r="E1530" i="4"/>
  <c r="E1485" i="4"/>
  <c r="E1440" i="4"/>
  <c r="E1441" i="4" s="1"/>
  <c r="D1443" i="4" s="1"/>
  <c r="D1444" i="4" s="1"/>
  <c r="E1305" i="4"/>
  <c r="E1306" i="4" s="1"/>
  <c r="D1308" i="4" s="1"/>
  <c r="D1309" i="4" s="1"/>
  <c r="E1170" i="4"/>
  <c r="E1080" i="4"/>
  <c r="E1081" i="4" s="1"/>
  <c r="D1083" i="4" s="1"/>
  <c r="D1084" i="4" s="1"/>
  <c r="E945" i="4"/>
  <c r="E900" i="4"/>
  <c r="E280" i="4"/>
  <c r="E239" i="4"/>
  <c r="E545" i="4"/>
  <c r="E455" i="4"/>
  <c r="E410" i="4"/>
  <c r="E320" i="4"/>
  <c r="E160" i="4"/>
  <c r="E199" i="4"/>
  <c r="E77" i="4"/>
  <c r="G9" i="4"/>
  <c r="E240" i="4" l="1"/>
  <c r="D242" i="4" s="1"/>
  <c r="D243" i="4" s="1"/>
  <c r="E1486" i="4"/>
  <c r="D1488" i="4" s="1"/>
  <c r="D1489" i="4" s="1"/>
  <c r="E1666" i="4"/>
  <c r="D1668" i="4" s="1"/>
  <c r="D1669" i="4" s="1"/>
  <c r="E1846" i="4"/>
  <c r="D1848" i="4" s="1"/>
  <c r="D1849" i="4" s="1"/>
  <c r="E1891" i="4"/>
  <c r="D1893" i="4" s="1"/>
  <c r="D1894" i="4" s="1"/>
  <c r="E200" i="4"/>
  <c r="D202" i="4" s="1"/>
  <c r="D203" i="4" s="1"/>
  <c r="E546" i="4"/>
  <c r="D548" i="4" s="1"/>
  <c r="D549" i="4" s="1"/>
  <c r="E281" i="4"/>
  <c r="D283" i="4" s="1"/>
  <c r="D284" i="4" s="1"/>
  <c r="E1531" i="4"/>
  <c r="D1533" i="4" s="1"/>
  <c r="D1534" i="4" s="1"/>
  <c r="E1711" i="4"/>
  <c r="D1713" i="4" s="1"/>
  <c r="D1714" i="4" s="1"/>
  <c r="E1351" i="4"/>
  <c r="D1353" i="4" s="1"/>
  <c r="D1354" i="4" s="1"/>
  <c r="E901" i="4"/>
  <c r="D903" i="4" s="1"/>
  <c r="D904" i="4" s="1"/>
  <c r="E1756" i="4"/>
  <c r="D1758" i="4" s="1"/>
  <c r="D1759" i="4" s="1"/>
  <c r="E1981" i="4"/>
  <c r="D1983" i="4" s="1"/>
  <c r="D1984" i="4" s="1"/>
  <c r="E1261" i="4"/>
  <c r="D1263" i="4" s="1"/>
  <c r="D1264" i="4" s="1"/>
  <c r="E991" i="4"/>
  <c r="D993" i="4" s="1"/>
  <c r="D994" i="4" s="1"/>
  <c r="E856" i="4"/>
  <c r="D858" i="4" s="1"/>
  <c r="D859" i="4" s="1"/>
  <c r="E586" i="4"/>
  <c r="D588" i="4" s="1"/>
  <c r="D589" i="4" s="1"/>
  <c r="E501" i="4"/>
  <c r="D503" i="4" s="1"/>
  <c r="D504" i="4" s="1"/>
  <c r="E2026" i="4"/>
  <c r="D2028" i="4" s="1"/>
  <c r="D2029" i="4" s="1"/>
  <c r="E1216" i="4"/>
  <c r="D1218" i="4" s="1"/>
  <c r="D1219" i="4" s="1"/>
  <c r="E1126" i="4"/>
  <c r="D1128" i="4" s="1"/>
  <c r="D1129" i="4" s="1"/>
  <c r="E411" i="4"/>
  <c r="D413" i="4" s="1"/>
  <c r="D414" i="4" s="1"/>
  <c r="E366" i="4"/>
  <c r="D368" i="4" s="1"/>
  <c r="D369" i="4" s="1"/>
  <c r="E161" i="4"/>
  <c r="D163" i="4" s="1"/>
  <c r="D164" i="4" s="1"/>
  <c r="E78" i="4"/>
  <c r="D80" i="4" s="1"/>
  <c r="D81" i="4" s="1"/>
  <c r="E1036" i="4"/>
  <c r="D1038" i="4" s="1"/>
  <c r="D1039" i="4" s="1"/>
  <c r="E321" i="4"/>
  <c r="D323" i="4" s="1"/>
  <c r="D324" i="4" s="1"/>
  <c r="E456" i="4"/>
  <c r="D458" i="4" s="1"/>
  <c r="D459" i="4" s="1"/>
  <c r="E946" i="4"/>
  <c r="D948" i="4" s="1"/>
  <c r="D949" i="4" s="1"/>
  <c r="E123" i="4"/>
  <c r="D125" i="4" s="1"/>
  <c r="D126"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<sst xmlns="http://schemas.openxmlformats.org/spreadsheetml/2006/main" count="1948" uniqueCount="105">
  <si>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</si>
  <si>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</si>
  <si>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</si>
  <si>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</si>
  <si>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</si>
  <si>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</si>
  <si>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</si>
  <si>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</si>
  <si>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</si>
  <si>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</si>
  <si>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</si>
  <si>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</si>
  <si>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</si>
  <si>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</si>
  <si>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</si>
  <si>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</si>
  <si>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</si>
  <si>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</si>
  <si>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</si>
  <si>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</si>
  <si>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</si>
  <si>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</si>
  <si>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</si>
  <si>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</si>
  <si>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</si>
  <si>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</si>
  <si>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</si>
  <si>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</si>
  <si>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</si>
  <si>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</si>
  <si>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</si>
  <si>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</si>
  <si>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</si>
  <si>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</si>
  <si>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</si>
  <si>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</si>
  <si>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</si>
  <si>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</si>
  <si>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</si>
  <si>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</si>
  <si>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</si>
  <si>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</si>
  <si>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</si>
  <si>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</si>
  <si>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</si>
  <si>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</si>
  <si>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</si>
  <si>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</si>
  <si>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</si>
  <si>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</si>
  <si>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</si>
  <si>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№23</t>
  </si>
  <si>
    <t>ЛОТ №24</t>
  </si>
  <si>
    <t>ЛОТ №25</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</si>
  <si>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</si>
  <si>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</si>
  <si>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</si>
  <si>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</si>
  <si>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</si>
  <si>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</si>
  <si>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</si>
  <si>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</si>
  <si>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</si>
  <si>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</si>
  <si>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</si>
  <si>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</si>
  <si>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</si>
  <si>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</si>
  <si>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</si>
  <si>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</si>
  <si>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</si>
  <si>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</si>
  <si>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</si>
  <si>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</si>
  <si>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</si>
  <si>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</si>
  <si>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</si>
  <si>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</si>
  <si>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"Лаишевское лесничество"</t>
  </si>
  <si>
    <t>Пестречинское участковое лесничество</t>
  </si>
  <si>
    <t>Янтыковское участковое лесничество</t>
  </si>
  <si>
    <t>кв. 97, выд. 9, делянка 1</t>
  </si>
  <si>
    <t>7ОС3ЛП+Д+Б</t>
  </si>
  <si>
    <t>кв. 96, выд. 9, делянка 2</t>
  </si>
  <si>
    <t>7ОС2Д1ЛП</t>
  </si>
  <si>
    <t>кв. 96, выд. 3, делянка 1</t>
  </si>
  <si>
    <t>10ОС</t>
  </si>
  <si>
    <t>кв. 97, выд. 17, делянка 2</t>
  </si>
  <si>
    <t>кв. 32, выд. 5, делянка 1</t>
  </si>
  <si>
    <t>кв. 15, выд. 24, делянка 5</t>
  </si>
  <si>
    <t>3ДН2КЛ2ЛП2Б1В</t>
  </si>
  <si>
    <t>кв. 15, выд. 24, делянка 3</t>
  </si>
  <si>
    <t>кв. 82, выд. 2, делянка 1</t>
  </si>
  <si>
    <t>9ОС1ЛП+КЛ</t>
  </si>
  <si>
    <t>кв. 82, выд. 2, делянка 2</t>
  </si>
  <si>
    <t>ЛОТ №26+B741</t>
  </si>
  <si>
    <t>кв. 18, выд. 7, делянка 3</t>
  </si>
  <si>
    <t>кв. 18, выд. 7, делянка 2</t>
  </si>
  <si>
    <t>9Ос1Лп+Б</t>
  </si>
  <si>
    <t>кв. 22, выд. 7, делянка 1</t>
  </si>
  <si>
    <t>8ОС2Б</t>
  </si>
  <si>
    <t>кв. 32, выд. 16, делянка 1</t>
  </si>
  <si>
    <t>4ОС2ЛП1Д1В2КЛ</t>
  </si>
  <si>
    <t>кв. 25, выд. 8, делянка 1</t>
  </si>
  <si>
    <t>10ОС+ЛП+Б+КЛ</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</si>
</sst>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2" fillId="3" borderId="0" xfId="0" applyNumberFormat="1" applyFont="1" applyFill="1" applyBorder="1" applyAlignment="1">
      <alignment horizontal="center"/>
    </xf>
    <xf numFmtId="4" fontId="2" fillId="3" borderId="0" xfId="0" applyNumberFormat="1" applyFont="1" applyFill="1" applyBorder="1" applyAlignment="1"/>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66"/>
  <sheetViews>
    <sheetView tabSelected="1" topLeftCell="A580" zoomScale="90" zoomScaleNormal="90" zoomScaleSheetLayoutView="85" zoomScalePageLayoutView="85" workbookViewId="0">
      <selection activeCell="I559" sqref="I559"/>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82" t="s">
        <v>24</v>
      </c>
      <c r="C1" s="82"/>
      <c r="D1" s="82"/>
      <c r="E1" s="82"/>
      <c r="F1" s="82"/>
      <c r="G1" s="82"/>
      <c r="H1" s="82"/>
      <c r="J1" s="63"/>
    </row>
    <row r="2" spans="2:10" ht="46.5" customHeight="1" x14ac:dyDescent="0.25">
      <c r="B2" s="83" t="s">
        <v>37</v>
      </c>
      <c r="C2" s="83"/>
      <c r="D2" s="83"/>
      <c r="E2" s="83"/>
      <c r="F2" s="83"/>
      <c r="G2" s="83"/>
    </row>
    <row r="3" spans="2:10" x14ac:dyDescent="0.25">
      <c r="C3" s="39"/>
      <c r="G3" s="7"/>
    </row>
    <row r="4" spans="2:10" ht="25.5" x14ac:dyDescent="0.25">
      <c r="C4" s="14" t="s">
        <v>5</v>
      </c>
      <c r="D4" s="6"/>
    </row>
    <row r="5" spans="2:10" s="10" customFormat="1" ht="20.25" customHeight="1" x14ac:dyDescent="0.25">
      <c r="C5" s="84" t="s">
        <v>15</v>
      </c>
      <c r="D5" s="87" t="s">
        <v>78</v>
      </c>
      <c r="E5" s="87"/>
      <c r="F5" s="87"/>
      <c r="G5" s="87"/>
      <c r="H5" s="40"/>
      <c r="J5" s="65"/>
    </row>
    <row r="6" spans="2:10" s="10" customFormat="1" ht="20.25" customHeight="1" x14ac:dyDescent="0.25">
      <c r="C6" s="85"/>
      <c r="D6" s="87" t="s">
        <v>79</v>
      </c>
      <c r="E6" s="87"/>
      <c r="F6" s="87"/>
      <c r="G6" s="87"/>
      <c r="H6" s="40"/>
      <c r="J6" s="65"/>
    </row>
    <row r="7" spans="2:10" s="10" customFormat="1" ht="20.25" customHeight="1" x14ac:dyDescent="0.25">
      <c r="C7" s="86"/>
      <c r="D7" s="87" t="s">
        <v>81</v>
      </c>
      <c r="E7" s="87"/>
      <c r="F7" s="87"/>
      <c r="G7" s="87"/>
      <c r="H7" s="40"/>
      <c r="J7" s="65"/>
    </row>
    <row r="8" spans="2:10" ht="28.5" customHeight="1" x14ac:dyDescent="0.25">
      <c r="C8" s="35" t="s">
        <v>12</v>
      </c>
      <c r="D8" s="53">
        <v>4.8</v>
      </c>
      <c r="E8" s="49"/>
      <c r="F8" s="10"/>
    </row>
    <row r="9" spans="2:10" ht="28.5" customHeight="1" x14ac:dyDescent="0.25">
      <c r="C9" s="1" t="s">
        <v>9</v>
      </c>
      <c r="D9" s="54">
        <v>140</v>
      </c>
      <c r="E9" s="88" t="s">
        <v>16</v>
      </c>
      <c r="F9" s="89"/>
      <c r="G9" s="92">
        <f>D10/D9</f>
        <v>9.6728571428571435</v>
      </c>
    </row>
    <row r="10" spans="2:10" ht="28.5" customHeight="1" x14ac:dyDescent="0.25">
      <c r="C10" s="1" t="s">
        <v>10</v>
      </c>
      <c r="D10" s="54">
        <v>1354.2</v>
      </c>
      <c r="E10" s="90"/>
      <c r="F10" s="91"/>
      <c r="G10" s="93"/>
    </row>
    <row r="11" spans="2:10" x14ac:dyDescent="0.25">
      <c r="C11" s="37"/>
      <c r="D11" s="38"/>
      <c r="E11" s="50"/>
    </row>
    <row r="12" spans="2:10" x14ac:dyDescent="0.3">
      <c r="C12" s="36" t="s">
        <v>7</v>
      </c>
      <c r="D12" s="55" t="s">
        <v>82</v>
      </c>
    </row>
    <row r="13" spans="2:10" x14ac:dyDescent="0.3">
      <c r="C13" s="36" t="s">
        <v>11</v>
      </c>
      <c r="D13" s="55">
        <v>70</v>
      </c>
      <c r="J13" s="64" t="s">
        <v>34</v>
      </c>
    </row>
    <row r="14" spans="2:10" x14ac:dyDescent="0.3">
      <c r="C14" s="36" t="s">
        <v>13</v>
      </c>
      <c r="D14" s="69" t="s">
        <v>35</v>
      </c>
      <c r="E14" s="41"/>
      <c r="J14" s="64" t="s">
        <v>35</v>
      </c>
    </row>
    <row r="15" spans="2:10" ht="24" thickBot="1" x14ac:dyDescent="0.3">
      <c r="C15" s="42"/>
      <c r="D15" s="42"/>
    </row>
    <row r="16" spans="2:10" ht="48" thickBot="1" x14ac:dyDescent="0.3">
      <c r="B16" s="94" t="s">
        <v>17</v>
      </c>
      <c r="C16" s="95"/>
      <c r="D16" s="23" t="s">
        <v>20</v>
      </c>
      <c r="E16" s="96" t="s">
        <v>22</v>
      </c>
      <c r="F16" s="97"/>
      <c r="G16" s="2" t="s">
        <v>21</v>
      </c>
    </row>
    <row r="17" spans="2:10" s="43" customFormat="1" ht="24" thickBot="1" x14ac:dyDescent="0.3">
      <c r="B17" s="98" t="s">
        <v>36</v>
      </c>
      <c r="C17" s="99"/>
      <c r="D17" s="70">
        <v>50.01</v>
      </c>
      <c r="E17" s="56">
        <v>4.8</v>
      </c>
      <c r="F17" s="18" t="s">
        <v>25</v>
      </c>
      <c r="G17" s="26">
        <f t="shared" ref="G17:G22" si="0">D17*E17</f>
        <v>240.04799999999997</v>
      </c>
      <c r="H17" s="100"/>
      <c r="J17" s="66"/>
    </row>
    <row r="18" spans="2:10" s="44" customFormat="1" ht="46.5" customHeight="1" x14ac:dyDescent="0.25">
      <c r="B18" s="101" t="s">
        <v>18</v>
      </c>
      <c r="C18" s="102"/>
      <c r="D18" s="59"/>
      <c r="E18" s="57"/>
      <c r="F18" s="19" t="s">
        <v>26</v>
      </c>
      <c r="G18" s="27">
        <f t="shared" si="0"/>
        <v>0</v>
      </c>
      <c r="H18" s="100"/>
      <c r="J18" s="67"/>
    </row>
    <row r="19" spans="2:10" s="44" customFormat="1" ht="24" thickBot="1" x14ac:dyDescent="0.3">
      <c r="B19" s="103" t="s">
        <v>19</v>
      </c>
      <c r="C19" s="104"/>
      <c r="D19" s="62"/>
      <c r="E19" s="58"/>
      <c r="F19" s="20" t="s">
        <v>26</v>
      </c>
      <c r="G19" s="28">
        <f t="shared" si="0"/>
        <v>0</v>
      </c>
      <c r="H19" s="100"/>
      <c r="J19" s="67"/>
    </row>
    <row r="20" spans="2:10" s="44" customFormat="1" ht="24" thickBot="1" x14ac:dyDescent="0.3">
      <c r="B20" s="105" t="s">
        <v>28</v>
      </c>
      <c r="C20" s="106"/>
      <c r="D20" s="71">
        <v>1409.04</v>
      </c>
      <c r="E20" s="71">
        <v>4.8</v>
      </c>
      <c r="F20" s="24" t="s">
        <v>25</v>
      </c>
      <c r="G20" s="29">
        <f t="shared" si="0"/>
        <v>6763.3919999999998</v>
      </c>
      <c r="H20" s="100"/>
      <c r="J20" s="67"/>
    </row>
    <row r="21" spans="2:10" s="44" customFormat="1" ht="48" customHeight="1" x14ac:dyDescent="0.25">
      <c r="B21" s="101" t="s">
        <v>33</v>
      </c>
      <c r="C21" s="102"/>
      <c r="D21" s="59"/>
      <c r="E21" s="59"/>
      <c r="F21" s="19" t="s">
        <v>25</v>
      </c>
      <c r="G21" s="27">
        <f t="shared" si="0"/>
        <v>0</v>
      </c>
      <c r="H21" s="100"/>
      <c r="J21" s="67"/>
    </row>
    <row r="22" spans="2:10" s="44" customFormat="1" x14ac:dyDescent="0.25">
      <c r="B22" s="107" t="s">
        <v>27</v>
      </c>
      <c r="C22" s="108"/>
      <c r="D22" s="72"/>
      <c r="E22" s="60"/>
      <c r="F22" s="21" t="s">
        <v>25</v>
      </c>
      <c r="G22" s="30">
        <f t="shared" si="0"/>
        <v>0</v>
      </c>
      <c r="H22" s="100"/>
      <c r="J22" s="67"/>
    </row>
    <row r="23" spans="2:10" s="44" customFormat="1" x14ac:dyDescent="0.25">
      <c r="B23" s="107" t="s">
        <v>29</v>
      </c>
      <c r="C23" s="108"/>
      <c r="D23" s="73"/>
      <c r="E23" s="61"/>
      <c r="F23" s="21" t="s">
        <v>25</v>
      </c>
      <c r="G23" s="30">
        <f t="shared" ref="G23:G24" si="1">D23*E23</f>
        <v>0</v>
      </c>
      <c r="H23" s="100"/>
      <c r="J23" s="67"/>
    </row>
    <row r="24" spans="2:10" s="44" customFormat="1" x14ac:dyDescent="0.25">
      <c r="B24" s="107" t="s">
        <v>30</v>
      </c>
      <c r="C24" s="108"/>
      <c r="D24" s="73"/>
      <c r="E24" s="61"/>
      <c r="F24" s="21" t="s">
        <v>25</v>
      </c>
      <c r="G24" s="30">
        <f t="shared" si="1"/>
        <v>0</v>
      </c>
      <c r="H24" s="100"/>
      <c r="J24" s="67"/>
    </row>
    <row r="25" spans="2:10" s="44" customFormat="1" x14ac:dyDescent="0.25">
      <c r="B25" s="107" t="s">
        <v>32</v>
      </c>
      <c r="C25" s="108"/>
      <c r="D25" s="73"/>
      <c r="E25" s="61"/>
      <c r="F25" s="21" t="s">
        <v>25</v>
      </c>
      <c r="G25" s="30">
        <f>D25*E25</f>
        <v>0</v>
      </c>
      <c r="H25" s="100"/>
      <c r="J25" s="67"/>
    </row>
    <row r="26" spans="2:10" s="44" customFormat="1" ht="24" thickBot="1" x14ac:dyDescent="0.3">
      <c r="B26" s="103" t="s">
        <v>31</v>
      </c>
      <c r="C26" s="104"/>
      <c r="D26" s="74"/>
      <c r="E26" s="62"/>
      <c r="F26" s="20" t="s">
        <v>25</v>
      </c>
      <c r="G26" s="31">
        <f>D26*E26</f>
        <v>0</v>
      </c>
      <c r="H26" s="100"/>
      <c r="J26" s="67"/>
    </row>
    <row r="27" spans="2:10" ht="11.25" customHeight="1" x14ac:dyDescent="0.25">
      <c r="C27" s="3"/>
      <c r="D27" s="3"/>
      <c r="E27" s="4"/>
      <c r="F27" s="4"/>
      <c r="H27" s="45"/>
      <c r="I27" s="46"/>
      <c r="J27" s="68"/>
    </row>
    <row r="28" spans="2:10" ht="25.5" x14ac:dyDescent="0.25">
      <c r="C28" s="14" t="s">
        <v>14</v>
      </c>
      <c r="D28" s="6"/>
    </row>
    <row r="29" spans="2:10" ht="20.25" x14ac:dyDescent="0.25">
      <c r="C29" s="79" t="s">
        <v>6</v>
      </c>
      <c r="D29" s="8" t="s">
        <v>0</v>
      </c>
      <c r="E29" s="9">
        <f>IF(G17&gt;0, ROUND((G17+D10)/D10,2), 0)</f>
        <v>1.18</v>
      </c>
      <c r="F29" s="9"/>
      <c r="G29" s="10"/>
      <c r="H29" s="7"/>
    </row>
    <row r="30" spans="2:10" x14ac:dyDescent="0.25">
      <c r="C30" s="79"/>
      <c r="D30" s="8" t="s">
        <v>1</v>
      </c>
      <c r="E30" s="9">
        <f>IF(SUM(G18:G19)&gt;0,ROUND((G18+G19+D10)/D10,2),0)</f>
        <v>0</v>
      </c>
      <c r="F30" s="9"/>
      <c r="G30" s="11"/>
      <c r="H30" s="47"/>
    </row>
    <row r="31" spans="2:10" x14ac:dyDescent="0.25">
      <c r="C31" s="79"/>
      <c r="D31" s="8" t="s">
        <v>2</v>
      </c>
      <c r="E31" s="9">
        <f>IF(G20&gt;0,ROUND((G20+D10)/D10,2),0)</f>
        <v>5.99</v>
      </c>
      <c r="F31" s="12"/>
      <c r="G31" s="11"/>
    </row>
    <row r="32" spans="2:10" x14ac:dyDescent="0.25">
      <c r="C32" s="79"/>
      <c r="D32" s="13" t="s">
        <v>3</v>
      </c>
      <c r="E32" s="32">
        <f>IF(SUM(G21:G26)&gt;0,ROUND((SUM(G21:G26)+D10)/D10,2),0)</f>
        <v>0</v>
      </c>
      <c r="F32" s="10"/>
      <c r="G32" s="11"/>
    </row>
    <row r="33" spans="2:10" ht="25.5" x14ac:dyDescent="0.25">
      <c r="D33" s="33" t="s">
        <v>4</v>
      </c>
      <c r="E33" s="34">
        <f>SUM(E29:E32)-IF(VALUE(COUNTIF(E29:E32,"&gt;0"))=4,3,0)-IF(VALUE(COUNTIF(E29:E32,"&gt;0"))=3,2,0)-IF(VALUE(COUNTIF(E29:E32,"&gt;0"))=2,1,0)</f>
        <v>6.17</v>
      </c>
      <c r="F33" s="25"/>
    </row>
    <row r="34" spans="2:10" ht="14.25" customHeight="1" x14ac:dyDescent="0.25">
      <c r="E34" s="15"/>
    </row>
    <row r="35" spans="2:10" s="22" customFormat="1" ht="26.25" customHeight="1" x14ac:dyDescent="0.35">
      <c r="C35" s="16" t="s">
        <v>23</v>
      </c>
      <c r="D35" s="80">
        <f>E33*D10</f>
        <v>8355.4140000000007</v>
      </c>
      <c r="E35" s="80"/>
      <c r="F35" s="7"/>
      <c r="G35" s="5"/>
      <c r="H35" s="5"/>
      <c r="J35" s="63"/>
    </row>
    <row r="36" spans="2:10" ht="20.25" x14ac:dyDescent="0.3">
      <c r="C36" s="17" t="s">
        <v>8</v>
      </c>
      <c r="D36" s="81">
        <f>D35/D9</f>
        <v>59.681528571428579</v>
      </c>
      <c r="E36" s="81"/>
      <c r="G36" s="7"/>
      <c r="H36" s="48"/>
    </row>
    <row r="46" spans="2:10" ht="60.75" x14ac:dyDescent="0.8">
      <c r="B46" s="82" t="s">
        <v>38</v>
      </c>
      <c r="C46" s="82"/>
      <c r="D46" s="82"/>
      <c r="E46" s="82"/>
      <c r="F46" s="82"/>
      <c r="G46" s="82"/>
      <c r="H46" s="82"/>
    </row>
    <row r="47" spans="2:10" x14ac:dyDescent="0.25">
      <c r="B47" s="83" t="s">
        <v>37</v>
      </c>
      <c r="C47" s="83"/>
      <c r="D47" s="83"/>
      <c r="E47" s="83"/>
      <c r="F47" s="83"/>
      <c r="G47" s="83"/>
    </row>
    <row r="48" spans="2:10" x14ac:dyDescent="0.25">
      <c r="C48" s="52"/>
      <c r="G48" s="7"/>
    </row>
    <row r="49" spans="2:8" ht="25.5" x14ac:dyDescent="0.25">
      <c r="C49" s="14" t="s">
        <v>5</v>
      </c>
      <c r="D49" s="6"/>
    </row>
    <row r="50" spans="2:8" ht="20.25" x14ac:dyDescent="0.25">
      <c r="B50" s="10"/>
      <c r="C50" s="84" t="s">
        <v>15</v>
      </c>
      <c r="D50" s="87" t="s">
        <v>78</v>
      </c>
      <c r="E50" s="87"/>
      <c r="F50" s="87"/>
      <c r="G50" s="87"/>
      <c r="H50" s="40"/>
    </row>
    <row r="51" spans="2:8" ht="20.25" x14ac:dyDescent="0.25">
      <c r="B51" s="10"/>
      <c r="C51" s="85"/>
      <c r="D51" s="87" t="s">
        <v>79</v>
      </c>
      <c r="E51" s="87"/>
      <c r="F51" s="87"/>
      <c r="G51" s="87"/>
      <c r="H51" s="40"/>
    </row>
    <row r="52" spans="2:8" ht="20.25" x14ac:dyDescent="0.25">
      <c r="B52" s="10"/>
      <c r="C52" s="86"/>
      <c r="D52" s="87" t="s">
        <v>83</v>
      </c>
      <c r="E52" s="87"/>
      <c r="F52" s="87"/>
      <c r="G52" s="87"/>
      <c r="H52" s="40"/>
    </row>
    <row r="53" spans="2:8" x14ac:dyDescent="0.25">
      <c r="C53" s="35" t="s">
        <v>12</v>
      </c>
      <c r="D53" s="53">
        <v>4.3</v>
      </c>
      <c r="E53" s="49"/>
      <c r="F53" s="10"/>
    </row>
    <row r="54" spans="2:8" x14ac:dyDescent="0.25">
      <c r="C54" s="1" t="s">
        <v>9</v>
      </c>
      <c r="D54" s="54">
        <v>95</v>
      </c>
      <c r="E54" s="88" t="s">
        <v>16</v>
      </c>
      <c r="F54" s="89"/>
      <c r="G54" s="92">
        <f>D55/D54</f>
        <v>8.1673684210526307</v>
      </c>
    </row>
    <row r="55" spans="2:8" x14ac:dyDescent="0.25">
      <c r="C55" s="1" t="s">
        <v>10</v>
      </c>
      <c r="D55" s="54">
        <v>775.9</v>
      </c>
      <c r="E55" s="90"/>
      <c r="F55" s="91"/>
      <c r="G55" s="93"/>
    </row>
    <row r="56" spans="2:8" x14ac:dyDescent="0.25">
      <c r="C56" s="37"/>
      <c r="D56" s="38"/>
      <c r="E56" s="50"/>
    </row>
    <row r="57" spans="2:8" x14ac:dyDescent="0.3">
      <c r="C57" s="36" t="s">
        <v>7</v>
      </c>
      <c r="D57" s="55" t="s">
        <v>84</v>
      </c>
    </row>
    <row r="58" spans="2:8" x14ac:dyDescent="0.3">
      <c r="C58" s="36" t="s">
        <v>11</v>
      </c>
      <c r="D58" s="55">
        <v>55</v>
      </c>
    </row>
    <row r="59" spans="2:8" x14ac:dyDescent="0.3">
      <c r="C59" s="36" t="s">
        <v>13</v>
      </c>
      <c r="D59" s="69" t="s">
        <v>35</v>
      </c>
      <c r="E59" s="41"/>
    </row>
    <row r="60" spans="2:8" ht="24" thickBot="1" x14ac:dyDescent="0.3">
      <c r="C60" s="42"/>
      <c r="D60" s="42"/>
    </row>
    <row r="61" spans="2:8" ht="48" thickBot="1" x14ac:dyDescent="0.3">
      <c r="B61" s="94" t="s">
        <v>17</v>
      </c>
      <c r="C61" s="95"/>
      <c r="D61" s="23" t="s">
        <v>20</v>
      </c>
      <c r="E61" s="96" t="s">
        <v>22</v>
      </c>
      <c r="F61" s="97"/>
      <c r="G61" s="2" t="s">
        <v>21</v>
      </c>
    </row>
    <row r="62" spans="2:8" ht="24" thickBot="1" x14ac:dyDescent="0.3">
      <c r="B62" s="98" t="s">
        <v>36</v>
      </c>
      <c r="C62" s="99"/>
      <c r="D62" s="70">
        <v>50.01</v>
      </c>
      <c r="E62" s="56">
        <v>4.3</v>
      </c>
      <c r="F62" s="18" t="s">
        <v>25</v>
      </c>
      <c r="G62" s="26">
        <f t="shared" ref="G62:G69" si="2">D62*E62</f>
        <v>215.04299999999998</v>
      </c>
      <c r="H62" s="100"/>
    </row>
    <row r="63" spans="2:8" x14ac:dyDescent="0.25">
      <c r="B63" s="101" t="s">
        <v>18</v>
      </c>
      <c r="C63" s="102"/>
      <c r="D63" s="59"/>
      <c r="E63" s="57"/>
      <c r="F63" s="19" t="s">
        <v>26</v>
      </c>
      <c r="G63" s="27">
        <f t="shared" si="2"/>
        <v>0</v>
      </c>
      <c r="H63" s="100"/>
    </row>
    <row r="64" spans="2:8" ht="24" thickBot="1" x14ac:dyDescent="0.3">
      <c r="B64" s="103" t="s">
        <v>19</v>
      </c>
      <c r="C64" s="104"/>
      <c r="D64" s="62"/>
      <c r="E64" s="58"/>
      <c r="F64" s="20" t="s">
        <v>26</v>
      </c>
      <c r="G64" s="28">
        <f t="shared" si="2"/>
        <v>0</v>
      </c>
      <c r="H64" s="100"/>
    </row>
    <row r="65" spans="2:8" ht="24" thickBot="1" x14ac:dyDescent="0.3">
      <c r="B65" s="105" t="s">
        <v>28</v>
      </c>
      <c r="C65" s="106"/>
      <c r="D65" s="71">
        <v>1409.04</v>
      </c>
      <c r="E65" s="71">
        <v>4.3</v>
      </c>
      <c r="F65" s="24" t="s">
        <v>25</v>
      </c>
      <c r="G65" s="29">
        <f t="shared" si="2"/>
        <v>6058.8719999999994</v>
      </c>
      <c r="H65" s="100"/>
    </row>
    <row r="66" spans="2:8" x14ac:dyDescent="0.25">
      <c r="B66" s="101" t="s">
        <v>33</v>
      </c>
      <c r="C66" s="102"/>
      <c r="D66" s="59"/>
      <c r="E66" s="59"/>
      <c r="F66" s="19" t="s">
        <v>25</v>
      </c>
      <c r="G66" s="27">
        <f t="shared" si="2"/>
        <v>0</v>
      </c>
      <c r="H66" s="100"/>
    </row>
    <row r="67" spans="2:8" x14ac:dyDescent="0.25">
      <c r="B67" s="107" t="s">
        <v>27</v>
      </c>
      <c r="C67" s="108"/>
      <c r="D67" s="72"/>
      <c r="E67" s="60"/>
      <c r="F67" s="21" t="s">
        <v>25</v>
      </c>
      <c r="G67" s="30">
        <f t="shared" si="2"/>
        <v>0</v>
      </c>
      <c r="H67" s="100"/>
    </row>
    <row r="68" spans="2:8" x14ac:dyDescent="0.25">
      <c r="B68" s="107" t="s">
        <v>29</v>
      </c>
      <c r="C68" s="108"/>
      <c r="D68" s="73"/>
      <c r="E68" s="61"/>
      <c r="F68" s="21" t="s">
        <v>25</v>
      </c>
      <c r="G68" s="30">
        <f t="shared" si="2"/>
        <v>0</v>
      </c>
      <c r="H68" s="100"/>
    </row>
    <row r="69" spans="2:8" x14ac:dyDescent="0.25">
      <c r="B69" s="107" t="s">
        <v>30</v>
      </c>
      <c r="C69" s="108"/>
      <c r="D69" s="73"/>
      <c r="E69" s="61"/>
      <c r="F69" s="21" t="s">
        <v>25</v>
      </c>
      <c r="G69" s="30">
        <f t="shared" si="2"/>
        <v>0</v>
      </c>
      <c r="H69" s="100"/>
    </row>
    <row r="70" spans="2:8" x14ac:dyDescent="0.25">
      <c r="B70" s="107" t="s">
        <v>32</v>
      </c>
      <c r="C70" s="108"/>
      <c r="D70" s="73"/>
      <c r="E70" s="61"/>
      <c r="F70" s="21" t="s">
        <v>25</v>
      </c>
      <c r="G70" s="30">
        <f>D70*E70</f>
        <v>0</v>
      </c>
      <c r="H70" s="100"/>
    </row>
    <row r="71" spans="2:8" ht="24" thickBot="1" x14ac:dyDescent="0.3">
      <c r="B71" s="103" t="s">
        <v>31</v>
      </c>
      <c r="C71" s="104"/>
      <c r="D71" s="74"/>
      <c r="E71" s="62"/>
      <c r="F71" s="20" t="s">
        <v>25</v>
      </c>
      <c r="G71" s="31">
        <f>D71*E71</f>
        <v>0</v>
      </c>
      <c r="H71" s="100"/>
    </row>
    <row r="72" spans="2:8" x14ac:dyDescent="0.25">
      <c r="C72" s="3"/>
      <c r="D72" s="3"/>
      <c r="E72" s="4"/>
      <c r="F72" s="4"/>
      <c r="H72" s="45"/>
    </row>
    <row r="73" spans="2:8" ht="25.5" x14ac:dyDescent="0.25">
      <c r="C73" s="14" t="s">
        <v>14</v>
      </c>
      <c r="D73" s="6"/>
    </row>
    <row r="74" spans="2:8" ht="20.25" x14ac:dyDescent="0.25">
      <c r="C74" s="79" t="s">
        <v>6</v>
      </c>
      <c r="D74" s="51" t="s">
        <v>0</v>
      </c>
      <c r="E74" s="9">
        <f>IF(G62&gt;0, ROUND((G62+D55)/D55,2), 0)</f>
        <v>1.28</v>
      </c>
      <c r="F74" s="9"/>
      <c r="G74" s="10"/>
      <c r="H74" s="7"/>
    </row>
    <row r="75" spans="2:8" x14ac:dyDescent="0.25">
      <c r="C75" s="79"/>
      <c r="D75" s="51" t="s">
        <v>1</v>
      </c>
      <c r="E75" s="9">
        <f>IF(SUM(G63:G64)&gt;0,ROUND((G63+G64+D55)/D55,2),0)</f>
        <v>0</v>
      </c>
      <c r="F75" s="9"/>
      <c r="G75" s="11"/>
      <c r="H75" s="47"/>
    </row>
    <row r="76" spans="2:8" x14ac:dyDescent="0.25">
      <c r="C76" s="79"/>
      <c r="D76" s="51" t="s">
        <v>2</v>
      </c>
      <c r="E76" s="9">
        <f>IF(G65&gt;0,ROUND((G65+D55)/D55,2),0)</f>
        <v>8.81</v>
      </c>
      <c r="F76" s="12"/>
      <c r="G76" s="11"/>
    </row>
    <row r="77" spans="2:8" x14ac:dyDescent="0.25">
      <c r="C77" s="79"/>
      <c r="D77" s="13" t="s">
        <v>3</v>
      </c>
      <c r="E77" s="32">
        <f>IF(SUM(G66:G71)&gt;0,ROUND((SUM(G66:G71)+D55)/D55,2),0)</f>
        <v>0</v>
      </c>
      <c r="F77" s="10"/>
      <c r="G77" s="11"/>
    </row>
    <row r="78" spans="2:8" ht="25.5" x14ac:dyDescent="0.25">
      <c r="D78" s="33" t="s">
        <v>4</v>
      </c>
      <c r="E78" s="34">
        <f>SUM(E74:E77)-IF(VALUE(COUNTIF(E74:E77,"&gt;0"))=4,3,0)-IF(VALUE(COUNTIF(E74:E77,"&gt;0"))=3,2,0)-IF(VALUE(COUNTIF(E74:E77,"&gt;0"))=2,1,0)</f>
        <v>9.09</v>
      </c>
      <c r="F78" s="25"/>
    </row>
    <row r="79" spans="2:8" x14ac:dyDescent="0.25">
      <c r="E79" s="15"/>
    </row>
    <row r="80" spans="2:8" ht="25.5" x14ac:dyDescent="0.35">
      <c r="B80" s="22"/>
      <c r="C80" s="16" t="s">
        <v>23</v>
      </c>
      <c r="D80" s="80">
        <f>E78*D55</f>
        <v>7052.9309999999996</v>
      </c>
      <c r="E80" s="80"/>
    </row>
    <row r="81" spans="2:8" ht="20.25" x14ac:dyDescent="0.3">
      <c r="C81" s="17" t="s">
        <v>8</v>
      </c>
      <c r="D81" s="81">
        <f>D80/D54</f>
        <v>74.241378947368418</v>
      </c>
      <c r="E81" s="81"/>
      <c r="G81" s="7"/>
      <c r="H81" s="48"/>
    </row>
    <row r="91" spans="2:8" ht="60.75" x14ac:dyDescent="0.8">
      <c r="B91" s="82" t="s">
        <v>39</v>
      </c>
      <c r="C91" s="82"/>
      <c r="D91" s="82"/>
      <c r="E91" s="82"/>
      <c r="F91" s="82"/>
      <c r="G91" s="82"/>
      <c r="H91" s="82"/>
    </row>
    <row r="92" spans="2:8" x14ac:dyDescent="0.25">
      <c r="B92" s="83" t="s">
        <v>37</v>
      </c>
      <c r="C92" s="83"/>
      <c r="D92" s="83"/>
      <c r="E92" s="83"/>
      <c r="F92" s="83"/>
      <c r="G92" s="83"/>
    </row>
    <row r="93" spans="2:8" x14ac:dyDescent="0.25">
      <c r="C93" s="52"/>
      <c r="G93" s="7"/>
    </row>
    <row r="94" spans="2:8" ht="25.5" x14ac:dyDescent="0.25">
      <c r="C94" s="14" t="s">
        <v>5</v>
      </c>
      <c r="D94" s="6"/>
    </row>
    <row r="95" spans="2:8" ht="20.25" x14ac:dyDescent="0.25">
      <c r="B95" s="10"/>
      <c r="C95" s="84" t="s">
        <v>15</v>
      </c>
      <c r="D95" s="87" t="s">
        <v>78</v>
      </c>
      <c r="E95" s="87"/>
      <c r="F95" s="87"/>
      <c r="G95" s="87"/>
      <c r="H95" s="40"/>
    </row>
    <row r="96" spans="2:8" ht="20.25" x14ac:dyDescent="0.25">
      <c r="B96" s="10"/>
      <c r="C96" s="85"/>
      <c r="D96" s="87" t="s">
        <v>79</v>
      </c>
      <c r="E96" s="87"/>
      <c r="F96" s="87"/>
      <c r="G96" s="87"/>
      <c r="H96" s="40"/>
    </row>
    <row r="97" spans="2:8" ht="20.25" x14ac:dyDescent="0.25">
      <c r="B97" s="10"/>
      <c r="C97" s="86"/>
      <c r="D97" s="87" t="s">
        <v>85</v>
      </c>
      <c r="E97" s="87"/>
      <c r="F97" s="87"/>
      <c r="G97" s="87"/>
      <c r="H97" s="40"/>
    </row>
    <row r="98" spans="2:8" x14ac:dyDescent="0.25">
      <c r="C98" s="35" t="s">
        <v>12</v>
      </c>
      <c r="D98" s="53">
        <v>1.7</v>
      </c>
      <c r="E98" s="49"/>
      <c r="F98" s="10"/>
    </row>
    <row r="99" spans="2:8" x14ac:dyDescent="0.25">
      <c r="C99" s="1" t="s">
        <v>9</v>
      </c>
      <c r="D99" s="54">
        <v>101</v>
      </c>
      <c r="E99" s="88" t="s">
        <v>16</v>
      </c>
      <c r="F99" s="89"/>
      <c r="G99" s="92">
        <f>D100/D99</f>
        <v>16.93910891089109</v>
      </c>
    </row>
    <row r="100" spans="2:8" x14ac:dyDescent="0.25">
      <c r="C100" s="1" t="s">
        <v>10</v>
      </c>
      <c r="D100" s="54">
        <v>1710.85</v>
      </c>
      <c r="E100" s="90"/>
      <c r="F100" s="91"/>
      <c r="G100" s="93"/>
    </row>
    <row r="101" spans="2:8" x14ac:dyDescent="0.25">
      <c r="C101" s="37"/>
      <c r="D101" s="38"/>
      <c r="E101" s="50"/>
    </row>
    <row r="102" spans="2:8" x14ac:dyDescent="0.3">
      <c r="C102" s="36" t="s">
        <v>7</v>
      </c>
      <c r="D102" s="55" t="s">
        <v>86</v>
      </c>
    </row>
    <row r="103" spans="2:8" x14ac:dyDescent="0.3">
      <c r="C103" s="36" t="s">
        <v>11</v>
      </c>
      <c r="D103" s="55">
        <v>55</v>
      </c>
    </row>
    <row r="104" spans="2:8" x14ac:dyDescent="0.3">
      <c r="C104" s="36" t="s">
        <v>13</v>
      </c>
      <c r="D104" s="69" t="s">
        <v>35</v>
      </c>
      <c r="E104" s="41"/>
    </row>
    <row r="105" spans="2:8" ht="24" thickBot="1" x14ac:dyDescent="0.3">
      <c r="C105" s="42"/>
      <c r="D105" s="42"/>
    </row>
    <row r="106" spans="2:8" ht="48" thickBot="1" x14ac:dyDescent="0.3">
      <c r="B106" s="94" t="s">
        <v>17</v>
      </c>
      <c r="C106" s="95"/>
      <c r="D106" s="23" t="s">
        <v>20</v>
      </c>
      <c r="E106" s="96" t="s">
        <v>22</v>
      </c>
      <c r="F106" s="97"/>
      <c r="G106" s="2" t="s">
        <v>21</v>
      </c>
    </row>
    <row r="107" spans="2:8" ht="24" thickBot="1" x14ac:dyDescent="0.3">
      <c r="B107" s="98" t="s">
        <v>36</v>
      </c>
      <c r="C107" s="99"/>
      <c r="D107" s="70">
        <v>50.01</v>
      </c>
      <c r="E107" s="56">
        <v>1.7</v>
      </c>
      <c r="F107" s="18" t="s">
        <v>25</v>
      </c>
      <c r="G107" s="26">
        <f t="shared" ref="G107:G114" si="3">D107*E107</f>
        <v>85.016999999999996</v>
      </c>
      <c r="H107" s="100"/>
    </row>
    <row r="108" spans="2:8" x14ac:dyDescent="0.25">
      <c r="B108" s="101" t="s">
        <v>18</v>
      </c>
      <c r="C108" s="102"/>
      <c r="D108" s="59"/>
      <c r="E108" s="57"/>
      <c r="F108" s="19" t="s">
        <v>26</v>
      </c>
      <c r="G108" s="27">
        <f t="shared" si="3"/>
        <v>0</v>
      </c>
      <c r="H108" s="100"/>
    </row>
    <row r="109" spans="2:8" ht="24" thickBot="1" x14ac:dyDescent="0.3">
      <c r="B109" s="103" t="s">
        <v>19</v>
      </c>
      <c r="C109" s="104"/>
      <c r="D109" s="62"/>
      <c r="E109" s="58"/>
      <c r="F109" s="20" t="s">
        <v>26</v>
      </c>
      <c r="G109" s="28">
        <f t="shared" si="3"/>
        <v>0</v>
      </c>
      <c r="H109" s="100"/>
    </row>
    <row r="110" spans="2:8" ht="24" thickBot="1" x14ac:dyDescent="0.3">
      <c r="B110" s="105" t="s">
        <v>28</v>
      </c>
      <c r="C110" s="106"/>
      <c r="D110" s="71">
        <v>1409.04</v>
      </c>
      <c r="E110" s="71">
        <v>1.7</v>
      </c>
      <c r="F110" s="24" t="s">
        <v>25</v>
      </c>
      <c r="G110" s="29">
        <f t="shared" si="3"/>
        <v>2395.3679999999999</v>
      </c>
      <c r="H110" s="100"/>
    </row>
    <row r="111" spans="2:8" x14ac:dyDescent="0.25">
      <c r="B111" s="101" t="s">
        <v>33</v>
      </c>
      <c r="C111" s="102"/>
      <c r="D111" s="59"/>
      <c r="E111" s="59"/>
      <c r="F111" s="19" t="s">
        <v>25</v>
      </c>
      <c r="G111" s="27">
        <f t="shared" si="3"/>
        <v>0</v>
      </c>
      <c r="H111" s="100"/>
    </row>
    <row r="112" spans="2:8" x14ac:dyDescent="0.25">
      <c r="B112" s="107" t="s">
        <v>27</v>
      </c>
      <c r="C112" s="108"/>
      <c r="D112" s="72"/>
      <c r="E112" s="60"/>
      <c r="F112" s="21" t="s">
        <v>25</v>
      </c>
      <c r="G112" s="30">
        <f t="shared" si="3"/>
        <v>0</v>
      </c>
      <c r="H112" s="100"/>
    </row>
    <row r="113" spans="2:8" x14ac:dyDescent="0.25">
      <c r="B113" s="107" t="s">
        <v>29</v>
      </c>
      <c r="C113" s="108"/>
      <c r="D113" s="73"/>
      <c r="E113" s="61"/>
      <c r="F113" s="21" t="s">
        <v>25</v>
      </c>
      <c r="G113" s="30">
        <f t="shared" si="3"/>
        <v>0</v>
      </c>
      <c r="H113" s="100"/>
    </row>
    <row r="114" spans="2:8" x14ac:dyDescent="0.25">
      <c r="B114" s="107" t="s">
        <v>30</v>
      </c>
      <c r="C114" s="108"/>
      <c r="D114" s="73"/>
      <c r="E114" s="61"/>
      <c r="F114" s="21" t="s">
        <v>25</v>
      </c>
      <c r="G114" s="30">
        <f t="shared" si="3"/>
        <v>0</v>
      </c>
      <c r="H114" s="100"/>
    </row>
    <row r="115" spans="2:8" x14ac:dyDescent="0.25">
      <c r="B115" s="107" t="s">
        <v>32</v>
      </c>
      <c r="C115" s="108"/>
      <c r="D115" s="73"/>
      <c r="E115" s="61"/>
      <c r="F115" s="21" t="s">
        <v>25</v>
      </c>
      <c r="G115" s="30">
        <f>D115*E115</f>
        <v>0</v>
      </c>
      <c r="H115" s="100"/>
    </row>
    <row r="116" spans="2:8" ht="24" thickBot="1" x14ac:dyDescent="0.3">
      <c r="B116" s="103" t="s">
        <v>31</v>
      </c>
      <c r="C116" s="104"/>
      <c r="D116" s="74"/>
      <c r="E116" s="62"/>
      <c r="F116" s="20" t="s">
        <v>25</v>
      </c>
      <c r="G116" s="31">
        <f>D116*E116</f>
        <v>0</v>
      </c>
      <c r="H116" s="100"/>
    </row>
    <row r="117" spans="2:8" x14ac:dyDescent="0.25">
      <c r="C117" s="3"/>
      <c r="D117" s="3"/>
      <c r="E117" s="4"/>
      <c r="F117" s="4"/>
      <c r="H117" s="45"/>
    </row>
    <row r="118" spans="2:8" ht="25.5" x14ac:dyDescent="0.25">
      <c r="C118" s="14" t="s">
        <v>14</v>
      </c>
      <c r="D118" s="6"/>
    </row>
    <row r="119" spans="2:8" ht="20.25" x14ac:dyDescent="0.25">
      <c r="C119" s="79" t="s">
        <v>6</v>
      </c>
      <c r="D119" s="51" t="s">
        <v>0</v>
      </c>
      <c r="E119" s="9">
        <f>IF(G107&gt;0, ROUND((G107+D100)/D100,2), 0)</f>
        <v>1.05</v>
      </c>
      <c r="F119" s="9"/>
      <c r="G119" s="10"/>
      <c r="H119" s="7"/>
    </row>
    <row r="120" spans="2:8" x14ac:dyDescent="0.25">
      <c r="C120" s="79"/>
      <c r="D120" s="51" t="s">
        <v>1</v>
      </c>
      <c r="E120" s="9">
        <f>IF(SUM(G108:G109)&gt;0,ROUND((G108+G109+D100)/D100,2),0)</f>
        <v>0</v>
      </c>
      <c r="F120" s="9"/>
      <c r="G120" s="11"/>
      <c r="H120" s="47"/>
    </row>
    <row r="121" spans="2:8" x14ac:dyDescent="0.25">
      <c r="C121" s="79"/>
      <c r="D121" s="51" t="s">
        <v>2</v>
      </c>
      <c r="E121" s="9">
        <f>IF(G110&gt;0,ROUND((G110+D100)/D100,2),0)</f>
        <v>2.4</v>
      </c>
      <c r="F121" s="12"/>
      <c r="G121" s="11"/>
    </row>
    <row r="122" spans="2:8" x14ac:dyDescent="0.25">
      <c r="C122" s="79"/>
      <c r="D122" s="13" t="s">
        <v>3</v>
      </c>
      <c r="E122" s="32">
        <f>IF(SUM(G111:G116)&gt;0,ROUND((SUM(G111:G116)+D100)/D100,2),0)</f>
        <v>0</v>
      </c>
      <c r="F122" s="10"/>
      <c r="G122" s="11"/>
    </row>
    <row r="123" spans="2:8" ht="25.5" x14ac:dyDescent="0.25">
      <c r="D123" s="33" t="s">
        <v>4</v>
      </c>
      <c r="E123" s="34">
        <f>SUM(E119:E122)-IF(VALUE(COUNTIF(E119:E122,"&gt;0"))=4,3,0)-IF(VALUE(COUNTIF(E119:E122,"&gt;0"))=3,2,0)-IF(VALUE(COUNTIF(E119:E122,"&gt;0"))=2,1,0)</f>
        <v>2.4500000000000002</v>
      </c>
      <c r="F123" s="25"/>
    </row>
    <row r="124" spans="2:8" x14ac:dyDescent="0.25">
      <c r="E124" s="15"/>
    </row>
    <row r="125" spans="2:8" ht="25.5" x14ac:dyDescent="0.35">
      <c r="B125" s="22"/>
      <c r="C125" s="16" t="s">
        <v>23</v>
      </c>
      <c r="D125" s="80">
        <f>E123*D100</f>
        <v>4191.5825000000004</v>
      </c>
      <c r="E125" s="80"/>
    </row>
    <row r="126" spans="2:8" ht="20.25" x14ac:dyDescent="0.3">
      <c r="C126" s="17" t="s">
        <v>8</v>
      </c>
      <c r="D126" s="81">
        <f>D125/D99</f>
        <v>41.500816831683174</v>
      </c>
      <c r="E126" s="81"/>
      <c r="G126" s="7"/>
      <c r="H126" s="48"/>
    </row>
    <row r="129" spans="2:8" ht="60.75" x14ac:dyDescent="0.8">
      <c r="B129" s="82" t="s">
        <v>40</v>
      </c>
      <c r="C129" s="82"/>
      <c r="D129" s="82"/>
      <c r="E129" s="82"/>
      <c r="F129" s="82"/>
      <c r="G129" s="82"/>
      <c r="H129" s="82"/>
    </row>
    <row r="130" spans="2:8" x14ac:dyDescent="0.25">
      <c r="B130" s="83" t="s">
        <v>37</v>
      </c>
      <c r="C130" s="83"/>
      <c r="D130" s="83"/>
      <c r="E130" s="83"/>
      <c r="F130" s="83"/>
      <c r="G130" s="83"/>
    </row>
    <row r="131" spans="2:8" x14ac:dyDescent="0.25">
      <c r="C131" s="52"/>
      <c r="G131" s="7"/>
    </row>
    <row r="132" spans="2:8" ht="25.5" x14ac:dyDescent="0.25">
      <c r="C132" s="14" t="s">
        <v>5</v>
      </c>
      <c r="D132" s="6"/>
    </row>
    <row r="133" spans="2:8" ht="20.25" x14ac:dyDescent="0.25">
      <c r="B133" s="10"/>
      <c r="C133" s="84" t="s">
        <v>15</v>
      </c>
      <c r="D133" s="87" t="s">
        <v>78</v>
      </c>
      <c r="E133" s="87"/>
      <c r="F133" s="87"/>
      <c r="G133" s="87"/>
      <c r="H133" s="40"/>
    </row>
    <row r="134" spans="2:8" ht="20.25" x14ac:dyDescent="0.25">
      <c r="B134" s="10"/>
      <c r="C134" s="85"/>
      <c r="D134" s="87" t="s">
        <v>79</v>
      </c>
      <c r="E134" s="87"/>
      <c r="F134" s="87"/>
      <c r="G134" s="87"/>
      <c r="H134" s="40"/>
    </row>
    <row r="135" spans="2:8" ht="20.25" x14ac:dyDescent="0.25">
      <c r="B135" s="10"/>
      <c r="C135" s="86"/>
      <c r="D135" s="87" t="s">
        <v>87</v>
      </c>
      <c r="E135" s="87"/>
      <c r="F135" s="87"/>
      <c r="G135" s="87"/>
      <c r="H135" s="40"/>
    </row>
    <row r="136" spans="2:8" x14ac:dyDescent="0.25">
      <c r="C136" s="35" t="s">
        <v>12</v>
      </c>
      <c r="D136" s="53">
        <v>0.9</v>
      </c>
      <c r="E136" s="49"/>
      <c r="F136" s="10"/>
    </row>
    <row r="137" spans="2:8" x14ac:dyDescent="0.25">
      <c r="C137" s="1" t="s">
        <v>9</v>
      </c>
      <c r="D137" s="54">
        <v>27</v>
      </c>
      <c r="E137" s="88" t="s">
        <v>16</v>
      </c>
      <c r="F137" s="89"/>
      <c r="G137" s="92">
        <f>D138/D137</f>
        <v>7.568518518518518</v>
      </c>
    </row>
    <row r="138" spans="2:8" x14ac:dyDescent="0.25">
      <c r="C138" s="1" t="s">
        <v>10</v>
      </c>
      <c r="D138" s="54">
        <v>204.35</v>
      </c>
      <c r="E138" s="90"/>
      <c r="F138" s="91"/>
      <c r="G138" s="93"/>
    </row>
    <row r="139" spans="2:8" x14ac:dyDescent="0.25">
      <c r="C139" s="37"/>
      <c r="D139" s="38"/>
      <c r="E139" s="50"/>
    </row>
    <row r="140" spans="2:8" x14ac:dyDescent="0.3">
      <c r="C140" s="36" t="s">
        <v>7</v>
      </c>
      <c r="D140" s="55" t="s">
        <v>86</v>
      </c>
    </row>
    <row r="141" spans="2:8" x14ac:dyDescent="0.3">
      <c r="C141" s="36" t="s">
        <v>11</v>
      </c>
      <c r="D141" s="55">
        <v>55</v>
      </c>
    </row>
    <row r="142" spans="2:8" x14ac:dyDescent="0.3">
      <c r="C142" s="36" t="s">
        <v>13</v>
      </c>
      <c r="D142" s="69" t="s">
        <v>35</v>
      </c>
      <c r="E142" s="41"/>
    </row>
    <row r="143" spans="2:8" ht="24" thickBot="1" x14ac:dyDescent="0.3">
      <c r="C143" s="42"/>
      <c r="D143" s="42"/>
    </row>
    <row r="144" spans="2:8" ht="48" thickBot="1" x14ac:dyDescent="0.3">
      <c r="B144" s="94" t="s">
        <v>17</v>
      </c>
      <c r="C144" s="95"/>
      <c r="D144" s="23" t="s">
        <v>20</v>
      </c>
      <c r="E144" s="96" t="s">
        <v>22</v>
      </c>
      <c r="F144" s="97"/>
      <c r="G144" s="2" t="s">
        <v>21</v>
      </c>
    </row>
    <row r="145" spans="2:8" ht="24" thickBot="1" x14ac:dyDescent="0.3">
      <c r="B145" s="98" t="s">
        <v>36</v>
      </c>
      <c r="C145" s="99"/>
      <c r="D145" s="70">
        <v>50.01</v>
      </c>
      <c r="E145" s="56">
        <v>0.9</v>
      </c>
      <c r="F145" s="18" t="s">
        <v>25</v>
      </c>
      <c r="G145" s="26">
        <f t="shared" ref="G145:G152" si="4">D145*E145</f>
        <v>45.009</v>
      </c>
      <c r="H145" s="100"/>
    </row>
    <row r="146" spans="2:8" x14ac:dyDescent="0.25">
      <c r="B146" s="101" t="s">
        <v>18</v>
      </c>
      <c r="C146" s="102"/>
      <c r="D146" s="59"/>
      <c r="E146" s="57"/>
      <c r="F146" s="19" t="s">
        <v>26</v>
      </c>
      <c r="G146" s="27">
        <f t="shared" si="4"/>
        <v>0</v>
      </c>
      <c r="H146" s="100"/>
    </row>
    <row r="147" spans="2:8" ht="24" thickBot="1" x14ac:dyDescent="0.3">
      <c r="B147" s="103" t="s">
        <v>19</v>
      </c>
      <c r="C147" s="104"/>
      <c r="D147" s="62"/>
      <c r="E147" s="58"/>
      <c r="F147" s="20" t="s">
        <v>26</v>
      </c>
      <c r="G147" s="28">
        <f t="shared" si="4"/>
        <v>0</v>
      </c>
      <c r="H147" s="100"/>
    </row>
    <row r="148" spans="2:8" ht="24" thickBot="1" x14ac:dyDescent="0.3">
      <c r="B148" s="105" t="s">
        <v>28</v>
      </c>
      <c r="C148" s="106"/>
      <c r="D148" s="71">
        <v>1409.04</v>
      </c>
      <c r="E148" s="71">
        <v>0.9</v>
      </c>
      <c r="F148" s="24" t="s">
        <v>25</v>
      </c>
      <c r="G148" s="29">
        <f t="shared" si="4"/>
        <v>1268.136</v>
      </c>
      <c r="H148" s="100"/>
    </row>
    <row r="149" spans="2:8" x14ac:dyDescent="0.25">
      <c r="B149" s="101" t="s">
        <v>33</v>
      </c>
      <c r="C149" s="102"/>
      <c r="D149" s="59"/>
      <c r="E149" s="59"/>
      <c r="F149" s="19" t="s">
        <v>25</v>
      </c>
      <c r="G149" s="27">
        <f t="shared" si="4"/>
        <v>0</v>
      </c>
      <c r="H149" s="100"/>
    </row>
    <row r="150" spans="2:8" x14ac:dyDescent="0.25">
      <c r="B150" s="107" t="s">
        <v>27</v>
      </c>
      <c r="C150" s="108"/>
      <c r="D150" s="72"/>
      <c r="E150" s="60"/>
      <c r="F150" s="21" t="s">
        <v>25</v>
      </c>
      <c r="G150" s="30">
        <f t="shared" si="4"/>
        <v>0</v>
      </c>
      <c r="H150" s="100"/>
    </row>
    <row r="151" spans="2:8" x14ac:dyDescent="0.25">
      <c r="B151" s="107" t="s">
        <v>29</v>
      </c>
      <c r="C151" s="108"/>
      <c r="D151" s="73"/>
      <c r="E151" s="61"/>
      <c r="F151" s="21" t="s">
        <v>25</v>
      </c>
      <c r="G151" s="30">
        <f t="shared" si="4"/>
        <v>0</v>
      </c>
      <c r="H151" s="100"/>
    </row>
    <row r="152" spans="2:8" x14ac:dyDescent="0.25">
      <c r="B152" s="107" t="s">
        <v>30</v>
      </c>
      <c r="C152" s="108"/>
      <c r="D152" s="73"/>
      <c r="E152" s="61"/>
      <c r="F152" s="21" t="s">
        <v>25</v>
      </c>
      <c r="G152" s="30">
        <f t="shared" si="4"/>
        <v>0</v>
      </c>
      <c r="H152" s="100"/>
    </row>
    <row r="153" spans="2:8" x14ac:dyDescent="0.25">
      <c r="B153" s="107" t="s">
        <v>32</v>
      </c>
      <c r="C153" s="108"/>
      <c r="D153" s="73"/>
      <c r="E153" s="61"/>
      <c r="F153" s="21" t="s">
        <v>25</v>
      </c>
      <c r="G153" s="30">
        <f>D153*E153</f>
        <v>0</v>
      </c>
      <c r="H153" s="100"/>
    </row>
    <row r="154" spans="2:8" ht="24" thickBot="1" x14ac:dyDescent="0.3">
      <c r="B154" s="103" t="s">
        <v>31</v>
      </c>
      <c r="C154" s="104"/>
      <c r="D154" s="74"/>
      <c r="E154" s="62"/>
      <c r="F154" s="20" t="s">
        <v>25</v>
      </c>
      <c r="G154" s="31">
        <f>D154*E154</f>
        <v>0</v>
      </c>
      <c r="H154" s="100"/>
    </row>
    <row r="155" spans="2:8" x14ac:dyDescent="0.25">
      <c r="C155" s="3"/>
      <c r="D155" s="3"/>
      <c r="E155" s="4"/>
      <c r="F155" s="4"/>
      <c r="H155" s="45"/>
    </row>
    <row r="156" spans="2:8" ht="25.5" x14ac:dyDescent="0.25">
      <c r="C156" s="14" t="s">
        <v>14</v>
      </c>
      <c r="D156" s="6"/>
    </row>
    <row r="157" spans="2:8" ht="20.25" x14ac:dyDescent="0.25">
      <c r="C157" s="79" t="s">
        <v>6</v>
      </c>
      <c r="D157" s="51" t="s">
        <v>0</v>
      </c>
      <c r="E157" s="9">
        <f>IF(G145&gt;0, ROUND((G145+D138)/D138,2), 0)</f>
        <v>1.22</v>
      </c>
      <c r="F157" s="9"/>
      <c r="G157" s="10"/>
      <c r="H157" s="7"/>
    </row>
    <row r="158" spans="2:8" x14ac:dyDescent="0.25">
      <c r="C158" s="79"/>
      <c r="D158" s="51" t="s">
        <v>1</v>
      </c>
      <c r="E158" s="9">
        <f>IF(SUM(G146:G147)&gt;0,ROUND((G146+G147+D138)/D138,2),0)</f>
        <v>0</v>
      </c>
      <c r="F158" s="9"/>
      <c r="G158" s="11"/>
      <c r="H158" s="47"/>
    </row>
    <row r="159" spans="2:8" x14ac:dyDescent="0.25">
      <c r="C159" s="79"/>
      <c r="D159" s="51" t="s">
        <v>2</v>
      </c>
      <c r="E159" s="9">
        <f>IF(G148&gt;0,ROUND((G148+D138)/D138,2),0)</f>
        <v>7.21</v>
      </c>
      <c r="F159" s="12"/>
      <c r="G159" s="11"/>
    </row>
    <row r="160" spans="2:8" x14ac:dyDescent="0.25">
      <c r="C160" s="79"/>
      <c r="D160" s="13" t="s">
        <v>3</v>
      </c>
      <c r="E160" s="32">
        <f>IF(SUM(G149:G154)&gt;0,ROUND((SUM(G149:G154)+D138)/D138,2),0)</f>
        <v>0</v>
      </c>
      <c r="F160" s="10"/>
      <c r="G160" s="11"/>
    </row>
    <row r="161" spans="2:8" ht="25.5" x14ac:dyDescent="0.25">
      <c r="D161" s="33" t="s">
        <v>4</v>
      </c>
      <c r="E161" s="34">
        <f>SUM(E157:E160)-IF(VALUE(COUNTIF(E157:E160,"&gt;0"))=4,3,0)-IF(VALUE(COUNTIF(E157:E160,"&gt;0"))=3,2,0)-IF(VALUE(COUNTIF(E157:E160,"&gt;0"))=2,1,0)</f>
        <v>7.43</v>
      </c>
      <c r="F161" s="25"/>
    </row>
    <row r="162" spans="2:8" x14ac:dyDescent="0.25">
      <c r="E162" s="15"/>
    </row>
    <row r="163" spans="2:8" ht="25.5" x14ac:dyDescent="0.35">
      <c r="B163" s="22"/>
      <c r="C163" s="16" t="s">
        <v>23</v>
      </c>
      <c r="D163" s="80">
        <f>E161*D138</f>
        <v>1518.3204999999998</v>
      </c>
      <c r="E163" s="80"/>
    </row>
    <row r="164" spans="2:8" ht="20.25" x14ac:dyDescent="0.3">
      <c r="C164" s="17" t="s">
        <v>8</v>
      </c>
      <c r="D164" s="81">
        <f>D163/D137</f>
        <v>56.234092592592589</v>
      </c>
      <c r="E164" s="81"/>
      <c r="G164" s="7"/>
      <c r="H164" s="48"/>
    </row>
    <row r="168" spans="2:8" ht="60.75" x14ac:dyDescent="0.8">
      <c r="B168" s="82" t="s">
        <v>41</v>
      </c>
      <c r="C168" s="82"/>
      <c r="D168" s="82"/>
      <c r="E168" s="82"/>
      <c r="F168" s="82"/>
      <c r="G168" s="82"/>
      <c r="H168" s="82"/>
    </row>
    <row r="169" spans="2:8" x14ac:dyDescent="0.25">
      <c r="B169" s="83" t="s">
        <v>37</v>
      </c>
      <c r="C169" s="83"/>
      <c r="D169" s="83"/>
      <c r="E169" s="83"/>
      <c r="F169" s="83"/>
      <c r="G169" s="83"/>
    </row>
    <row r="170" spans="2:8" x14ac:dyDescent="0.25">
      <c r="C170" s="52"/>
      <c r="G170" s="7"/>
    </row>
    <row r="171" spans="2:8" ht="25.5" x14ac:dyDescent="0.25">
      <c r="C171" s="14" t="s">
        <v>5</v>
      </c>
      <c r="D171" s="6"/>
    </row>
    <row r="172" spans="2:8" ht="20.25" customHeight="1" x14ac:dyDescent="0.25">
      <c r="B172" s="10"/>
      <c r="C172" s="84" t="s">
        <v>15</v>
      </c>
      <c r="D172" s="87" t="s">
        <v>78</v>
      </c>
      <c r="E172" s="87"/>
      <c r="F172" s="87"/>
      <c r="G172" s="87"/>
      <c r="H172" s="40"/>
    </row>
    <row r="173" spans="2:8" ht="20.25" customHeight="1" x14ac:dyDescent="0.25">
      <c r="B173" s="10"/>
      <c r="C173" s="85"/>
      <c r="D173" s="87" t="s">
        <v>79</v>
      </c>
      <c r="E173" s="87"/>
      <c r="F173" s="87"/>
      <c r="G173" s="87"/>
      <c r="H173" s="40"/>
    </row>
    <row r="174" spans="2:8" ht="20.25" customHeight="1" x14ac:dyDescent="0.25">
      <c r="B174" s="10"/>
      <c r="C174" s="86"/>
      <c r="D174" s="87" t="s">
        <v>88</v>
      </c>
      <c r="E174" s="87"/>
      <c r="F174" s="87"/>
      <c r="G174" s="87"/>
      <c r="H174" s="40"/>
    </row>
    <row r="175" spans="2:8" x14ac:dyDescent="0.25">
      <c r="C175" s="35" t="s">
        <v>12</v>
      </c>
      <c r="D175" s="53">
        <v>0.5</v>
      </c>
      <c r="E175" s="49"/>
      <c r="F175" s="10"/>
    </row>
    <row r="176" spans="2:8" x14ac:dyDescent="0.25">
      <c r="C176" s="1" t="s">
        <v>9</v>
      </c>
      <c r="D176" s="54">
        <v>161</v>
      </c>
      <c r="E176" s="88" t="s">
        <v>16</v>
      </c>
      <c r="F176" s="89"/>
      <c r="G176" s="92">
        <f>D177/D176</f>
        <v>10.557763975155279</v>
      </c>
    </row>
    <row r="177" spans="2:8" x14ac:dyDescent="0.25">
      <c r="C177" s="1" t="s">
        <v>10</v>
      </c>
      <c r="D177" s="54">
        <v>1699.8</v>
      </c>
      <c r="E177" s="90"/>
      <c r="F177" s="91"/>
      <c r="G177" s="93"/>
    </row>
    <row r="178" spans="2:8" x14ac:dyDescent="0.25">
      <c r="C178" s="37"/>
      <c r="D178" s="38"/>
      <c r="E178" s="50"/>
    </row>
    <row r="179" spans="2:8" x14ac:dyDescent="0.3">
      <c r="C179" s="36" t="s">
        <v>7</v>
      </c>
      <c r="D179" s="55" t="s">
        <v>86</v>
      </c>
    </row>
    <row r="180" spans="2:8" x14ac:dyDescent="0.3">
      <c r="C180" s="36" t="s">
        <v>11</v>
      </c>
      <c r="D180" s="55">
        <v>55</v>
      </c>
    </row>
    <row r="181" spans="2:8" x14ac:dyDescent="0.3">
      <c r="C181" s="36" t="s">
        <v>13</v>
      </c>
      <c r="D181" s="69" t="s">
        <v>35</v>
      </c>
      <c r="E181" s="41"/>
    </row>
    <row r="182" spans="2:8" ht="24" thickBot="1" x14ac:dyDescent="0.3">
      <c r="C182" s="42"/>
      <c r="D182" s="42"/>
    </row>
    <row r="183" spans="2:8" ht="48" thickBot="1" x14ac:dyDescent="0.3">
      <c r="B183" s="94" t="s">
        <v>17</v>
      </c>
      <c r="C183" s="95"/>
      <c r="D183" s="23" t="s">
        <v>20</v>
      </c>
      <c r="E183" s="96" t="s">
        <v>22</v>
      </c>
      <c r="F183" s="97"/>
      <c r="G183" s="2" t="s">
        <v>21</v>
      </c>
    </row>
    <row r="184" spans="2:8" ht="24" thickBot="1" x14ac:dyDescent="0.3">
      <c r="B184" s="98" t="s">
        <v>36</v>
      </c>
      <c r="C184" s="99"/>
      <c r="D184" s="70">
        <v>50.01</v>
      </c>
      <c r="E184" s="56">
        <v>0.5</v>
      </c>
      <c r="F184" s="18" t="s">
        <v>25</v>
      </c>
      <c r="G184" s="26">
        <f t="shared" ref="G184:G191" si="5">D184*E184</f>
        <v>25.004999999999999</v>
      </c>
      <c r="H184" s="100"/>
    </row>
    <row r="185" spans="2:8" x14ac:dyDescent="0.25">
      <c r="B185" s="101" t="s">
        <v>18</v>
      </c>
      <c r="C185" s="102"/>
      <c r="D185" s="59"/>
      <c r="E185" s="57"/>
      <c r="F185" s="19" t="s">
        <v>26</v>
      </c>
      <c r="G185" s="27">
        <f t="shared" si="5"/>
        <v>0</v>
      </c>
      <c r="H185" s="100"/>
    </row>
    <row r="186" spans="2:8" ht="24" thickBot="1" x14ac:dyDescent="0.3">
      <c r="B186" s="103" t="s">
        <v>19</v>
      </c>
      <c r="C186" s="104"/>
      <c r="D186" s="62"/>
      <c r="E186" s="58"/>
      <c r="F186" s="20" t="s">
        <v>26</v>
      </c>
      <c r="G186" s="28">
        <f t="shared" si="5"/>
        <v>0</v>
      </c>
      <c r="H186" s="100"/>
    </row>
    <row r="187" spans="2:8" ht="24" thickBot="1" x14ac:dyDescent="0.3">
      <c r="B187" s="105" t="s">
        <v>28</v>
      </c>
      <c r="C187" s="106"/>
      <c r="D187" s="71">
        <v>1409.04</v>
      </c>
      <c r="E187" s="71">
        <v>0.5</v>
      </c>
      <c r="F187" s="24" t="s">
        <v>25</v>
      </c>
      <c r="G187" s="29">
        <f t="shared" si="5"/>
        <v>704.52</v>
      </c>
      <c r="H187" s="100"/>
    </row>
    <row r="188" spans="2:8" x14ac:dyDescent="0.25">
      <c r="B188" s="101" t="s">
        <v>33</v>
      </c>
      <c r="C188" s="102"/>
      <c r="D188" s="59"/>
      <c r="E188" s="59"/>
      <c r="F188" s="19" t="s">
        <v>25</v>
      </c>
      <c r="G188" s="27">
        <f t="shared" si="5"/>
        <v>0</v>
      </c>
      <c r="H188" s="100"/>
    </row>
    <row r="189" spans="2:8" x14ac:dyDescent="0.25">
      <c r="B189" s="107" t="s">
        <v>27</v>
      </c>
      <c r="C189" s="108"/>
      <c r="D189" s="72"/>
      <c r="E189" s="60"/>
      <c r="F189" s="21" t="s">
        <v>25</v>
      </c>
      <c r="G189" s="30">
        <f t="shared" si="5"/>
        <v>0</v>
      </c>
      <c r="H189" s="100"/>
    </row>
    <row r="190" spans="2:8" x14ac:dyDescent="0.25">
      <c r="B190" s="107" t="s">
        <v>29</v>
      </c>
      <c r="C190" s="108"/>
      <c r="D190" s="73"/>
      <c r="E190" s="61"/>
      <c r="F190" s="21" t="s">
        <v>25</v>
      </c>
      <c r="G190" s="30">
        <f t="shared" si="5"/>
        <v>0</v>
      </c>
      <c r="H190" s="100"/>
    </row>
    <row r="191" spans="2:8" x14ac:dyDescent="0.25">
      <c r="B191" s="107" t="s">
        <v>30</v>
      </c>
      <c r="C191" s="108"/>
      <c r="D191" s="73"/>
      <c r="E191" s="61"/>
      <c r="F191" s="21" t="s">
        <v>25</v>
      </c>
      <c r="G191" s="30">
        <f t="shared" si="5"/>
        <v>0</v>
      </c>
      <c r="H191" s="100"/>
    </row>
    <row r="192" spans="2:8" x14ac:dyDescent="0.25">
      <c r="B192" s="107" t="s">
        <v>32</v>
      </c>
      <c r="C192" s="108"/>
      <c r="D192" s="73"/>
      <c r="E192" s="61"/>
      <c r="F192" s="21" t="s">
        <v>25</v>
      </c>
      <c r="G192" s="30">
        <f>D192*E192</f>
        <v>0</v>
      </c>
      <c r="H192" s="100"/>
    </row>
    <row r="193" spans="2:8" ht="24" thickBot="1" x14ac:dyDescent="0.3">
      <c r="B193" s="103" t="s">
        <v>31</v>
      </c>
      <c r="C193" s="104"/>
      <c r="D193" s="74"/>
      <c r="E193" s="62"/>
      <c r="F193" s="20" t="s">
        <v>25</v>
      </c>
      <c r="G193" s="31">
        <f>D193*E193</f>
        <v>0</v>
      </c>
      <c r="H193" s="100"/>
    </row>
    <row r="194" spans="2:8" x14ac:dyDescent="0.25">
      <c r="C194" s="3"/>
      <c r="D194" s="3"/>
      <c r="E194" s="4"/>
      <c r="F194" s="4"/>
      <c r="H194" s="45"/>
    </row>
    <row r="195" spans="2:8" ht="25.5" x14ac:dyDescent="0.25">
      <c r="C195" s="14" t="s">
        <v>14</v>
      </c>
      <c r="D195" s="6"/>
    </row>
    <row r="196" spans="2:8" ht="20.25" x14ac:dyDescent="0.25">
      <c r="C196" s="79" t="s">
        <v>6</v>
      </c>
      <c r="D196" s="51" t="s">
        <v>0</v>
      </c>
      <c r="E196" s="9">
        <f>IF(G184&gt;0, ROUND((G184+D177)/D177,2), 0)</f>
        <v>1.01</v>
      </c>
      <c r="F196" s="9"/>
      <c r="G196" s="10"/>
      <c r="H196" s="7"/>
    </row>
    <row r="197" spans="2:8" x14ac:dyDescent="0.25">
      <c r="C197" s="79"/>
      <c r="D197" s="51" t="s">
        <v>1</v>
      </c>
      <c r="E197" s="9">
        <f>IF(SUM(G185:G186)&gt;0,ROUND((G185+G186+D177)/D177,2),0)</f>
        <v>0</v>
      </c>
      <c r="F197" s="9"/>
      <c r="G197" s="11"/>
      <c r="H197" s="47"/>
    </row>
    <row r="198" spans="2:8" x14ac:dyDescent="0.25">
      <c r="C198" s="79"/>
      <c r="D198" s="51" t="s">
        <v>2</v>
      </c>
      <c r="E198" s="9">
        <f>IF(G187&gt;0,ROUND((G187+D177)/D177,2),0)</f>
        <v>1.41</v>
      </c>
      <c r="F198" s="12"/>
      <c r="G198" s="11"/>
    </row>
    <row r="199" spans="2:8" x14ac:dyDescent="0.25">
      <c r="C199" s="79"/>
      <c r="D199" s="13" t="s">
        <v>3</v>
      </c>
      <c r="E199" s="32">
        <f>IF(SUM(G188:G193)&gt;0,ROUND((SUM(G188:G193)+D177)/D177,2),0)</f>
        <v>0</v>
      </c>
      <c r="F199" s="10"/>
      <c r="G199" s="11"/>
    </row>
    <row r="200" spans="2:8" ht="25.5" x14ac:dyDescent="0.25">
      <c r="D200" s="33" t="s">
        <v>4</v>
      </c>
      <c r="E200" s="34">
        <f>SUM(E196:E199)-IF(VALUE(COUNTIF(E196:E199,"&gt;0"))=4,3,0)-IF(VALUE(COUNTIF(E196:E199,"&gt;0"))=3,2,0)-IF(VALUE(COUNTIF(E196:E199,"&gt;0"))=2,1,0)</f>
        <v>1.42</v>
      </c>
      <c r="F200" s="25"/>
    </row>
    <row r="201" spans="2:8" x14ac:dyDescent="0.25">
      <c r="E201" s="15"/>
    </row>
    <row r="202" spans="2:8" ht="25.5" x14ac:dyDescent="0.35">
      <c r="B202" s="22"/>
      <c r="C202" s="16" t="s">
        <v>23</v>
      </c>
      <c r="D202" s="80">
        <f>E200*D177</f>
        <v>2413.7159999999999</v>
      </c>
      <c r="E202" s="80"/>
    </row>
    <row r="203" spans="2:8" ht="20.25" x14ac:dyDescent="0.3">
      <c r="C203" s="17" t="s">
        <v>8</v>
      </c>
      <c r="D203" s="81">
        <f>D202/D176</f>
        <v>14.992024844720497</v>
      </c>
      <c r="E203" s="81"/>
      <c r="G203" s="7"/>
      <c r="H203" s="48"/>
    </row>
    <row r="204" spans="2:8" ht="20.25" x14ac:dyDescent="0.3">
      <c r="C204" s="17"/>
      <c r="D204" s="77"/>
      <c r="E204" s="77"/>
      <c r="G204" s="7"/>
      <c r="H204" s="78"/>
    </row>
    <row r="205" spans="2:8" ht="20.25" x14ac:dyDescent="0.3">
      <c r="C205" s="17"/>
      <c r="D205" s="77"/>
      <c r="E205" s="77"/>
      <c r="G205" s="7"/>
      <c r="H205" s="78"/>
    </row>
    <row r="206" spans="2:8" ht="20.25" x14ac:dyDescent="0.3">
      <c r="C206" s="17"/>
      <c r="D206" s="77"/>
      <c r="E206" s="77"/>
      <c r="G206" s="7"/>
      <c r="H206" s="78"/>
    </row>
    <row r="207" spans="2:8" ht="20.25" x14ac:dyDescent="0.3">
      <c r="C207" s="17"/>
      <c r="D207" s="77"/>
      <c r="E207" s="77"/>
      <c r="G207" s="7"/>
      <c r="H207" s="78"/>
    </row>
    <row r="208" spans="2:8" ht="60.75" x14ac:dyDescent="0.8">
      <c r="B208" s="82" t="s">
        <v>42</v>
      </c>
      <c r="C208" s="82"/>
      <c r="D208" s="82"/>
      <c r="E208" s="82"/>
      <c r="F208" s="82"/>
      <c r="G208" s="82"/>
      <c r="H208" s="82"/>
    </row>
    <row r="209" spans="2:8" x14ac:dyDescent="0.25">
      <c r="B209" s="83" t="s">
        <v>37</v>
      </c>
      <c r="C209" s="83"/>
      <c r="D209" s="83"/>
      <c r="E209" s="83"/>
      <c r="F209" s="83"/>
      <c r="G209" s="83"/>
    </row>
    <row r="210" spans="2:8" x14ac:dyDescent="0.25">
      <c r="C210" s="52"/>
      <c r="G210" s="7"/>
    </row>
    <row r="211" spans="2:8" ht="25.5" x14ac:dyDescent="0.25">
      <c r="C211" s="14" t="s">
        <v>5</v>
      </c>
      <c r="D211" s="6"/>
    </row>
    <row r="212" spans="2:8" ht="20.25" x14ac:dyDescent="0.25">
      <c r="B212" s="10"/>
      <c r="C212" s="84" t="s">
        <v>15</v>
      </c>
      <c r="D212" s="87" t="s">
        <v>78</v>
      </c>
      <c r="E212" s="87"/>
      <c r="F212" s="87"/>
      <c r="G212" s="87"/>
      <c r="H212" s="40"/>
    </row>
    <row r="213" spans="2:8" ht="20.25" x14ac:dyDescent="0.25">
      <c r="B213" s="10"/>
      <c r="C213" s="85"/>
      <c r="D213" s="87" t="s">
        <v>79</v>
      </c>
      <c r="E213" s="87"/>
      <c r="F213" s="87"/>
      <c r="G213" s="87"/>
      <c r="H213" s="40"/>
    </row>
    <row r="214" spans="2:8" ht="20.25" x14ac:dyDescent="0.25">
      <c r="B214" s="10"/>
      <c r="C214" s="86"/>
      <c r="D214" s="87" t="s">
        <v>101</v>
      </c>
      <c r="E214" s="87"/>
      <c r="F214" s="87"/>
      <c r="G214" s="87"/>
      <c r="H214" s="40"/>
    </row>
    <row r="215" spans="2:8" x14ac:dyDescent="0.25">
      <c r="C215" s="35" t="s">
        <v>12</v>
      </c>
      <c r="D215" s="53">
        <v>7.7</v>
      </c>
      <c r="E215" s="49"/>
      <c r="F215" s="10"/>
    </row>
    <row r="216" spans="2:8" x14ac:dyDescent="0.25">
      <c r="C216" s="1" t="s">
        <v>9</v>
      </c>
      <c r="D216" s="54">
        <v>112</v>
      </c>
      <c r="E216" s="88" t="s">
        <v>16</v>
      </c>
      <c r="F216" s="89"/>
      <c r="G216" s="92">
        <f>D217/D216</f>
        <v>8.7763392857142861</v>
      </c>
    </row>
    <row r="217" spans="2:8" x14ac:dyDescent="0.25">
      <c r="C217" s="1" t="s">
        <v>10</v>
      </c>
      <c r="D217" s="54">
        <v>982.95</v>
      </c>
      <c r="E217" s="90"/>
      <c r="F217" s="91"/>
      <c r="G217" s="93"/>
    </row>
    <row r="218" spans="2:8" x14ac:dyDescent="0.25">
      <c r="C218" s="37"/>
      <c r="D218" s="38"/>
      <c r="E218" s="50"/>
    </row>
    <row r="219" spans="2:8" x14ac:dyDescent="0.3">
      <c r="C219" s="36" t="s">
        <v>7</v>
      </c>
      <c r="D219" s="55" t="s">
        <v>102</v>
      </c>
    </row>
    <row r="220" spans="2:8" x14ac:dyDescent="0.3">
      <c r="C220" s="36" t="s">
        <v>11</v>
      </c>
      <c r="D220" s="55">
        <v>65</v>
      </c>
    </row>
    <row r="221" spans="2:8" x14ac:dyDescent="0.3">
      <c r="C221" s="36" t="s">
        <v>13</v>
      </c>
      <c r="D221" s="69" t="s">
        <v>35</v>
      </c>
      <c r="E221" s="41"/>
    </row>
    <row r="222" spans="2:8" ht="24" thickBot="1" x14ac:dyDescent="0.3">
      <c r="C222" s="42"/>
      <c r="D222" s="42"/>
    </row>
    <row r="223" spans="2:8" ht="48" thickBot="1" x14ac:dyDescent="0.3">
      <c r="B223" s="94" t="s">
        <v>17</v>
      </c>
      <c r="C223" s="95"/>
      <c r="D223" s="23" t="s">
        <v>20</v>
      </c>
      <c r="E223" s="96" t="s">
        <v>22</v>
      </c>
      <c r="F223" s="97"/>
      <c r="G223" s="2" t="s">
        <v>21</v>
      </c>
    </row>
    <row r="224" spans="2:8" ht="24" thickBot="1" x14ac:dyDescent="0.3">
      <c r="B224" s="98" t="s">
        <v>36</v>
      </c>
      <c r="C224" s="99"/>
      <c r="D224" s="70">
        <v>200</v>
      </c>
      <c r="E224" s="56">
        <v>7.7</v>
      </c>
      <c r="F224" s="18" t="s">
        <v>25</v>
      </c>
      <c r="G224" s="26">
        <f t="shared" ref="G224:G231" si="6">D224*E224</f>
        <v>1540</v>
      </c>
      <c r="H224" s="100"/>
    </row>
    <row r="225" spans="2:8" x14ac:dyDescent="0.25">
      <c r="B225" s="101" t="s">
        <v>18</v>
      </c>
      <c r="C225" s="102"/>
      <c r="D225" s="59"/>
      <c r="E225" s="57"/>
      <c r="F225" s="19" t="s">
        <v>26</v>
      </c>
      <c r="G225" s="27">
        <f t="shared" si="6"/>
        <v>0</v>
      </c>
      <c r="H225" s="100"/>
    </row>
    <row r="226" spans="2:8" ht="24" thickBot="1" x14ac:dyDescent="0.3">
      <c r="B226" s="103" t="s">
        <v>19</v>
      </c>
      <c r="C226" s="104"/>
      <c r="D226" s="62"/>
      <c r="E226" s="58"/>
      <c r="F226" s="20" t="s">
        <v>26</v>
      </c>
      <c r="G226" s="28">
        <f t="shared" si="6"/>
        <v>0</v>
      </c>
      <c r="H226" s="100"/>
    </row>
    <row r="227" spans="2:8" ht="24" thickBot="1" x14ac:dyDescent="0.3">
      <c r="B227" s="105" t="s">
        <v>28</v>
      </c>
      <c r="C227" s="106"/>
      <c r="D227" s="71">
        <v>1409.04</v>
      </c>
      <c r="E227" s="71">
        <v>7.7</v>
      </c>
      <c r="F227" s="24" t="s">
        <v>25</v>
      </c>
      <c r="G227" s="29">
        <f t="shared" si="6"/>
        <v>10849.608</v>
      </c>
      <c r="H227" s="100"/>
    </row>
    <row r="228" spans="2:8" x14ac:dyDescent="0.25">
      <c r="B228" s="101" t="s">
        <v>33</v>
      </c>
      <c r="C228" s="102"/>
      <c r="D228" s="59"/>
      <c r="E228" s="59"/>
      <c r="F228" s="19" t="s">
        <v>25</v>
      </c>
      <c r="G228" s="27">
        <f t="shared" si="6"/>
        <v>0</v>
      </c>
      <c r="H228" s="100"/>
    </row>
    <row r="229" spans="2:8" x14ac:dyDescent="0.25">
      <c r="B229" s="107" t="s">
        <v>27</v>
      </c>
      <c r="C229" s="108"/>
      <c r="D229" s="72"/>
      <c r="E229" s="60"/>
      <c r="F229" s="21" t="s">
        <v>25</v>
      </c>
      <c r="G229" s="30">
        <f t="shared" si="6"/>
        <v>0</v>
      </c>
      <c r="H229" s="100"/>
    </row>
    <row r="230" spans="2:8" x14ac:dyDescent="0.25">
      <c r="B230" s="107" t="s">
        <v>29</v>
      </c>
      <c r="C230" s="108"/>
      <c r="D230" s="73"/>
      <c r="E230" s="61"/>
      <c r="F230" s="21" t="s">
        <v>25</v>
      </c>
      <c r="G230" s="30">
        <f t="shared" si="6"/>
        <v>0</v>
      </c>
      <c r="H230" s="100"/>
    </row>
    <row r="231" spans="2:8" x14ac:dyDescent="0.25">
      <c r="B231" s="107" t="s">
        <v>30</v>
      </c>
      <c r="C231" s="108"/>
      <c r="D231" s="73"/>
      <c r="E231" s="61"/>
      <c r="F231" s="21" t="s">
        <v>25</v>
      </c>
      <c r="G231" s="30">
        <f t="shared" si="6"/>
        <v>0</v>
      </c>
      <c r="H231" s="100"/>
    </row>
    <row r="232" spans="2:8" x14ac:dyDescent="0.25">
      <c r="B232" s="107" t="s">
        <v>32</v>
      </c>
      <c r="C232" s="108"/>
      <c r="D232" s="73"/>
      <c r="E232" s="61"/>
      <c r="F232" s="21" t="s">
        <v>25</v>
      </c>
      <c r="G232" s="30">
        <f>D232*E232</f>
        <v>0</v>
      </c>
      <c r="H232" s="100"/>
    </row>
    <row r="233" spans="2:8" ht="24" thickBot="1" x14ac:dyDescent="0.3">
      <c r="B233" s="103" t="s">
        <v>31</v>
      </c>
      <c r="C233" s="104"/>
      <c r="D233" s="74"/>
      <c r="E233" s="62"/>
      <c r="F233" s="20" t="s">
        <v>25</v>
      </c>
      <c r="G233" s="31">
        <f>D233*E233</f>
        <v>0</v>
      </c>
      <c r="H233" s="100"/>
    </row>
    <row r="234" spans="2:8" x14ac:dyDescent="0.25">
      <c r="C234" s="3"/>
      <c r="D234" s="3"/>
      <c r="E234" s="4"/>
      <c r="F234" s="4"/>
      <c r="H234" s="45"/>
    </row>
    <row r="235" spans="2:8" ht="25.5" x14ac:dyDescent="0.25">
      <c r="C235" s="14" t="s">
        <v>14</v>
      </c>
      <c r="D235" s="6"/>
    </row>
    <row r="236" spans="2:8" ht="20.25" x14ac:dyDescent="0.25">
      <c r="C236" s="79" t="s">
        <v>6</v>
      </c>
      <c r="D236" s="51" t="s">
        <v>0</v>
      </c>
      <c r="E236" s="9">
        <f>IF(G224&gt;0, ROUND((G224+D217)/D217,2), 0)</f>
        <v>2.57</v>
      </c>
      <c r="F236" s="9"/>
      <c r="G236" s="10"/>
      <c r="H236" s="7"/>
    </row>
    <row r="237" spans="2:8" x14ac:dyDescent="0.25">
      <c r="C237" s="79"/>
      <c r="D237" s="51" t="s">
        <v>1</v>
      </c>
      <c r="E237" s="9">
        <f>IF(SUM(G225:G226)&gt;0,ROUND((G225+G226+D217)/D217,2),0)</f>
        <v>0</v>
      </c>
      <c r="F237" s="9"/>
      <c r="G237" s="11"/>
      <c r="H237" s="47"/>
    </row>
    <row r="238" spans="2:8" x14ac:dyDescent="0.25">
      <c r="C238" s="79"/>
      <c r="D238" s="51" t="s">
        <v>2</v>
      </c>
      <c r="E238" s="9">
        <f>IF(G227&gt;0,ROUND((G227+D217)/D217,2),0)</f>
        <v>12.04</v>
      </c>
      <c r="F238" s="12"/>
      <c r="G238" s="11"/>
    </row>
    <row r="239" spans="2:8" x14ac:dyDescent="0.25">
      <c r="C239" s="79"/>
      <c r="D239" s="13" t="s">
        <v>3</v>
      </c>
      <c r="E239" s="32">
        <f>IF(SUM(G228:G233)&gt;0,ROUND((SUM(G228:G233)+D217)/D217,2),0)</f>
        <v>0</v>
      </c>
      <c r="F239" s="10"/>
      <c r="G239" s="11"/>
    </row>
    <row r="240" spans="2:8" ht="25.5" x14ac:dyDescent="0.25">
      <c r="D240" s="33" t="s">
        <v>4</v>
      </c>
      <c r="E240" s="34">
        <f>SUM(E236:E239)-IF(VALUE(COUNTIF(E236:E239,"&gt;0"))=4,3,0)-IF(VALUE(COUNTIF(E236:E239,"&gt;0"))=3,2,0)-IF(VALUE(COUNTIF(E236:E239,"&gt;0"))=2,1,0)</f>
        <v>13.61</v>
      </c>
      <c r="F240" s="25"/>
    </row>
    <row r="241" spans="2:8" x14ac:dyDescent="0.25">
      <c r="E241" s="15"/>
    </row>
    <row r="242" spans="2:8" ht="25.5" x14ac:dyDescent="0.35">
      <c r="B242" s="22"/>
      <c r="C242" s="16" t="s">
        <v>23</v>
      </c>
      <c r="D242" s="80">
        <f>E240*D217</f>
        <v>13377.949500000001</v>
      </c>
      <c r="E242" s="80"/>
    </row>
    <row r="243" spans="2:8" ht="20.25" x14ac:dyDescent="0.3">
      <c r="C243" s="17" t="s">
        <v>8</v>
      </c>
      <c r="D243" s="81">
        <f>D242/D216</f>
        <v>119.44597767857144</v>
      </c>
      <c r="E243" s="81"/>
      <c r="G243" s="7"/>
      <c r="H243" s="48"/>
    </row>
    <row r="249" spans="2:8" ht="60.75" x14ac:dyDescent="0.8">
      <c r="B249" s="82" t="s">
        <v>43</v>
      </c>
      <c r="C249" s="82"/>
      <c r="D249" s="82"/>
      <c r="E249" s="82"/>
      <c r="F249" s="82"/>
      <c r="G249" s="82"/>
      <c r="H249" s="82"/>
    </row>
    <row r="250" spans="2:8" x14ac:dyDescent="0.25">
      <c r="B250" s="83" t="s">
        <v>37</v>
      </c>
      <c r="C250" s="83"/>
      <c r="D250" s="83"/>
      <c r="E250" s="83"/>
      <c r="F250" s="83"/>
      <c r="G250" s="83"/>
    </row>
    <row r="251" spans="2:8" x14ac:dyDescent="0.25">
      <c r="C251" s="52"/>
      <c r="G251" s="7"/>
    </row>
    <row r="252" spans="2:8" ht="25.5" x14ac:dyDescent="0.25">
      <c r="C252" s="14" t="s">
        <v>5</v>
      </c>
      <c r="D252" s="6"/>
    </row>
    <row r="253" spans="2:8" ht="20.25" x14ac:dyDescent="0.25">
      <c r="B253" s="10"/>
      <c r="C253" s="84" t="s">
        <v>15</v>
      </c>
      <c r="D253" s="87" t="s">
        <v>78</v>
      </c>
      <c r="E253" s="87"/>
      <c r="F253" s="87"/>
      <c r="G253" s="87"/>
      <c r="H253" s="40"/>
    </row>
    <row r="254" spans="2:8" ht="20.25" x14ac:dyDescent="0.25">
      <c r="B254" s="10"/>
      <c r="C254" s="85"/>
      <c r="D254" s="87" t="s">
        <v>79</v>
      </c>
      <c r="E254" s="87"/>
      <c r="F254" s="87"/>
      <c r="G254" s="87"/>
      <c r="H254" s="40"/>
    </row>
    <row r="255" spans="2:8" ht="20.25" x14ac:dyDescent="0.25">
      <c r="B255" s="10"/>
      <c r="C255" s="86"/>
      <c r="D255" s="87" t="s">
        <v>103</v>
      </c>
      <c r="E255" s="87"/>
      <c r="F255" s="87"/>
      <c r="G255" s="87"/>
      <c r="H255" s="40"/>
    </row>
    <row r="256" spans="2:8" x14ac:dyDescent="0.25">
      <c r="C256" s="35" t="s">
        <v>12</v>
      </c>
      <c r="D256" s="53">
        <v>6.8</v>
      </c>
      <c r="E256" s="49"/>
      <c r="F256" s="10"/>
    </row>
    <row r="257" spans="2:8" x14ac:dyDescent="0.25">
      <c r="C257" s="1" t="s">
        <v>9</v>
      </c>
      <c r="D257" s="54">
        <v>148</v>
      </c>
      <c r="E257" s="88" t="s">
        <v>16</v>
      </c>
      <c r="F257" s="89"/>
      <c r="G257" s="92">
        <f>D258/D257</f>
        <v>5.438513513513513</v>
      </c>
    </row>
    <row r="258" spans="2:8" x14ac:dyDescent="0.25">
      <c r="C258" s="1" t="s">
        <v>10</v>
      </c>
      <c r="D258" s="54">
        <v>804.9</v>
      </c>
      <c r="E258" s="90"/>
      <c r="F258" s="91"/>
      <c r="G258" s="93"/>
    </row>
    <row r="259" spans="2:8" x14ac:dyDescent="0.25">
      <c r="C259" s="37"/>
      <c r="D259" s="38"/>
      <c r="E259" s="50"/>
    </row>
    <row r="260" spans="2:8" x14ac:dyDescent="0.3">
      <c r="C260" s="36" t="s">
        <v>7</v>
      </c>
      <c r="D260" s="55" t="s">
        <v>104</v>
      </c>
    </row>
    <row r="261" spans="2:8" x14ac:dyDescent="0.3">
      <c r="C261" s="36" t="s">
        <v>11</v>
      </c>
      <c r="D261" s="55">
        <v>55</v>
      </c>
    </row>
    <row r="262" spans="2:8" x14ac:dyDescent="0.3">
      <c r="C262" s="36" t="s">
        <v>13</v>
      </c>
      <c r="D262" s="69" t="s">
        <v>35</v>
      </c>
      <c r="E262" s="41"/>
    </row>
    <row r="263" spans="2:8" ht="24" thickBot="1" x14ac:dyDescent="0.3">
      <c r="C263" s="42"/>
      <c r="D263" s="42"/>
    </row>
    <row r="264" spans="2:8" ht="48" thickBot="1" x14ac:dyDescent="0.3">
      <c r="B264" s="94" t="s">
        <v>17</v>
      </c>
      <c r="C264" s="95"/>
      <c r="D264" s="23" t="s">
        <v>20</v>
      </c>
      <c r="E264" s="96" t="s">
        <v>22</v>
      </c>
      <c r="F264" s="97"/>
      <c r="G264" s="2" t="s">
        <v>21</v>
      </c>
    </row>
    <row r="265" spans="2:8" ht="24" thickBot="1" x14ac:dyDescent="0.3">
      <c r="B265" s="98" t="s">
        <v>36</v>
      </c>
      <c r="C265" s="99"/>
      <c r="D265" s="70">
        <v>200</v>
      </c>
      <c r="E265" s="56">
        <v>6.8</v>
      </c>
      <c r="F265" s="18" t="s">
        <v>25</v>
      </c>
      <c r="G265" s="26">
        <f t="shared" ref="G265:G272" si="7">D265*E265</f>
        <v>1360</v>
      </c>
      <c r="H265" s="100"/>
    </row>
    <row r="266" spans="2:8" x14ac:dyDescent="0.25">
      <c r="B266" s="101" t="s">
        <v>18</v>
      </c>
      <c r="C266" s="102"/>
      <c r="D266" s="59"/>
      <c r="E266" s="57"/>
      <c r="F266" s="19" t="s">
        <v>26</v>
      </c>
      <c r="G266" s="27">
        <f t="shared" si="7"/>
        <v>0</v>
      </c>
      <c r="H266" s="100"/>
    </row>
    <row r="267" spans="2:8" ht="24" thickBot="1" x14ac:dyDescent="0.3">
      <c r="B267" s="103" t="s">
        <v>19</v>
      </c>
      <c r="C267" s="104"/>
      <c r="D267" s="62"/>
      <c r="E267" s="58"/>
      <c r="F267" s="20" t="s">
        <v>26</v>
      </c>
      <c r="G267" s="28">
        <f t="shared" si="7"/>
        <v>0</v>
      </c>
      <c r="H267" s="100"/>
    </row>
    <row r="268" spans="2:8" ht="24" thickBot="1" x14ac:dyDescent="0.3">
      <c r="B268" s="105" t="s">
        <v>28</v>
      </c>
      <c r="C268" s="106"/>
      <c r="D268" s="71">
        <v>1409.04</v>
      </c>
      <c r="E268" s="71">
        <v>6.8</v>
      </c>
      <c r="F268" s="24" t="s">
        <v>25</v>
      </c>
      <c r="G268" s="29">
        <f t="shared" si="7"/>
        <v>9581.4719999999998</v>
      </c>
      <c r="H268" s="100"/>
    </row>
    <row r="269" spans="2:8" x14ac:dyDescent="0.25">
      <c r="B269" s="101" t="s">
        <v>33</v>
      </c>
      <c r="C269" s="102"/>
      <c r="D269" s="59"/>
      <c r="E269" s="59"/>
      <c r="F269" s="19" t="s">
        <v>25</v>
      </c>
      <c r="G269" s="27">
        <f t="shared" si="7"/>
        <v>0</v>
      </c>
      <c r="H269" s="100"/>
    </row>
    <row r="270" spans="2:8" x14ac:dyDescent="0.25">
      <c r="B270" s="107" t="s">
        <v>27</v>
      </c>
      <c r="C270" s="108"/>
      <c r="D270" s="72"/>
      <c r="E270" s="60"/>
      <c r="F270" s="21" t="s">
        <v>25</v>
      </c>
      <c r="G270" s="30">
        <f t="shared" si="7"/>
        <v>0</v>
      </c>
      <c r="H270" s="100"/>
    </row>
    <row r="271" spans="2:8" x14ac:dyDescent="0.25">
      <c r="B271" s="107" t="s">
        <v>29</v>
      </c>
      <c r="C271" s="108"/>
      <c r="D271" s="73"/>
      <c r="E271" s="61"/>
      <c r="F271" s="21" t="s">
        <v>25</v>
      </c>
      <c r="G271" s="30">
        <f t="shared" si="7"/>
        <v>0</v>
      </c>
      <c r="H271" s="100"/>
    </row>
    <row r="272" spans="2:8" x14ac:dyDescent="0.25">
      <c r="B272" s="107" t="s">
        <v>30</v>
      </c>
      <c r="C272" s="108"/>
      <c r="D272" s="73"/>
      <c r="E272" s="61"/>
      <c r="F272" s="21" t="s">
        <v>25</v>
      </c>
      <c r="G272" s="30">
        <f t="shared" si="7"/>
        <v>0</v>
      </c>
      <c r="H272" s="100"/>
    </row>
    <row r="273" spans="2:8" x14ac:dyDescent="0.25">
      <c r="B273" s="107" t="s">
        <v>32</v>
      </c>
      <c r="C273" s="108"/>
      <c r="D273" s="73"/>
      <c r="E273" s="61"/>
      <c r="F273" s="21" t="s">
        <v>25</v>
      </c>
      <c r="G273" s="30">
        <f>D273*E273</f>
        <v>0</v>
      </c>
      <c r="H273" s="100"/>
    </row>
    <row r="274" spans="2:8" ht="24" thickBot="1" x14ac:dyDescent="0.3">
      <c r="B274" s="103" t="s">
        <v>31</v>
      </c>
      <c r="C274" s="104"/>
      <c r="D274" s="74"/>
      <c r="E274" s="62"/>
      <c r="F274" s="20" t="s">
        <v>25</v>
      </c>
      <c r="G274" s="31">
        <f>D274*E274</f>
        <v>0</v>
      </c>
      <c r="H274" s="100"/>
    </row>
    <row r="275" spans="2:8" x14ac:dyDescent="0.25">
      <c r="C275" s="3"/>
      <c r="D275" s="3"/>
      <c r="E275" s="4"/>
      <c r="F275" s="4"/>
      <c r="H275" s="45"/>
    </row>
    <row r="276" spans="2:8" ht="25.5" x14ac:dyDescent="0.25">
      <c r="C276" s="14" t="s">
        <v>14</v>
      </c>
      <c r="D276" s="6"/>
    </row>
    <row r="277" spans="2:8" ht="20.25" x14ac:dyDescent="0.25">
      <c r="C277" s="79" t="s">
        <v>6</v>
      </c>
      <c r="D277" s="51" t="s">
        <v>0</v>
      </c>
      <c r="E277" s="9">
        <f>IF(G265&gt;0, ROUND((G265+D258)/D258,2), 0)</f>
        <v>2.69</v>
      </c>
      <c r="F277" s="9"/>
      <c r="G277" s="10"/>
      <c r="H277" s="7"/>
    </row>
    <row r="278" spans="2:8" x14ac:dyDescent="0.25">
      <c r="C278" s="79"/>
      <c r="D278" s="51" t="s">
        <v>1</v>
      </c>
      <c r="E278" s="9">
        <f>IF(SUM(G266:G267)&gt;0,ROUND((G266+G267+D258)/D258,2),0)</f>
        <v>0</v>
      </c>
      <c r="F278" s="9"/>
      <c r="G278" s="11"/>
      <c r="H278" s="47"/>
    </row>
    <row r="279" spans="2:8" x14ac:dyDescent="0.25">
      <c r="C279" s="79"/>
      <c r="D279" s="51" t="s">
        <v>2</v>
      </c>
      <c r="E279" s="9">
        <f>IF(G268&gt;0,ROUND((G268+D258)/D258,2),0)</f>
        <v>12.9</v>
      </c>
      <c r="F279" s="12"/>
      <c r="G279" s="11"/>
    </row>
    <row r="280" spans="2:8" x14ac:dyDescent="0.25">
      <c r="C280" s="79"/>
      <c r="D280" s="13" t="s">
        <v>3</v>
      </c>
      <c r="E280" s="32">
        <f>IF(SUM(G269:G274)&gt;0,ROUND((SUM(G269:G274)+D258)/D258,2),0)</f>
        <v>0</v>
      </c>
      <c r="F280" s="10"/>
      <c r="G280" s="11"/>
    </row>
    <row r="281" spans="2:8" ht="25.5" x14ac:dyDescent="0.25">
      <c r="D281" s="33" t="s">
        <v>4</v>
      </c>
      <c r="E281" s="34">
        <f>SUM(E277:E280)-IF(VALUE(COUNTIF(E277:E280,"&gt;0"))=4,3,0)-IF(VALUE(COUNTIF(E277:E280,"&gt;0"))=3,2,0)-IF(VALUE(COUNTIF(E277:E280,"&gt;0"))=2,1,0)</f>
        <v>14.59</v>
      </c>
      <c r="F281" s="25"/>
    </row>
    <row r="282" spans="2:8" x14ac:dyDescent="0.25">
      <c r="E282" s="15"/>
    </row>
    <row r="283" spans="2:8" ht="25.5" x14ac:dyDescent="0.35">
      <c r="B283" s="22"/>
      <c r="C283" s="16" t="s">
        <v>23</v>
      </c>
      <c r="D283" s="80">
        <f>E281*D258</f>
        <v>11743.491</v>
      </c>
      <c r="E283" s="80"/>
    </row>
    <row r="284" spans="2:8" ht="20.25" x14ac:dyDescent="0.3">
      <c r="C284" s="17" t="s">
        <v>8</v>
      </c>
      <c r="D284" s="81">
        <f>D283/D257</f>
        <v>79.34791216216216</v>
      </c>
      <c r="E284" s="81"/>
      <c r="G284" s="7"/>
      <c r="H284" s="48"/>
    </row>
    <row r="286" spans="2:8" ht="20.25" x14ac:dyDescent="0.3">
      <c r="C286" s="17"/>
      <c r="D286" s="77"/>
      <c r="E286" s="77"/>
      <c r="G286" s="7"/>
      <c r="H286" s="78"/>
    </row>
    <row r="289" spans="2:8" ht="60.75" x14ac:dyDescent="0.8">
      <c r="B289" s="82" t="s">
        <v>44</v>
      </c>
      <c r="C289" s="82"/>
      <c r="D289" s="82"/>
      <c r="E289" s="82"/>
      <c r="F289" s="82"/>
      <c r="G289" s="82"/>
      <c r="H289" s="82"/>
    </row>
    <row r="290" spans="2:8" x14ac:dyDescent="0.25">
      <c r="B290" s="83" t="s">
        <v>37</v>
      </c>
      <c r="C290" s="83"/>
      <c r="D290" s="83"/>
      <c r="E290" s="83"/>
      <c r="F290" s="83"/>
      <c r="G290" s="83"/>
    </row>
    <row r="291" spans="2:8" x14ac:dyDescent="0.25">
      <c r="C291" s="52"/>
      <c r="G291" s="7"/>
    </row>
    <row r="292" spans="2:8" ht="25.5" x14ac:dyDescent="0.25">
      <c r="C292" s="14" t="s">
        <v>5</v>
      </c>
      <c r="D292" s="6"/>
    </row>
    <row r="293" spans="2:8" ht="20.25" x14ac:dyDescent="0.25">
      <c r="B293" s="10"/>
      <c r="C293" s="84" t="s">
        <v>15</v>
      </c>
      <c r="D293" s="87" t="s">
        <v>78</v>
      </c>
      <c r="E293" s="87"/>
      <c r="F293" s="87"/>
      <c r="G293" s="87"/>
      <c r="H293" s="40"/>
    </row>
    <row r="294" spans="2:8" ht="20.25" customHeight="1" x14ac:dyDescent="0.25">
      <c r="B294" s="10"/>
      <c r="C294" s="85"/>
      <c r="D294" s="87" t="s">
        <v>80</v>
      </c>
      <c r="E294" s="87"/>
      <c r="F294" s="87"/>
      <c r="G294" s="87"/>
      <c r="H294" s="40"/>
    </row>
    <row r="295" spans="2:8" ht="20.25" x14ac:dyDescent="0.25">
      <c r="B295" s="10"/>
      <c r="C295" s="86"/>
      <c r="D295" s="87" t="s">
        <v>89</v>
      </c>
      <c r="E295" s="87"/>
      <c r="F295" s="87"/>
      <c r="G295" s="87"/>
      <c r="H295" s="40"/>
    </row>
    <row r="296" spans="2:8" x14ac:dyDescent="0.25">
      <c r="C296" s="35" t="s">
        <v>12</v>
      </c>
      <c r="D296" s="53">
        <v>3.4</v>
      </c>
      <c r="E296" s="49"/>
      <c r="F296" s="10"/>
    </row>
    <row r="297" spans="2:8" x14ac:dyDescent="0.25">
      <c r="C297" s="1" t="s">
        <v>9</v>
      </c>
      <c r="D297" s="54">
        <v>462</v>
      </c>
      <c r="E297" s="88" t="s">
        <v>16</v>
      </c>
      <c r="F297" s="89"/>
      <c r="G297" s="92">
        <f>D298/D297</f>
        <v>168.45627705627706</v>
      </c>
    </row>
    <row r="298" spans="2:8" x14ac:dyDescent="0.25">
      <c r="C298" s="1" t="s">
        <v>10</v>
      </c>
      <c r="D298" s="54">
        <v>77826.8</v>
      </c>
      <c r="E298" s="90"/>
      <c r="F298" s="91"/>
      <c r="G298" s="93"/>
    </row>
    <row r="299" spans="2:8" x14ac:dyDescent="0.25">
      <c r="C299" s="37"/>
      <c r="D299" s="38"/>
      <c r="E299" s="50"/>
    </row>
    <row r="300" spans="2:8" x14ac:dyDescent="0.3">
      <c r="C300" s="36" t="s">
        <v>7</v>
      </c>
      <c r="D300" s="55" t="s">
        <v>90</v>
      </c>
    </row>
    <row r="301" spans="2:8" x14ac:dyDescent="0.3">
      <c r="C301" s="36" t="s">
        <v>11</v>
      </c>
      <c r="D301" s="55">
        <v>80</v>
      </c>
    </row>
    <row r="302" spans="2:8" x14ac:dyDescent="0.3">
      <c r="C302" s="36" t="s">
        <v>13</v>
      </c>
      <c r="D302" s="69" t="s">
        <v>34</v>
      </c>
      <c r="E302" s="41"/>
    </row>
    <row r="303" spans="2:8" ht="24" thickBot="1" x14ac:dyDescent="0.3">
      <c r="C303" s="42"/>
      <c r="D303" s="42"/>
    </row>
    <row r="304" spans="2:8" ht="48" thickBot="1" x14ac:dyDescent="0.3">
      <c r="B304" s="94" t="s">
        <v>17</v>
      </c>
      <c r="C304" s="95"/>
      <c r="D304" s="23" t="s">
        <v>20</v>
      </c>
      <c r="E304" s="96" t="s">
        <v>22</v>
      </c>
      <c r="F304" s="97"/>
      <c r="G304" s="2" t="s">
        <v>21</v>
      </c>
    </row>
    <row r="305" spans="2:8" ht="24" thickBot="1" x14ac:dyDescent="0.3">
      <c r="B305" s="98" t="s">
        <v>36</v>
      </c>
      <c r="C305" s="99"/>
      <c r="D305" s="70">
        <v>50.01</v>
      </c>
      <c r="E305" s="56">
        <v>3.4</v>
      </c>
      <c r="F305" s="18" t="s">
        <v>25</v>
      </c>
      <c r="G305" s="26">
        <f t="shared" ref="G305:G312" si="8">D305*E305</f>
        <v>170.03399999999999</v>
      </c>
      <c r="H305" s="100"/>
    </row>
    <row r="306" spans="2:8" ht="45.75" customHeight="1" x14ac:dyDescent="0.25">
      <c r="B306" s="101" t="s">
        <v>18</v>
      </c>
      <c r="C306" s="102"/>
      <c r="D306" s="59">
        <v>189.45</v>
      </c>
      <c r="E306" s="57">
        <v>1.05</v>
      </c>
      <c r="F306" s="19" t="s">
        <v>26</v>
      </c>
      <c r="G306" s="27">
        <f t="shared" si="8"/>
        <v>198.92249999999999</v>
      </c>
      <c r="H306" s="100"/>
    </row>
    <row r="307" spans="2:8" ht="24" thickBot="1" x14ac:dyDescent="0.3">
      <c r="B307" s="103" t="s">
        <v>19</v>
      </c>
      <c r="C307" s="104"/>
      <c r="D307" s="62">
        <v>762.99</v>
      </c>
      <c r="E307" s="58">
        <v>1.05</v>
      </c>
      <c r="F307" s="20" t="s">
        <v>26</v>
      </c>
      <c r="G307" s="28">
        <f t="shared" si="8"/>
        <v>801.1395</v>
      </c>
      <c r="H307" s="100"/>
    </row>
    <row r="308" spans="2:8" ht="24" thickBot="1" x14ac:dyDescent="0.3">
      <c r="B308" s="105" t="s">
        <v>28</v>
      </c>
      <c r="C308" s="106"/>
      <c r="D308" s="71"/>
      <c r="E308" s="71"/>
      <c r="F308" s="24" t="s">
        <v>25</v>
      </c>
      <c r="G308" s="29">
        <f t="shared" si="8"/>
        <v>0</v>
      </c>
      <c r="H308" s="100"/>
    </row>
    <row r="309" spans="2:8" x14ac:dyDescent="0.25">
      <c r="B309" s="101" t="s">
        <v>33</v>
      </c>
      <c r="C309" s="102"/>
      <c r="D309" s="59">
        <v>5358.15</v>
      </c>
      <c r="E309" s="59">
        <v>3.4</v>
      </c>
      <c r="F309" s="19" t="s">
        <v>25</v>
      </c>
      <c r="G309" s="27">
        <f t="shared" si="8"/>
        <v>18217.71</v>
      </c>
      <c r="H309" s="100"/>
    </row>
    <row r="310" spans="2:8" x14ac:dyDescent="0.25">
      <c r="B310" s="107" t="s">
        <v>27</v>
      </c>
      <c r="C310" s="108"/>
      <c r="D310" s="72"/>
      <c r="E310" s="60"/>
      <c r="F310" s="21" t="s">
        <v>25</v>
      </c>
      <c r="G310" s="30">
        <f t="shared" si="8"/>
        <v>0</v>
      </c>
      <c r="H310" s="100"/>
    </row>
    <row r="311" spans="2:8" x14ac:dyDescent="0.25">
      <c r="B311" s="107" t="s">
        <v>29</v>
      </c>
      <c r="C311" s="108"/>
      <c r="D311" s="73">
        <v>4374.5</v>
      </c>
      <c r="E311" s="61">
        <v>3.4</v>
      </c>
      <c r="F311" s="21" t="s">
        <v>25</v>
      </c>
      <c r="G311" s="30">
        <f t="shared" si="8"/>
        <v>14873.3</v>
      </c>
      <c r="H311" s="100"/>
    </row>
    <row r="312" spans="2:8" x14ac:dyDescent="0.25">
      <c r="B312" s="107" t="s">
        <v>30</v>
      </c>
      <c r="C312" s="108"/>
      <c r="D312" s="73">
        <v>1282.45</v>
      </c>
      <c r="E312" s="61">
        <v>3.4</v>
      </c>
      <c r="F312" s="21" t="s">
        <v>25</v>
      </c>
      <c r="G312" s="30">
        <f t="shared" si="8"/>
        <v>4360.33</v>
      </c>
      <c r="H312" s="100"/>
    </row>
    <row r="313" spans="2:8" x14ac:dyDescent="0.25">
      <c r="B313" s="107" t="s">
        <v>32</v>
      </c>
      <c r="C313" s="108"/>
      <c r="D313" s="73">
        <v>1000.47</v>
      </c>
      <c r="E313" s="61">
        <v>3.4</v>
      </c>
      <c r="F313" s="21" t="s">
        <v>25</v>
      </c>
      <c r="G313" s="30">
        <f>D313*E313</f>
        <v>3401.598</v>
      </c>
      <c r="H313" s="100"/>
    </row>
    <row r="314" spans="2:8" ht="24" thickBot="1" x14ac:dyDescent="0.3">
      <c r="B314" s="103" t="s">
        <v>31</v>
      </c>
      <c r="C314" s="104"/>
      <c r="D314" s="74">
        <v>718.61</v>
      </c>
      <c r="E314" s="62">
        <v>34</v>
      </c>
      <c r="F314" s="20" t="s">
        <v>25</v>
      </c>
      <c r="G314" s="31">
        <f>D314*E314</f>
        <v>24432.74</v>
      </c>
      <c r="H314" s="100"/>
    </row>
    <row r="315" spans="2:8" x14ac:dyDescent="0.25">
      <c r="C315" s="3"/>
      <c r="D315" s="3"/>
      <c r="E315" s="4"/>
      <c r="F315" s="4"/>
      <c r="H315" s="45"/>
    </row>
    <row r="316" spans="2:8" ht="25.5" x14ac:dyDescent="0.25">
      <c r="C316" s="14" t="s">
        <v>14</v>
      </c>
      <c r="D316" s="6"/>
    </row>
    <row r="317" spans="2:8" ht="20.25" x14ac:dyDescent="0.25">
      <c r="C317" s="79" t="s">
        <v>6</v>
      </c>
      <c r="D317" s="51" t="s">
        <v>0</v>
      </c>
      <c r="E317" s="9">
        <f>IF(G305&gt;0, ROUND((G305+D298)/D298,2), 0)</f>
        <v>1</v>
      </c>
      <c r="F317" s="9"/>
      <c r="G317" s="10"/>
      <c r="H317" s="7"/>
    </row>
    <row r="318" spans="2:8" x14ac:dyDescent="0.25">
      <c r="C318" s="79"/>
      <c r="D318" s="51" t="s">
        <v>1</v>
      </c>
      <c r="E318" s="9">
        <f>IF(SUM(G306:G307)&gt;0,ROUND((G306+G307+D298)/D298,2),0)</f>
        <v>1.01</v>
      </c>
      <c r="F318" s="9"/>
      <c r="G318" s="11"/>
      <c r="H318" s="47"/>
    </row>
    <row r="319" spans="2:8" x14ac:dyDescent="0.25">
      <c r="C319" s="79"/>
      <c r="D319" s="51" t="s">
        <v>2</v>
      </c>
      <c r="E319" s="9">
        <f>IF(G308&gt;0,ROUND((G308+D298)/D298,2),0)</f>
        <v>0</v>
      </c>
      <c r="F319" s="12"/>
      <c r="G319" s="11"/>
    </row>
    <row r="320" spans="2:8" x14ac:dyDescent="0.25">
      <c r="C320" s="79"/>
      <c r="D320" s="13" t="s">
        <v>3</v>
      </c>
      <c r="E320" s="32">
        <f>IF(SUM(G309:G314)&gt;0,ROUND((SUM(G309:G314)+D298)/D298,2),0)</f>
        <v>1.84</v>
      </c>
      <c r="F320" s="10"/>
      <c r="G320" s="11"/>
    </row>
    <row r="321" spans="2:8" ht="25.5" x14ac:dyDescent="0.25">
      <c r="D321" s="33" t="s">
        <v>4</v>
      </c>
      <c r="E321" s="34">
        <f>SUM(E317:E320)-IF(VALUE(COUNTIF(E317:E320,"&gt;0"))=4,3,0)-IF(VALUE(COUNTIF(E317:E320,"&gt;0"))=3,2,0)-IF(VALUE(COUNTIF(E317:E320,"&gt;0"))=2,1,0)</f>
        <v>1.8499999999999996</v>
      </c>
      <c r="F321" s="25"/>
    </row>
    <row r="322" spans="2:8" x14ac:dyDescent="0.25">
      <c r="E322" s="15"/>
    </row>
    <row r="323" spans="2:8" ht="25.5" x14ac:dyDescent="0.35">
      <c r="B323" s="22"/>
      <c r="C323" s="16" t="s">
        <v>23</v>
      </c>
      <c r="D323" s="80">
        <f>E321*D298</f>
        <v>143979.57999999999</v>
      </c>
      <c r="E323" s="80"/>
    </row>
    <row r="324" spans="2:8" ht="20.25" x14ac:dyDescent="0.3">
      <c r="C324" s="17" t="s">
        <v>8</v>
      </c>
      <c r="D324" s="81">
        <f>D323/D297</f>
        <v>311.64411255411255</v>
      </c>
      <c r="E324" s="81"/>
      <c r="G324" s="7"/>
      <c r="H324" s="48"/>
    </row>
    <row r="334" spans="2:8" ht="60.75" x14ac:dyDescent="0.8">
      <c r="B334" s="82" t="s">
        <v>45</v>
      </c>
      <c r="C334" s="82"/>
      <c r="D334" s="82"/>
      <c r="E334" s="82"/>
      <c r="F334" s="82"/>
      <c r="G334" s="82"/>
      <c r="H334" s="82"/>
    </row>
    <row r="335" spans="2:8" x14ac:dyDescent="0.25">
      <c r="B335" s="83" t="s">
        <v>37</v>
      </c>
      <c r="C335" s="83"/>
      <c r="D335" s="83"/>
      <c r="E335" s="83"/>
      <c r="F335" s="83"/>
      <c r="G335" s="83"/>
    </row>
    <row r="336" spans="2:8" x14ac:dyDescent="0.25">
      <c r="C336" s="52"/>
      <c r="G336" s="7"/>
    </row>
    <row r="337" spans="2:8" ht="25.5" x14ac:dyDescent="0.25">
      <c r="C337" s="14" t="s">
        <v>5</v>
      </c>
      <c r="D337" s="6"/>
    </row>
    <row r="338" spans="2:8" ht="20.25" x14ac:dyDescent="0.25">
      <c r="B338" s="10"/>
      <c r="C338" s="84" t="s">
        <v>15</v>
      </c>
      <c r="D338" s="87" t="s">
        <v>78</v>
      </c>
      <c r="E338" s="87"/>
      <c r="F338" s="87"/>
      <c r="G338" s="87"/>
      <c r="H338" s="40"/>
    </row>
    <row r="339" spans="2:8" ht="20.25" x14ac:dyDescent="0.25">
      <c r="B339" s="10"/>
      <c r="C339" s="85"/>
      <c r="D339" s="87" t="s">
        <v>80</v>
      </c>
      <c r="E339" s="87"/>
      <c r="F339" s="87"/>
      <c r="G339" s="87"/>
      <c r="H339" s="40"/>
    </row>
    <row r="340" spans="2:8" ht="20.25" customHeight="1" x14ac:dyDescent="0.25">
      <c r="B340" s="10"/>
      <c r="C340" s="86"/>
      <c r="D340" s="87" t="s">
        <v>91</v>
      </c>
      <c r="E340" s="87"/>
      <c r="F340" s="87"/>
      <c r="G340" s="87"/>
      <c r="H340" s="40"/>
    </row>
    <row r="341" spans="2:8" x14ac:dyDescent="0.25">
      <c r="C341" s="35" t="s">
        <v>12</v>
      </c>
      <c r="D341" s="53">
        <v>2.7</v>
      </c>
      <c r="E341" s="49"/>
      <c r="F341" s="10"/>
    </row>
    <row r="342" spans="2:8" x14ac:dyDescent="0.25">
      <c r="C342" s="1" t="s">
        <v>9</v>
      </c>
      <c r="D342" s="54">
        <v>459</v>
      </c>
      <c r="E342" s="88" t="s">
        <v>16</v>
      </c>
      <c r="F342" s="89"/>
      <c r="G342" s="92">
        <f>D343/D342</f>
        <v>137.02026143790852</v>
      </c>
    </row>
    <row r="343" spans="2:8" x14ac:dyDescent="0.25">
      <c r="C343" s="1" t="s">
        <v>10</v>
      </c>
      <c r="D343" s="54">
        <v>62892.3</v>
      </c>
      <c r="E343" s="90"/>
      <c r="F343" s="91"/>
      <c r="G343" s="93"/>
    </row>
    <row r="344" spans="2:8" x14ac:dyDescent="0.25">
      <c r="C344" s="37"/>
      <c r="D344" s="38"/>
      <c r="E344" s="50"/>
    </row>
    <row r="345" spans="2:8" x14ac:dyDescent="0.3">
      <c r="C345" s="36" t="s">
        <v>7</v>
      </c>
      <c r="D345" s="55" t="s">
        <v>90</v>
      </c>
    </row>
    <row r="346" spans="2:8" x14ac:dyDescent="0.3">
      <c r="C346" s="36" t="s">
        <v>11</v>
      </c>
      <c r="D346" s="55">
        <v>80</v>
      </c>
    </row>
    <row r="347" spans="2:8" x14ac:dyDescent="0.3">
      <c r="C347" s="36" t="s">
        <v>13</v>
      </c>
      <c r="D347" s="69" t="s">
        <v>34</v>
      </c>
      <c r="E347" s="41"/>
    </row>
    <row r="348" spans="2:8" ht="24" thickBot="1" x14ac:dyDescent="0.3">
      <c r="C348" s="42"/>
      <c r="D348" s="42"/>
    </row>
    <row r="349" spans="2:8" ht="48" thickBot="1" x14ac:dyDescent="0.3">
      <c r="B349" s="94" t="s">
        <v>17</v>
      </c>
      <c r="C349" s="95"/>
      <c r="D349" s="23" t="s">
        <v>20</v>
      </c>
      <c r="E349" s="96" t="s">
        <v>22</v>
      </c>
      <c r="F349" s="97"/>
      <c r="G349" s="2" t="s">
        <v>21</v>
      </c>
    </row>
    <row r="350" spans="2:8" ht="24" thickBot="1" x14ac:dyDescent="0.3">
      <c r="B350" s="98" t="s">
        <v>36</v>
      </c>
      <c r="C350" s="99"/>
      <c r="D350" s="70">
        <v>50.01</v>
      </c>
      <c r="E350" s="56">
        <v>2.7</v>
      </c>
      <c r="F350" s="18" t="s">
        <v>25</v>
      </c>
      <c r="G350" s="26">
        <f t="shared" ref="G350:G357" si="9">D350*E350</f>
        <v>135.02700000000002</v>
      </c>
      <c r="H350" s="100"/>
    </row>
    <row r="351" spans="2:8" ht="48" customHeight="1" x14ac:dyDescent="0.25">
      <c r="B351" s="101" t="s">
        <v>18</v>
      </c>
      <c r="C351" s="102"/>
      <c r="D351" s="59">
        <v>189.45</v>
      </c>
      <c r="E351" s="57">
        <v>0.73799999999999999</v>
      </c>
      <c r="F351" s="19" t="s">
        <v>26</v>
      </c>
      <c r="G351" s="27">
        <f t="shared" si="9"/>
        <v>139.8141</v>
      </c>
      <c r="H351" s="100"/>
    </row>
    <row r="352" spans="2:8" ht="24" thickBot="1" x14ac:dyDescent="0.3">
      <c r="B352" s="103" t="s">
        <v>19</v>
      </c>
      <c r="C352" s="104"/>
      <c r="D352" s="62">
        <v>762.99</v>
      </c>
      <c r="E352" s="58">
        <v>0.73799999999999999</v>
      </c>
      <c r="F352" s="20" t="s">
        <v>26</v>
      </c>
      <c r="G352" s="28">
        <f t="shared" si="9"/>
        <v>563.08662000000004</v>
      </c>
      <c r="H352" s="100"/>
    </row>
    <row r="353" spans="2:8" ht="24" thickBot="1" x14ac:dyDescent="0.3">
      <c r="B353" s="105" t="s">
        <v>28</v>
      </c>
      <c r="C353" s="106"/>
      <c r="D353" s="71"/>
      <c r="E353" s="71"/>
      <c r="F353" s="24" t="s">
        <v>25</v>
      </c>
      <c r="G353" s="29">
        <f t="shared" si="9"/>
        <v>0</v>
      </c>
      <c r="H353" s="100"/>
    </row>
    <row r="354" spans="2:8" x14ac:dyDescent="0.25">
      <c r="B354" s="101" t="s">
        <v>33</v>
      </c>
      <c r="C354" s="102"/>
      <c r="D354" s="59">
        <v>5358.15</v>
      </c>
      <c r="E354" s="59">
        <v>2.7</v>
      </c>
      <c r="F354" s="19" t="s">
        <v>25</v>
      </c>
      <c r="G354" s="27">
        <f t="shared" si="9"/>
        <v>14467.004999999999</v>
      </c>
      <c r="H354" s="100"/>
    </row>
    <row r="355" spans="2:8" x14ac:dyDescent="0.25">
      <c r="B355" s="107" t="s">
        <v>27</v>
      </c>
      <c r="C355" s="108"/>
      <c r="D355" s="72"/>
      <c r="E355" s="60"/>
      <c r="F355" s="21" t="s">
        <v>25</v>
      </c>
      <c r="G355" s="30">
        <f t="shared" si="9"/>
        <v>0</v>
      </c>
      <c r="H355" s="100"/>
    </row>
    <row r="356" spans="2:8" x14ac:dyDescent="0.25">
      <c r="B356" s="107" t="s">
        <v>29</v>
      </c>
      <c r="C356" s="108"/>
      <c r="D356" s="73">
        <v>4374.5</v>
      </c>
      <c r="E356" s="61">
        <v>2.7</v>
      </c>
      <c r="F356" s="21" t="s">
        <v>25</v>
      </c>
      <c r="G356" s="30">
        <f t="shared" si="9"/>
        <v>11811.150000000001</v>
      </c>
      <c r="H356" s="100"/>
    </row>
    <row r="357" spans="2:8" x14ac:dyDescent="0.25">
      <c r="B357" s="107" t="s">
        <v>30</v>
      </c>
      <c r="C357" s="108"/>
      <c r="D357" s="73">
        <v>1282.45</v>
      </c>
      <c r="E357" s="61">
        <v>2.7</v>
      </c>
      <c r="F357" s="21" t="s">
        <v>25</v>
      </c>
      <c r="G357" s="30">
        <f t="shared" si="9"/>
        <v>3462.6150000000002</v>
      </c>
      <c r="H357" s="100"/>
    </row>
    <row r="358" spans="2:8" x14ac:dyDescent="0.25">
      <c r="B358" s="107" t="s">
        <v>32</v>
      </c>
      <c r="C358" s="108"/>
      <c r="D358" s="73">
        <v>1000.47</v>
      </c>
      <c r="E358" s="61">
        <v>2.7</v>
      </c>
      <c r="F358" s="21" t="s">
        <v>25</v>
      </c>
      <c r="G358" s="30">
        <f>D358*E358</f>
        <v>2701.2690000000002</v>
      </c>
      <c r="H358" s="100"/>
    </row>
    <row r="359" spans="2:8" ht="24" thickBot="1" x14ac:dyDescent="0.3">
      <c r="B359" s="103" t="s">
        <v>31</v>
      </c>
      <c r="C359" s="104"/>
      <c r="D359" s="74">
        <v>718.61</v>
      </c>
      <c r="E359" s="62">
        <v>27</v>
      </c>
      <c r="F359" s="20" t="s">
        <v>25</v>
      </c>
      <c r="G359" s="31">
        <f>D359*E359</f>
        <v>19402.47</v>
      </c>
      <c r="H359" s="100"/>
    </row>
    <row r="360" spans="2:8" x14ac:dyDescent="0.25">
      <c r="C360" s="3"/>
      <c r="D360" s="3"/>
      <c r="E360" s="4"/>
      <c r="F360" s="4"/>
      <c r="H360" s="45"/>
    </row>
    <row r="361" spans="2:8" ht="25.5" x14ac:dyDescent="0.25">
      <c r="C361" s="14" t="s">
        <v>14</v>
      </c>
      <c r="D361" s="6"/>
    </row>
    <row r="362" spans="2:8" ht="20.25" x14ac:dyDescent="0.25">
      <c r="C362" s="79" t="s">
        <v>6</v>
      </c>
      <c r="D362" s="51" t="s">
        <v>0</v>
      </c>
      <c r="E362" s="9">
        <f>IF(G350&gt;0, ROUND((G350+D343)/D343,2), 0)</f>
        <v>1</v>
      </c>
      <c r="F362" s="9"/>
      <c r="G362" s="10"/>
      <c r="H362" s="7"/>
    </row>
    <row r="363" spans="2:8" x14ac:dyDescent="0.25">
      <c r="C363" s="79"/>
      <c r="D363" s="51" t="s">
        <v>1</v>
      </c>
      <c r="E363" s="9">
        <f>IF(SUM(G351:G352)&gt;0,ROUND((G351+G352+D343)/D343,2),0)</f>
        <v>1.01</v>
      </c>
      <c r="F363" s="9"/>
      <c r="G363" s="11"/>
      <c r="H363" s="47"/>
    </row>
    <row r="364" spans="2:8" x14ac:dyDescent="0.25">
      <c r="C364" s="79"/>
      <c r="D364" s="51" t="s">
        <v>2</v>
      </c>
      <c r="E364" s="9">
        <f>IF(G353&gt;0,ROUND((G353+D343)/D343,2),0)</f>
        <v>0</v>
      </c>
      <c r="F364" s="12"/>
      <c r="G364" s="11"/>
    </row>
    <row r="365" spans="2:8" x14ac:dyDescent="0.25">
      <c r="C365" s="79"/>
      <c r="D365" s="13" t="s">
        <v>3</v>
      </c>
      <c r="E365" s="32">
        <f>IF(SUM(G354:G359)&gt;0,ROUND((SUM(G354:G359)+D343)/D343,2),0)</f>
        <v>1.82</v>
      </c>
      <c r="F365" s="10"/>
      <c r="G365" s="11"/>
    </row>
    <row r="366" spans="2:8" ht="25.5" x14ac:dyDescent="0.25">
      <c r="D366" s="33" t="s">
        <v>4</v>
      </c>
      <c r="E366" s="34">
        <f>SUM(E362:E365)-IF(VALUE(COUNTIF(E362:E365,"&gt;0"))=4,3,0)-IF(VALUE(COUNTIF(E362:E365,"&gt;0"))=3,2,0)-IF(VALUE(COUNTIF(E362:E365,"&gt;0"))=2,1,0)</f>
        <v>1.83</v>
      </c>
      <c r="F366" s="25"/>
    </row>
    <row r="367" spans="2:8" x14ac:dyDescent="0.25">
      <c r="E367" s="15"/>
    </row>
    <row r="368" spans="2:8" ht="25.5" x14ac:dyDescent="0.35">
      <c r="B368" s="22"/>
      <c r="C368" s="16" t="s">
        <v>23</v>
      </c>
      <c r="D368" s="80">
        <f>E366*D343</f>
        <v>115092.90900000001</v>
      </c>
      <c r="E368" s="80"/>
    </row>
    <row r="369" spans="2:8" ht="20.25" x14ac:dyDescent="0.3">
      <c r="C369" s="17" t="s">
        <v>8</v>
      </c>
      <c r="D369" s="81">
        <f>D368/D342</f>
        <v>250.74707843137259</v>
      </c>
      <c r="E369" s="81"/>
      <c r="G369" s="7"/>
      <c r="H369" s="48"/>
    </row>
    <row r="379" spans="2:8" ht="60.75" x14ac:dyDescent="0.8">
      <c r="B379" s="82" t="s">
        <v>46</v>
      </c>
      <c r="C379" s="82"/>
      <c r="D379" s="82"/>
      <c r="E379" s="82"/>
      <c r="F379" s="82"/>
      <c r="G379" s="82"/>
      <c r="H379" s="82"/>
    </row>
    <row r="380" spans="2:8" x14ac:dyDescent="0.25">
      <c r="B380" s="83" t="s">
        <v>37</v>
      </c>
      <c r="C380" s="83"/>
      <c r="D380" s="83"/>
      <c r="E380" s="83"/>
      <c r="F380" s="83"/>
      <c r="G380" s="83"/>
    </row>
    <row r="381" spans="2:8" x14ac:dyDescent="0.25">
      <c r="C381" s="52"/>
      <c r="G381" s="7"/>
    </row>
    <row r="382" spans="2:8" ht="25.5" x14ac:dyDescent="0.25">
      <c r="C382" s="14" t="s">
        <v>5</v>
      </c>
      <c r="D382" s="6"/>
    </row>
    <row r="383" spans="2:8" ht="20.25" x14ac:dyDescent="0.25">
      <c r="B383" s="10"/>
      <c r="C383" s="84" t="s">
        <v>15</v>
      </c>
      <c r="D383" s="87" t="s">
        <v>78</v>
      </c>
      <c r="E383" s="87"/>
      <c r="F383" s="87"/>
      <c r="G383" s="87"/>
      <c r="H383" s="40"/>
    </row>
    <row r="384" spans="2:8" ht="20.25" x14ac:dyDescent="0.25">
      <c r="B384" s="10"/>
      <c r="C384" s="85"/>
      <c r="D384" s="87" t="s">
        <v>80</v>
      </c>
      <c r="E384" s="87"/>
      <c r="F384" s="87"/>
      <c r="G384" s="87"/>
      <c r="H384" s="40"/>
    </row>
    <row r="385" spans="2:8" ht="20.25" x14ac:dyDescent="0.25">
      <c r="B385" s="10"/>
      <c r="C385" s="86"/>
      <c r="D385" s="87" t="s">
        <v>92</v>
      </c>
      <c r="E385" s="87"/>
      <c r="F385" s="87"/>
      <c r="G385" s="87"/>
      <c r="H385" s="40"/>
    </row>
    <row r="386" spans="2:8" x14ac:dyDescent="0.25">
      <c r="C386" s="35" t="s">
        <v>12</v>
      </c>
      <c r="D386" s="53">
        <v>2.7</v>
      </c>
      <c r="E386" s="49"/>
      <c r="F386" s="10"/>
    </row>
    <row r="387" spans="2:8" x14ac:dyDescent="0.25">
      <c r="C387" s="1" t="s">
        <v>9</v>
      </c>
      <c r="D387" s="54">
        <v>108</v>
      </c>
      <c r="E387" s="88" t="s">
        <v>16</v>
      </c>
      <c r="F387" s="89"/>
      <c r="G387" s="92">
        <f>D388/D387</f>
        <v>34.775925925925925</v>
      </c>
    </row>
    <row r="388" spans="2:8" x14ac:dyDescent="0.25">
      <c r="C388" s="1" t="s">
        <v>10</v>
      </c>
      <c r="D388" s="54">
        <v>3755.8</v>
      </c>
      <c r="E388" s="90"/>
      <c r="F388" s="91"/>
      <c r="G388" s="93"/>
    </row>
    <row r="389" spans="2:8" x14ac:dyDescent="0.25">
      <c r="C389" s="37"/>
      <c r="D389" s="38"/>
      <c r="E389" s="50"/>
    </row>
    <row r="390" spans="2:8" x14ac:dyDescent="0.3">
      <c r="C390" s="36" t="s">
        <v>7</v>
      </c>
      <c r="D390" s="55" t="s">
        <v>93</v>
      </c>
    </row>
    <row r="391" spans="2:8" x14ac:dyDescent="0.3">
      <c r="C391" s="36" t="s">
        <v>11</v>
      </c>
      <c r="D391" s="55">
        <v>50</v>
      </c>
    </row>
    <row r="392" spans="2:8" x14ac:dyDescent="0.3">
      <c r="C392" s="36" t="s">
        <v>13</v>
      </c>
      <c r="D392" s="69" t="s">
        <v>34</v>
      </c>
      <c r="E392" s="41"/>
    </row>
    <row r="393" spans="2:8" ht="24" thickBot="1" x14ac:dyDescent="0.3">
      <c r="C393" s="42"/>
      <c r="D393" s="42"/>
    </row>
    <row r="394" spans="2:8" ht="48" thickBot="1" x14ac:dyDescent="0.3">
      <c r="B394" s="94" t="s">
        <v>17</v>
      </c>
      <c r="C394" s="95"/>
      <c r="D394" s="23" t="s">
        <v>20</v>
      </c>
      <c r="E394" s="96" t="s">
        <v>22</v>
      </c>
      <c r="F394" s="97"/>
      <c r="G394" s="2" t="s">
        <v>21</v>
      </c>
    </row>
    <row r="395" spans="2:8" ht="24" thickBot="1" x14ac:dyDescent="0.3">
      <c r="B395" s="98" t="s">
        <v>36</v>
      </c>
      <c r="C395" s="99"/>
      <c r="D395" s="70">
        <v>50.01</v>
      </c>
      <c r="E395" s="56">
        <v>2.7</v>
      </c>
      <c r="F395" s="18" t="s">
        <v>25</v>
      </c>
      <c r="G395" s="26">
        <f t="shared" ref="G395:G402" si="10">D395*E395</f>
        <v>135.02700000000002</v>
      </c>
      <c r="H395" s="100"/>
    </row>
    <row r="396" spans="2:8" ht="41.25" customHeight="1" x14ac:dyDescent="0.25">
      <c r="B396" s="101" t="s">
        <v>18</v>
      </c>
      <c r="C396" s="102"/>
      <c r="D396" s="59">
        <v>189.45</v>
      </c>
      <c r="E396" s="57">
        <v>0.7</v>
      </c>
      <c r="F396" s="19" t="s">
        <v>26</v>
      </c>
      <c r="G396" s="27">
        <f t="shared" si="10"/>
        <v>132.61499999999998</v>
      </c>
      <c r="H396" s="100"/>
    </row>
    <row r="397" spans="2:8" ht="24" thickBot="1" x14ac:dyDescent="0.3">
      <c r="B397" s="103" t="s">
        <v>19</v>
      </c>
      <c r="C397" s="104"/>
      <c r="D397" s="62">
        <v>762.99</v>
      </c>
      <c r="E397" s="58">
        <v>0.7</v>
      </c>
      <c r="F397" s="20" t="s">
        <v>26</v>
      </c>
      <c r="G397" s="28">
        <f t="shared" si="10"/>
        <v>534.09299999999996</v>
      </c>
      <c r="H397" s="100"/>
    </row>
    <row r="398" spans="2:8" ht="24" thickBot="1" x14ac:dyDescent="0.3">
      <c r="B398" s="105" t="s">
        <v>28</v>
      </c>
      <c r="C398" s="106"/>
      <c r="D398" s="71"/>
      <c r="E398" s="71"/>
      <c r="F398" s="24" t="s">
        <v>25</v>
      </c>
      <c r="G398" s="29">
        <f t="shared" si="10"/>
        <v>0</v>
      </c>
      <c r="H398" s="100"/>
    </row>
    <row r="399" spans="2:8" x14ac:dyDescent="0.25">
      <c r="B399" s="101" t="s">
        <v>33</v>
      </c>
      <c r="C399" s="102"/>
      <c r="D399" s="59">
        <v>5358.15</v>
      </c>
      <c r="E399" s="59">
        <v>2.7</v>
      </c>
      <c r="F399" s="19" t="s">
        <v>25</v>
      </c>
      <c r="G399" s="27">
        <f t="shared" si="10"/>
        <v>14467.004999999999</v>
      </c>
      <c r="H399" s="100"/>
    </row>
    <row r="400" spans="2:8" x14ac:dyDescent="0.25">
      <c r="B400" s="107" t="s">
        <v>27</v>
      </c>
      <c r="C400" s="108"/>
      <c r="D400" s="72"/>
      <c r="E400" s="60"/>
      <c r="F400" s="21" t="s">
        <v>25</v>
      </c>
      <c r="G400" s="30">
        <f t="shared" si="10"/>
        <v>0</v>
      </c>
      <c r="H400" s="100"/>
    </row>
    <row r="401" spans="2:8" x14ac:dyDescent="0.25">
      <c r="B401" s="107" t="s">
        <v>29</v>
      </c>
      <c r="C401" s="108"/>
      <c r="D401" s="73">
        <v>4374.5</v>
      </c>
      <c r="E401" s="61">
        <v>2.7</v>
      </c>
      <c r="F401" s="21" t="s">
        <v>25</v>
      </c>
      <c r="G401" s="30">
        <f t="shared" si="10"/>
        <v>11811.150000000001</v>
      </c>
      <c r="H401" s="100"/>
    </row>
    <row r="402" spans="2:8" x14ac:dyDescent="0.25">
      <c r="B402" s="107" t="s">
        <v>30</v>
      </c>
      <c r="C402" s="108"/>
      <c r="D402" s="73">
        <v>1282.45</v>
      </c>
      <c r="E402" s="61">
        <v>2.7</v>
      </c>
      <c r="F402" s="21" t="s">
        <v>25</v>
      </c>
      <c r="G402" s="30">
        <f t="shared" si="10"/>
        <v>3462.6150000000002</v>
      </c>
      <c r="H402" s="100"/>
    </row>
    <row r="403" spans="2:8" x14ac:dyDescent="0.25">
      <c r="B403" s="107" t="s">
        <v>32</v>
      </c>
      <c r="C403" s="108"/>
      <c r="D403" s="73">
        <v>1000.47</v>
      </c>
      <c r="E403" s="61">
        <v>2.7</v>
      </c>
      <c r="F403" s="21" t="s">
        <v>25</v>
      </c>
      <c r="G403" s="30">
        <f>D403*E403</f>
        <v>2701.2690000000002</v>
      </c>
      <c r="H403" s="100"/>
    </row>
    <row r="404" spans="2:8" ht="24" thickBot="1" x14ac:dyDescent="0.3">
      <c r="B404" s="103" t="s">
        <v>31</v>
      </c>
      <c r="C404" s="104"/>
      <c r="D404" s="74">
        <v>718.61</v>
      </c>
      <c r="E404" s="62">
        <v>27</v>
      </c>
      <c r="F404" s="20" t="s">
        <v>25</v>
      </c>
      <c r="G404" s="31">
        <f>D404*E404</f>
        <v>19402.47</v>
      </c>
      <c r="H404" s="100"/>
    </row>
    <row r="405" spans="2:8" x14ac:dyDescent="0.25">
      <c r="C405" s="3"/>
      <c r="D405" s="3"/>
      <c r="E405" s="4"/>
      <c r="F405" s="4"/>
      <c r="H405" s="45"/>
    </row>
    <row r="406" spans="2:8" ht="25.5" x14ac:dyDescent="0.25">
      <c r="C406" s="14" t="s">
        <v>14</v>
      </c>
      <c r="D406" s="6"/>
    </row>
    <row r="407" spans="2:8" ht="20.25" x14ac:dyDescent="0.25">
      <c r="C407" s="79" t="s">
        <v>6</v>
      </c>
      <c r="D407" s="51" t="s">
        <v>0</v>
      </c>
      <c r="E407" s="9">
        <f>IF(G395&gt;0, ROUND((G395+D388)/D388,2), 0)</f>
        <v>1.04</v>
      </c>
      <c r="F407" s="9"/>
      <c r="G407" s="10"/>
      <c r="H407" s="7"/>
    </row>
    <row r="408" spans="2:8" x14ac:dyDescent="0.25">
      <c r="C408" s="79"/>
      <c r="D408" s="51" t="s">
        <v>1</v>
      </c>
      <c r="E408" s="9">
        <f>IF(SUM(G396:G397)&gt;0,ROUND((G396+G397+D388)/D388,2),0)</f>
        <v>1.18</v>
      </c>
      <c r="F408" s="9"/>
      <c r="G408" s="11"/>
      <c r="H408" s="47"/>
    </row>
    <row r="409" spans="2:8" x14ac:dyDescent="0.25">
      <c r="C409" s="79"/>
      <c r="D409" s="51" t="s">
        <v>2</v>
      </c>
      <c r="E409" s="9">
        <f>IF(G398&gt;0,ROUND((G398+D388)/D388,2),0)</f>
        <v>0</v>
      </c>
      <c r="F409" s="12"/>
      <c r="G409" s="11"/>
    </row>
    <row r="410" spans="2:8" x14ac:dyDescent="0.25">
      <c r="C410" s="79"/>
      <c r="D410" s="13" t="s">
        <v>3</v>
      </c>
      <c r="E410" s="32">
        <f>IF(SUM(G399:G404)&gt;0,ROUND((SUM(G399:G404)+D388)/D388,2),0)</f>
        <v>14.8</v>
      </c>
      <c r="F410" s="10"/>
      <c r="G410" s="11"/>
    </row>
    <row r="411" spans="2:8" ht="25.5" x14ac:dyDescent="0.25">
      <c r="D411" s="33" t="s">
        <v>4</v>
      </c>
      <c r="E411" s="34">
        <f>SUM(E407:E410)-IF(VALUE(COUNTIF(E407:E410,"&gt;0"))=4,3,0)-IF(VALUE(COUNTIF(E407:E410,"&gt;0"))=3,2,0)-IF(VALUE(COUNTIF(E407:E410,"&gt;0"))=2,1,0)</f>
        <v>15.02</v>
      </c>
      <c r="F411" s="25"/>
    </row>
    <row r="412" spans="2:8" x14ac:dyDescent="0.25">
      <c r="E412" s="15"/>
    </row>
    <row r="413" spans="2:8" ht="25.5" x14ac:dyDescent="0.35">
      <c r="B413" s="22"/>
      <c r="C413" s="16" t="s">
        <v>23</v>
      </c>
      <c r="D413" s="80">
        <f>E411*D388</f>
        <v>56412.116000000002</v>
      </c>
      <c r="E413" s="80"/>
    </row>
    <row r="414" spans="2:8" ht="20.25" x14ac:dyDescent="0.3">
      <c r="C414" s="17" t="s">
        <v>8</v>
      </c>
      <c r="D414" s="81">
        <f>D413/D387</f>
        <v>522.33440740740741</v>
      </c>
      <c r="E414" s="81"/>
      <c r="G414" s="7"/>
      <c r="H414" s="48"/>
    </row>
    <row r="424" spans="2:8" ht="60.75" x14ac:dyDescent="0.8">
      <c r="B424" s="82" t="s">
        <v>47</v>
      </c>
      <c r="C424" s="82"/>
      <c r="D424" s="82"/>
      <c r="E424" s="82"/>
      <c r="F424" s="82"/>
      <c r="G424" s="82"/>
      <c r="H424" s="82"/>
    </row>
    <row r="425" spans="2:8" x14ac:dyDescent="0.25">
      <c r="B425" s="83" t="s">
        <v>37</v>
      </c>
      <c r="C425" s="83"/>
      <c r="D425" s="83"/>
      <c r="E425" s="83"/>
      <c r="F425" s="83"/>
      <c r="G425" s="83"/>
    </row>
    <row r="426" spans="2:8" x14ac:dyDescent="0.25">
      <c r="C426" s="52"/>
      <c r="G426" s="7"/>
    </row>
    <row r="427" spans="2:8" ht="25.5" x14ac:dyDescent="0.25">
      <c r="C427" s="14" t="s">
        <v>5</v>
      </c>
      <c r="D427" s="6"/>
    </row>
    <row r="428" spans="2:8" ht="20.25" x14ac:dyDescent="0.25">
      <c r="B428" s="10"/>
      <c r="C428" s="84" t="s">
        <v>15</v>
      </c>
      <c r="D428" s="87" t="s">
        <v>78</v>
      </c>
      <c r="E428" s="87"/>
      <c r="F428" s="87"/>
      <c r="G428" s="87"/>
      <c r="H428" s="40"/>
    </row>
    <row r="429" spans="2:8" ht="20.25" x14ac:dyDescent="0.25">
      <c r="B429" s="10"/>
      <c r="C429" s="85"/>
      <c r="D429" s="87" t="s">
        <v>80</v>
      </c>
      <c r="E429" s="87"/>
      <c r="F429" s="87"/>
      <c r="G429" s="87"/>
      <c r="H429" s="40"/>
    </row>
    <row r="430" spans="2:8" ht="20.25" x14ac:dyDescent="0.25">
      <c r="B430" s="10"/>
      <c r="C430" s="86"/>
      <c r="D430" s="87" t="s">
        <v>94</v>
      </c>
      <c r="E430" s="87"/>
      <c r="F430" s="87"/>
      <c r="G430" s="87"/>
      <c r="H430" s="40"/>
    </row>
    <row r="431" spans="2:8" x14ac:dyDescent="0.25">
      <c r="C431" s="35" t="s">
        <v>12</v>
      </c>
      <c r="D431" s="53">
        <v>2.2999999999999998</v>
      </c>
      <c r="E431" s="49"/>
      <c r="F431" s="10"/>
    </row>
    <row r="432" spans="2:8" x14ac:dyDescent="0.25">
      <c r="C432" s="1" t="s">
        <v>9</v>
      </c>
      <c r="D432" s="54">
        <v>266</v>
      </c>
      <c r="E432" s="88" t="s">
        <v>16</v>
      </c>
      <c r="F432" s="89"/>
      <c r="G432" s="92">
        <f>D433/D432</f>
        <v>27.404511278195489</v>
      </c>
    </row>
    <row r="433" spans="2:8" x14ac:dyDescent="0.25">
      <c r="C433" s="1" t="s">
        <v>10</v>
      </c>
      <c r="D433" s="54">
        <v>7289.6</v>
      </c>
      <c r="E433" s="90"/>
      <c r="F433" s="91"/>
      <c r="G433" s="93"/>
    </row>
    <row r="434" spans="2:8" x14ac:dyDescent="0.25">
      <c r="C434" s="37"/>
      <c r="D434" s="38"/>
      <c r="E434" s="50"/>
    </row>
    <row r="435" spans="2:8" x14ac:dyDescent="0.3">
      <c r="C435" s="36" t="s">
        <v>7</v>
      </c>
      <c r="D435" s="55" t="s">
        <v>93</v>
      </c>
    </row>
    <row r="436" spans="2:8" x14ac:dyDescent="0.3">
      <c r="C436" s="36" t="s">
        <v>11</v>
      </c>
      <c r="D436" s="55">
        <v>50</v>
      </c>
    </row>
    <row r="437" spans="2:8" x14ac:dyDescent="0.3">
      <c r="C437" s="36" t="s">
        <v>13</v>
      </c>
      <c r="D437" s="69" t="s">
        <v>34</v>
      </c>
      <c r="E437" s="41"/>
    </row>
    <row r="438" spans="2:8" ht="24" thickBot="1" x14ac:dyDescent="0.3">
      <c r="C438" s="42"/>
      <c r="D438" s="42"/>
    </row>
    <row r="439" spans="2:8" ht="48" thickBot="1" x14ac:dyDescent="0.3">
      <c r="B439" s="94" t="s">
        <v>17</v>
      </c>
      <c r="C439" s="95"/>
      <c r="D439" s="23" t="s">
        <v>20</v>
      </c>
      <c r="E439" s="96" t="s">
        <v>22</v>
      </c>
      <c r="F439" s="97"/>
      <c r="G439" s="2" t="s">
        <v>21</v>
      </c>
    </row>
    <row r="440" spans="2:8" ht="24" thickBot="1" x14ac:dyDescent="0.3">
      <c r="B440" s="98" t="s">
        <v>36</v>
      </c>
      <c r="C440" s="99"/>
      <c r="D440" s="70">
        <v>50.01</v>
      </c>
      <c r="E440" s="56">
        <v>2.2999999999999998</v>
      </c>
      <c r="F440" s="18" t="s">
        <v>25</v>
      </c>
      <c r="G440" s="26">
        <f t="shared" ref="G440:G447" si="11">D440*E440</f>
        <v>115.02299999999998</v>
      </c>
      <c r="H440" s="100"/>
    </row>
    <row r="441" spans="2:8" ht="48" customHeight="1" x14ac:dyDescent="0.25">
      <c r="B441" s="101" t="s">
        <v>18</v>
      </c>
      <c r="C441" s="102"/>
      <c r="D441" s="59">
        <v>189.45</v>
      </c>
      <c r="E441" s="57">
        <v>0.8</v>
      </c>
      <c r="F441" s="19" t="s">
        <v>26</v>
      </c>
      <c r="G441" s="27">
        <f t="shared" si="11"/>
        <v>151.56</v>
      </c>
      <c r="H441" s="100"/>
    </row>
    <row r="442" spans="2:8" ht="24" thickBot="1" x14ac:dyDescent="0.3">
      <c r="B442" s="103" t="s">
        <v>19</v>
      </c>
      <c r="C442" s="104"/>
      <c r="D442" s="62">
        <v>762.99</v>
      </c>
      <c r="E442" s="58">
        <v>0.8</v>
      </c>
      <c r="F442" s="20" t="s">
        <v>26</v>
      </c>
      <c r="G442" s="28">
        <f t="shared" si="11"/>
        <v>610.39200000000005</v>
      </c>
      <c r="H442" s="100"/>
    </row>
    <row r="443" spans="2:8" ht="24" thickBot="1" x14ac:dyDescent="0.3">
      <c r="B443" s="105" t="s">
        <v>28</v>
      </c>
      <c r="C443" s="106"/>
      <c r="D443" s="71"/>
      <c r="E443" s="71"/>
      <c r="F443" s="24" t="s">
        <v>25</v>
      </c>
      <c r="G443" s="29">
        <f t="shared" si="11"/>
        <v>0</v>
      </c>
      <c r="H443" s="100"/>
    </row>
    <row r="444" spans="2:8" x14ac:dyDescent="0.25">
      <c r="B444" s="101" t="s">
        <v>33</v>
      </c>
      <c r="C444" s="102"/>
      <c r="D444" s="59">
        <v>5358.15</v>
      </c>
      <c r="E444" s="59">
        <v>2.2999999999999998</v>
      </c>
      <c r="F444" s="19" t="s">
        <v>25</v>
      </c>
      <c r="G444" s="27">
        <f t="shared" si="11"/>
        <v>12323.744999999999</v>
      </c>
      <c r="H444" s="100"/>
    </row>
    <row r="445" spans="2:8" x14ac:dyDescent="0.25">
      <c r="B445" s="107" t="s">
        <v>27</v>
      </c>
      <c r="C445" s="108"/>
      <c r="D445" s="72"/>
      <c r="E445" s="60"/>
      <c r="F445" s="21" t="s">
        <v>25</v>
      </c>
      <c r="G445" s="30">
        <f t="shared" si="11"/>
        <v>0</v>
      </c>
      <c r="H445" s="100"/>
    </row>
    <row r="446" spans="2:8" x14ac:dyDescent="0.25">
      <c r="B446" s="107" t="s">
        <v>29</v>
      </c>
      <c r="C446" s="108"/>
      <c r="D446" s="73">
        <v>4374.5</v>
      </c>
      <c r="E446" s="61">
        <v>2.2999999999999998</v>
      </c>
      <c r="F446" s="21" t="s">
        <v>25</v>
      </c>
      <c r="G446" s="30">
        <f t="shared" si="11"/>
        <v>10061.349999999999</v>
      </c>
      <c r="H446" s="100"/>
    </row>
    <row r="447" spans="2:8" x14ac:dyDescent="0.25">
      <c r="B447" s="107" t="s">
        <v>30</v>
      </c>
      <c r="C447" s="108"/>
      <c r="D447" s="73">
        <v>1282.45</v>
      </c>
      <c r="E447" s="61">
        <v>2.2999999999999998</v>
      </c>
      <c r="F447" s="21" t="s">
        <v>25</v>
      </c>
      <c r="G447" s="30">
        <f t="shared" si="11"/>
        <v>2949.6349999999998</v>
      </c>
      <c r="H447" s="100"/>
    </row>
    <row r="448" spans="2:8" x14ac:dyDescent="0.25">
      <c r="B448" s="107" t="s">
        <v>32</v>
      </c>
      <c r="C448" s="108"/>
      <c r="D448" s="73">
        <v>1000.47</v>
      </c>
      <c r="E448" s="61">
        <v>2.2999999999999998</v>
      </c>
      <c r="F448" s="21" t="s">
        <v>25</v>
      </c>
      <c r="G448" s="30">
        <f>D448*E448</f>
        <v>2301.0809999999997</v>
      </c>
      <c r="H448" s="100"/>
    </row>
    <row r="449" spans="2:8" ht="24" thickBot="1" x14ac:dyDescent="0.3">
      <c r="B449" s="103" t="s">
        <v>31</v>
      </c>
      <c r="C449" s="104"/>
      <c r="D449" s="74">
        <v>718.61</v>
      </c>
      <c r="E449" s="62">
        <v>23</v>
      </c>
      <c r="F449" s="20" t="s">
        <v>25</v>
      </c>
      <c r="G449" s="31">
        <f>D449*E449</f>
        <v>16528.03</v>
      </c>
      <c r="H449" s="100"/>
    </row>
    <row r="450" spans="2:8" x14ac:dyDescent="0.25">
      <c r="C450" s="3"/>
      <c r="D450" s="3"/>
      <c r="E450" s="4"/>
      <c r="F450" s="4"/>
      <c r="H450" s="45"/>
    </row>
    <row r="451" spans="2:8" ht="25.5" x14ac:dyDescent="0.25">
      <c r="C451" s="14" t="s">
        <v>14</v>
      </c>
      <c r="D451" s="6"/>
    </row>
    <row r="452" spans="2:8" ht="20.25" x14ac:dyDescent="0.25">
      <c r="C452" s="79" t="s">
        <v>6</v>
      </c>
      <c r="D452" s="51" t="s">
        <v>0</v>
      </c>
      <c r="E452" s="9">
        <f>IF(G440&gt;0, ROUND((G440+D433)/D433,2), 0)</f>
        <v>1.02</v>
      </c>
      <c r="F452" s="9"/>
      <c r="G452" s="10"/>
      <c r="H452" s="7"/>
    </row>
    <row r="453" spans="2:8" x14ac:dyDescent="0.25">
      <c r="C453" s="79"/>
      <c r="D453" s="51" t="s">
        <v>1</v>
      </c>
      <c r="E453" s="9">
        <f>IF(SUM(G441:G442)&gt;0,ROUND((G441+G442+D433)/D433,2),0)</f>
        <v>1.1000000000000001</v>
      </c>
      <c r="F453" s="9"/>
      <c r="G453" s="11"/>
      <c r="H453" s="47"/>
    </row>
    <row r="454" spans="2:8" x14ac:dyDescent="0.25">
      <c r="C454" s="79"/>
      <c r="D454" s="51" t="s">
        <v>2</v>
      </c>
      <c r="E454" s="9">
        <f>IF(G443&gt;0,ROUND((G443+D433)/D433,2),0)</f>
        <v>0</v>
      </c>
      <c r="F454" s="12"/>
      <c r="G454" s="11"/>
    </row>
    <row r="455" spans="2:8" x14ac:dyDescent="0.25">
      <c r="C455" s="79"/>
      <c r="D455" s="13" t="s">
        <v>3</v>
      </c>
      <c r="E455" s="32">
        <f>IF(SUM(G444:G449)&gt;0,ROUND((SUM(G444:G449)+D433)/D433,2),0)</f>
        <v>7.06</v>
      </c>
      <c r="F455" s="10"/>
      <c r="G455" s="11"/>
    </row>
    <row r="456" spans="2:8" ht="25.5" x14ac:dyDescent="0.25">
      <c r="D456" s="33" t="s">
        <v>4</v>
      </c>
      <c r="E456" s="34">
        <f>SUM(E452:E455)-IF(VALUE(COUNTIF(E452:E455,"&gt;0"))=4,3,0)-IF(VALUE(COUNTIF(E452:E455,"&gt;0"))=3,2,0)-IF(VALUE(COUNTIF(E452:E455,"&gt;0"))=2,1,0)</f>
        <v>7.18</v>
      </c>
      <c r="F456" s="25"/>
    </row>
    <row r="457" spans="2:8" x14ac:dyDescent="0.25">
      <c r="E457" s="15"/>
    </row>
    <row r="458" spans="2:8" ht="25.5" x14ac:dyDescent="0.35">
      <c r="B458" s="22"/>
      <c r="C458" s="16" t="s">
        <v>23</v>
      </c>
      <c r="D458" s="80">
        <f>E456*D433</f>
        <v>52339.328000000001</v>
      </c>
      <c r="E458" s="80"/>
    </row>
    <row r="459" spans="2:8" ht="20.25" x14ac:dyDescent="0.3">
      <c r="C459" s="17" t="s">
        <v>8</v>
      </c>
      <c r="D459" s="81">
        <f>D458/D432</f>
        <v>196.76439097744361</v>
      </c>
      <c r="E459" s="81"/>
      <c r="G459" s="7"/>
      <c r="H459" s="48"/>
    </row>
    <row r="469" spans="2:8" ht="60.75" x14ac:dyDescent="0.8">
      <c r="B469" s="82" t="s">
        <v>48</v>
      </c>
      <c r="C469" s="82"/>
      <c r="D469" s="82"/>
      <c r="E469" s="82"/>
      <c r="F469" s="82"/>
      <c r="G469" s="82"/>
      <c r="H469" s="82"/>
    </row>
    <row r="470" spans="2:8" x14ac:dyDescent="0.25">
      <c r="B470" s="83" t="s">
        <v>37</v>
      </c>
      <c r="C470" s="83"/>
      <c r="D470" s="83"/>
      <c r="E470" s="83"/>
      <c r="F470" s="83"/>
      <c r="G470" s="83"/>
    </row>
    <row r="471" spans="2:8" x14ac:dyDescent="0.25">
      <c r="C471" s="52"/>
      <c r="G471" s="7"/>
    </row>
    <row r="472" spans="2:8" ht="25.5" x14ac:dyDescent="0.25">
      <c r="C472" s="14" t="s">
        <v>5</v>
      </c>
      <c r="D472" s="6"/>
    </row>
    <row r="473" spans="2:8" ht="20.25" x14ac:dyDescent="0.25">
      <c r="B473" s="10"/>
      <c r="C473" s="84" t="s">
        <v>15</v>
      </c>
      <c r="D473" s="87" t="s">
        <v>78</v>
      </c>
      <c r="E473" s="87"/>
      <c r="F473" s="87"/>
      <c r="G473" s="87"/>
      <c r="H473" s="40"/>
    </row>
    <row r="474" spans="2:8" ht="20.25" x14ac:dyDescent="0.25">
      <c r="B474" s="10"/>
      <c r="C474" s="85"/>
      <c r="D474" s="87" t="s">
        <v>80</v>
      </c>
      <c r="E474" s="87"/>
      <c r="F474" s="87"/>
      <c r="G474" s="87"/>
      <c r="H474" s="40"/>
    </row>
    <row r="475" spans="2:8" ht="20.25" x14ac:dyDescent="0.25">
      <c r="B475" s="10"/>
      <c r="C475" s="86"/>
      <c r="D475" s="87" t="s">
        <v>96</v>
      </c>
      <c r="E475" s="87"/>
      <c r="F475" s="87"/>
      <c r="G475" s="87"/>
      <c r="H475" s="40"/>
    </row>
    <row r="476" spans="2:8" x14ac:dyDescent="0.25">
      <c r="C476" s="35" t="s">
        <v>12</v>
      </c>
      <c r="D476" s="53">
        <v>2.2000000000000002</v>
      </c>
      <c r="E476" s="49"/>
      <c r="F476" s="10"/>
    </row>
    <row r="477" spans="2:8" x14ac:dyDescent="0.25">
      <c r="C477" s="1" t="s">
        <v>9</v>
      </c>
      <c r="D477" s="54">
        <v>537</v>
      </c>
      <c r="E477" s="88" t="s">
        <v>16</v>
      </c>
      <c r="F477" s="89"/>
      <c r="G477" s="92">
        <f>D478/D477</f>
        <v>19.631471135940409</v>
      </c>
    </row>
    <row r="478" spans="2:8" x14ac:dyDescent="0.25">
      <c r="C478" s="1" t="s">
        <v>10</v>
      </c>
      <c r="D478" s="54">
        <v>10542.1</v>
      </c>
      <c r="E478" s="90"/>
      <c r="F478" s="91"/>
      <c r="G478" s="93"/>
    </row>
    <row r="479" spans="2:8" x14ac:dyDescent="0.25">
      <c r="C479" s="37"/>
      <c r="D479" s="38"/>
      <c r="E479" s="50"/>
    </row>
    <row r="480" spans="2:8" x14ac:dyDescent="0.3">
      <c r="C480" s="36" t="s">
        <v>7</v>
      </c>
      <c r="D480" s="55" t="s">
        <v>98</v>
      </c>
    </row>
    <row r="481" spans="2:8" x14ac:dyDescent="0.3">
      <c r="C481" s="36" t="s">
        <v>11</v>
      </c>
      <c r="D481" s="55">
        <v>50</v>
      </c>
    </row>
    <row r="482" spans="2:8" x14ac:dyDescent="0.3">
      <c r="C482" s="36" t="s">
        <v>13</v>
      </c>
      <c r="D482" s="69" t="s">
        <v>34</v>
      </c>
      <c r="E482" s="41"/>
    </row>
    <row r="483" spans="2:8" ht="24" thickBot="1" x14ac:dyDescent="0.3">
      <c r="C483" s="42"/>
      <c r="D483" s="42"/>
    </row>
    <row r="484" spans="2:8" ht="48" thickBot="1" x14ac:dyDescent="0.3">
      <c r="B484" s="94" t="s">
        <v>17</v>
      </c>
      <c r="C484" s="95"/>
      <c r="D484" s="23" t="s">
        <v>20</v>
      </c>
      <c r="E484" s="96" t="s">
        <v>22</v>
      </c>
      <c r="F484" s="97"/>
      <c r="G484" s="2" t="s">
        <v>21</v>
      </c>
    </row>
    <row r="485" spans="2:8" ht="24" thickBot="1" x14ac:dyDescent="0.3">
      <c r="B485" s="98" t="s">
        <v>36</v>
      </c>
      <c r="C485" s="99"/>
      <c r="D485" s="70">
        <v>200</v>
      </c>
      <c r="E485" s="56">
        <v>2.2000000000000002</v>
      </c>
      <c r="F485" s="18" t="s">
        <v>25</v>
      </c>
      <c r="G485" s="26">
        <f t="shared" ref="G485:G492" si="12">D485*E485</f>
        <v>440.00000000000006</v>
      </c>
      <c r="H485" s="100"/>
    </row>
    <row r="486" spans="2:8" ht="42" customHeight="1" x14ac:dyDescent="0.25">
      <c r="B486" s="101" t="s">
        <v>18</v>
      </c>
      <c r="C486" s="102"/>
      <c r="D486" s="59">
        <v>189.45</v>
      </c>
      <c r="E486" s="57">
        <v>0.72</v>
      </c>
      <c r="F486" s="19" t="s">
        <v>26</v>
      </c>
      <c r="G486" s="27">
        <f t="shared" si="12"/>
        <v>136.404</v>
      </c>
      <c r="H486" s="100"/>
    </row>
    <row r="487" spans="2:8" ht="24" thickBot="1" x14ac:dyDescent="0.3">
      <c r="B487" s="103" t="s">
        <v>19</v>
      </c>
      <c r="C487" s="104"/>
      <c r="D487" s="62">
        <v>762.99</v>
      </c>
      <c r="E487" s="58">
        <v>0.72</v>
      </c>
      <c r="F487" s="20" t="s">
        <v>26</v>
      </c>
      <c r="G487" s="28">
        <f t="shared" si="12"/>
        <v>549.3528</v>
      </c>
      <c r="H487" s="100"/>
    </row>
    <row r="488" spans="2:8" ht="24" thickBot="1" x14ac:dyDescent="0.3">
      <c r="B488" s="105" t="s">
        <v>28</v>
      </c>
      <c r="C488" s="106"/>
      <c r="D488" s="71"/>
      <c r="E488" s="71"/>
      <c r="F488" s="24" t="s">
        <v>25</v>
      </c>
      <c r="G488" s="29">
        <f t="shared" si="12"/>
        <v>0</v>
      </c>
      <c r="H488" s="100"/>
    </row>
    <row r="489" spans="2:8" x14ac:dyDescent="0.25">
      <c r="B489" s="101" t="s">
        <v>33</v>
      </c>
      <c r="C489" s="102"/>
      <c r="D489" s="59">
        <v>5358.15</v>
      </c>
      <c r="E489" s="59">
        <v>2.2000000000000002</v>
      </c>
      <c r="F489" s="19" t="s">
        <v>25</v>
      </c>
      <c r="G489" s="27">
        <f t="shared" si="12"/>
        <v>11787.93</v>
      </c>
      <c r="H489" s="100"/>
    </row>
    <row r="490" spans="2:8" x14ac:dyDescent="0.25">
      <c r="B490" s="107" t="s">
        <v>27</v>
      </c>
      <c r="C490" s="108"/>
      <c r="D490" s="72"/>
      <c r="E490" s="60"/>
      <c r="F490" s="21" t="s">
        <v>25</v>
      </c>
      <c r="G490" s="30">
        <f t="shared" si="12"/>
        <v>0</v>
      </c>
      <c r="H490" s="100"/>
    </row>
    <row r="491" spans="2:8" x14ac:dyDescent="0.25">
      <c r="B491" s="107" t="s">
        <v>29</v>
      </c>
      <c r="C491" s="108"/>
      <c r="D491" s="73">
        <v>4374.5</v>
      </c>
      <c r="E491" s="61">
        <v>2.2000000000000002</v>
      </c>
      <c r="F491" s="21" t="s">
        <v>25</v>
      </c>
      <c r="G491" s="30">
        <f t="shared" si="12"/>
        <v>9623.9000000000015</v>
      </c>
      <c r="H491" s="100"/>
    </row>
    <row r="492" spans="2:8" x14ac:dyDescent="0.25">
      <c r="B492" s="107" t="s">
        <v>30</v>
      </c>
      <c r="C492" s="108"/>
      <c r="D492" s="73">
        <v>1282.45</v>
      </c>
      <c r="E492" s="61">
        <v>2.2000000000000002</v>
      </c>
      <c r="F492" s="21" t="s">
        <v>25</v>
      </c>
      <c r="G492" s="30">
        <f t="shared" si="12"/>
        <v>2821.3900000000003</v>
      </c>
      <c r="H492" s="100"/>
    </row>
    <row r="493" spans="2:8" x14ac:dyDescent="0.25">
      <c r="B493" s="107" t="s">
        <v>32</v>
      </c>
      <c r="C493" s="108"/>
      <c r="D493" s="73">
        <v>1000.47</v>
      </c>
      <c r="E493" s="61">
        <v>2.2000000000000002</v>
      </c>
      <c r="F493" s="21" t="s">
        <v>25</v>
      </c>
      <c r="G493" s="30">
        <f>D493*E493</f>
        <v>2201.0340000000001</v>
      </c>
      <c r="H493" s="100"/>
    </row>
    <row r="494" spans="2:8" ht="24" thickBot="1" x14ac:dyDescent="0.3">
      <c r="B494" s="103" t="s">
        <v>31</v>
      </c>
      <c r="C494" s="104"/>
      <c r="D494" s="74">
        <v>718.61</v>
      </c>
      <c r="E494" s="62">
        <v>22</v>
      </c>
      <c r="F494" s="20" t="s">
        <v>25</v>
      </c>
      <c r="G494" s="31">
        <f>D494*E494</f>
        <v>15809.42</v>
      </c>
      <c r="H494" s="100"/>
    </row>
    <row r="495" spans="2:8" x14ac:dyDescent="0.25">
      <c r="C495" s="3"/>
      <c r="D495" s="3"/>
      <c r="E495" s="4"/>
      <c r="F495" s="4"/>
      <c r="H495" s="45"/>
    </row>
    <row r="496" spans="2:8" ht="25.5" x14ac:dyDescent="0.25">
      <c r="C496" s="14" t="s">
        <v>14</v>
      </c>
      <c r="D496" s="6"/>
    </row>
    <row r="497" spans="2:8" ht="20.25" x14ac:dyDescent="0.25">
      <c r="C497" s="79" t="s">
        <v>6</v>
      </c>
      <c r="D497" s="51" t="s">
        <v>0</v>
      </c>
      <c r="E497" s="9">
        <f>IF(G485&gt;0, ROUND((G485+D478)/D478,2), 0)</f>
        <v>1.04</v>
      </c>
      <c r="F497" s="9"/>
      <c r="G497" s="10"/>
      <c r="H497" s="7"/>
    </row>
    <row r="498" spans="2:8" x14ac:dyDescent="0.25">
      <c r="C498" s="79"/>
      <c r="D498" s="51" t="s">
        <v>1</v>
      </c>
      <c r="E498" s="9">
        <f>IF(SUM(G486:G487)&gt;0,ROUND((G486+G487+D478)/D478,2),0)</f>
        <v>1.07</v>
      </c>
      <c r="F498" s="9"/>
      <c r="G498" s="11"/>
      <c r="H498" s="47"/>
    </row>
    <row r="499" spans="2:8" x14ac:dyDescent="0.25">
      <c r="C499" s="79"/>
      <c r="D499" s="51" t="s">
        <v>2</v>
      </c>
      <c r="E499" s="9">
        <f>IF(G488&gt;0,ROUND((G488+D478)/D478,2),0)</f>
        <v>0</v>
      </c>
      <c r="F499" s="12"/>
      <c r="G499" s="11"/>
    </row>
    <row r="500" spans="2:8" x14ac:dyDescent="0.25">
      <c r="C500" s="79"/>
      <c r="D500" s="13" t="s">
        <v>3</v>
      </c>
      <c r="E500" s="32">
        <f>IF(SUM(G489:G494)&gt;0,ROUND((SUM(G489:G494)+D478)/D478,2),0)</f>
        <v>5.01</v>
      </c>
      <c r="F500" s="10"/>
      <c r="G500" s="11"/>
    </row>
    <row r="501" spans="2:8" ht="25.5" x14ac:dyDescent="0.25">
      <c r="D501" s="33" t="s">
        <v>4</v>
      </c>
      <c r="E501" s="34">
        <f>SUM(E497:E500)-IF(VALUE(COUNTIF(E497:E500,"&gt;0"))=4,3,0)-IF(VALUE(COUNTIF(E497:E500,"&gt;0"))=3,2,0)-IF(VALUE(COUNTIF(E497:E500,"&gt;0"))=2,1,0)</f>
        <v>5.12</v>
      </c>
      <c r="F501" s="25"/>
    </row>
    <row r="502" spans="2:8" x14ac:dyDescent="0.25">
      <c r="E502" s="15"/>
    </row>
    <row r="503" spans="2:8" ht="25.5" x14ac:dyDescent="0.35">
      <c r="B503" s="22"/>
      <c r="C503" s="16" t="s">
        <v>23</v>
      </c>
      <c r="D503" s="80">
        <f>E501*D478</f>
        <v>53975.552000000003</v>
      </c>
      <c r="E503" s="80"/>
    </row>
    <row r="504" spans="2:8" ht="20.25" x14ac:dyDescent="0.3">
      <c r="C504" s="17" t="s">
        <v>8</v>
      </c>
      <c r="D504" s="81">
        <f>D503/D477</f>
        <v>100.51313221601491</v>
      </c>
      <c r="E504" s="81"/>
      <c r="G504" s="7"/>
      <c r="H504" s="48"/>
    </row>
    <row r="514" spans="2:8" ht="60.75" x14ac:dyDescent="0.8">
      <c r="B514" s="82" t="s">
        <v>49</v>
      </c>
      <c r="C514" s="82"/>
      <c r="D514" s="82"/>
      <c r="E514" s="82"/>
      <c r="F514" s="82"/>
      <c r="G514" s="82"/>
      <c r="H514" s="82"/>
    </row>
    <row r="515" spans="2:8" x14ac:dyDescent="0.25">
      <c r="B515" s="83" t="s">
        <v>37</v>
      </c>
      <c r="C515" s="83"/>
      <c r="D515" s="83"/>
      <c r="E515" s="83"/>
      <c r="F515" s="83"/>
      <c r="G515" s="83"/>
    </row>
    <row r="516" spans="2:8" x14ac:dyDescent="0.25">
      <c r="C516" s="52"/>
      <c r="G516" s="7"/>
    </row>
    <row r="517" spans="2:8" ht="25.5" x14ac:dyDescent="0.25">
      <c r="C517" s="14" t="s">
        <v>5</v>
      </c>
      <c r="D517" s="6"/>
    </row>
    <row r="518" spans="2:8" ht="20.25" x14ac:dyDescent="0.25">
      <c r="B518" s="10"/>
      <c r="C518" s="84" t="s">
        <v>15</v>
      </c>
      <c r="D518" s="87" t="s">
        <v>78</v>
      </c>
      <c r="E518" s="87"/>
      <c r="F518" s="87"/>
      <c r="G518" s="87"/>
      <c r="H518" s="40"/>
    </row>
    <row r="519" spans="2:8" ht="20.25" x14ac:dyDescent="0.25">
      <c r="B519" s="10"/>
      <c r="C519" s="85"/>
      <c r="D519" s="87" t="s">
        <v>80</v>
      </c>
      <c r="E519" s="87"/>
      <c r="F519" s="87"/>
      <c r="G519" s="87"/>
      <c r="H519" s="40"/>
    </row>
    <row r="520" spans="2:8" ht="20.25" x14ac:dyDescent="0.25">
      <c r="B520" s="10"/>
      <c r="C520" s="86"/>
      <c r="D520" s="87" t="s">
        <v>97</v>
      </c>
      <c r="E520" s="87"/>
      <c r="F520" s="87"/>
      <c r="G520" s="87"/>
      <c r="H520" s="40"/>
    </row>
    <row r="521" spans="2:8" x14ac:dyDescent="0.25">
      <c r="C521" s="35" t="s">
        <v>12</v>
      </c>
      <c r="D521" s="53">
        <v>2.2000000000000002</v>
      </c>
      <c r="E521" s="49"/>
      <c r="F521" s="10"/>
    </row>
    <row r="522" spans="2:8" x14ac:dyDescent="0.25">
      <c r="C522" s="1" t="s">
        <v>9</v>
      </c>
      <c r="D522" s="54">
        <v>589</v>
      </c>
      <c r="E522" s="88" t="s">
        <v>16</v>
      </c>
      <c r="F522" s="89"/>
      <c r="G522" s="92">
        <f>D523/D522</f>
        <v>16.683022071307299</v>
      </c>
    </row>
    <row r="523" spans="2:8" x14ac:dyDescent="0.25">
      <c r="C523" s="1" t="s">
        <v>10</v>
      </c>
      <c r="D523" s="54">
        <v>9826.2999999999993</v>
      </c>
      <c r="E523" s="90"/>
      <c r="F523" s="91"/>
      <c r="G523" s="93"/>
    </row>
    <row r="524" spans="2:8" x14ac:dyDescent="0.25">
      <c r="C524" s="37"/>
      <c r="D524" s="38"/>
      <c r="E524" s="50"/>
    </row>
    <row r="525" spans="2:8" x14ac:dyDescent="0.3">
      <c r="C525" s="36" t="s">
        <v>7</v>
      </c>
      <c r="D525" s="55" t="s">
        <v>98</v>
      </c>
    </row>
    <row r="526" spans="2:8" x14ac:dyDescent="0.3">
      <c r="C526" s="36" t="s">
        <v>11</v>
      </c>
      <c r="D526" s="55">
        <v>50</v>
      </c>
    </row>
    <row r="527" spans="2:8" x14ac:dyDescent="0.3">
      <c r="C527" s="36" t="s">
        <v>13</v>
      </c>
      <c r="D527" s="69" t="s">
        <v>34</v>
      </c>
      <c r="E527" s="41"/>
    </row>
    <row r="528" spans="2:8" ht="24" thickBot="1" x14ac:dyDescent="0.3">
      <c r="C528" s="42"/>
      <c r="D528" s="42"/>
    </row>
    <row r="529" spans="2:8" ht="48" thickBot="1" x14ac:dyDescent="0.3">
      <c r="B529" s="94" t="s">
        <v>17</v>
      </c>
      <c r="C529" s="95"/>
      <c r="D529" s="23" t="s">
        <v>20</v>
      </c>
      <c r="E529" s="96" t="s">
        <v>22</v>
      </c>
      <c r="F529" s="97"/>
      <c r="G529" s="2" t="s">
        <v>21</v>
      </c>
    </row>
    <row r="530" spans="2:8" ht="24" thickBot="1" x14ac:dyDescent="0.3">
      <c r="B530" s="98" t="s">
        <v>36</v>
      </c>
      <c r="C530" s="99"/>
      <c r="D530" s="70">
        <v>200</v>
      </c>
      <c r="E530" s="56">
        <v>2.2000000000000002</v>
      </c>
      <c r="F530" s="18" t="s">
        <v>25</v>
      </c>
      <c r="G530" s="26">
        <f t="shared" ref="G530:G537" si="13">D530*E530</f>
        <v>440.00000000000006</v>
      </c>
      <c r="H530" s="100"/>
    </row>
    <row r="531" spans="2:8" ht="40.5" customHeight="1" x14ac:dyDescent="0.25">
      <c r="B531" s="101" t="s">
        <v>18</v>
      </c>
      <c r="C531" s="102"/>
      <c r="D531" s="59">
        <v>189.45</v>
      </c>
      <c r="E531" s="57">
        <v>0.62</v>
      </c>
      <c r="F531" s="19" t="s">
        <v>26</v>
      </c>
      <c r="G531" s="27">
        <f t="shared" si="13"/>
        <v>117.45899999999999</v>
      </c>
      <c r="H531" s="100"/>
    </row>
    <row r="532" spans="2:8" ht="24" thickBot="1" x14ac:dyDescent="0.3">
      <c r="B532" s="103" t="s">
        <v>19</v>
      </c>
      <c r="C532" s="104"/>
      <c r="D532" s="62">
        <v>762.99</v>
      </c>
      <c r="E532" s="58">
        <v>0.62</v>
      </c>
      <c r="F532" s="20" t="s">
        <v>26</v>
      </c>
      <c r="G532" s="28">
        <f t="shared" si="13"/>
        <v>473.05380000000002</v>
      </c>
      <c r="H532" s="100"/>
    </row>
    <row r="533" spans="2:8" ht="24" thickBot="1" x14ac:dyDescent="0.3">
      <c r="B533" s="105" t="s">
        <v>28</v>
      </c>
      <c r="C533" s="106"/>
      <c r="D533" s="71"/>
      <c r="E533" s="71"/>
      <c r="F533" s="24" t="s">
        <v>25</v>
      </c>
      <c r="G533" s="29">
        <f t="shared" si="13"/>
        <v>0</v>
      </c>
      <c r="H533" s="100"/>
    </row>
    <row r="534" spans="2:8" x14ac:dyDescent="0.25">
      <c r="B534" s="101" t="s">
        <v>33</v>
      </c>
      <c r="C534" s="102"/>
      <c r="D534" s="59">
        <v>5358.15</v>
      </c>
      <c r="E534" s="59">
        <v>2.2000000000000002</v>
      </c>
      <c r="F534" s="19" t="s">
        <v>25</v>
      </c>
      <c r="G534" s="27">
        <f t="shared" si="13"/>
        <v>11787.93</v>
      </c>
      <c r="H534" s="100"/>
    </row>
    <row r="535" spans="2:8" x14ac:dyDescent="0.25">
      <c r="B535" s="107" t="s">
        <v>27</v>
      </c>
      <c r="C535" s="108"/>
      <c r="D535" s="72"/>
      <c r="E535" s="60"/>
      <c r="F535" s="21" t="s">
        <v>25</v>
      </c>
      <c r="G535" s="30">
        <f t="shared" si="13"/>
        <v>0</v>
      </c>
      <c r="H535" s="100"/>
    </row>
    <row r="536" spans="2:8" x14ac:dyDescent="0.25">
      <c r="B536" s="107" t="s">
        <v>29</v>
      </c>
      <c r="C536" s="108"/>
      <c r="D536" s="73">
        <v>4374.5</v>
      </c>
      <c r="E536" s="61">
        <v>2.2000000000000002</v>
      </c>
      <c r="F536" s="21" t="s">
        <v>25</v>
      </c>
      <c r="G536" s="30">
        <f t="shared" si="13"/>
        <v>9623.9000000000015</v>
      </c>
      <c r="H536" s="100"/>
    </row>
    <row r="537" spans="2:8" x14ac:dyDescent="0.25">
      <c r="B537" s="107" t="s">
        <v>30</v>
      </c>
      <c r="C537" s="108"/>
      <c r="D537" s="73">
        <v>1282.45</v>
      </c>
      <c r="E537" s="61">
        <v>2.2000000000000002</v>
      </c>
      <c r="F537" s="21" t="s">
        <v>25</v>
      </c>
      <c r="G537" s="30">
        <f t="shared" si="13"/>
        <v>2821.3900000000003</v>
      </c>
      <c r="H537" s="100"/>
    </row>
    <row r="538" spans="2:8" x14ac:dyDescent="0.25">
      <c r="B538" s="107" t="s">
        <v>32</v>
      </c>
      <c r="C538" s="108"/>
      <c r="D538" s="73">
        <v>1000.47</v>
      </c>
      <c r="E538" s="61">
        <v>2.2000000000000002</v>
      </c>
      <c r="F538" s="21" t="s">
        <v>25</v>
      </c>
      <c r="G538" s="30">
        <f>D538*E538</f>
        <v>2201.0340000000001</v>
      </c>
      <c r="H538" s="100"/>
    </row>
    <row r="539" spans="2:8" ht="24" thickBot="1" x14ac:dyDescent="0.3">
      <c r="B539" s="103" t="s">
        <v>31</v>
      </c>
      <c r="C539" s="104"/>
      <c r="D539" s="74">
        <v>718.61</v>
      </c>
      <c r="E539" s="62">
        <v>22</v>
      </c>
      <c r="F539" s="20" t="s">
        <v>25</v>
      </c>
      <c r="G539" s="31">
        <f>D539*E539</f>
        <v>15809.42</v>
      </c>
      <c r="H539" s="100"/>
    </row>
    <row r="540" spans="2:8" x14ac:dyDescent="0.25">
      <c r="C540" s="3"/>
      <c r="D540" s="3"/>
      <c r="E540" s="4"/>
      <c r="F540" s="4"/>
      <c r="H540" s="45"/>
    </row>
    <row r="541" spans="2:8" ht="25.5" x14ac:dyDescent="0.25">
      <c r="C541" s="14" t="s">
        <v>14</v>
      </c>
      <c r="D541" s="6"/>
    </row>
    <row r="542" spans="2:8" ht="20.25" x14ac:dyDescent="0.25">
      <c r="C542" s="79" t="s">
        <v>6</v>
      </c>
      <c r="D542" s="51" t="s">
        <v>0</v>
      </c>
      <c r="E542" s="9">
        <f>IF(G530&gt;0, ROUND((G530+D523)/D523,2), 0)</f>
        <v>1.04</v>
      </c>
      <c r="F542" s="9"/>
      <c r="G542" s="10"/>
      <c r="H542" s="7"/>
    </row>
    <row r="543" spans="2:8" x14ac:dyDescent="0.25">
      <c r="C543" s="79"/>
      <c r="D543" s="51" t="s">
        <v>1</v>
      </c>
      <c r="E543" s="9">
        <f>IF(SUM(G531:G532)&gt;0,ROUND((G531+G532+D523)/D523,2),0)</f>
        <v>1.06</v>
      </c>
      <c r="F543" s="9"/>
      <c r="G543" s="11"/>
      <c r="H543" s="47"/>
    </row>
    <row r="544" spans="2:8" x14ac:dyDescent="0.25">
      <c r="C544" s="79"/>
      <c r="D544" s="51" t="s">
        <v>2</v>
      </c>
      <c r="E544" s="9">
        <f>IF(G533&gt;0,ROUND((G533+D523)/D523,2),0)</f>
        <v>0</v>
      </c>
      <c r="F544" s="12"/>
      <c r="G544" s="11"/>
    </row>
    <row r="545" spans="2:8" x14ac:dyDescent="0.25">
      <c r="C545" s="79"/>
      <c r="D545" s="13" t="s">
        <v>3</v>
      </c>
      <c r="E545" s="32">
        <f>IF(SUM(G534:G539)&gt;0,ROUND((SUM(G534:G539)+D523)/D523,2),0)</f>
        <v>5.3</v>
      </c>
      <c r="F545" s="10"/>
      <c r="G545" s="11"/>
    </row>
    <row r="546" spans="2:8" ht="25.5" x14ac:dyDescent="0.25">
      <c r="D546" s="33" t="s">
        <v>4</v>
      </c>
      <c r="E546" s="34">
        <f>SUM(E542:E545)-IF(VALUE(COUNTIF(E542:E545,"&gt;0"))=4,3,0)-IF(VALUE(COUNTIF(E542:E545,"&gt;0"))=3,2,0)-IF(VALUE(COUNTIF(E542:E545,"&gt;0"))=2,1,0)</f>
        <v>5.4</v>
      </c>
      <c r="F546" s="25"/>
    </row>
    <row r="547" spans="2:8" x14ac:dyDescent="0.25">
      <c r="E547" s="15"/>
    </row>
    <row r="548" spans="2:8" ht="25.5" x14ac:dyDescent="0.35">
      <c r="B548" s="22"/>
      <c r="C548" s="16" t="s">
        <v>23</v>
      </c>
      <c r="D548" s="80">
        <f>E546*D523</f>
        <v>53062.02</v>
      </c>
      <c r="E548" s="80"/>
    </row>
    <row r="549" spans="2:8" ht="20.25" x14ac:dyDescent="0.3">
      <c r="C549" s="17" t="s">
        <v>8</v>
      </c>
      <c r="D549" s="81">
        <f>D548/D522</f>
        <v>90.088319185059419</v>
      </c>
      <c r="E549" s="81"/>
      <c r="G549" s="7"/>
      <c r="H549" s="48"/>
    </row>
    <row r="554" spans="2:8" ht="60.75" x14ac:dyDescent="0.8">
      <c r="B554" s="82" t="s">
        <v>50</v>
      </c>
      <c r="C554" s="82"/>
      <c r="D554" s="82"/>
      <c r="E554" s="82"/>
      <c r="F554" s="82"/>
      <c r="G554" s="82"/>
      <c r="H554" s="82"/>
    </row>
    <row r="555" spans="2:8" x14ac:dyDescent="0.25">
      <c r="B555" s="83" t="s">
        <v>37</v>
      </c>
      <c r="C555" s="83"/>
      <c r="D555" s="83"/>
      <c r="E555" s="83"/>
      <c r="F555" s="83"/>
      <c r="G555" s="83"/>
    </row>
    <row r="556" spans="2:8" x14ac:dyDescent="0.25">
      <c r="C556" s="52"/>
      <c r="G556" s="7"/>
    </row>
    <row r="557" spans="2:8" ht="25.5" x14ac:dyDescent="0.25">
      <c r="C557" s="14" t="s">
        <v>5</v>
      </c>
      <c r="D557" s="6"/>
    </row>
    <row r="558" spans="2:8" ht="20.25" x14ac:dyDescent="0.25">
      <c r="B558" s="10"/>
      <c r="C558" s="84" t="s">
        <v>15</v>
      </c>
      <c r="D558" s="87" t="s">
        <v>78</v>
      </c>
      <c r="E558" s="87"/>
      <c r="F558" s="87"/>
      <c r="G558" s="87"/>
      <c r="H558" s="40"/>
    </row>
    <row r="559" spans="2:8" ht="20.25" x14ac:dyDescent="0.25">
      <c r="B559" s="10"/>
      <c r="C559" s="85"/>
      <c r="D559" s="87" t="s">
        <v>80</v>
      </c>
      <c r="E559" s="87"/>
      <c r="F559" s="87"/>
      <c r="G559" s="87"/>
      <c r="H559" s="40"/>
    </row>
    <row r="560" spans="2:8" ht="20.25" x14ac:dyDescent="0.25">
      <c r="B560" s="10"/>
      <c r="C560" s="86"/>
      <c r="D560" s="87" t="s">
        <v>99</v>
      </c>
      <c r="E560" s="87"/>
      <c r="F560" s="87"/>
      <c r="G560" s="87"/>
      <c r="H560" s="40"/>
    </row>
    <row r="561" spans="2:8" x14ac:dyDescent="0.25">
      <c r="C561" s="35" t="s">
        <v>12</v>
      </c>
      <c r="D561" s="53">
        <v>4.2</v>
      </c>
      <c r="E561" s="49"/>
      <c r="F561" s="10"/>
    </row>
    <row r="562" spans="2:8" x14ac:dyDescent="0.25">
      <c r="C562" s="1" t="s">
        <v>9</v>
      </c>
      <c r="D562" s="54">
        <v>498</v>
      </c>
      <c r="E562" s="88" t="s">
        <v>16</v>
      </c>
      <c r="F562" s="89"/>
      <c r="G562" s="92">
        <f>D563/D562</f>
        <v>17.90140562248996</v>
      </c>
    </row>
    <row r="563" spans="2:8" x14ac:dyDescent="0.25">
      <c r="C563" s="1" t="s">
        <v>10</v>
      </c>
      <c r="D563" s="54">
        <v>8914.9</v>
      </c>
      <c r="E563" s="90"/>
      <c r="F563" s="91"/>
      <c r="G563" s="93"/>
    </row>
    <row r="564" spans="2:8" x14ac:dyDescent="0.25">
      <c r="C564" s="37"/>
      <c r="D564" s="38"/>
      <c r="E564" s="50"/>
    </row>
    <row r="565" spans="2:8" x14ac:dyDescent="0.3">
      <c r="C565" s="36" t="s">
        <v>7</v>
      </c>
      <c r="D565" s="55" t="s">
        <v>100</v>
      </c>
    </row>
    <row r="566" spans="2:8" x14ac:dyDescent="0.3">
      <c r="C566" s="36" t="s">
        <v>11</v>
      </c>
      <c r="D566" s="55">
        <v>55</v>
      </c>
    </row>
    <row r="567" spans="2:8" x14ac:dyDescent="0.3">
      <c r="C567" s="36" t="s">
        <v>13</v>
      </c>
      <c r="D567" s="69" t="s">
        <v>34</v>
      </c>
      <c r="E567" s="41"/>
    </row>
    <row r="568" spans="2:8" ht="24" thickBot="1" x14ac:dyDescent="0.3">
      <c r="C568" s="42"/>
      <c r="D568" s="42"/>
    </row>
    <row r="569" spans="2:8" ht="48" thickBot="1" x14ac:dyDescent="0.3">
      <c r="B569" s="94" t="s">
        <v>17</v>
      </c>
      <c r="C569" s="95"/>
      <c r="D569" s="23" t="s">
        <v>20</v>
      </c>
      <c r="E569" s="96" t="s">
        <v>22</v>
      </c>
      <c r="F569" s="97"/>
      <c r="G569" s="2" t="s">
        <v>21</v>
      </c>
    </row>
    <row r="570" spans="2:8" ht="24" thickBot="1" x14ac:dyDescent="0.3">
      <c r="B570" s="98" t="s">
        <v>36</v>
      </c>
      <c r="C570" s="99"/>
      <c r="D570" s="70">
        <v>200</v>
      </c>
      <c r="E570" s="56">
        <v>4.2</v>
      </c>
      <c r="F570" s="18" t="s">
        <v>25</v>
      </c>
      <c r="G570" s="26">
        <f t="shared" ref="G570:G577" si="14">D570*E570</f>
        <v>840</v>
      </c>
      <c r="H570" s="100"/>
    </row>
    <row r="571" spans="2:8" ht="50.25" customHeight="1" x14ac:dyDescent="0.25">
      <c r="B571" s="101" t="s">
        <v>18</v>
      </c>
      <c r="C571" s="102"/>
      <c r="D571" s="59">
        <v>189.45</v>
      </c>
      <c r="E571" s="57">
        <v>0.85499999999999998</v>
      </c>
      <c r="F571" s="19" t="s">
        <v>26</v>
      </c>
      <c r="G571" s="27">
        <f t="shared" si="14"/>
        <v>161.97975</v>
      </c>
      <c r="H571" s="100"/>
    </row>
    <row r="572" spans="2:8" ht="24" thickBot="1" x14ac:dyDescent="0.3">
      <c r="B572" s="103" t="s">
        <v>19</v>
      </c>
      <c r="C572" s="104"/>
      <c r="D572" s="62">
        <v>762.99</v>
      </c>
      <c r="E572" s="58">
        <v>0.85499999999999998</v>
      </c>
      <c r="F572" s="20" t="s">
        <v>26</v>
      </c>
      <c r="G572" s="28">
        <f t="shared" si="14"/>
        <v>652.35645</v>
      </c>
      <c r="H572" s="100"/>
    </row>
    <row r="573" spans="2:8" ht="24" thickBot="1" x14ac:dyDescent="0.3">
      <c r="B573" s="105" t="s">
        <v>28</v>
      </c>
      <c r="C573" s="106"/>
      <c r="D573" s="71"/>
      <c r="E573" s="71"/>
      <c r="F573" s="24" t="s">
        <v>25</v>
      </c>
      <c r="G573" s="29">
        <f t="shared" si="14"/>
        <v>0</v>
      </c>
      <c r="H573" s="100"/>
    </row>
    <row r="574" spans="2:8" x14ac:dyDescent="0.25">
      <c r="B574" s="101" t="s">
        <v>33</v>
      </c>
      <c r="C574" s="102"/>
      <c r="D574" s="59">
        <v>5358.15</v>
      </c>
      <c r="E574" s="59">
        <v>4.2</v>
      </c>
      <c r="F574" s="19" t="s">
        <v>25</v>
      </c>
      <c r="G574" s="27">
        <f t="shared" si="14"/>
        <v>22504.23</v>
      </c>
      <c r="H574" s="100"/>
    </row>
    <row r="575" spans="2:8" x14ac:dyDescent="0.25">
      <c r="B575" s="107" t="s">
        <v>27</v>
      </c>
      <c r="C575" s="108"/>
      <c r="D575" s="72"/>
      <c r="E575" s="60"/>
      <c r="F575" s="21" t="s">
        <v>25</v>
      </c>
      <c r="G575" s="30">
        <f t="shared" si="14"/>
        <v>0</v>
      </c>
      <c r="H575" s="100"/>
    </row>
    <row r="576" spans="2:8" x14ac:dyDescent="0.25">
      <c r="B576" s="107" t="s">
        <v>29</v>
      </c>
      <c r="C576" s="108"/>
      <c r="D576" s="73">
        <v>4374.5</v>
      </c>
      <c r="E576" s="61">
        <v>4.2</v>
      </c>
      <c r="F576" s="21" t="s">
        <v>25</v>
      </c>
      <c r="G576" s="30">
        <f t="shared" si="14"/>
        <v>18372.900000000001</v>
      </c>
      <c r="H576" s="100"/>
    </row>
    <row r="577" spans="2:8" x14ac:dyDescent="0.25">
      <c r="B577" s="107" t="s">
        <v>30</v>
      </c>
      <c r="C577" s="108"/>
      <c r="D577" s="73">
        <v>1282.45</v>
      </c>
      <c r="E577" s="61">
        <v>4.2</v>
      </c>
      <c r="F577" s="21" t="s">
        <v>25</v>
      </c>
      <c r="G577" s="30">
        <f t="shared" si="14"/>
        <v>5386.2900000000009</v>
      </c>
      <c r="H577" s="100"/>
    </row>
    <row r="578" spans="2:8" x14ac:dyDescent="0.25">
      <c r="B578" s="107" t="s">
        <v>32</v>
      </c>
      <c r="C578" s="108"/>
      <c r="D578" s="73">
        <v>1000.47</v>
      </c>
      <c r="E578" s="61">
        <v>4.2</v>
      </c>
      <c r="F578" s="21" t="s">
        <v>25</v>
      </c>
      <c r="G578" s="30">
        <f>D578*E578</f>
        <v>4201.9740000000002</v>
      </c>
      <c r="H578" s="100"/>
    </row>
    <row r="579" spans="2:8" ht="24" thickBot="1" x14ac:dyDescent="0.3">
      <c r="B579" s="103" t="s">
        <v>31</v>
      </c>
      <c r="C579" s="104"/>
      <c r="D579" s="74">
        <v>718.61</v>
      </c>
      <c r="E579" s="62">
        <v>42</v>
      </c>
      <c r="F579" s="20" t="s">
        <v>25</v>
      </c>
      <c r="G579" s="31">
        <f>D579*E579</f>
        <v>30181.62</v>
      </c>
      <c r="H579" s="100"/>
    </row>
    <row r="580" spans="2:8" x14ac:dyDescent="0.25">
      <c r="C580" s="3"/>
      <c r="D580" s="3"/>
      <c r="E580" s="4"/>
      <c r="F580" s="4"/>
      <c r="H580" s="45"/>
    </row>
    <row r="581" spans="2:8" ht="25.5" x14ac:dyDescent="0.25">
      <c r="C581" s="14" t="s">
        <v>14</v>
      </c>
      <c r="D581" s="6"/>
    </row>
    <row r="582" spans="2:8" ht="20.25" x14ac:dyDescent="0.25">
      <c r="C582" s="79" t="s">
        <v>6</v>
      </c>
      <c r="D582" s="51" t="s">
        <v>0</v>
      </c>
      <c r="E582" s="9">
        <f>IF(G570&gt;0, ROUND((G570+D563)/D563,2), 0)</f>
        <v>1.0900000000000001</v>
      </c>
      <c r="F582" s="9"/>
      <c r="G582" s="10"/>
      <c r="H582" s="7"/>
    </row>
    <row r="583" spans="2:8" x14ac:dyDescent="0.25">
      <c r="C583" s="79"/>
      <c r="D583" s="51" t="s">
        <v>1</v>
      </c>
      <c r="E583" s="9">
        <f>IF(SUM(G571:G572)&gt;0,ROUND((G571+G572+D563)/D563,2),0)</f>
        <v>1.0900000000000001</v>
      </c>
      <c r="F583" s="9"/>
      <c r="G583" s="11"/>
      <c r="H583" s="47"/>
    </row>
    <row r="584" spans="2:8" x14ac:dyDescent="0.25">
      <c r="C584" s="79"/>
      <c r="D584" s="51" t="s">
        <v>2</v>
      </c>
      <c r="E584" s="9">
        <f>IF(G573&gt;0,ROUND((G573+D563)/D563,2),0)</f>
        <v>0</v>
      </c>
      <c r="F584" s="12"/>
      <c r="G584" s="11"/>
    </row>
    <row r="585" spans="2:8" x14ac:dyDescent="0.25">
      <c r="C585" s="79"/>
      <c r="D585" s="13" t="s">
        <v>3</v>
      </c>
      <c r="E585" s="32">
        <f>IF(SUM(G574:G579)&gt;0,ROUND((SUM(G574:G579)+D563)/D563,2),0)</f>
        <v>10.050000000000001</v>
      </c>
      <c r="F585" s="10"/>
      <c r="G585" s="11"/>
    </row>
    <row r="586" spans="2:8" ht="25.5" x14ac:dyDescent="0.25">
      <c r="D586" s="33" t="s">
        <v>4</v>
      </c>
      <c r="E586" s="34">
        <f>SUM(E582:E585)-IF(VALUE(COUNTIF(E582:E585,"&gt;0"))=4,3,0)-IF(VALUE(COUNTIF(E582:E585,"&gt;0"))=3,2,0)-IF(VALUE(COUNTIF(E582:E585,"&gt;0"))=2,1,0)</f>
        <v>10.23</v>
      </c>
      <c r="F586" s="25"/>
    </row>
    <row r="587" spans="2:8" x14ac:dyDescent="0.25">
      <c r="E587" s="15"/>
    </row>
    <row r="588" spans="2:8" ht="25.5" x14ac:dyDescent="0.35">
      <c r="B588" s="22"/>
      <c r="C588" s="16" t="s">
        <v>23</v>
      </c>
      <c r="D588" s="80">
        <f>E586*D563</f>
        <v>91199.426999999996</v>
      </c>
      <c r="E588" s="80"/>
    </row>
    <row r="589" spans="2:8" ht="20.25" x14ac:dyDescent="0.3">
      <c r="C589" s="17" t="s">
        <v>8</v>
      </c>
      <c r="D589" s="81">
        <f>D588/D562</f>
        <v>183.13137951807229</v>
      </c>
      <c r="E589" s="81"/>
      <c r="G589" s="7"/>
      <c r="H589" s="48"/>
    </row>
    <row r="599" spans="7:8" ht="20.25" x14ac:dyDescent="0.25">
      <c r="G599" s="7"/>
      <c r="H599" s="7"/>
    </row>
    <row r="600" spans="7:8" ht="20.25" x14ac:dyDescent="0.25">
      <c r="G600" s="7"/>
      <c r="H600" s="7"/>
    </row>
    <row r="601" spans="7:8" ht="20.25" x14ac:dyDescent="0.25">
      <c r="G601" s="7"/>
      <c r="H601" s="7"/>
    </row>
    <row r="602" spans="7:8" ht="20.25" x14ac:dyDescent="0.25">
      <c r="G602" s="7"/>
      <c r="H602" s="7"/>
    </row>
    <row r="603" spans="7:8" ht="20.25" x14ac:dyDescent="0.25">
      <c r="G603" s="7"/>
      <c r="H603" s="7"/>
    </row>
    <row r="604" spans="7:8" ht="20.25" x14ac:dyDescent="0.25">
      <c r="G604" s="7"/>
      <c r="H604" s="7"/>
    </row>
    <row r="605" spans="7:8" ht="20.25" x14ac:dyDescent="0.25">
      <c r="G605" s="7"/>
      <c r="H605" s="7"/>
    </row>
    <row r="606" spans="7:8" ht="20.25" x14ac:dyDescent="0.25">
      <c r="G606" s="7"/>
      <c r="H606" s="7"/>
    </row>
    <row r="607" spans="7:8" ht="20.25" x14ac:dyDescent="0.25">
      <c r="G607" s="7"/>
      <c r="H607" s="7"/>
    </row>
    <row r="608" spans="7:8" ht="20.25" x14ac:dyDescent="0.25">
      <c r="G608" s="7"/>
      <c r="H608" s="7"/>
    </row>
    <row r="609" spans="7:8" ht="20.25" x14ac:dyDescent="0.25">
      <c r="G609" s="7"/>
      <c r="H609" s="7"/>
    </row>
    <row r="610" spans="7:8" ht="20.25" x14ac:dyDescent="0.25">
      <c r="G610" s="7"/>
      <c r="H610" s="7"/>
    </row>
    <row r="611" spans="7:8" ht="20.25" x14ac:dyDescent="0.25">
      <c r="G611" s="7"/>
      <c r="H611" s="7"/>
    </row>
    <row r="612" spans="7:8" ht="20.25" x14ac:dyDescent="0.25">
      <c r="G612" s="7"/>
      <c r="H612" s="7"/>
    </row>
    <row r="613" spans="7:8" ht="20.25" x14ac:dyDescent="0.25">
      <c r="G613" s="7"/>
      <c r="H613" s="7"/>
    </row>
    <row r="614" spans="7:8" ht="20.25" x14ac:dyDescent="0.25">
      <c r="G614" s="7"/>
      <c r="H614" s="7"/>
    </row>
    <row r="615" spans="7:8" ht="20.25" x14ac:dyDescent="0.25">
      <c r="G615" s="7"/>
      <c r="H615" s="7"/>
    </row>
    <row r="616" spans="7:8" ht="20.25" x14ac:dyDescent="0.25">
      <c r="G616" s="7"/>
      <c r="H616" s="7"/>
    </row>
    <row r="617" spans="7:8" ht="20.25" x14ac:dyDescent="0.25">
      <c r="G617" s="7"/>
      <c r="H617" s="7"/>
    </row>
    <row r="618" spans="7:8" ht="20.25" x14ac:dyDescent="0.25">
      <c r="G618" s="7"/>
      <c r="H618" s="7"/>
    </row>
    <row r="619" spans="7:8" ht="20.25" x14ac:dyDescent="0.25">
      <c r="G619" s="7"/>
      <c r="H619" s="7"/>
    </row>
    <row r="620" spans="7:8" ht="20.25" x14ac:dyDescent="0.25">
      <c r="G620" s="7"/>
      <c r="H620" s="7"/>
    </row>
    <row r="621" spans="7:8" ht="20.25" x14ac:dyDescent="0.25">
      <c r="G621" s="7"/>
      <c r="H621" s="7"/>
    </row>
    <row r="622" spans="7:8" ht="20.25" x14ac:dyDescent="0.25">
      <c r="G622" s="7"/>
      <c r="H622" s="7"/>
    </row>
    <row r="623" spans="7:8" ht="20.25" x14ac:dyDescent="0.25">
      <c r="G623" s="7"/>
      <c r="H623" s="7"/>
    </row>
    <row r="624" spans="7:8" ht="20.25" x14ac:dyDescent="0.25">
      <c r="G624" s="7"/>
      <c r="H624" s="7"/>
    </row>
    <row r="625" spans="7:8" ht="20.25" x14ac:dyDescent="0.25">
      <c r="G625" s="7"/>
      <c r="H625" s="7"/>
    </row>
    <row r="626" spans="7:8" ht="20.25" x14ac:dyDescent="0.25">
      <c r="G626" s="7"/>
      <c r="H626" s="7"/>
    </row>
    <row r="627" spans="7:8" ht="20.25" x14ac:dyDescent="0.25">
      <c r="G627" s="7"/>
      <c r="H627" s="7"/>
    </row>
    <row r="628" spans="7:8" ht="20.25" x14ac:dyDescent="0.25">
      <c r="G628" s="7"/>
      <c r="H628" s="7"/>
    </row>
    <row r="629" spans="7:8" ht="20.25" x14ac:dyDescent="0.25">
      <c r="G629" s="7"/>
      <c r="H629" s="7"/>
    </row>
    <row r="630" spans="7:8" ht="20.25" x14ac:dyDescent="0.25">
      <c r="G630" s="7"/>
      <c r="H630" s="7"/>
    </row>
    <row r="631" spans="7:8" ht="20.25" x14ac:dyDescent="0.25">
      <c r="G631" s="7"/>
      <c r="H631" s="7"/>
    </row>
    <row r="632" spans="7:8" ht="20.25" x14ac:dyDescent="0.25">
      <c r="G632" s="7"/>
      <c r="H632" s="7"/>
    </row>
    <row r="633" spans="7:8" ht="20.25" x14ac:dyDescent="0.25">
      <c r="G633" s="7"/>
      <c r="H633" s="7"/>
    </row>
    <row r="634" spans="7:8" ht="20.25" x14ac:dyDescent="0.25">
      <c r="G634" s="7"/>
      <c r="H634" s="7"/>
    </row>
    <row r="635" spans="7:8" ht="20.25" x14ac:dyDescent="0.25">
      <c r="G635" s="7"/>
      <c r="H635" s="7"/>
    </row>
    <row r="636" spans="7:8" ht="20.25" x14ac:dyDescent="0.25">
      <c r="G636" s="7"/>
      <c r="H636" s="7"/>
    </row>
    <row r="637" spans="7:8" ht="20.25" x14ac:dyDescent="0.25">
      <c r="G637" s="7"/>
      <c r="H637" s="7"/>
    </row>
    <row r="638" spans="7:8" ht="20.25" x14ac:dyDescent="0.25">
      <c r="G638" s="7"/>
      <c r="H638" s="7"/>
    </row>
    <row r="639" spans="7:8" ht="20.25" x14ac:dyDescent="0.25">
      <c r="G639" s="7"/>
      <c r="H639" s="7"/>
    </row>
    <row r="640" spans="7:8" ht="20.25" x14ac:dyDescent="0.25">
      <c r="G640" s="7"/>
      <c r="H640" s="7"/>
    </row>
    <row r="641" spans="7:8" ht="20.25" x14ac:dyDescent="0.25">
      <c r="G641" s="7"/>
      <c r="H641" s="7"/>
    </row>
    <row r="642" spans="7:8" ht="20.25" x14ac:dyDescent="0.25">
      <c r="G642" s="7"/>
      <c r="H642" s="7"/>
    </row>
    <row r="643" spans="7:8" ht="20.25" x14ac:dyDescent="0.25">
      <c r="G643" s="7"/>
      <c r="H643" s="7"/>
    </row>
    <row r="644" spans="7:8" ht="20.25" x14ac:dyDescent="0.25">
      <c r="G644" s="7"/>
      <c r="H644" s="7"/>
    </row>
    <row r="645" spans="7:8" ht="20.25" x14ac:dyDescent="0.25">
      <c r="G645" s="7"/>
      <c r="H645" s="7"/>
    </row>
    <row r="646" spans="7:8" ht="20.25" x14ac:dyDescent="0.25">
      <c r="G646" s="7"/>
      <c r="H646" s="7"/>
    </row>
    <row r="647" spans="7:8" ht="20.25" x14ac:dyDescent="0.25">
      <c r="G647" s="7"/>
      <c r="H647" s="7"/>
    </row>
    <row r="648" spans="7:8" ht="20.25" x14ac:dyDescent="0.25">
      <c r="G648" s="7"/>
      <c r="H648" s="7"/>
    </row>
    <row r="649" spans="7:8" ht="20.25" x14ac:dyDescent="0.25">
      <c r="G649" s="7"/>
      <c r="H649" s="7"/>
    </row>
    <row r="650" spans="7:8" ht="20.25" x14ac:dyDescent="0.25">
      <c r="G650" s="7"/>
      <c r="H650" s="7"/>
    </row>
    <row r="651" spans="7:8" ht="20.25" x14ac:dyDescent="0.25">
      <c r="G651" s="7"/>
      <c r="H651" s="7"/>
    </row>
    <row r="652" spans="7:8" ht="20.25" x14ac:dyDescent="0.25">
      <c r="G652" s="7"/>
      <c r="H652" s="7"/>
    </row>
    <row r="653" spans="7:8" ht="20.25" x14ac:dyDescent="0.25">
      <c r="G653" s="7"/>
      <c r="H653" s="7"/>
    </row>
    <row r="654" spans="7:8" ht="20.25" x14ac:dyDescent="0.25">
      <c r="G654" s="7"/>
      <c r="H654" s="7"/>
    </row>
    <row r="655" spans="7:8" ht="20.25" x14ac:dyDescent="0.25">
      <c r="G655" s="7"/>
      <c r="H655" s="7"/>
    </row>
    <row r="656" spans="7:8" ht="20.25" x14ac:dyDescent="0.25">
      <c r="G656" s="7"/>
      <c r="H656" s="7"/>
    </row>
    <row r="657" spans="7:8" ht="20.25" x14ac:dyDescent="0.25">
      <c r="G657" s="7"/>
      <c r="H657" s="7"/>
    </row>
    <row r="658" spans="7:8" ht="20.25" x14ac:dyDescent="0.25">
      <c r="G658" s="7"/>
      <c r="H658" s="7"/>
    </row>
    <row r="659" spans="7:8" ht="20.25" x14ac:dyDescent="0.25">
      <c r="G659" s="7"/>
      <c r="H659" s="7"/>
    </row>
    <row r="660" spans="7:8" ht="20.25" x14ac:dyDescent="0.25">
      <c r="G660" s="7"/>
      <c r="H660" s="7"/>
    </row>
    <row r="661" spans="7:8" ht="20.25" x14ac:dyDescent="0.25">
      <c r="G661" s="7"/>
      <c r="H661" s="7"/>
    </row>
    <row r="662" spans="7:8" ht="20.25" x14ac:dyDescent="0.25">
      <c r="G662" s="7"/>
      <c r="H662" s="7"/>
    </row>
    <row r="663" spans="7:8" ht="20.25" x14ac:dyDescent="0.25">
      <c r="G663" s="7"/>
      <c r="H663" s="7"/>
    </row>
    <row r="664" spans="7:8" ht="20.25" x14ac:dyDescent="0.25">
      <c r="G664" s="7"/>
      <c r="H664" s="7"/>
    </row>
    <row r="665" spans="7:8" ht="20.25" x14ac:dyDescent="0.25">
      <c r="G665" s="7"/>
      <c r="H665" s="7"/>
    </row>
    <row r="666" spans="7:8" ht="20.25" x14ac:dyDescent="0.25">
      <c r="G666" s="7"/>
      <c r="H666" s="7"/>
    </row>
    <row r="667" spans="7:8" ht="20.25" x14ac:dyDescent="0.25">
      <c r="G667" s="7"/>
      <c r="H667" s="7"/>
    </row>
    <row r="668" spans="7:8" ht="20.25" x14ac:dyDescent="0.25">
      <c r="G668" s="7"/>
      <c r="H668" s="7"/>
    </row>
    <row r="669" spans="7:8" ht="20.25" x14ac:dyDescent="0.25">
      <c r="G669" s="7"/>
      <c r="H669" s="7"/>
    </row>
    <row r="670" spans="7:8" ht="20.25" x14ac:dyDescent="0.25">
      <c r="G670" s="7"/>
      <c r="H670" s="7"/>
    </row>
    <row r="671" spans="7:8" ht="20.25" x14ac:dyDescent="0.25">
      <c r="G671" s="7"/>
      <c r="H671" s="7"/>
    </row>
    <row r="672" spans="7:8" ht="20.25" x14ac:dyDescent="0.25">
      <c r="G672" s="7"/>
      <c r="H672" s="7"/>
    </row>
    <row r="673" spans="7:8" ht="20.25" x14ac:dyDescent="0.25">
      <c r="G673" s="7"/>
      <c r="H673" s="7"/>
    </row>
    <row r="674" spans="7:8" ht="20.25" x14ac:dyDescent="0.25">
      <c r="G674" s="7"/>
      <c r="H674" s="7"/>
    </row>
    <row r="675" spans="7:8" ht="20.25" x14ac:dyDescent="0.25">
      <c r="G675" s="7"/>
      <c r="H675" s="7"/>
    </row>
    <row r="676" spans="7:8" ht="20.25" x14ac:dyDescent="0.25">
      <c r="G676" s="7"/>
      <c r="H676" s="7"/>
    </row>
    <row r="677" spans="7:8" ht="20.25" x14ac:dyDescent="0.25">
      <c r="G677" s="7"/>
      <c r="H677" s="7"/>
    </row>
    <row r="678" spans="7:8" ht="20.25" x14ac:dyDescent="0.25">
      <c r="G678" s="7"/>
      <c r="H678" s="7"/>
    </row>
    <row r="679" spans="7:8" ht="20.25" x14ac:dyDescent="0.25">
      <c r="G679" s="7"/>
      <c r="H679" s="7"/>
    </row>
    <row r="680" spans="7:8" ht="20.25" x14ac:dyDescent="0.25">
      <c r="G680" s="7"/>
      <c r="H680" s="7"/>
    </row>
    <row r="681" spans="7:8" ht="20.25" x14ac:dyDescent="0.25">
      <c r="G681" s="7"/>
      <c r="H681" s="7"/>
    </row>
    <row r="682" spans="7:8" ht="20.25" x14ac:dyDescent="0.25">
      <c r="G682" s="7"/>
      <c r="H682" s="7"/>
    </row>
    <row r="683" spans="7:8" ht="20.25" x14ac:dyDescent="0.25">
      <c r="G683" s="7"/>
      <c r="H683" s="7"/>
    </row>
    <row r="684" spans="7:8" ht="20.25" x14ac:dyDescent="0.25">
      <c r="G684" s="7"/>
      <c r="H684" s="7"/>
    </row>
    <row r="685" spans="7:8" ht="20.25" x14ac:dyDescent="0.25">
      <c r="G685" s="7"/>
      <c r="H685" s="7"/>
    </row>
    <row r="686" spans="7:8" ht="20.25" x14ac:dyDescent="0.25">
      <c r="G686" s="7"/>
      <c r="H686" s="7"/>
    </row>
    <row r="687" spans="7:8" ht="20.25" x14ac:dyDescent="0.25">
      <c r="G687" s="7"/>
      <c r="H687" s="7"/>
    </row>
    <row r="688" spans="7:8" ht="20.25" x14ac:dyDescent="0.25">
      <c r="G688" s="7"/>
      <c r="H688" s="7"/>
    </row>
    <row r="689" spans="7:8" ht="20.25" x14ac:dyDescent="0.25">
      <c r="G689" s="7"/>
      <c r="H689" s="7"/>
    </row>
    <row r="690" spans="7:8" ht="20.25" x14ac:dyDescent="0.25">
      <c r="G690" s="7"/>
      <c r="H690" s="7"/>
    </row>
    <row r="691" spans="7:8" ht="20.25" x14ac:dyDescent="0.25">
      <c r="G691" s="7"/>
      <c r="H691" s="7"/>
    </row>
    <row r="692" spans="7:8" ht="20.25" x14ac:dyDescent="0.25">
      <c r="G692" s="7"/>
      <c r="H692" s="7"/>
    </row>
    <row r="693" spans="7:8" ht="20.25" x14ac:dyDescent="0.25">
      <c r="G693" s="7"/>
      <c r="H693" s="7"/>
    </row>
    <row r="694" spans="7:8" ht="20.25" x14ac:dyDescent="0.25">
      <c r="G694" s="7"/>
      <c r="H694" s="7"/>
    </row>
    <row r="695" spans="7:8" ht="20.25" x14ac:dyDescent="0.25">
      <c r="G695" s="7"/>
      <c r="H695" s="7"/>
    </row>
    <row r="696" spans="7:8" ht="20.25" x14ac:dyDescent="0.25">
      <c r="G696" s="7"/>
      <c r="H696" s="7"/>
    </row>
    <row r="697" spans="7:8" ht="20.25" x14ac:dyDescent="0.25">
      <c r="G697" s="7"/>
      <c r="H697" s="7"/>
    </row>
    <row r="698" spans="7:8" ht="20.25" x14ac:dyDescent="0.25">
      <c r="G698" s="7"/>
      <c r="H698" s="7"/>
    </row>
    <row r="699" spans="7:8" ht="20.25" x14ac:dyDescent="0.25">
      <c r="G699" s="7"/>
      <c r="H699" s="7"/>
    </row>
    <row r="700" spans="7:8" ht="20.25" x14ac:dyDescent="0.25">
      <c r="G700" s="7"/>
      <c r="H700" s="7"/>
    </row>
    <row r="701" spans="7:8" ht="20.25" x14ac:dyDescent="0.25">
      <c r="G701" s="7"/>
      <c r="H701" s="7"/>
    </row>
    <row r="702" spans="7:8" ht="20.25" x14ac:dyDescent="0.25">
      <c r="G702" s="7"/>
      <c r="H702" s="7"/>
    </row>
    <row r="703" spans="7:8" ht="20.25" x14ac:dyDescent="0.25">
      <c r="G703" s="7"/>
      <c r="H703" s="7"/>
    </row>
    <row r="704" spans="7:8" ht="20.25" x14ac:dyDescent="0.25">
      <c r="G704" s="7"/>
      <c r="H704" s="7"/>
    </row>
    <row r="705" spans="7:8" ht="20.25" x14ac:dyDescent="0.25">
      <c r="G705" s="7"/>
      <c r="H705" s="7"/>
    </row>
    <row r="706" spans="7:8" ht="20.25" x14ac:dyDescent="0.25">
      <c r="G706" s="7"/>
      <c r="H706" s="7"/>
    </row>
    <row r="707" spans="7:8" ht="20.25" x14ac:dyDescent="0.25">
      <c r="G707" s="7"/>
      <c r="H707" s="7"/>
    </row>
    <row r="708" spans="7:8" ht="20.25" x14ac:dyDescent="0.25">
      <c r="G708" s="7"/>
      <c r="H708" s="7"/>
    </row>
    <row r="709" spans="7:8" ht="20.25" x14ac:dyDescent="0.25">
      <c r="G709" s="7"/>
      <c r="H709" s="7"/>
    </row>
    <row r="710" spans="7:8" ht="20.25" x14ac:dyDescent="0.25">
      <c r="G710" s="7"/>
      <c r="H710" s="7"/>
    </row>
    <row r="711" spans="7:8" ht="20.25" x14ac:dyDescent="0.25">
      <c r="G711" s="7"/>
      <c r="H711" s="7"/>
    </row>
    <row r="712" spans="7:8" ht="20.25" x14ac:dyDescent="0.25">
      <c r="G712" s="7"/>
      <c r="H712" s="7"/>
    </row>
    <row r="713" spans="7:8" ht="20.25" x14ac:dyDescent="0.25">
      <c r="G713" s="7"/>
      <c r="H713" s="7"/>
    </row>
    <row r="714" spans="7:8" ht="20.25" x14ac:dyDescent="0.25">
      <c r="G714" s="7"/>
      <c r="H714" s="7"/>
    </row>
    <row r="715" spans="7:8" ht="20.25" x14ac:dyDescent="0.25">
      <c r="G715" s="7"/>
      <c r="H715" s="7"/>
    </row>
    <row r="716" spans="7:8" ht="20.25" x14ac:dyDescent="0.25">
      <c r="G716" s="7"/>
      <c r="H716" s="7"/>
    </row>
    <row r="717" spans="7:8" ht="20.25" x14ac:dyDescent="0.25">
      <c r="G717" s="7"/>
      <c r="H717" s="7"/>
    </row>
    <row r="718" spans="7:8" ht="20.25" x14ac:dyDescent="0.25">
      <c r="G718" s="7"/>
      <c r="H718" s="7"/>
    </row>
    <row r="719" spans="7:8" ht="20.25" x14ac:dyDescent="0.25">
      <c r="G719" s="7"/>
      <c r="H719" s="7"/>
    </row>
    <row r="720" spans="7:8" ht="20.25" x14ac:dyDescent="0.25">
      <c r="G720" s="7"/>
      <c r="H720" s="7"/>
    </row>
    <row r="721" spans="7:8" ht="20.25" x14ac:dyDescent="0.25">
      <c r="G721" s="7"/>
      <c r="H721" s="7"/>
    </row>
    <row r="722" spans="7:8" ht="20.25" x14ac:dyDescent="0.25">
      <c r="G722" s="7"/>
      <c r="H722" s="7"/>
    </row>
    <row r="723" spans="7:8" ht="20.25" x14ac:dyDescent="0.25">
      <c r="G723" s="7"/>
      <c r="H723" s="7"/>
    </row>
    <row r="724" spans="7:8" ht="20.25" x14ac:dyDescent="0.25">
      <c r="G724" s="7"/>
      <c r="H724" s="7"/>
    </row>
    <row r="725" spans="7:8" ht="20.25" x14ac:dyDescent="0.25">
      <c r="G725" s="7"/>
      <c r="H725" s="7"/>
    </row>
    <row r="726" spans="7:8" ht="20.25" x14ac:dyDescent="0.25">
      <c r="G726" s="7"/>
      <c r="H726" s="7"/>
    </row>
    <row r="734" spans="7:8" ht="20.25" x14ac:dyDescent="0.25">
      <c r="G734" s="7"/>
      <c r="H734" s="7"/>
    </row>
    <row r="735" spans="7:8" ht="20.25" x14ac:dyDescent="0.25">
      <c r="G735" s="7"/>
      <c r="H735" s="7"/>
    </row>
    <row r="736" spans="7:8" ht="20.25" x14ac:dyDescent="0.25">
      <c r="G736" s="7"/>
      <c r="H736" s="7"/>
    </row>
    <row r="737" spans="7:8" ht="20.25" x14ac:dyDescent="0.25">
      <c r="G737" s="7"/>
      <c r="H737" s="7"/>
    </row>
    <row r="738" spans="7:8" ht="20.25" x14ac:dyDescent="0.25">
      <c r="G738" s="7"/>
      <c r="H738" s="7"/>
    </row>
    <row r="739" spans="7:8" ht="20.25" x14ac:dyDescent="0.25">
      <c r="G739" s="7"/>
      <c r="H739" s="7"/>
    </row>
    <row r="740" spans="7:8" ht="20.25" x14ac:dyDescent="0.25">
      <c r="G740" s="7"/>
      <c r="H740" s="7"/>
    </row>
    <row r="741" spans="7:8" ht="20.25" x14ac:dyDescent="0.25">
      <c r="G741" s="7"/>
      <c r="H741" s="7"/>
    </row>
    <row r="742" spans="7:8" ht="20.25" x14ac:dyDescent="0.25">
      <c r="G742" s="7"/>
      <c r="H742" s="7"/>
    </row>
    <row r="743" spans="7:8" ht="20.25" x14ac:dyDescent="0.25">
      <c r="G743" s="7"/>
      <c r="H743" s="7"/>
    </row>
    <row r="744" spans="7:8" ht="20.25" x14ac:dyDescent="0.25">
      <c r="G744" s="7"/>
      <c r="H744" s="7"/>
    </row>
    <row r="745" spans="7:8" ht="20.25" x14ac:dyDescent="0.25">
      <c r="G745" s="7"/>
      <c r="H745" s="7"/>
    </row>
    <row r="746" spans="7:8" ht="20.25" x14ac:dyDescent="0.25">
      <c r="G746" s="7"/>
      <c r="H746" s="7"/>
    </row>
    <row r="747" spans="7:8" ht="20.25" x14ac:dyDescent="0.25">
      <c r="G747" s="7"/>
      <c r="H747" s="7"/>
    </row>
    <row r="748" spans="7:8" ht="20.25" x14ac:dyDescent="0.25">
      <c r="G748" s="7"/>
      <c r="H748" s="7"/>
    </row>
    <row r="749" spans="7:8" ht="20.25" x14ac:dyDescent="0.25">
      <c r="G749" s="7"/>
      <c r="H749" s="7"/>
    </row>
    <row r="750" spans="7:8" ht="20.25" x14ac:dyDescent="0.25">
      <c r="G750" s="7"/>
      <c r="H750" s="7"/>
    </row>
    <row r="751" spans="7:8" ht="20.25" x14ac:dyDescent="0.25">
      <c r="G751" s="7"/>
      <c r="H751" s="7"/>
    </row>
    <row r="752" spans="7:8" ht="20.25" x14ac:dyDescent="0.25">
      <c r="G752" s="7"/>
      <c r="H752" s="7"/>
    </row>
    <row r="753" spans="7:8" ht="20.25" x14ac:dyDescent="0.25">
      <c r="G753" s="7"/>
      <c r="H753" s="7"/>
    </row>
    <row r="754" spans="7:8" ht="20.25" x14ac:dyDescent="0.25">
      <c r="G754" s="7"/>
      <c r="H754" s="7"/>
    </row>
    <row r="755" spans="7:8" ht="20.25" x14ac:dyDescent="0.25">
      <c r="G755" s="7"/>
      <c r="H755" s="7"/>
    </row>
    <row r="756" spans="7:8" ht="20.25" x14ac:dyDescent="0.25">
      <c r="G756" s="7"/>
      <c r="H756" s="7"/>
    </row>
    <row r="757" spans="7:8" ht="20.25" x14ac:dyDescent="0.25">
      <c r="G757" s="7"/>
      <c r="H757" s="7"/>
    </row>
    <row r="758" spans="7:8" ht="20.25" x14ac:dyDescent="0.25">
      <c r="G758" s="7"/>
      <c r="H758" s="7"/>
    </row>
    <row r="759" spans="7:8" ht="20.25" x14ac:dyDescent="0.25">
      <c r="G759" s="7"/>
      <c r="H759" s="7"/>
    </row>
    <row r="760" spans="7:8" ht="20.25" x14ac:dyDescent="0.25">
      <c r="G760" s="7"/>
      <c r="H760" s="7"/>
    </row>
    <row r="761" spans="7:8" ht="20.25" x14ac:dyDescent="0.25">
      <c r="G761" s="7"/>
      <c r="H761" s="7"/>
    </row>
    <row r="762" spans="7:8" ht="20.25" x14ac:dyDescent="0.25">
      <c r="G762" s="7"/>
      <c r="H762" s="7"/>
    </row>
    <row r="763" spans="7:8" ht="20.25" x14ac:dyDescent="0.25">
      <c r="G763" s="7"/>
      <c r="H763" s="7"/>
    </row>
    <row r="764" spans="7:8" ht="20.25" x14ac:dyDescent="0.25">
      <c r="G764" s="7"/>
      <c r="H764" s="7"/>
    </row>
    <row r="765" spans="7:8" ht="20.25" x14ac:dyDescent="0.25">
      <c r="G765" s="7"/>
      <c r="H765" s="7"/>
    </row>
    <row r="766" spans="7:8" ht="20.25" x14ac:dyDescent="0.25">
      <c r="G766" s="7"/>
      <c r="H766" s="7"/>
    </row>
    <row r="767" spans="7:8" ht="20.25" x14ac:dyDescent="0.25">
      <c r="G767" s="7"/>
      <c r="H767" s="7"/>
    </row>
    <row r="768" spans="7:8" ht="20.25" x14ac:dyDescent="0.25">
      <c r="G768" s="7"/>
      <c r="H768" s="7"/>
    </row>
    <row r="769" spans="7:8" ht="20.25" x14ac:dyDescent="0.25">
      <c r="G769" s="7"/>
      <c r="H769" s="7"/>
    </row>
    <row r="770" spans="7:8" ht="20.25" x14ac:dyDescent="0.25">
      <c r="G770" s="7"/>
      <c r="H770" s="7"/>
    </row>
    <row r="771" spans="7:8" ht="20.25" x14ac:dyDescent="0.25">
      <c r="G771" s="7"/>
      <c r="H771" s="7"/>
    </row>
    <row r="772" spans="7:8" ht="20.25" x14ac:dyDescent="0.25">
      <c r="G772" s="7"/>
      <c r="H772" s="7"/>
    </row>
    <row r="773" spans="7:8" ht="20.25" x14ac:dyDescent="0.25">
      <c r="G773" s="7"/>
      <c r="H773" s="7"/>
    </row>
    <row r="774" spans="7:8" ht="20.25" x14ac:dyDescent="0.25">
      <c r="G774" s="7"/>
      <c r="H774" s="7"/>
    </row>
    <row r="775" spans="7:8" ht="20.25" x14ac:dyDescent="0.25">
      <c r="G775" s="7"/>
      <c r="H775" s="7"/>
    </row>
    <row r="776" spans="7:8" ht="20.25" x14ac:dyDescent="0.25">
      <c r="G776" s="7"/>
      <c r="H776" s="7"/>
    </row>
    <row r="777" spans="7:8" ht="20.25" x14ac:dyDescent="0.25">
      <c r="G777" s="7"/>
      <c r="H777" s="7"/>
    </row>
    <row r="778" spans="7:8" ht="20.25" x14ac:dyDescent="0.25">
      <c r="G778" s="7"/>
      <c r="H778" s="7"/>
    </row>
    <row r="779" spans="7:8" ht="20.25" x14ac:dyDescent="0.25">
      <c r="G779" s="7"/>
      <c r="H779" s="7"/>
    </row>
    <row r="780" spans="7:8" ht="20.25" x14ac:dyDescent="0.25">
      <c r="G780" s="7"/>
      <c r="H780" s="7"/>
    </row>
    <row r="781" spans="7:8" ht="20.25" x14ac:dyDescent="0.25">
      <c r="G781" s="7"/>
      <c r="H781" s="7"/>
    </row>
    <row r="782" spans="7:8" ht="20.25" x14ac:dyDescent="0.25">
      <c r="G782" s="7"/>
      <c r="H782" s="7"/>
    </row>
    <row r="783" spans="7:8" ht="20.25" x14ac:dyDescent="0.25">
      <c r="G783" s="7"/>
      <c r="H783" s="7"/>
    </row>
    <row r="784" spans="7:8" ht="20.25" x14ac:dyDescent="0.25">
      <c r="G784" s="7"/>
      <c r="H784" s="7"/>
    </row>
    <row r="785" spans="7:8" ht="20.25" x14ac:dyDescent="0.25">
      <c r="G785" s="7"/>
      <c r="H785" s="7"/>
    </row>
    <row r="786" spans="7:8" ht="20.25" x14ac:dyDescent="0.25">
      <c r="G786" s="7"/>
      <c r="H786" s="7"/>
    </row>
    <row r="787" spans="7:8" ht="20.25" x14ac:dyDescent="0.25">
      <c r="G787" s="7"/>
      <c r="H787" s="7"/>
    </row>
    <row r="788" spans="7:8" ht="20.25" x14ac:dyDescent="0.25">
      <c r="G788" s="7"/>
      <c r="H788" s="7"/>
    </row>
    <row r="789" spans="7:8" ht="20.25" x14ac:dyDescent="0.25">
      <c r="G789" s="7"/>
      <c r="H789" s="7"/>
    </row>
    <row r="790" spans="7:8" ht="20.25" x14ac:dyDescent="0.25">
      <c r="G790" s="7"/>
      <c r="H790" s="7"/>
    </row>
    <row r="791" spans="7:8" ht="20.25" x14ac:dyDescent="0.25">
      <c r="G791" s="7"/>
      <c r="H791" s="7"/>
    </row>
    <row r="792" spans="7:8" ht="20.25" x14ac:dyDescent="0.25">
      <c r="G792" s="7"/>
      <c r="H792" s="7"/>
    </row>
    <row r="793" spans="7:8" ht="20.25" x14ac:dyDescent="0.25">
      <c r="G793" s="7"/>
      <c r="H793" s="7"/>
    </row>
    <row r="794" spans="7:8" ht="20.25" x14ac:dyDescent="0.25">
      <c r="G794" s="7"/>
      <c r="H794" s="7"/>
    </row>
    <row r="795" spans="7:8" ht="20.25" x14ac:dyDescent="0.25">
      <c r="G795" s="7"/>
      <c r="H795" s="7"/>
    </row>
    <row r="796" spans="7:8" ht="20.25" x14ac:dyDescent="0.25">
      <c r="G796" s="7"/>
      <c r="H796" s="7"/>
    </row>
    <row r="797" spans="7:8" ht="20.25" x14ac:dyDescent="0.25">
      <c r="G797" s="7"/>
      <c r="H797" s="7"/>
    </row>
    <row r="798" spans="7:8" ht="20.25" x14ac:dyDescent="0.25">
      <c r="G798" s="7"/>
      <c r="H798" s="7"/>
    </row>
    <row r="799" spans="7:8" ht="20.25" x14ac:dyDescent="0.25">
      <c r="G799" s="7"/>
      <c r="H799" s="7"/>
    </row>
    <row r="800" spans="7:8" ht="20.25" x14ac:dyDescent="0.25">
      <c r="G800" s="7"/>
      <c r="H800" s="7"/>
    </row>
    <row r="801" spans="7:8" ht="20.25" x14ac:dyDescent="0.25">
      <c r="G801" s="7"/>
      <c r="H801" s="7"/>
    </row>
    <row r="802" spans="7:8" ht="20.25" x14ac:dyDescent="0.25">
      <c r="G802" s="7"/>
      <c r="H802" s="7"/>
    </row>
    <row r="803" spans="7:8" ht="20.25" x14ac:dyDescent="0.25">
      <c r="G803" s="7"/>
      <c r="H803" s="7"/>
    </row>
    <row r="804" spans="7:8" ht="20.25" x14ac:dyDescent="0.25">
      <c r="G804" s="7"/>
      <c r="H804" s="7"/>
    </row>
    <row r="805" spans="7:8" ht="20.25" x14ac:dyDescent="0.25">
      <c r="G805" s="7"/>
      <c r="H805" s="7"/>
    </row>
    <row r="806" spans="7:8" ht="20.25" x14ac:dyDescent="0.25">
      <c r="G806" s="7"/>
      <c r="H806" s="7"/>
    </row>
    <row r="807" spans="7:8" ht="20.25" x14ac:dyDescent="0.25">
      <c r="G807" s="7"/>
      <c r="H807" s="7"/>
    </row>
    <row r="808" spans="7:8" ht="20.25" x14ac:dyDescent="0.25">
      <c r="G808" s="7"/>
      <c r="H808" s="7"/>
    </row>
    <row r="809" spans="7:8" ht="20.25" x14ac:dyDescent="0.25">
      <c r="G809" s="7"/>
      <c r="H809" s="7"/>
    </row>
    <row r="810" spans="7:8" ht="20.25" x14ac:dyDescent="0.25">
      <c r="G810" s="7"/>
      <c r="H810" s="7"/>
    </row>
    <row r="811" spans="7:8" ht="20.25" x14ac:dyDescent="0.25">
      <c r="G811" s="7"/>
      <c r="H811" s="7"/>
    </row>
    <row r="812" spans="7:8" ht="20.25" x14ac:dyDescent="0.25">
      <c r="G812" s="7"/>
      <c r="H812" s="7"/>
    </row>
    <row r="813" spans="7:8" ht="20.25" x14ac:dyDescent="0.25">
      <c r="G813" s="7"/>
      <c r="H813" s="7"/>
    </row>
    <row r="814" spans="7:8" ht="20.25" x14ac:dyDescent="0.25">
      <c r="G814" s="7"/>
      <c r="H814" s="7"/>
    </row>
    <row r="815" spans="7:8" ht="20.25" x14ac:dyDescent="0.25">
      <c r="G815" s="7"/>
      <c r="H815" s="7"/>
    </row>
    <row r="824" spans="2:8" ht="60.75" x14ac:dyDescent="0.8">
      <c r="B824" s="82" t="s">
        <v>51</v>
      </c>
      <c r="C824" s="82"/>
      <c r="D824" s="82"/>
      <c r="E824" s="82"/>
      <c r="F824" s="82"/>
      <c r="G824" s="82"/>
      <c r="H824" s="82"/>
    </row>
    <row r="825" spans="2:8" x14ac:dyDescent="0.25">
      <c r="B825" s="83" t="s">
        <v>37</v>
      </c>
      <c r="C825" s="83"/>
      <c r="D825" s="83"/>
      <c r="E825" s="83"/>
      <c r="F825" s="83"/>
      <c r="G825" s="83"/>
    </row>
    <row r="826" spans="2:8" x14ac:dyDescent="0.25">
      <c r="C826" s="52"/>
      <c r="G826" s="7"/>
    </row>
    <row r="827" spans="2:8" ht="25.5" x14ac:dyDescent="0.25">
      <c r="C827" s="14" t="s">
        <v>5</v>
      </c>
      <c r="D827" s="6"/>
    </row>
    <row r="828" spans="2:8" ht="20.25" x14ac:dyDescent="0.25">
      <c r="B828" s="10"/>
      <c r="C828" s="84" t="s">
        <v>15</v>
      </c>
      <c r="D828" s="87"/>
      <c r="E828" s="87"/>
      <c r="F828" s="87"/>
      <c r="G828" s="87"/>
      <c r="H828" s="40"/>
    </row>
    <row r="829" spans="2:8" ht="20.25" x14ac:dyDescent="0.25">
      <c r="B829" s="10"/>
      <c r="C829" s="85"/>
      <c r="D829" s="87"/>
      <c r="E829" s="87"/>
      <c r="F829" s="87"/>
      <c r="G829" s="87"/>
      <c r="H829" s="40"/>
    </row>
    <row r="830" spans="2:8" ht="20.25" x14ac:dyDescent="0.25">
      <c r="B830" s="10"/>
      <c r="C830" s="86"/>
      <c r="D830" s="87"/>
      <c r="E830" s="87"/>
      <c r="F830" s="87"/>
      <c r="G830" s="87"/>
      <c r="H830" s="40"/>
    </row>
    <row r="831" spans="2:8" x14ac:dyDescent="0.25">
      <c r="C831" s="35" t="s">
        <v>12</v>
      </c>
      <c r="D831" s="53"/>
      <c r="E831" s="49"/>
      <c r="F831" s="10"/>
    </row>
    <row r="832" spans="2:8" x14ac:dyDescent="0.25">
      <c r="C832" s="1" t="s">
        <v>9</v>
      </c>
      <c r="D832" s="54"/>
      <c r="E832" s="88" t="s">
        <v>16</v>
      </c>
      <c r="F832" s="89"/>
      <c r="G832" s="92" t="e">
        <f>D833/D832</f>
        <v>#DIV/0!</v>
      </c>
    </row>
    <row r="833" spans="2:8" x14ac:dyDescent="0.25">
      <c r="C833" s="1" t="s">
        <v>10</v>
      </c>
      <c r="D833" s="54"/>
      <c r="E833" s="90"/>
      <c r="F833" s="91"/>
      <c r="G833" s="93"/>
    </row>
    <row r="834" spans="2:8" x14ac:dyDescent="0.25">
      <c r="C834" s="37"/>
      <c r="D834" s="38"/>
      <c r="E834" s="50"/>
    </row>
    <row r="835" spans="2:8" x14ac:dyDescent="0.3">
      <c r="C835" s="36" t="s">
        <v>7</v>
      </c>
      <c r="D835" s="55"/>
    </row>
    <row r="836" spans="2:8" x14ac:dyDescent="0.3">
      <c r="C836" s="36" t="s">
        <v>11</v>
      </c>
      <c r="D836" s="55"/>
    </row>
    <row r="837" spans="2:8" x14ac:dyDescent="0.3">
      <c r="C837" s="36" t="s">
        <v>13</v>
      </c>
      <c r="D837" s="69" t="s">
        <v>34</v>
      </c>
      <c r="E837" s="41"/>
    </row>
    <row r="838" spans="2:8" ht="24" thickBot="1" x14ac:dyDescent="0.3">
      <c r="C838" s="42"/>
      <c r="D838" s="42"/>
    </row>
    <row r="839" spans="2:8" ht="48" thickBot="1" x14ac:dyDescent="0.3">
      <c r="B839" s="94" t="s">
        <v>17</v>
      </c>
      <c r="C839" s="95"/>
      <c r="D839" s="23" t="s">
        <v>20</v>
      </c>
      <c r="E839" s="96" t="s">
        <v>22</v>
      </c>
      <c r="F839" s="97"/>
      <c r="G839" s="2" t="s">
        <v>21</v>
      </c>
    </row>
    <row r="840" spans="2:8" ht="24" thickBot="1" x14ac:dyDescent="0.3">
      <c r="B840" s="98" t="s">
        <v>36</v>
      </c>
      <c r="C840" s="99"/>
      <c r="D840" s="70"/>
      <c r="E840" s="56"/>
      <c r="F840" s="18" t="s">
        <v>25</v>
      </c>
      <c r="G840" s="26">
        <f t="shared" ref="G840:G847" si="15">D840*E840</f>
        <v>0</v>
      </c>
      <c r="H840" s="100"/>
    </row>
    <row r="841" spans="2:8" x14ac:dyDescent="0.25">
      <c r="B841" s="101" t="s">
        <v>18</v>
      </c>
      <c r="C841" s="102"/>
      <c r="D841" s="59">
        <v>189.45</v>
      </c>
      <c r="E841" s="57"/>
      <c r="F841" s="19" t="s">
        <v>26</v>
      </c>
      <c r="G841" s="27">
        <f t="shared" si="15"/>
        <v>0</v>
      </c>
      <c r="H841" s="100"/>
    </row>
    <row r="842" spans="2:8" ht="24" thickBot="1" x14ac:dyDescent="0.3">
      <c r="B842" s="103" t="s">
        <v>19</v>
      </c>
      <c r="C842" s="104"/>
      <c r="D842" s="62">
        <v>762.99</v>
      </c>
      <c r="E842" s="58"/>
      <c r="F842" s="20" t="s">
        <v>26</v>
      </c>
      <c r="G842" s="28">
        <f t="shared" si="15"/>
        <v>0</v>
      </c>
      <c r="H842" s="100"/>
    </row>
    <row r="843" spans="2:8" ht="24" thickBot="1" x14ac:dyDescent="0.3">
      <c r="B843" s="105" t="s">
        <v>28</v>
      </c>
      <c r="C843" s="106"/>
      <c r="D843" s="71">
        <v>1409.04</v>
      </c>
      <c r="E843" s="71"/>
      <c r="F843" s="24" t="s">
        <v>25</v>
      </c>
      <c r="G843" s="29">
        <f t="shared" si="15"/>
        <v>0</v>
      </c>
      <c r="H843" s="100"/>
    </row>
    <row r="844" spans="2:8" x14ac:dyDescent="0.25">
      <c r="B844" s="101" t="s">
        <v>33</v>
      </c>
      <c r="C844" s="102"/>
      <c r="D844" s="59">
        <v>5358.15</v>
      </c>
      <c r="E844" s="59"/>
      <c r="F844" s="19" t="s">
        <v>25</v>
      </c>
      <c r="G844" s="27">
        <f t="shared" si="15"/>
        <v>0</v>
      </c>
      <c r="H844" s="100"/>
    </row>
    <row r="845" spans="2:8" x14ac:dyDescent="0.25">
      <c r="B845" s="107" t="s">
        <v>27</v>
      </c>
      <c r="C845" s="108"/>
      <c r="D845" s="72">
        <v>246.53</v>
      </c>
      <c r="E845" s="60"/>
      <c r="F845" s="21" t="s">
        <v>25</v>
      </c>
      <c r="G845" s="30">
        <f t="shared" si="15"/>
        <v>0</v>
      </c>
      <c r="H845" s="100"/>
    </row>
    <row r="846" spans="2:8" x14ac:dyDescent="0.25">
      <c r="B846" s="107" t="s">
        <v>29</v>
      </c>
      <c r="C846" s="108"/>
      <c r="D846" s="73">
        <v>4374.5</v>
      </c>
      <c r="E846" s="61"/>
      <c r="F846" s="21" t="s">
        <v>25</v>
      </c>
      <c r="G846" s="30">
        <f t="shared" si="15"/>
        <v>0</v>
      </c>
      <c r="H846" s="100"/>
    </row>
    <row r="847" spans="2:8" x14ac:dyDescent="0.25">
      <c r="B847" s="107" t="s">
        <v>30</v>
      </c>
      <c r="C847" s="108"/>
      <c r="D847" s="73">
        <v>3280.75</v>
      </c>
      <c r="E847" s="61"/>
      <c r="F847" s="21" t="s">
        <v>25</v>
      </c>
      <c r="G847" s="30">
        <f t="shared" si="15"/>
        <v>0</v>
      </c>
      <c r="H847" s="100"/>
    </row>
    <row r="848" spans="2:8" x14ac:dyDescent="0.25">
      <c r="B848" s="107" t="s">
        <v>32</v>
      </c>
      <c r="C848" s="108"/>
      <c r="D848" s="73">
        <v>1000.47</v>
      </c>
      <c r="E848" s="61"/>
      <c r="F848" s="21" t="s">
        <v>25</v>
      </c>
      <c r="G848" s="30">
        <f>D848*E848</f>
        <v>0</v>
      </c>
      <c r="H848" s="100"/>
    </row>
    <row r="849" spans="2:8" ht="24" thickBot="1" x14ac:dyDescent="0.3">
      <c r="B849" s="103" t="s">
        <v>31</v>
      </c>
      <c r="C849" s="104"/>
      <c r="D849" s="74">
        <v>718.61</v>
      </c>
      <c r="E849" s="62"/>
      <c r="F849" s="20" t="s">
        <v>25</v>
      </c>
      <c r="G849" s="31">
        <f>D849*E849</f>
        <v>0</v>
      </c>
      <c r="H849" s="100"/>
    </row>
    <row r="850" spans="2:8" x14ac:dyDescent="0.25">
      <c r="C850" s="3"/>
      <c r="D850" s="3"/>
      <c r="E850" s="4"/>
      <c r="F850" s="4"/>
      <c r="H850" s="45"/>
    </row>
    <row r="851" spans="2:8" ht="25.5" x14ac:dyDescent="0.25">
      <c r="C851" s="14" t="s">
        <v>14</v>
      </c>
      <c r="D851" s="6"/>
    </row>
    <row r="852" spans="2:8" ht="20.25" x14ac:dyDescent="0.25">
      <c r="C852" s="79" t="s">
        <v>6</v>
      </c>
      <c r="D852" s="51" t="s">
        <v>0</v>
      </c>
      <c r="E852" s="9">
        <f>IF(G840&gt;0, ROUND((G840+D833)/D833,2), 0)</f>
        <v>0</v>
      </c>
      <c r="F852" s="9"/>
      <c r="G852" s="10"/>
      <c r="H852" s="7"/>
    </row>
    <row r="853" spans="2:8" x14ac:dyDescent="0.25">
      <c r="C853" s="79"/>
      <c r="D853" s="51" t="s">
        <v>1</v>
      </c>
      <c r="E853" s="9">
        <f>IF(SUM(G841:G842)&gt;0,ROUND((G841+G842+D833)/D833,2),0)</f>
        <v>0</v>
      </c>
      <c r="F853" s="9"/>
      <c r="G853" s="11"/>
      <c r="H853" s="47"/>
    </row>
    <row r="854" spans="2:8" x14ac:dyDescent="0.25">
      <c r="C854" s="79"/>
      <c r="D854" s="51" t="s">
        <v>2</v>
      </c>
      <c r="E854" s="9">
        <f>IF(G843&gt;0,ROUND((G843+D833)/D833,2),0)</f>
        <v>0</v>
      </c>
      <c r="F854" s="12"/>
      <c r="G854" s="11"/>
    </row>
    <row r="855" spans="2:8" x14ac:dyDescent="0.25">
      <c r="C855" s="79"/>
      <c r="D855" s="13" t="s">
        <v>3</v>
      </c>
      <c r="E855" s="32">
        <f>IF(SUM(G844:G849)&gt;0,ROUND((SUM(G844:G849)+D833)/D833,2),0)</f>
        <v>0</v>
      </c>
      <c r="F855" s="10"/>
      <c r="G855" s="11"/>
    </row>
    <row r="856" spans="2:8" ht="25.5" x14ac:dyDescent="0.25">
      <c r="D856" s="33" t="s">
        <v>4</v>
      </c>
      <c r="E856" s="34">
        <f>SUM(E852:E855)-IF(VALUE(COUNTIF(E852:E855,"&gt;0"))=4,3,0)-IF(VALUE(COUNTIF(E852:E855,"&gt;0"))=3,2,0)-IF(VALUE(COUNTIF(E852:E855,"&gt;0"))=2,1,0)</f>
        <v>0</v>
      </c>
      <c r="F856" s="25"/>
    </row>
    <row r="857" spans="2:8" x14ac:dyDescent="0.25">
      <c r="E857" s="15"/>
    </row>
    <row r="858" spans="2:8" ht="25.5" x14ac:dyDescent="0.35">
      <c r="B858" s="22"/>
      <c r="C858" s="16" t="s">
        <v>23</v>
      </c>
      <c r="D858" s="80">
        <f>E856*D833</f>
        <v>0</v>
      </c>
      <c r="E858" s="80"/>
    </row>
    <row r="859" spans="2:8" ht="20.25" x14ac:dyDescent="0.3">
      <c r="C859" s="17" t="s">
        <v>8</v>
      </c>
      <c r="D859" s="81" t="e">
        <f>D858/D832</f>
        <v>#DIV/0!</v>
      </c>
      <c r="E859" s="81"/>
      <c r="G859" s="7"/>
      <c r="H859" s="48"/>
    </row>
    <row r="869" spans="2:8" ht="60.75" x14ac:dyDescent="0.8">
      <c r="B869" s="82" t="s">
        <v>52</v>
      </c>
      <c r="C869" s="82"/>
      <c r="D869" s="82"/>
      <c r="E869" s="82"/>
      <c r="F869" s="82"/>
      <c r="G869" s="82"/>
      <c r="H869" s="82"/>
    </row>
    <row r="870" spans="2:8" x14ac:dyDescent="0.25">
      <c r="B870" s="83" t="s">
        <v>37</v>
      </c>
      <c r="C870" s="83"/>
      <c r="D870" s="83"/>
      <c r="E870" s="83"/>
      <c r="F870" s="83"/>
      <c r="G870" s="83"/>
    </row>
    <row r="871" spans="2:8" x14ac:dyDescent="0.25">
      <c r="C871" s="52"/>
      <c r="G871" s="7"/>
    </row>
    <row r="872" spans="2:8" ht="25.5" x14ac:dyDescent="0.25">
      <c r="C872" s="14" t="s">
        <v>5</v>
      </c>
      <c r="D872" s="6"/>
    </row>
    <row r="873" spans="2:8" ht="20.25" x14ac:dyDescent="0.25">
      <c r="B873" s="10"/>
      <c r="C873" s="84" t="s">
        <v>15</v>
      </c>
      <c r="D873" s="87"/>
      <c r="E873" s="87"/>
      <c r="F873" s="87"/>
      <c r="G873" s="87"/>
      <c r="H873" s="40"/>
    </row>
    <row r="874" spans="2:8" ht="20.25" x14ac:dyDescent="0.25">
      <c r="B874" s="10"/>
      <c r="C874" s="85"/>
      <c r="D874" s="87"/>
      <c r="E874" s="87"/>
      <c r="F874" s="87"/>
      <c r="G874" s="87"/>
      <c r="H874" s="40"/>
    </row>
    <row r="875" spans="2:8" ht="20.25" x14ac:dyDescent="0.25">
      <c r="B875" s="10"/>
      <c r="C875" s="86"/>
      <c r="D875" s="87"/>
      <c r="E875" s="87"/>
      <c r="F875" s="87"/>
      <c r="G875" s="87"/>
      <c r="H875" s="40"/>
    </row>
    <row r="876" spans="2:8" x14ac:dyDescent="0.25">
      <c r="C876" s="35" t="s">
        <v>12</v>
      </c>
      <c r="D876" s="53"/>
      <c r="E876" s="49"/>
      <c r="F876" s="10"/>
    </row>
    <row r="877" spans="2:8" x14ac:dyDescent="0.25">
      <c r="C877" s="1" t="s">
        <v>9</v>
      </c>
      <c r="D877" s="54"/>
      <c r="E877" s="88" t="s">
        <v>16</v>
      </c>
      <c r="F877" s="89"/>
      <c r="G877" s="92" t="e">
        <f>D878/D877</f>
        <v>#DIV/0!</v>
      </c>
    </row>
    <row r="878" spans="2:8" x14ac:dyDescent="0.25">
      <c r="C878" s="1" t="s">
        <v>10</v>
      </c>
      <c r="D878" s="54"/>
      <c r="E878" s="90"/>
      <c r="F878" s="91"/>
      <c r="G878" s="93"/>
    </row>
    <row r="879" spans="2:8" x14ac:dyDescent="0.25">
      <c r="C879" s="37"/>
      <c r="D879" s="38"/>
      <c r="E879" s="50"/>
    </row>
    <row r="880" spans="2:8" x14ac:dyDescent="0.3">
      <c r="C880" s="36" t="s">
        <v>7</v>
      </c>
      <c r="D880" s="55"/>
    </row>
    <row r="881" spans="2:8" x14ac:dyDescent="0.3">
      <c r="C881" s="36" t="s">
        <v>11</v>
      </c>
      <c r="D881" s="55"/>
    </row>
    <row r="882" spans="2:8" x14ac:dyDescent="0.3">
      <c r="C882" s="36" t="s">
        <v>13</v>
      </c>
      <c r="D882" s="69" t="s">
        <v>34</v>
      </c>
      <c r="E882" s="41"/>
    </row>
    <row r="883" spans="2:8" ht="24" thickBot="1" x14ac:dyDescent="0.3">
      <c r="C883" s="42"/>
      <c r="D883" s="42"/>
    </row>
    <row r="884" spans="2:8" ht="48" thickBot="1" x14ac:dyDescent="0.3">
      <c r="B884" s="94" t="s">
        <v>17</v>
      </c>
      <c r="C884" s="95"/>
      <c r="D884" s="23" t="s">
        <v>20</v>
      </c>
      <c r="E884" s="96" t="s">
        <v>22</v>
      </c>
      <c r="F884" s="97"/>
      <c r="G884" s="2" t="s">
        <v>21</v>
      </c>
    </row>
    <row r="885" spans="2:8" ht="24" thickBot="1" x14ac:dyDescent="0.3">
      <c r="B885" s="98" t="s">
        <v>36</v>
      </c>
      <c r="C885" s="99"/>
      <c r="D885" s="70"/>
      <c r="E885" s="56"/>
      <c r="F885" s="18" t="s">
        <v>25</v>
      </c>
      <c r="G885" s="26">
        <f t="shared" ref="G885:G892" si="16">D885*E885</f>
        <v>0</v>
      </c>
      <c r="H885" s="100"/>
    </row>
    <row r="886" spans="2:8" x14ac:dyDescent="0.25">
      <c r="B886" s="101" t="s">
        <v>18</v>
      </c>
      <c r="C886" s="102"/>
      <c r="D886" s="59">
        <v>97.44</v>
      </c>
      <c r="E886" s="57"/>
      <c r="F886" s="19" t="s">
        <v>26</v>
      </c>
      <c r="G886" s="27">
        <f t="shared" si="16"/>
        <v>0</v>
      </c>
      <c r="H886" s="100"/>
    </row>
    <row r="887" spans="2:8" ht="24" thickBot="1" x14ac:dyDescent="0.3">
      <c r="B887" s="103" t="s">
        <v>19</v>
      </c>
      <c r="C887" s="104"/>
      <c r="D887" s="62">
        <v>151.63</v>
      </c>
      <c r="E887" s="58"/>
      <c r="F887" s="20" t="s">
        <v>26</v>
      </c>
      <c r="G887" s="28">
        <f t="shared" si="16"/>
        <v>0</v>
      </c>
      <c r="H887" s="100"/>
    </row>
    <row r="888" spans="2:8" ht="24" thickBot="1" x14ac:dyDescent="0.3">
      <c r="B888" s="105" t="s">
        <v>28</v>
      </c>
      <c r="C888" s="106"/>
      <c r="D888" s="71">
        <v>731.97</v>
      </c>
      <c r="E888" s="71"/>
      <c r="F888" s="24" t="s">
        <v>25</v>
      </c>
      <c r="G888" s="29">
        <f t="shared" si="16"/>
        <v>0</v>
      </c>
      <c r="H888" s="100"/>
    </row>
    <row r="889" spans="2:8" x14ac:dyDescent="0.25">
      <c r="B889" s="101" t="s">
        <v>33</v>
      </c>
      <c r="C889" s="102"/>
      <c r="D889" s="59">
        <v>652.6</v>
      </c>
      <c r="E889" s="59"/>
      <c r="F889" s="19" t="s">
        <v>25</v>
      </c>
      <c r="G889" s="27">
        <f t="shared" si="16"/>
        <v>0</v>
      </c>
      <c r="H889" s="100"/>
    </row>
    <row r="890" spans="2:8" x14ac:dyDescent="0.25">
      <c r="B890" s="107" t="s">
        <v>27</v>
      </c>
      <c r="C890" s="108"/>
      <c r="D890" s="72">
        <v>526.99</v>
      </c>
      <c r="E890" s="60"/>
      <c r="F890" s="21" t="s">
        <v>25</v>
      </c>
      <c r="G890" s="30">
        <f t="shared" si="16"/>
        <v>0</v>
      </c>
      <c r="H890" s="100"/>
    </row>
    <row r="891" spans="2:8" x14ac:dyDescent="0.25">
      <c r="B891" s="107" t="s">
        <v>29</v>
      </c>
      <c r="C891" s="108"/>
      <c r="D891" s="73">
        <v>5438.99</v>
      </c>
      <c r="E891" s="61"/>
      <c r="F891" s="21" t="s">
        <v>25</v>
      </c>
      <c r="G891" s="30">
        <f t="shared" si="16"/>
        <v>0</v>
      </c>
      <c r="H891" s="100"/>
    </row>
    <row r="892" spans="2:8" x14ac:dyDescent="0.25">
      <c r="B892" s="107" t="s">
        <v>30</v>
      </c>
      <c r="C892" s="108"/>
      <c r="D892" s="73">
        <v>1672.77</v>
      </c>
      <c r="E892" s="61"/>
      <c r="F892" s="21" t="s">
        <v>25</v>
      </c>
      <c r="G892" s="30">
        <f t="shared" si="16"/>
        <v>0</v>
      </c>
      <c r="H892" s="100"/>
    </row>
    <row r="893" spans="2:8" x14ac:dyDescent="0.25">
      <c r="B893" s="107" t="s">
        <v>32</v>
      </c>
      <c r="C893" s="108"/>
      <c r="D893" s="73">
        <v>548.24</v>
      </c>
      <c r="E893" s="61"/>
      <c r="F893" s="21" t="s">
        <v>25</v>
      </c>
      <c r="G893" s="30">
        <f>D893*E893</f>
        <v>0</v>
      </c>
      <c r="H893" s="100"/>
    </row>
    <row r="894" spans="2:8" ht="24" thickBot="1" x14ac:dyDescent="0.3">
      <c r="B894" s="103" t="s">
        <v>31</v>
      </c>
      <c r="C894" s="104"/>
      <c r="D894" s="74">
        <v>340.74</v>
      </c>
      <c r="E894" s="62"/>
      <c r="F894" s="20" t="s">
        <v>25</v>
      </c>
      <c r="G894" s="31">
        <f>D894*E894</f>
        <v>0</v>
      </c>
      <c r="H894" s="100"/>
    </row>
    <row r="895" spans="2:8" x14ac:dyDescent="0.25">
      <c r="C895" s="3"/>
      <c r="D895" s="3"/>
      <c r="E895" s="4"/>
      <c r="F895" s="4"/>
      <c r="H895" s="45"/>
    </row>
    <row r="896" spans="2:8" ht="25.5" x14ac:dyDescent="0.25">
      <c r="C896" s="14" t="s">
        <v>14</v>
      </c>
      <c r="D896" s="6"/>
    </row>
    <row r="897" spans="2:8" ht="20.25" x14ac:dyDescent="0.25">
      <c r="C897" s="79" t="s">
        <v>6</v>
      </c>
      <c r="D897" s="51" t="s">
        <v>0</v>
      </c>
      <c r="E897" s="9">
        <f>IF(G885&gt;0, ROUND((G885+D878)/D878,2), 0)</f>
        <v>0</v>
      </c>
      <c r="F897" s="9"/>
      <c r="G897" s="10"/>
      <c r="H897" s="7"/>
    </row>
    <row r="898" spans="2:8" x14ac:dyDescent="0.25">
      <c r="C898" s="79"/>
      <c r="D898" s="51" t="s">
        <v>1</v>
      </c>
      <c r="E898" s="9">
        <f>IF(SUM(G886:G887)&gt;0,ROUND((G886+G887+D878)/D878,2),0)</f>
        <v>0</v>
      </c>
      <c r="F898" s="9"/>
      <c r="G898" s="11"/>
      <c r="H898" s="47"/>
    </row>
    <row r="899" spans="2:8" x14ac:dyDescent="0.25">
      <c r="C899" s="79"/>
      <c r="D899" s="51" t="s">
        <v>2</v>
      </c>
      <c r="E899" s="9">
        <f>IF(G888&gt;0,ROUND((G888+D878)/D878,2),0)</f>
        <v>0</v>
      </c>
      <c r="F899" s="12"/>
      <c r="G899" s="11"/>
    </row>
    <row r="900" spans="2:8" x14ac:dyDescent="0.25">
      <c r="C900" s="79"/>
      <c r="D900" s="13" t="s">
        <v>3</v>
      </c>
      <c r="E900" s="32">
        <f>IF(SUM(G889:G894)&gt;0,ROUND((SUM(G889:G894)+D878)/D878,2),0)</f>
        <v>0</v>
      </c>
      <c r="F900" s="10"/>
      <c r="G900" s="11"/>
    </row>
    <row r="901" spans="2:8" ht="25.5" x14ac:dyDescent="0.25">
      <c r="D901" s="33" t="s">
        <v>4</v>
      </c>
      <c r="E901" s="34">
        <f>SUM(E897:E900)-IF(VALUE(COUNTIF(E897:E900,"&gt;0"))=4,3,0)-IF(VALUE(COUNTIF(E897:E900,"&gt;0"))=3,2,0)-IF(VALUE(COUNTIF(E897:E900,"&gt;0"))=2,1,0)</f>
        <v>0</v>
      </c>
      <c r="F901" s="25"/>
    </row>
    <row r="902" spans="2:8" x14ac:dyDescent="0.25">
      <c r="E902" s="15"/>
    </row>
    <row r="903" spans="2:8" ht="25.5" x14ac:dyDescent="0.35">
      <c r="B903" s="22"/>
      <c r="C903" s="16" t="s">
        <v>23</v>
      </c>
      <c r="D903" s="80">
        <f>E901*D878</f>
        <v>0</v>
      </c>
      <c r="E903" s="80"/>
    </row>
    <row r="904" spans="2:8" ht="20.25" x14ac:dyDescent="0.3">
      <c r="C904" s="17" t="s">
        <v>8</v>
      </c>
      <c r="D904" s="81" t="e">
        <f>D903/D877</f>
        <v>#DIV/0!</v>
      </c>
      <c r="E904" s="81"/>
      <c r="G904" s="7"/>
      <c r="H904" s="48"/>
    </row>
    <row r="914" spans="2:8" ht="60.75" x14ac:dyDescent="0.8">
      <c r="B914" s="82" t="s">
        <v>53</v>
      </c>
      <c r="C914" s="82"/>
      <c r="D914" s="82"/>
      <c r="E914" s="82"/>
      <c r="F914" s="82"/>
      <c r="G914" s="82"/>
      <c r="H914" s="82"/>
    </row>
    <row r="915" spans="2:8" x14ac:dyDescent="0.25">
      <c r="B915" s="83" t="s">
        <v>37</v>
      </c>
      <c r="C915" s="83"/>
      <c r="D915" s="83"/>
      <c r="E915" s="83"/>
      <c r="F915" s="83"/>
      <c r="G915" s="83"/>
    </row>
    <row r="916" spans="2:8" x14ac:dyDescent="0.25">
      <c r="C916" s="52"/>
      <c r="G916" s="7"/>
    </row>
    <row r="917" spans="2:8" ht="25.5" x14ac:dyDescent="0.25">
      <c r="C917" s="14" t="s">
        <v>5</v>
      </c>
      <c r="D917" s="6"/>
    </row>
    <row r="918" spans="2:8" ht="20.25" x14ac:dyDescent="0.25">
      <c r="B918" s="10"/>
      <c r="C918" s="84" t="s">
        <v>15</v>
      </c>
      <c r="D918" s="87"/>
      <c r="E918" s="87"/>
      <c r="F918" s="87"/>
      <c r="G918" s="87"/>
      <c r="H918" s="40"/>
    </row>
    <row r="919" spans="2:8" ht="20.25" x14ac:dyDescent="0.25">
      <c r="B919" s="10"/>
      <c r="C919" s="85"/>
      <c r="D919" s="87"/>
      <c r="E919" s="87"/>
      <c r="F919" s="87"/>
      <c r="G919" s="87"/>
      <c r="H919" s="40"/>
    </row>
    <row r="920" spans="2:8" ht="20.25" x14ac:dyDescent="0.25">
      <c r="B920" s="10"/>
      <c r="C920" s="86"/>
      <c r="D920" s="87"/>
      <c r="E920" s="87"/>
      <c r="F920" s="87"/>
      <c r="G920" s="87"/>
      <c r="H920" s="40"/>
    </row>
    <row r="921" spans="2:8" x14ac:dyDescent="0.25">
      <c r="C921" s="35" t="s">
        <v>12</v>
      </c>
      <c r="D921" s="53"/>
      <c r="E921" s="49"/>
      <c r="F921" s="10"/>
    </row>
    <row r="922" spans="2:8" x14ac:dyDescent="0.25">
      <c r="C922" s="1" t="s">
        <v>9</v>
      </c>
      <c r="D922" s="54"/>
      <c r="E922" s="88" t="s">
        <v>16</v>
      </c>
      <c r="F922" s="89"/>
      <c r="G922" s="92" t="e">
        <f>D923/D922</f>
        <v>#DIV/0!</v>
      </c>
    </row>
    <row r="923" spans="2:8" x14ac:dyDescent="0.25">
      <c r="C923" s="1" t="s">
        <v>10</v>
      </c>
      <c r="D923" s="54"/>
      <c r="E923" s="90"/>
      <c r="F923" s="91"/>
      <c r="G923" s="93"/>
    </row>
    <row r="924" spans="2:8" x14ac:dyDescent="0.25">
      <c r="C924" s="37"/>
      <c r="D924" s="38"/>
      <c r="E924" s="50"/>
    </row>
    <row r="925" spans="2:8" x14ac:dyDescent="0.3">
      <c r="C925" s="36" t="s">
        <v>7</v>
      </c>
      <c r="D925" s="55"/>
    </row>
    <row r="926" spans="2:8" x14ac:dyDescent="0.3">
      <c r="C926" s="36" t="s">
        <v>11</v>
      </c>
      <c r="D926" s="55"/>
    </row>
    <row r="927" spans="2:8" x14ac:dyDescent="0.3">
      <c r="C927" s="36" t="s">
        <v>13</v>
      </c>
      <c r="D927" s="69" t="s">
        <v>34</v>
      </c>
      <c r="E927" s="41"/>
    </row>
    <row r="928" spans="2:8" ht="24" thickBot="1" x14ac:dyDescent="0.3">
      <c r="C928" s="42"/>
      <c r="D928" s="42"/>
    </row>
    <row r="929" spans="2:8" ht="48" thickBot="1" x14ac:dyDescent="0.3">
      <c r="B929" s="94" t="s">
        <v>17</v>
      </c>
      <c r="C929" s="95"/>
      <c r="D929" s="23" t="s">
        <v>20</v>
      </c>
      <c r="E929" s="96" t="s">
        <v>22</v>
      </c>
      <c r="F929" s="97"/>
      <c r="G929" s="2" t="s">
        <v>21</v>
      </c>
    </row>
    <row r="930" spans="2:8" ht="24" thickBot="1" x14ac:dyDescent="0.3">
      <c r="B930" s="98" t="s">
        <v>36</v>
      </c>
      <c r="C930" s="99"/>
      <c r="D930" s="70"/>
      <c r="E930" s="56"/>
      <c r="F930" s="18" t="s">
        <v>25</v>
      </c>
      <c r="G930" s="26">
        <f t="shared" ref="G930:G937" si="17">D930*E930</f>
        <v>0</v>
      </c>
      <c r="H930" s="100"/>
    </row>
    <row r="931" spans="2:8" x14ac:dyDescent="0.25">
      <c r="B931" s="101" t="s">
        <v>18</v>
      </c>
      <c r="C931" s="102"/>
      <c r="D931" s="59">
        <v>97.44</v>
      </c>
      <c r="E931" s="57"/>
      <c r="F931" s="19" t="s">
        <v>26</v>
      </c>
      <c r="G931" s="27">
        <f t="shared" si="17"/>
        <v>0</v>
      </c>
      <c r="H931" s="100"/>
    </row>
    <row r="932" spans="2:8" ht="24" thickBot="1" x14ac:dyDescent="0.3">
      <c r="B932" s="103" t="s">
        <v>19</v>
      </c>
      <c r="C932" s="104"/>
      <c r="D932" s="62">
        <v>151.63</v>
      </c>
      <c r="E932" s="58"/>
      <c r="F932" s="20" t="s">
        <v>26</v>
      </c>
      <c r="G932" s="28">
        <f t="shared" si="17"/>
        <v>0</v>
      </c>
      <c r="H932" s="100"/>
    </row>
    <row r="933" spans="2:8" ht="24" thickBot="1" x14ac:dyDescent="0.3">
      <c r="B933" s="105" t="s">
        <v>28</v>
      </c>
      <c r="C933" s="106"/>
      <c r="D933" s="71">
        <v>731.97</v>
      </c>
      <c r="E933" s="71"/>
      <c r="F933" s="24" t="s">
        <v>25</v>
      </c>
      <c r="G933" s="29">
        <f t="shared" si="17"/>
        <v>0</v>
      </c>
      <c r="H933" s="100"/>
    </row>
    <row r="934" spans="2:8" x14ac:dyDescent="0.25">
      <c r="B934" s="101" t="s">
        <v>33</v>
      </c>
      <c r="C934" s="102"/>
      <c r="D934" s="59">
        <v>652.6</v>
      </c>
      <c r="E934" s="59"/>
      <c r="F934" s="19" t="s">
        <v>25</v>
      </c>
      <c r="G934" s="27">
        <f t="shared" si="17"/>
        <v>0</v>
      </c>
      <c r="H934" s="100"/>
    </row>
    <row r="935" spans="2:8" x14ac:dyDescent="0.25">
      <c r="B935" s="107" t="s">
        <v>27</v>
      </c>
      <c r="C935" s="108"/>
      <c r="D935" s="72">
        <v>526.99</v>
      </c>
      <c r="E935" s="60"/>
      <c r="F935" s="21" t="s">
        <v>25</v>
      </c>
      <c r="G935" s="30">
        <f t="shared" si="17"/>
        <v>0</v>
      </c>
      <c r="H935" s="100"/>
    </row>
    <row r="936" spans="2:8" x14ac:dyDescent="0.25">
      <c r="B936" s="107" t="s">
        <v>29</v>
      </c>
      <c r="C936" s="108"/>
      <c r="D936" s="73">
        <v>5438.99</v>
      </c>
      <c r="E936" s="61"/>
      <c r="F936" s="21" t="s">
        <v>25</v>
      </c>
      <c r="G936" s="30">
        <f t="shared" si="17"/>
        <v>0</v>
      </c>
      <c r="H936" s="100"/>
    </row>
    <row r="937" spans="2:8" x14ac:dyDescent="0.25">
      <c r="B937" s="107" t="s">
        <v>30</v>
      </c>
      <c r="C937" s="108"/>
      <c r="D937" s="73">
        <v>1672.77</v>
      </c>
      <c r="E937" s="61"/>
      <c r="F937" s="21" t="s">
        <v>25</v>
      </c>
      <c r="G937" s="30">
        <f t="shared" si="17"/>
        <v>0</v>
      </c>
      <c r="H937" s="100"/>
    </row>
    <row r="938" spans="2:8" x14ac:dyDescent="0.25">
      <c r="B938" s="107" t="s">
        <v>32</v>
      </c>
      <c r="C938" s="108"/>
      <c r="D938" s="73">
        <v>548.24</v>
      </c>
      <c r="E938" s="61"/>
      <c r="F938" s="21" t="s">
        <v>25</v>
      </c>
      <c r="G938" s="30">
        <f>D938*E938</f>
        <v>0</v>
      </c>
      <c r="H938" s="100"/>
    </row>
    <row r="939" spans="2:8" ht="24" thickBot="1" x14ac:dyDescent="0.3">
      <c r="B939" s="103" t="s">
        <v>31</v>
      </c>
      <c r="C939" s="104"/>
      <c r="D939" s="74">
        <v>340.74</v>
      </c>
      <c r="E939" s="62"/>
      <c r="F939" s="20" t="s">
        <v>25</v>
      </c>
      <c r="G939" s="31">
        <f>D939*E939</f>
        <v>0</v>
      </c>
      <c r="H939" s="100"/>
    </row>
    <row r="940" spans="2:8" x14ac:dyDescent="0.25">
      <c r="C940" s="3"/>
      <c r="D940" s="3"/>
      <c r="E940" s="4"/>
      <c r="F940" s="4"/>
      <c r="H940" s="45"/>
    </row>
    <row r="941" spans="2:8" ht="25.5" x14ac:dyDescent="0.25">
      <c r="C941" s="14" t="s">
        <v>14</v>
      </c>
      <c r="D941" s="6"/>
    </row>
    <row r="942" spans="2:8" ht="20.25" x14ac:dyDescent="0.25">
      <c r="C942" s="79" t="s">
        <v>6</v>
      </c>
      <c r="D942" s="51" t="s">
        <v>0</v>
      </c>
      <c r="E942" s="9">
        <f>IF(G930&gt;0, ROUND((G930+D923)/D923,2), 0)</f>
        <v>0</v>
      </c>
      <c r="F942" s="9"/>
      <c r="G942" s="10"/>
      <c r="H942" s="7"/>
    </row>
    <row r="943" spans="2:8" x14ac:dyDescent="0.25">
      <c r="C943" s="79"/>
      <c r="D943" s="51" t="s">
        <v>1</v>
      </c>
      <c r="E943" s="9">
        <f>IF(SUM(G931:G932)&gt;0,ROUND((G931+G932+D923)/D923,2),0)</f>
        <v>0</v>
      </c>
      <c r="F943" s="9"/>
      <c r="G943" s="11"/>
      <c r="H943" s="47"/>
    </row>
    <row r="944" spans="2:8" x14ac:dyDescent="0.25">
      <c r="C944" s="79"/>
      <c r="D944" s="51" t="s">
        <v>2</v>
      </c>
      <c r="E944" s="9">
        <f>IF(G933&gt;0,ROUND((G933+D923)/D923,2),0)</f>
        <v>0</v>
      </c>
      <c r="F944" s="12"/>
      <c r="G944" s="11"/>
    </row>
    <row r="945" spans="2:8" x14ac:dyDescent="0.25">
      <c r="C945" s="79"/>
      <c r="D945" s="13" t="s">
        <v>3</v>
      </c>
      <c r="E945" s="32">
        <f>IF(SUM(G934:G939)&gt;0,ROUND((SUM(G934:G939)+D923)/D923,2),0)</f>
        <v>0</v>
      </c>
      <c r="F945" s="10"/>
      <c r="G945" s="11"/>
    </row>
    <row r="946" spans="2:8" ht="25.5" x14ac:dyDescent="0.25">
      <c r="D946" s="33" t="s">
        <v>4</v>
      </c>
      <c r="E946" s="34">
        <f>SUM(E942:E945)-IF(VALUE(COUNTIF(E942:E945,"&gt;0"))=4,3,0)-IF(VALUE(COUNTIF(E942:E945,"&gt;0"))=3,2,0)-IF(VALUE(COUNTIF(E942:E945,"&gt;0"))=2,1,0)</f>
        <v>0</v>
      </c>
      <c r="F946" s="25"/>
    </row>
    <row r="947" spans="2:8" x14ac:dyDescent="0.25">
      <c r="E947" s="15"/>
    </row>
    <row r="948" spans="2:8" ht="25.5" x14ac:dyDescent="0.35">
      <c r="B948" s="22"/>
      <c r="C948" s="16" t="s">
        <v>23</v>
      </c>
      <c r="D948" s="80">
        <f>E946*D923</f>
        <v>0</v>
      </c>
      <c r="E948" s="80"/>
    </row>
    <row r="949" spans="2:8" ht="20.25" x14ac:dyDescent="0.3">
      <c r="C949" s="17" t="s">
        <v>8</v>
      </c>
      <c r="D949" s="81" t="e">
        <f>D948/D922</f>
        <v>#DIV/0!</v>
      </c>
      <c r="E949" s="81"/>
      <c r="G949" s="7"/>
      <c r="H949" s="48"/>
    </row>
    <row r="959" spans="2:8" ht="60.75" x14ac:dyDescent="0.8">
      <c r="B959" s="82" t="s">
        <v>95</v>
      </c>
      <c r="C959" s="82"/>
      <c r="D959" s="82"/>
      <c r="E959" s="82"/>
      <c r="F959" s="82"/>
      <c r="G959" s="82"/>
      <c r="H959" s="82"/>
    </row>
    <row r="960" spans="2:8" x14ac:dyDescent="0.25">
      <c r="B960" s="83" t="s">
        <v>37</v>
      </c>
      <c r="C960" s="83"/>
      <c r="D960" s="83"/>
      <c r="E960" s="83"/>
      <c r="F960" s="83"/>
      <c r="G960" s="83"/>
    </row>
    <row r="961" spans="2:8" x14ac:dyDescent="0.25">
      <c r="C961" s="52"/>
      <c r="G961" s="7"/>
    </row>
    <row r="962" spans="2:8" ht="25.5" x14ac:dyDescent="0.25">
      <c r="C962" s="14" t="s">
        <v>5</v>
      </c>
      <c r="D962" s="6"/>
    </row>
    <row r="963" spans="2:8" ht="20.25" x14ac:dyDescent="0.25">
      <c r="B963" s="10"/>
      <c r="C963" s="84" t="s">
        <v>15</v>
      </c>
      <c r="D963" s="87"/>
      <c r="E963" s="87"/>
      <c r="F963" s="87"/>
      <c r="G963" s="87"/>
      <c r="H963" s="40"/>
    </row>
    <row r="964" spans="2:8" ht="20.25" x14ac:dyDescent="0.25">
      <c r="B964" s="10"/>
      <c r="C964" s="85"/>
      <c r="D964" s="87"/>
      <c r="E964" s="87"/>
      <c r="F964" s="87"/>
      <c r="G964" s="87"/>
      <c r="H964" s="40"/>
    </row>
    <row r="965" spans="2:8" ht="20.25" x14ac:dyDescent="0.25">
      <c r="B965" s="10"/>
      <c r="C965" s="86"/>
      <c r="D965" s="87"/>
      <c r="E965" s="87"/>
      <c r="F965" s="87"/>
      <c r="G965" s="87"/>
      <c r="H965" s="40"/>
    </row>
    <row r="966" spans="2:8" x14ac:dyDescent="0.25">
      <c r="C966" s="35" t="s">
        <v>12</v>
      </c>
      <c r="D966" s="53"/>
      <c r="E966" s="49"/>
      <c r="F966" s="10"/>
    </row>
    <row r="967" spans="2:8" x14ac:dyDescent="0.25">
      <c r="C967" s="1" t="s">
        <v>9</v>
      </c>
      <c r="D967" s="54"/>
      <c r="E967" s="88" t="s">
        <v>16</v>
      </c>
      <c r="F967" s="89"/>
      <c r="G967" s="92" t="e">
        <f>D968/D967</f>
        <v>#DIV/0!</v>
      </c>
    </row>
    <row r="968" spans="2:8" x14ac:dyDescent="0.25">
      <c r="C968" s="1" t="s">
        <v>10</v>
      </c>
      <c r="D968" s="54"/>
      <c r="E968" s="90"/>
      <c r="F968" s="91"/>
      <c r="G968" s="93"/>
    </row>
    <row r="969" spans="2:8" x14ac:dyDescent="0.25">
      <c r="C969" s="37"/>
      <c r="D969" s="38"/>
      <c r="E969" s="50"/>
    </row>
    <row r="970" spans="2:8" x14ac:dyDescent="0.3">
      <c r="C970" s="36" t="s">
        <v>7</v>
      </c>
      <c r="D970" s="55"/>
    </row>
    <row r="971" spans="2:8" x14ac:dyDescent="0.3">
      <c r="C971" s="36" t="s">
        <v>11</v>
      </c>
      <c r="D971" s="55"/>
    </row>
    <row r="972" spans="2:8" x14ac:dyDescent="0.3">
      <c r="C972" s="36" t="s">
        <v>13</v>
      </c>
      <c r="D972" s="69" t="s">
        <v>34</v>
      </c>
      <c r="E972" s="41"/>
    </row>
    <row r="973" spans="2:8" ht="24" thickBot="1" x14ac:dyDescent="0.3">
      <c r="C973" s="42"/>
      <c r="D973" s="42"/>
    </row>
    <row r="974" spans="2:8" ht="48" thickBot="1" x14ac:dyDescent="0.3">
      <c r="B974" s="94" t="s">
        <v>17</v>
      </c>
      <c r="C974" s="95"/>
      <c r="D974" s="23" t="s">
        <v>20</v>
      </c>
      <c r="E974" s="96" t="s">
        <v>22</v>
      </c>
      <c r="F974" s="97"/>
      <c r="G974" s="2" t="s">
        <v>21</v>
      </c>
    </row>
    <row r="975" spans="2:8" ht="24" thickBot="1" x14ac:dyDescent="0.3">
      <c r="B975" s="98" t="s">
        <v>36</v>
      </c>
      <c r="C975" s="99"/>
      <c r="D975" s="70"/>
      <c r="E975" s="56"/>
      <c r="F975" s="18" t="s">
        <v>25</v>
      </c>
      <c r="G975" s="26">
        <f t="shared" ref="G975:G982" si="18">D975*E975</f>
        <v>0</v>
      </c>
      <c r="H975" s="100"/>
    </row>
    <row r="976" spans="2:8" x14ac:dyDescent="0.25">
      <c r="B976" s="101" t="s">
        <v>18</v>
      </c>
      <c r="C976" s="102"/>
      <c r="D976" s="59">
        <v>97.44</v>
      </c>
      <c r="E976" s="57"/>
      <c r="F976" s="19" t="s">
        <v>26</v>
      </c>
      <c r="G976" s="27">
        <f t="shared" si="18"/>
        <v>0</v>
      </c>
      <c r="H976" s="100"/>
    </row>
    <row r="977" spans="2:8" ht="24" thickBot="1" x14ac:dyDescent="0.3">
      <c r="B977" s="103" t="s">
        <v>19</v>
      </c>
      <c r="C977" s="104"/>
      <c r="D977" s="62">
        <v>151.63</v>
      </c>
      <c r="E977" s="58"/>
      <c r="F977" s="20" t="s">
        <v>26</v>
      </c>
      <c r="G977" s="28">
        <f t="shared" si="18"/>
        <v>0</v>
      </c>
      <c r="H977" s="100"/>
    </row>
    <row r="978" spans="2:8" ht="24" thickBot="1" x14ac:dyDescent="0.3">
      <c r="B978" s="105" t="s">
        <v>28</v>
      </c>
      <c r="C978" s="106"/>
      <c r="D978" s="71">
        <v>731.97</v>
      </c>
      <c r="E978" s="71"/>
      <c r="F978" s="24" t="s">
        <v>25</v>
      </c>
      <c r="G978" s="29">
        <f t="shared" si="18"/>
        <v>0</v>
      </c>
      <c r="H978" s="100"/>
    </row>
    <row r="979" spans="2:8" x14ac:dyDescent="0.25">
      <c r="B979" s="101" t="s">
        <v>33</v>
      </c>
      <c r="C979" s="102"/>
      <c r="D979" s="59">
        <v>652.6</v>
      </c>
      <c r="E979" s="59"/>
      <c r="F979" s="19" t="s">
        <v>25</v>
      </c>
      <c r="G979" s="27">
        <f t="shared" si="18"/>
        <v>0</v>
      </c>
      <c r="H979" s="100"/>
    </row>
    <row r="980" spans="2:8" x14ac:dyDescent="0.25">
      <c r="B980" s="107" t="s">
        <v>27</v>
      </c>
      <c r="C980" s="108"/>
      <c r="D980" s="72">
        <v>526.99</v>
      </c>
      <c r="E980" s="60"/>
      <c r="F980" s="21" t="s">
        <v>25</v>
      </c>
      <c r="G980" s="30">
        <f t="shared" si="18"/>
        <v>0</v>
      </c>
      <c r="H980" s="100"/>
    </row>
    <row r="981" spans="2:8" x14ac:dyDescent="0.25">
      <c r="B981" s="107" t="s">
        <v>29</v>
      </c>
      <c r="C981" s="108"/>
      <c r="D981" s="73">
        <v>5438.99</v>
      </c>
      <c r="E981" s="61"/>
      <c r="F981" s="21" t="s">
        <v>25</v>
      </c>
      <c r="G981" s="30">
        <f t="shared" si="18"/>
        <v>0</v>
      </c>
      <c r="H981" s="100"/>
    </row>
    <row r="982" spans="2:8" x14ac:dyDescent="0.25">
      <c r="B982" s="107" t="s">
        <v>30</v>
      </c>
      <c r="C982" s="108"/>
      <c r="D982" s="73">
        <v>1672.77</v>
      </c>
      <c r="E982" s="61"/>
      <c r="F982" s="21" t="s">
        <v>25</v>
      </c>
      <c r="G982" s="30">
        <f t="shared" si="18"/>
        <v>0</v>
      </c>
      <c r="H982" s="100"/>
    </row>
    <row r="983" spans="2:8" x14ac:dyDescent="0.25">
      <c r="B983" s="107" t="s">
        <v>32</v>
      </c>
      <c r="C983" s="108"/>
      <c r="D983" s="73">
        <v>548.24</v>
      </c>
      <c r="E983" s="61"/>
      <c r="F983" s="21" t="s">
        <v>25</v>
      </c>
      <c r="G983" s="30">
        <f>D983*E983</f>
        <v>0</v>
      </c>
      <c r="H983" s="100"/>
    </row>
    <row r="984" spans="2:8" ht="24" thickBot="1" x14ac:dyDescent="0.3">
      <c r="B984" s="103" t="s">
        <v>31</v>
      </c>
      <c r="C984" s="104"/>
      <c r="D984" s="74">
        <v>340.74</v>
      </c>
      <c r="E984" s="62"/>
      <c r="F984" s="20" t="s">
        <v>25</v>
      </c>
      <c r="G984" s="31">
        <f>D984*E984</f>
        <v>0</v>
      </c>
      <c r="H984" s="100"/>
    </row>
    <row r="985" spans="2:8" x14ac:dyDescent="0.25">
      <c r="C985" s="3"/>
      <c r="D985" s="3"/>
      <c r="E985" s="4"/>
      <c r="F985" s="4"/>
      <c r="H985" s="45"/>
    </row>
    <row r="986" spans="2:8" ht="25.5" x14ac:dyDescent="0.25">
      <c r="C986" s="14" t="s">
        <v>14</v>
      </c>
      <c r="D986" s="6"/>
    </row>
    <row r="987" spans="2:8" ht="20.25" x14ac:dyDescent="0.25">
      <c r="C987" s="79" t="s">
        <v>6</v>
      </c>
      <c r="D987" s="51" t="s">
        <v>0</v>
      </c>
      <c r="E987" s="9">
        <f>IF(G975&gt;0, ROUND((G975+D968)/D968,2), 0)</f>
        <v>0</v>
      </c>
      <c r="F987" s="9"/>
      <c r="G987" s="10"/>
      <c r="H987" s="7"/>
    </row>
    <row r="988" spans="2:8" x14ac:dyDescent="0.25">
      <c r="C988" s="79"/>
      <c r="D988" s="51" t="s">
        <v>1</v>
      </c>
      <c r="E988" s="9">
        <f>IF(SUM(G976:G977)&gt;0,ROUND((G976+G977+D968)/D968,2),0)</f>
        <v>0</v>
      </c>
      <c r="F988" s="9"/>
      <c r="G988" s="11"/>
      <c r="H988" s="47"/>
    </row>
    <row r="989" spans="2:8" x14ac:dyDescent="0.25">
      <c r="C989" s="79"/>
      <c r="D989" s="51" t="s">
        <v>2</v>
      </c>
      <c r="E989" s="9">
        <f>IF(G978&gt;0,ROUND((G978+D968)/D968,2),0)</f>
        <v>0</v>
      </c>
      <c r="F989" s="12"/>
      <c r="G989" s="11"/>
    </row>
    <row r="990" spans="2:8" x14ac:dyDescent="0.25">
      <c r="C990" s="79"/>
      <c r="D990" s="13" t="s">
        <v>3</v>
      </c>
      <c r="E990" s="32">
        <f>IF(SUM(G979:G984)&gt;0,ROUND((SUM(G979:G984)+D968)/D968,2),0)</f>
        <v>0</v>
      </c>
      <c r="F990" s="10"/>
      <c r="G990" s="11"/>
    </row>
    <row r="991" spans="2:8" ht="25.5" x14ac:dyDescent="0.25">
      <c r="D991" s="33" t="s">
        <v>4</v>
      </c>
      <c r="E991" s="34">
        <f>SUM(E987:E990)-IF(VALUE(COUNTIF(E987:E990,"&gt;0"))=4,3,0)-IF(VALUE(COUNTIF(E987:E990,"&gt;0"))=3,2,0)-IF(VALUE(COUNTIF(E987:E990,"&gt;0"))=2,1,0)</f>
        <v>0</v>
      </c>
      <c r="F991" s="25"/>
    </row>
    <row r="992" spans="2:8" x14ac:dyDescent="0.25">
      <c r="E992" s="15"/>
    </row>
    <row r="993" spans="2:8" ht="25.5" x14ac:dyDescent="0.35">
      <c r="B993" s="22"/>
      <c r="C993" s="16" t="s">
        <v>23</v>
      </c>
      <c r="D993" s="80">
        <f>E991*D968</f>
        <v>0</v>
      </c>
      <c r="E993" s="80"/>
    </row>
    <row r="994" spans="2:8" ht="20.25" x14ac:dyDescent="0.3">
      <c r="C994" s="17" t="s">
        <v>8</v>
      </c>
      <c r="D994" s="81" t="e">
        <f>D993/D967</f>
        <v>#DIV/0!</v>
      </c>
      <c r="E994" s="81"/>
      <c r="G994" s="7"/>
      <c r="H994" s="48"/>
    </row>
    <row r="1004" spans="2:8" ht="60.75" x14ac:dyDescent="0.8">
      <c r="B1004" s="82" t="s">
        <v>54</v>
      </c>
      <c r="C1004" s="82"/>
      <c r="D1004" s="82"/>
      <c r="E1004" s="82"/>
      <c r="F1004" s="82"/>
      <c r="G1004" s="82"/>
      <c r="H1004" s="82"/>
    </row>
    <row r="1005" spans="2:8" x14ac:dyDescent="0.25">
      <c r="B1005" s="83" t="s">
        <v>37</v>
      </c>
      <c r="C1005" s="83"/>
      <c r="D1005" s="83"/>
      <c r="E1005" s="83"/>
      <c r="F1005" s="83"/>
      <c r="G1005" s="83"/>
    </row>
    <row r="1006" spans="2:8" x14ac:dyDescent="0.25">
      <c r="C1006" s="52"/>
      <c r="G1006" s="7"/>
    </row>
    <row r="1007" spans="2:8" ht="25.5" x14ac:dyDescent="0.25">
      <c r="C1007" s="14" t="s">
        <v>5</v>
      </c>
      <c r="D1007" s="6"/>
    </row>
    <row r="1008" spans="2:8" ht="20.25" x14ac:dyDescent="0.25">
      <c r="B1008" s="10"/>
      <c r="C1008" s="84" t="s">
        <v>15</v>
      </c>
      <c r="D1008" s="87"/>
      <c r="E1008" s="87"/>
      <c r="F1008" s="87"/>
      <c r="G1008" s="87"/>
      <c r="H1008" s="40"/>
    </row>
    <row r="1009" spans="2:8" ht="20.25" x14ac:dyDescent="0.25">
      <c r="B1009" s="10"/>
      <c r="C1009" s="85"/>
      <c r="D1009" s="87"/>
      <c r="E1009" s="87"/>
      <c r="F1009" s="87"/>
      <c r="G1009" s="87"/>
      <c r="H1009" s="40"/>
    </row>
    <row r="1010" spans="2:8" ht="20.25" x14ac:dyDescent="0.25">
      <c r="B1010" s="10"/>
      <c r="C1010" s="86"/>
      <c r="D1010" s="87"/>
      <c r="E1010" s="87"/>
      <c r="F1010" s="87"/>
      <c r="G1010" s="87"/>
      <c r="H1010" s="40"/>
    </row>
    <row r="1011" spans="2:8" x14ac:dyDescent="0.25">
      <c r="C1011" s="35" t="s">
        <v>12</v>
      </c>
      <c r="D1011" s="53"/>
      <c r="E1011" s="49"/>
      <c r="F1011" s="10"/>
    </row>
    <row r="1012" spans="2:8" x14ac:dyDescent="0.25">
      <c r="C1012" s="1" t="s">
        <v>9</v>
      </c>
      <c r="D1012" s="54"/>
      <c r="E1012" s="88" t="s">
        <v>16</v>
      </c>
      <c r="F1012" s="89"/>
      <c r="G1012" s="92" t="e">
        <f>D1013/D1012</f>
        <v>#DIV/0!</v>
      </c>
    </row>
    <row r="1013" spans="2:8" x14ac:dyDescent="0.25">
      <c r="C1013" s="1" t="s">
        <v>10</v>
      </c>
      <c r="D1013" s="54"/>
      <c r="E1013" s="90"/>
      <c r="F1013" s="91"/>
      <c r="G1013" s="93"/>
    </row>
    <row r="1014" spans="2:8" x14ac:dyDescent="0.25">
      <c r="C1014" s="37"/>
      <c r="D1014" s="38"/>
      <c r="E1014" s="50"/>
    </row>
    <row r="1015" spans="2:8" x14ac:dyDescent="0.3">
      <c r="C1015" s="36" t="s">
        <v>7</v>
      </c>
      <c r="D1015" s="55"/>
    </row>
    <row r="1016" spans="2:8" x14ac:dyDescent="0.3">
      <c r="C1016" s="36" t="s">
        <v>11</v>
      </c>
      <c r="D1016" s="55"/>
    </row>
    <row r="1017" spans="2:8" x14ac:dyDescent="0.3">
      <c r="C1017" s="36" t="s">
        <v>13</v>
      </c>
      <c r="D1017" s="69" t="s">
        <v>34</v>
      </c>
      <c r="E1017" s="41"/>
    </row>
    <row r="1018" spans="2:8" ht="24" thickBot="1" x14ac:dyDescent="0.3">
      <c r="C1018" s="42"/>
      <c r="D1018" s="42"/>
    </row>
    <row r="1019" spans="2:8" ht="48" thickBot="1" x14ac:dyDescent="0.3">
      <c r="B1019" s="94" t="s">
        <v>17</v>
      </c>
      <c r="C1019" s="95"/>
      <c r="D1019" s="23" t="s">
        <v>20</v>
      </c>
      <c r="E1019" s="96" t="s">
        <v>22</v>
      </c>
      <c r="F1019" s="97"/>
      <c r="G1019" s="2" t="s">
        <v>21</v>
      </c>
    </row>
    <row r="1020" spans="2:8" ht="24" thickBot="1" x14ac:dyDescent="0.3">
      <c r="B1020" s="98" t="s">
        <v>36</v>
      </c>
      <c r="C1020" s="99"/>
      <c r="D1020" s="70"/>
      <c r="E1020" s="56"/>
      <c r="F1020" s="18" t="s">
        <v>25</v>
      </c>
      <c r="G1020" s="26">
        <f t="shared" ref="G1020:G1027" si="19">D1020*E1020</f>
        <v>0</v>
      </c>
      <c r="H1020" s="100"/>
    </row>
    <row r="1021" spans="2:8" x14ac:dyDescent="0.25">
      <c r="B1021" s="101" t="s">
        <v>18</v>
      </c>
      <c r="C1021" s="102"/>
      <c r="D1021" s="59">
        <v>97.44</v>
      </c>
      <c r="E1021" s="57"/>
      <c r="F1021" s="19" t="s">
        <v>26</v>
      </c>
      <c r="G1021" s="27">
        <f t="shared" si="19"/>
        <v>0</v>
      </c>
      <c r="H1021" s="100"/>
    </row>
    <row r="1022" spans="2:8" ht="24" thickBot="1" x14ac:dyDescent="0.3">
      <c r="B1022" s="103" t="s">
        <v>19</v>
      </c>
      <c r="C1022" s="104"/>
      <c r="D1022" s="62">
        <v>151.63</v>
      </c>
      <c r="E1022" s="58"/>
      <c r="F1022" s="20" t="s">
        <v>26</v>
      </c>
      <c r="G1022" s="28">
        <f t="shared" si="19"/>
        <v>0</v>
      </c>
      <c r="H1022" s="100"/>
    </row>
    <row r="1023" spans="2:8" ht="24" thickBot="1" x14ac:dyDescent="0.3">
      <c r="B1023" s="105" t="s">
        <v>28</v>
      </c>
      <c r="C1023" s="106"/>
      <c r="D1023" s="71">
        <v>731.97</v>
      </c>
      <c r="E1023" s="71"/>
      <c r="F1023" s="24" t="s">
        <v>25</v>
      </c>
      <c r="G1023" s="29">
        <f t="shared" si="19"/>
        <v>0</v>
      </c>
      <c r="H1023" s="100"/>
    </row>
    <row r="1024" spans="2:8" x14ac:dyDescent="0.25">
      <c r="B1024" s="101" t="s">
        <v>33</v>
      </c>
      <c r="C1024" s="102"/>
      <c r="D1024" s="59">
        <v>652.6</v>
      </c>
      <c r="E1024" s="59"/>
      <c r="F1024" s="19" t="s">
        <v>25</v>
      </c>
      <c r="G1024" s="27">
        <f t="shared" si="19"/>
        <v>0</v>
      </c>
      <c r="H1024" s="100"/>
    </row>
    <row r="1025" spans="2:8" x14ac:dyDescent="0.25">
      <c r="B1025" s="107" t="s">
        <v>27</v>
      </c>
      <c r="C1025" s="108"/>
      <c r="D1025" s="72">
        <v>526.99</v>
      </c>
      <c r="E1025" s="60"/>
      <c r="F1025" s="21" t="s">
        <v>25</v>
      </c>
      <c r="G1025" s="30">
        <f t="shared" si="19"/>
        <v>0</v>
      </c>
      <c r="H1025" s="100"/>
    </row>
    <row r="1026" spans="2:8" x14ac:dyDescent="0.25">
      <c r="B1026" s="107" t="s">
        <v>29</v>
      </c>
      <c r="C1026" s="108"/>
      <c r="D1026" s="73">
        <v>5438.99</v>
      </c>
      <c r="E1026" s="61"/>
      <c r="F1026" s="21" t="s">
        <v>25</v>
      </c>
      <c r="G1026" s="30">
        <f t="shared" si="19"/>
        <v>0</v>
      </c>
      <c r="H1026" s="100"/>
    </row>
    <row r="1027" spans="2:8" x14ac:dyDescent="0.25">
      <c r="B1027" s="107" t="s">
        <v>30</v>
      </c>
      <c r="C1027" s="108"/>
      <c r="D1027" s="73">
        <v>1672.77</v>
      </c>
      <c r="E1027" s="61"/>
      <c r="F1027" s="21" t="s">
        <v>25</v>
      </c>
      <c r="G1027" s="30">
        <f t="shared" si="19"/>
        <v>0</v>
      </c>
      <c r="H1027" s="100"/>
    </row>
    <row r="1028" spans="2:8" x14ac:dyDescent="0.25">
      <c r="B1028" s="107" t="s">
        <v>32</v>
      </c>
      <c r="C1028" s="108"/>
      <c r="D1028" s="73">
        <v>548.24</v>
      </c>
      <c r="E1028" s="61"/>
      <c r="F1028" s="21" t="s">
        <v>25</v>
      </c>
      <c r="G1028" s="30">
        <f>D1028*E1028</f>
        <v>0</v>
      </c>
      <c r="H1028" s="100"/>
    </row>
    <row r="1029" spans="2:8" ht="24" thickBot="1" x14ac:dyDescent="0.3">
      <c r="B1029" s="103" t="s">
        <v>31</v>
      </c>
      <c r="C1029" s="104"/>
      <c r="D1029" s="74">
        <v>340.74</v>
      </c>
      <c r="E1029" s="62"/>
      <c r="F1029" s="20" t="s">
        <v>25</v>
      </c>
      <c r="G1029" s="31">
        <f>D1029*E1029</f>
        <v>0</v>
      </c>
      <c r="H1029" s="100"/>
    </row>
    <row r="1030" spans="2:8" x14ac:dyDescent="0.25">
      <c r="C1030" s="3"/>
      <c r="D1030" s="3"/>
      <c r="E1030" s="4"/>
      <c r="F1030" s="4"/>
      <c r="H1030" s="45"/>
    </row>
    <row r="1031" spans="2:8" ht="25.5" x14ac:dyDescent="0.25">
      <c r="C1031" s="14" t="s">
        <v>14</v>
      </c>
      <c r="D1031" s="6"/>
    </row>
    <row r="1032" spans="2:8" ht="20.25" x14ac:dyDescent="0.25">
      <c r="C1032" s="79" t="s">
        <v>6</v>
      </c>
      <c r="D1032" s="51" t="s">
        <v>0</v>
      </c>
      <c r="E1032" s="9">
        <f>IF(G1020&gt;0, ROUND((G1020+D1013)/D1013,2), 0)</f>
        <v>0</v>
      </c>
      <c r="F1032" s="9"/>
      <c r="G1032" s="10"/>
      <c r="H1032" s="7"/>
    </row>
    <row r="1033" spans="2:8" x14ac:dyDescent="0.25">
      <c r="C1033" s="79"/>
      <c r="D1033" s="51" t="s">
        <v>1</v>
      </c>
      <c r="E1033" s="9">
        <f>IF(SUM(G1021:G1022)&gt;0,ROUND((G1021+G1022+D1013)/D1013,2),0)</f>
        <v>0</v>
      </c>
      <c r="F1033" s="9"/>
      <c r="G1033" s="11"/>
      <c r="H1033" s="47"/>
    </row>
    <row r="1034" spans="2:8" x14ac:dyDescent="0.25">
      <c r="C1034" s="79"/>
      <c r="D1034" s="51" t="s">
        <v>2</v>
      </c>
      <c r="E1034" s="9">
        <f>IF(G1023&gt;0,ROUND((G1023+D1013)/D1013,2),0)</f>
        <v>0</v>
      </c>
      <c r="F1034" s="12"/>
      <c r="G1034" s="11"/>
    </row>
    <row r="1035" spans="2:8" x14ac:dyDescent="0.25">
      <c r="C1035" s="79"/>
      <c r="D1035" s="13" t="s">
        <v>3</v>
      </c>
      <c r="E1035" s="32">
        <f>IF(SUM(G1024:G1029)&gt;0,ROUND((SUM(G1024:G1029)+D1013)/D1013,2),0)</f>
        <v>0</v>
      </c>
      <c r="F1035" s="10"/>
      <c r="G1035" s="11"/>
    </row>
    <row r="1036" spans="2:8" ht="25.5" x14ac:dyDescent="0.25">
      <c r="D1036" s="33" t="s">
        <v>4</v>
      </c>
      <c r="E1036" s="34">
        <f>SUM(E1032:E1035)-IF(VALUE(COUNTIF(E1032:E1035,"&gt;0"))=4,3,0)-IF(VALUE(COUNTIF(E1032:E1035,"&gt;0"))=3,2,0)-IF(VALUE(COUNTIF(E1032:E1035,"&gt;0"))=2,1,0)</f>
        <v>0</v>
      </c>
      <c r="F1036" s="25"/>
    </row>
    <row r="1037" spans="2:8" x14ac:dyDescent="0.25">
      <c r="E1037" s="15"/>
    </row>
    <row r="1038" spans="2:8" ht="25.5" x14ac:dyDescent="0.35">
      <c r="B1038" s="22"/>
      <c r="C1038" s="16" t="s">
        <v>23</v>
      </c>
      <c r="D1038" s="80">
        <f>E1036*D1013</f>
        <v>0</v>
      </c>
      <c r="E1038" s="80"/>
    </row>
    <row r="1039" spans="2:8" ht="20.25" x14ac:dyDescent="0.3">
      <c r="C1039" s="17" t="s">
        <v>8</v>
      </c>
      <c r="D1039" s="81" t="e">
        <f>D1038/D1012</f>
        <v>#DIV/0!</v>
      </c>
      <c r="E1039" s="81"/>
      <c r="G1039" s="7"/>
      <c r="H1039" s="48"/>
    </row>
    <row r="1049" spans="2:8" ht="60.75" x14ac:dyDescent="0.8">
      <c r="B1049" s="82" t="s">
        <v>55</v>
      </c>
      <c r="C1049" s="82"/>
      <c r="D1049" s="82"/>
      <c r="E1049" s="82"/>
      <c r="F1049" s="82"/>
      <c r="G1049" s="82"/>
      <c r="H1049" s="82"/>
    </row>
    <row r="1050" spans="2:8" x14ac:dyDescent="0.25">
      <c r="B1050" s="83" t="s">
        <v>37</v>
      </c>
      <c r="C1050" s="83"/>
      <c r="D1050" s="83"/>
      <c r="E1050" s="83"/>
      <c r="F1050" s="83"/>
      <c r="G1050" s="83"/>
    </row>
    <row r="1051" spans="2:8" x14ac:dyDescent="0.25">
      <c r="C1051" s="52"/>
      <c r="G1051" s="7"/>
    </row>
    <row r="1052" spans="2:8" ht="25.5" x14ac:dyDescent="0.25">
      <c r="C1052" s="14" t="s">
        <v>5</v>
      </c>
      <c r="D1052" s="6"/>
    </row>
    <row r="1053" spans="2:8" ht="20.25" x14ac:dyDescent="0.25">
      <c r="B1053" s="10"/>
      <c r="C1053" s="84" t="s">
        <v>15</v>
      </c>
      <c r="D1053" s="87"/>
      <c r="E1053" s="87"/>
      <c r="F1053" s="87"/>
      <c r="G1053" s="87"/>
      <c r="H1053" s="40"/>
    </row>
    <row r="1054" spans="2:8" ht="20.25" x14ac:dyDescent="0.25">
      <c r="B1054" s="10"/>
      <c r="C1054" s="85"/>
      <c r="D1054" s="87"/>
      <c r="E1054" s="87"/>
      <c r="F1054" s="87"/>
      <c r="G1054" s="87"/>
      <c r="H1054" s="40"/>
    </row>
    <row r="1055" spans="2:8" ht="20.25" x14ac:dyDescent="0.25">
      <c r="B1055" s="10"/>
      <c r="C1055" s="86"/>
      <c r="D1055" s="87"/>
      <c r="E1055" s="87"/>
      <c r="F1055" s="87"/>
      <c r="G1055" s="87"/>
      <c r="H1055" s="40"/>
    </row>
    <row r="1056" spans="2:8" x14ac:dyDescent="0.25">
      <c r="C1056" s="35" t="s">
        <v>12</v>
      </c>
      <c r="D1056" s="53"/>
      <c r="E1056" s="49"/>
      <c r="F1056" s="10"/>
    </row>
    <row r="1057" spans="2:8" x14ac:dyDescent="0.25">
      <c r="C1057" s="1" t="s">
        <v>9</v>
      </c>
      <c r="D1057" s="54"/>
      <c r="E1057" s="88" t="s">
        <v>16</v>
      </c>
      <c r="F1057" s="89"/>
      <c r="G1057" s="92" t="e">
        <f>D1058/D1057</f>
        <v>#DIV/0!</v>
      </c>
    </row>
    <row r="1058" spans="2:8" x14ac:dyDescent="0.25">
      <c r="C1058" s="1" t="s">
        <v>10</v>
      </c>
      <c r="D1058" s="54"/>
      <c r="E1058" s="90"/>
      <c r="F1058" s="91"/>
      <c r="G1058" s="93"/>
    </row>
    <row r="1059" spans="2:8" x14ac:dyDescent="0.25">
      <c r="C1059" s="37"/>
      <c r="D1059" s="38"/>
      <c r="E1059" s="50"/>
    </row>
    <row r="1060" spans="2:8" x14ac:dyDescent="0.3">
      <c r="C1060" s="36" t="s">
        <v>7</v>
      </c>
      <c r="D1060" s="55"/>
    </row>
    <row r="1061" spans="2:8" x14ac:dyDescent="0.3">
      <c r="C1061" s="36" t="s">
        <v>11</v>
      </c>
      <c r="D1061" s="55"/>
    </row>
    <row r="1062" spans="2:8" x14ac:dyDescent="0.3">
      <c r="C1062" s="36" t="s">
        <v>13</v>
      </c>
      <c r="D1062" s="69" t="s">
        <v>34</v>
      </c>
      <c r="E1062" s="41"/>
    </row>
    <row r="1063" spans="2:8" ht="24" thickBot="1" x14ac:dyDescent="0.3">
      <c r="C1063" s="42"/>
      <c r="D1063" s="42"/>
    </row>
    <row r="1064" spans="2:8" ht="48" thickBot="1" x14ac:dyDescent="0.3">
      <c r="B1064" s="94" t="s">
        <v>17</v>
      </c>
      <c r="C1064" s="95"/>
      <c r="D1064" s="23" t="s">
        <v>20</v>
      </c>
      <c r="E1064" s="96" t="s">
        <v>22</v>
      </c>
      <c r="F1064" s="97"/>
      <c r="G1064" s="2" t="s">
        <v>21</v>
      </c>
    </row>
    <row r="1065" spans="2:8" ht="24" thickBot="1" x14ac:dyDescent="0.3">
      <c r="B1065" s="98" t="s">
        <v>36</v>
      </c>
      <c r="C1065" s="99"/>
      <c r="D1065" s="70"/>
      <c r="E1065" s="56"/>
      <c r="F1065" s="18" t="s">
        <v>25</v>
      </c>
      <c r="G1065" s="26">
        <f t="shared" ref="G1065:G1072" si="20">D1065*E1065</f>
        <v>0</v>
      </c>
      <c r="H1065" s="100"/>
    </row>
    <row r="1066" spans="2:8" x14ac:dyDescent="0.25">
      <c r="B1066" s="101" t="s">
        <v>18</v>
      </c>
      <c r="C1066" s="102"/>
      <c r="D1066" s="59">
        <v>97.44</v>
      </c>
      <c r="E1066" s="57"/>
      <c r="F1066" s="19" t="s">
        <v>26</v>
      </c>
      <c r="G1066" s="27">
        <f t="shared" si="20"/>
        <v>0</v>
      </c>
      <c r="H1066" s="100"/>
    </row>
    <row r="1067" spans="2:8" ht="24" thickBot="1" x14ac:dyDescent="0.3">
      <c r="B1067" s="103" t="s">
        <v>19</v>
      </c>
      <c r="C1067" s="104"/>
      <c r="D1067" s="62">
        <v>151.63</v>
      </c>
      <c r="E1067" s="58"/>
      <c r="F1067" s="20" t="s">
        <v>26</v>
      </c>
      <c r="G1067" s="28">
        <f t="shared" si="20"/>
        <v>0</v>
      </c>
      <c r="H1067" s="100"/>
    </row>
    <row r="1068" spans="2:8" ht="24" thickBot="1" x14ac:dyDescent="0.3">
      <c r="B1068" s="105" t="s">
        <v>28</v>
      </c>
      <c r="C1068" s="106"/>
      <c r="D1068" s="71">
        <v>731.97</v>
      </c>
      <c r="E1068" s="71"/>
      <c r="F1068" s="24" t="s">
        <v>25</v>
      </c>
      <c r="G1068" s="29">
        <f t="shared" si="20"/>
        <v>0</v>
      </c>
      <c r="H1068" s="100"/>
    </row>
    <row r="1069" spans="2:8" x14ac:dyDescent="0.25">
      <c r="B1069" s="101" t="s">
        <v>33</v>
      </c>
      <c r="C1069" s="102"/>
      <c r="D1069" s="59">
        <v>652.6</v>
      </c>
      <c r="E1069" s="59"/>
      <c r="F1069" s="19" t="s">
        <v>25</v>
      </c>
      <c r="G1069" s="27">
        <f t="shared" si="20"/>
        <v>0</v>
      </c>
      <c r="H1069" s="100"/>
    </row>
    <row r="1070" spans="2:8" x14ac:dyDescent="0.25">
      <c r="B1070" s="107" t="s">
        <v>27</v>
      </c>
      <c r="C1070" s="108"/>
      <c r="D1070" s="72">
        <v>526.99</v>
      </c>
      <c r="E1070" s="60"/>
      <c r="F1070" s="21" t="s">
        <v>25</v>
      </c>
      <c r="G1070" s="30">
        <f t="shared" si="20"/>
        <v>0</v>
      </c>
      <c r="H1070" s="100"/>
    </row>
    <row r="1071" spans="2:8" x14ac:dyDescent="0.25">
      <c r="B1071" s="107" t="s">
        <v>29</v>
      </c>
      <c r="C1071" s="108"/>
      <c r="D1071" s="73">
        <v>5438.99</v>
      </c>
      <c r="E1071" s="61"/>
      <c r="F1071" s="21" t="s">
        <v>25</v>
      </c>
      <c r="G1071" s="30">
        <f t="shared" si="20"/>
        <v>0</v>
      </c>
      <c r="H1071" s="100"/>
    </row>
    <row r="1072" spans="2:8" x14ac:dyDescent="0.25">
      <c r="B1072" s="107" t="s">
        <v>30</v>
      </c>
      <c r="C1072" s="108"/>
      <c r="D1072" s="73">
        <v>1672.77</v>
      </c>
      <c r="E1072" s="61"/>
      <c r="F1072" s="21" t="s">
        <v>25</v>
      </c>
      <c r="G1072" s="30">
        <f t="shared" si="20"/>
        <v>0</v>
      </c>
      <c r="H1072" s="100"/>
    </row>
    <row r="1073" spans="2:8" x14ac:dyDescent="0.25">
      <c r="B1073" s="107" t="s">
        <v>32</v>
      </c>
      <c r="C1073" s="108"/>
      <c r="D1073" s="73">
        <v>548.24</v>
      </c>
      <c r="E1073" s="61"/>
      <c r="F1073" s="21" t="s">
        <v>25</v>
      </c>
      <c r="G1073" s="30">
        <f>D1073*E1073</f>
        <v>0</v>
      </c>
      <c r="H1073" s="100"/>
    </row>
    <row r="1074" spans="2:8" ht="24" thickBot="1" x14ac:dyDescent="0.3">
      <c r="B1074" s="103" t="s">
        <v>31</v>
      </c>
      <c r="C1074" s="104"/>
      <c r="D1074" s="74">
        <v>340.74</v>
      </c>
      <c r="E1074" s="62"/>
      <c r="F1074" s="20" t="s">
        <v>25</v>
      </c>
      <c r="G1074" s="31">
        <f>D1074*E1074</f>
        <v>0</v>
      </c>
      <c r="H1074" s="100"/>
    </row>
    <row r="1075" spans="2:8" x14ac:dyDescent="0.25">
      <c r="C1075" s="3"/>
      <c r="D1075" s="3"/>
      <c r="E1075" s="4"/>
      <c r="F1075" s="4"/>
      <c r="H1075" s="45"/>
    </row>
    <row r="1076" spans="2:8" ht="25.5" x14ac:dyDescent="0.25">
      <c r="C1076" s="14" t="s">
        <v>14</v>
      </c>
      <c r="D1076" s="6"/>
    </row>
    <row r="1077" spans="2:8" ht="20.25" x14ac:dyDescent="0.25">
      <c r="C1077" s="79" t="s">
        <v>6</v>
      </c>
      <c r="D1077" s="51" t="s">
        <v>0</v>
      </c>
      <c r="E1077" s="9">
        <f>IF(G1065&gt;0, ROUND((G1065+D1058)/D1058,2), 0)</f>
        <v>0</v>
      </c>
      <c r="F1077" s="9"/>
      <c r="G1077" s="10"/>
      <c r="H1077" s="7"/>
    </row>
    <row r="1078" spans="2:8" x14ac:dyDescent="0.25">
      <c r="C1078" s="79"/>
      <c r="D1078" s="51" t="s">
        <v>1</v>
      </c>
      <c r="E1078" s="9">
        <f>IF(SUM(G1066:G1067)&gt;0,ROUND((G1066+G1067+D1058)/D1058,2),0)</f>
        <v>0</v>
      </c>
      <c r="F1078" s="9"/>
      <c r="G1078" s="11"/>
      <c r="H1078" s="47"/>
    </row>
    <row r="1079" spans="2:8" x14ac:dyDescent="0.25">
      <c r="C1079" s="79"/>
      <c r="D1079" s="51" t="s">
        <v>2</v>
      </c>
      <c r="E1079" s="9">
        <f>IF(G1068&gt;0,ROUND((G1068+D1058)/D1058,2),0)</f>
        <v>0</v>
      </c>
      <c r="F1079" s="12"/>
      <c r="G1079" s="11"/>
    </row>
    <row r="1080" spans="2:8" x14ac:dyDescent="0.25">
      <c r="C1080" s="79"/>
      <c r="D1080" s="13" t="s">
        <v>3</v>
      </c>
      <c r="E1080" s="32">
        <f>IF(SUM(G1069:G1074)&gt;0,ROUND((SUM(G1069:G1074)+D1058)/D1058,2),0)</f>
        <v>0</v>
      </c>
      <c r="F1080" s="10"/>
      <c r="G1080" s="11"/>
    </row>
    <row r="1081" spans="2:8" ht="25.5" x14ac:dyDescent="0.25">
      <c r="D1081" s="33" t="s">
        <v>4</v>
      </c>
      <c r="E1081" s="34">
        <f>SUM(E1077:E1080)-IF(VALUE(COUNTIF(E1077:E1080,"&gt;0"))=4,3,0)-IF(VALUE(COUNTIF(E1077:E1080,"&gt;0"))=3,2,0)-IF(VALUE(COUNTIF(E1077:E1080,"&gt;0"))=2,1,0)</f>
        <v>0</v>
      </c>
      <c r="F1081" s="25"/>
    </row>
    <row r="1082" spans="2:8" x14ac:dyDescent="0.25">
      <c r="E1082" s="15"/>
    </row>
    <row r="1083" spans="2:8" ht="25.5" x14ac:dyDescent="0.35">
      <c r="B1083" s="22"/>
      <c r="C1083" s="16" t="s">
        <v>23</v>
      </c>
      <c r="D1083" s="80">
        <f>E1081*D1058</f>
        <v>0</v>
      </c>
      <c r="E1083" s="80"/>
    </row>
    <row r="1084" spans="2:8" ht="20.25" x14ac:dyDescent="0.3">
      <c r="C1084" s="17" t="s">
        <v>8</v>
      </c>
      <c r="D1084" s="81" t="e">
        <f>D1083/D1057</f>
        <v>#DIV/0!</v>
      </c>
      <c r="E1084" s="81"/>
      <c r="G1084" s="7"/>
      <c r="H1084" s="48"/>
    </row>
    <row r="1094" spans="2:8" ht="60.75" x14ac:dyDescent="0.8">
      <c r="B1094" s="82" t="s">
        <v>56</v>
      </c>
      <c r="C1094" s="82"/>
      <c r="D1094" s="82"/>
      <c r="E1094" s="82"/>
      <c r="F1094" s="82"/>
      <c r="G1094" s="82"/>
      <c r="H1094" s="82"/>
    </row>
    <row r="1095" spans="2:8" x14ac:dyDescent="0.25">
      <c r="B1095" s="83" t="s">
        <v>37</v>
      </c>
      <c r="C1095" s="83"/>
      <c r="D1095" s="83"/>
      <c r="E1095" s="83"/>
      <c r="F1095" s="83"/>
      <c r="G1095" s="83"/>
    </row>
    <row r="1096" spans="2:8" x14ac:dyDescent="0.25">
      <c r="C1096" s="52"/>
      <c r="G1096" s="7"/>
    </row>
    <row r="1097" spans="2:8" ht="25.5" x14ac:dyDescent="0.25">
      <c r="C1097" s="14" t="s">
        <v>5</v>
      </c>
      <c r="D1097" s="6"/>
    </row>
    <row r="1098" spans="2:8" ht="20.25" x14ac:dyDescent="0.25">
      <c r="B1098" s="10"/>
      <c r="C1098" s="84" t="s">
        <v>15</v>
      </c>
      <c r="D1098" s="87"/>
      <c r="E1098" s="87"/>
      <c r="F1098" s="87"/>
      <c r="G1098" s="87"/>
      <c r="H1098" s="40"/>
    </row>
    <row r="1099" spans="2:8" ht="20.25" x14ac:dyDescent="0.25">
      <c r="B1099" s="10"/>
      <c r="C1099" s="85"/>
      <c r="D1099" s="87"/>
      <c r="E1099" s="87"/>
      <c r="F1099" s="87"/>
      <c r="G1099" s="87"/>
      <c r="H1099" s="40"/>
    </row>
    <row r="1100" spans="2:8" ht="20.25" x14ac:dyDescent="0.25">
      <c r="B1100" s="10"/>
      <c r="C1100" s="86"/>
      <c r="D1100" s="87"/>
      <c r="E1100" s="87"/>
      <c r="F1100" s="87"/>
      <c r="G1100" s="87"/>
      <c r="H1100" s="40"/>
    </row>
    <row r="1101" spans="2:8" x14ac:dyDescent="0.25">
      <c r="C1101" s="35" t="s">
        <v>12</v>
      </c>
      <c r="D1101" s="53"/>
      <c r="E1101" s="49"/>
      <c r="F1101" s="10"/>
    </row>
    <row r="1102" spans="2:8" x14ac:dyDescent="0.25">
      <c r="C1102" s="1" t="s">
        <v>9</v>
      </c>
      <c r="D1102" s="54"/>
      <c r="E1102" s="88" t="s">
        <v>16</v>
      </c>
      <c r="F1102" s="89"/>
      <c r="G1102" s="92" t="e">
        <f>D1103/D1102</f>
        <v>#DIV/0!</v>
      </c>
    </row>
    <row r="1103" spans="2:8" x14ac:dyDescent="0.25">
      <c r="C1103" s="1" t="s">
        <v>10</v>
      </c>
      <c r="D1103" s="54"/>
      <c r="E1103" s="90"/>
      <c r="F1103" s="91"/>
      <c r="G1103" s="93"/>
    </row>
    <row r="1104" spans="2:8" x14ac:dyDescent="0.25">
      <c r="C1104" s="37"/>
      <c r="D1104" s="38"/>
      <c r="E1104" s="50"/>
    </row>
    <row r="1105" spans="2:8" x14ac:dyDescent="0.3">
      <c r="C1105" s="36" t="s">
        <v>7</v>
      </c>
      <c r="D1105" s="55"/>
    </row>
    <row r="1106" spans="2:8" x14ac:dyDescent="0.3">
      <c r="C1106" s="36" t="s">
        <v>11</v>
      </c>
      <c r="D1106" s="55"/>
    </row>
    <row r="1107" spans="2:8" x14ac:dyDescent="0.3">
      <c r="C1107" s="36" t="s">
        <v>13</v>
      </c>
      <c r="D1107" s="69" t="s">
        <v>34</v>
      </c>
      <c r="E1107" s="41"/>
    </row>
    <row r="1108" spans="2:8" ht="24" thickBot="1" x14ac:dyDescent="0.3">
      <c r="C1108" s="42"/>
      <c r="D1108" s="42"/>
    </row>
    <row r="1109" spans="2:8" ht="48" thickBot="1" x14ac:dyDescent="0.3">
      <c r="B1109" s="94" t="s">
        <v>17</v>
      </c>
      <c r="C1109" s="95"/>
      <c r="D1109" s="23" t="s">
        <v>20</v>
      </c>
      <c r="E1109" s="96" t="s">
        <v>22</v>
      </c>
      <c r="F1109" s="97"/>
      <c r="G1109" s="2" t="s">
        <v>21</v>
      </c>
    </row>
    <row r="1110" spans="2:8" ht="24" thickBot="1" x14ac:dyDescent="0.3">
      <c r="B1110" s="98" t="s">
        <v>36</v>
      </c>
      <c r="C1110" s="99"/>
      <c r="D1110" s="70"/>
      <c r="E1110" s="56"/>
      <c r="F1110" s="18" t="s">
        <v>25</v>
      </c>
      <c r="G1110" s="26">
        <f t="shared" ref="G1110:G1117" si="21">D1110*E1110</f>
        <v>0</v>
      </c>
      <c r="H1110" s="100"/>
    </row>
    <row r="1111" spans="2:8" x14ac:dyDescent="0.25">
      <c r="B1111" s="101" t="s">
        <v>18</v>
      </c>
      <c r="C1111" s="102"/>
      <c r="D1111" s="59">
        <v>97.44</v>
      </c>
      <c r="E1111" s="57"/>
      <c r="F1111" s="19" t="s">
        <v>26</v>
      </c>
      <c r="G1111" s="27">
        <f t="shared" si="21"/>
        <v>0</v>
      </c>
      <c r="H1111" s="100"/>
    </row>
    <row r="1112" spans="2:8" ht="24" thickBot="1" x14ac:dyDescent="0.3">
      <c r="B1112" s="103" t="s">
        <v>19</v>
      </c>
      <c r="C1112" s="104"/>
      <c r="D1112" s="62">
        <v>151.63</v>
      </c>
      <c r="E1112" s="58"/>
      <c r="F1112" s="20" t="s">
        <v>26</v>
      </c>
      <c r="G1112" s="28">
        <f t="shared" si="21"/>
        <v>0</v>
      </c>
      <c r="H1112" s="100"/>
    </row>
    <row r="1113" spans="2:8" ht="24" thickBot="1" x14ac:dyDescent="0.3">
      <c r="B1113" s="105" t="s">
        <v>28</v>
      </c>
      <c r="C1113" s="106"/>
      <c r="D1113" s="71">
        <v>731.97</v>
      </c>
      <c r="E1113" s="71"/>
      <c r="F1113" s="24" t="s">
        <v>25</v>
      </c>
      <c r="G1113" s="29">
        <f t="shared" si="21"/>
        <v>0</v>
      </c>
      <c r="H1113" s="100"/>
    </row>
    <row r="1114" spans="2:8" x14ac:dyDescent="0.25">
      <c r="B1114" s="101" t="s">
        <v>33</v>
      </c>
      <c r="C1114" s="102"/>
      <c r="D1114" s="59">
        <v>652.6</v>
      </c>
      <c r="E1114" s="59"/>
      <c r="F1114" s="19" t="s">
        <v>25</v>
      </c>
      <c r="G1114" s="27">
        <f t="shared" si="21"/>
        <v>0</v>
      </c>
      <c r="H1114" s="100"/>
    </row>
    <row r="1115" spans="2:8" x14ac:dyDescent="0.25">
      <c r="B1115" s="107" t="s">
        <v>27</v>
      </c>
      <c r="C1115" s="108"/>
      <c r="D1115" s="72">
        <v>526.99</v>
      </c>
      <c r="E1115" s="60"/>
      <c r="F1115" s="21" t="s">
        <v>25</v>
      </c>
      <c r="G1115" s="30">
        <f t="shared" si="21"/>
        <v>0</v>
      </c>
      <c r="H1115" s="100"/>
    </row>
    <row r="1116" spans="2:8" x14ac:dyDescent="0.25">
      <c r="B1116" s="107" t="s">
        <v>29</v>
      </c>
      <c r="C1116" s="108"/>
      <c r="D1116" s="73">
        <v>5438.99</v>
      </c>
      <c r="E1116" s="61"/>
      <c r="F1116" s="21" t="s">
        <v>25</v>
      </c>
      <c r="G1116" s="30">
        <f t="shared" si="21"/>
        <v>0</v>
      </c>
      <c r="H1116" s="100"/>
    </row>
    <row r="1117" spans="2:8" x14ac:dyDescent="0.25">
      <c r="B1117" s="107" t="s">
        <v>30</v>
      </c>
      <c r="C1117" s="108"/>
      <c r="D1117" s="73">
        <v>1672.77</v>
      </c>
      <c r="E1117" s="61"/>
      <c r="F1117" s="21" t="s">
        <v>25</v>
      </c>
      <c r="G1117" s="30">
        <f t="shared" si="21"/>
        <v>0</v>
      </c>
      <c r="H1117" s="100"/>
    </row>
    <row r="1118" spans="2:8" x14ac:dyDescent="0.25">
      <c r="B1118" s="107" t="s">
        <v>32</v>
      </c>
      <c r="C1118" s="108"/>
      <c r="D1118" s="73">
        <v>548.24</v>
      </c>
      <c r="E1118" s="61"/>
      <c r="F1118" s="21" t="s">
        <v>25</v>
      </c>
      <c r="G1118" s="30">
        <f>D1118*E1118</f>
        <v>0</v>
      </c>
      <c r="H1118" s="100"/>
    </row>
    <row r="1119" spans="2:8" ht="24" thickBot="1" x14ac:dyDescent="0.3">
      <c r="B1119" s="103" t="s">
        <v>31</v>
      </c>
      <c r="C1119" s="104"/>
      <c r="D1119" s="74">
        <v>340.74</v>
      </c>
      <c r="E1119" s="62"/>
      <c r="F1119" s="20" t="s">
        <v>25</v>
      </c>
      <c r="G1119" s="31">
        <f>D1119*E1119</f>
        <v>0</v>
      </c>
      <c r="H1119" s="100"/>
    </row>
    <row r="1120" spans="2:8" x14ac:dyDescent="0.25">
      <c r="C1120" s="3"/>
      <c r="D1120" s="3"/>
      <c r="E1120" s="4"/>
      <c r="F1120" s="4"/>
      <c r="H1120" s="45"/>
    </row>
    <row r="1121" spans="2:8" ht="25.5" x14ac:dyDescent="0.25">
      <c r="C1121" s="14" t="s">
        <v>14</v>
      </c>
      <c r="D1121" s="6"/>
    </row>
    <row r="1122" spans="2:8" ht="20.25" x14ac:dyDescent="0.25">
      <c r="C1122" s="79" t="s">
        <v>6</v>
      </c>
      <c r="D1122" s="51" t="s">
        <v>0</v>
      </c>
      <c r="E1122" s="9">
        <f>IF(G1110&gt;0, ROUND((G1110+D1103)/D1103,2), 0)</f>
        <v>0</v>
      </c>
      <c r="F1122" s="9"/>
      <c r="G1122" s="10"/>
      <c r="H1122" s="7"/>
    </row>
    <row r="1123" spans="2:8" x14ac:dyDescent="0.25">
      <c r="C1123" s="79"/>
      <c r="D1123" s="51" t="s">
        <v>1</v>
      </c>
      <c r="E1123" s="9">
        <f>IF(SUM(G1111:G1112)&gt;0,ROUND((G1111+G1112+D1103)/D1103,2),0)</f>
        <v>0</v>
      </c>
      <c r="F1123" s="9"/>
      <c r="G1123" s="11"/>
      <c r="H1123" s="47"/>
    </row>
    <row r="1124" spans="2:8" x14ac:dyDescent="0.25">
      <c r="C1124" s="79"/>
      <c r="D1124" s="51" t="s">
        <v>2</v>
      </c>
      <c r="E1124" s="9">
        <f>IF(G1113&gt;0,ROUND((G1113+D1103)/D1103,2),0)</f>
        <v>0</v>
      </c>
      <c r="F1124" s="12"/>
      <c r="G1124" s="11"/>
    </row>
    <row r="1125" spans="2:8" x14ac:dyDescent="0.25">
      <c r="C1125" s="79"/>
      <c r="D1125" s="13" t="s">
        <v>3</v>
      </c>
      <c r="E1125" s="32">
        <f>IF(SUM(G1114:G1119)&gt;0,ROUND((SUM(G1114:G1119)+D1103)/D1103,2),0)</f>
        <v>0</v>
      </c>
      <c r="F1125" s="10"/>
      <c r="G1125" s="11"/>
    </row>
    <row r="1126" spans="2:8" ht="25.5" x14ac:dyDescent="0.25">
      <c r="D1126" s="33" t="s">
        <v>4</v>
      </c>
      <c r="E1126" s="34">
        <f>SUM(E1122:E1125)-IF(VALUE(COUNTIF(E1122:E1125,"&gt;0"))=4,3,0)-IF(VALUE(COUNTIF(E1122:E1125,"&gt;0"))=3,2,0)-IF(VALUE(COUNTIF(E1122:E1125,"&gt;0"))=2,1,0)</f>
        <v>0</v>
      </c>
      <c r="F1126" s="25"/>
    </row>
    <row r="1127" spans="2:8" x14ac:dyDescent="0.25">
      <c r="E1127" s="15"/>
    </row>
    <row r="1128" spans="2:8" ht="25.5" x14ac:dyDescent="0.35">
      <c r="B1128" s="22"/>
      <c r="C1128" s="16" t="s">
        <v>23</v>
      </c>
      <c r="D1128" s="80">
        <f>E1126*D1103</f>
        <v>0</v>
      </c>
      <c r="E1128" s="80"/>
    </row>
    <row r="1129" spans="2:8" ht="20.25" x14ac:dyDescent="0.3">
      <c r="C1129" s="17" t="s">
        <v>8</v>
      </c>
      <c r="D1129" s="81" t="e">
        <f>D1128/D1102</f>
        <v>#DIV/0!</v>
      </c>
      <c r="E1129" s="81"/>
      <c r="G1129" s="7"/>
      <c r="H1129" s="48"/>
    </row>
    <row r="1139" spans="2:8" ht="60.75" x14ac:dyDescent="0.8">
      <c r="B1139" s="82" t="s">
        <v>57</v>
      </c>
      <c r="C1139" s="82"/>
      <c r="D1139" s="82"/>
      <c r="E1139" s="82"/>
      <c r="F1139" s="82"/>
      <c r="G1139" s="82"/>
      <c r="H1139" s="82"/>
    </row>
    <row r="1140" spans="2:8" x14ac:dyDescent="0.25">
      <c r="B1140" s="83" t="s">
        <v>37</v>
      </c>
      <c r="C1140" s="83"/>
      <c r="D1140" s="83"/>
      <c r="E1140" s="83"/>
      <c r="F1140" s="83"/>
      <c r="G1140" s="83"/>
    </row>
    <row r="1141" spans="2:8" x14ac:dyDescent="0.25">
      <c r="C1141" s="52"/>
      <c r="G1141" s="7"/>
    </row>
    <row r="1142" spans="2:8" ht="25.5" x14ac:dyDescent="0.25">
      <c r="C1142" s="14" t="s">
        <v>5</v>
      </c>
      <c r="D1142" s="6"/>
    </row>
    <row r="1143" spans="2:8" ht="20.25" x14ac:dyDescent="0.25">
      <c r="B1143" s="10"/>
      <c r="C1143" s="84" t="s">
        <v>15</v>
      </c>
      <c r="D1143" s="87"/>
      <c r="E1143" s="87"/>
      <c r="F1143" s="87"/>
      <c r="G1143" s="87"/>
      <c r="H1143" s="40"/>
    </row>
    <row r="1144" spans="2:8" ht="20.25" x14ac:dyDescent="0.25">
      <c r="B1144" s="10"/>
      <c r="C1144" s="85"/>
      <c r="D1144" s="87"/>
      <c r="E1144" s="87"/>
      <c r="F1144" s="87"/>
      <c r="G1144" s="87"/>
      <c r="H1144" s="40"/>
    </row>
    <row r="1145" spans="2:8" ht="20.25" x14ac:dyDescent="0.25">
      <c r="B1145" s="10"/>
      <c r="C1145" s="86"/>
      <c r="D1145" s="87"/>
      <c r="E1145" s="87"/>
      <c r="F1145" s="87"/>
      <c r="G1145" s="87"/>
      <c r="H1145" s="40"/>
    </row>
    <row r="1146" spans="2:8" x14ac:dyDescent="0.25">
      <c r="C1146" s="35" t="s">
        <v>12</v>
      </c>
      <c r="D1146" s="53"/>
      <c r="E1146" s="49"/>
      <c r="F1146" s="10"/>
    </row>
    <row r="1147" spans="2:8" x14ac:dyDescent="0.25">
      <c r="C1147" s="1" t="s">
        <v>9</v>
      </c>
      <c r="D1147" s="54"/>
      <c r="E1147" s="88" t="s">
        <v>16</v>
      </c>
      <c r="F1147" s="89"/>
      <c r="G1147" s="92" t="e">
        <f>D1148/D1147</f>
        <v>#DIV/0!</v>
      </c>
    </row>
    <row r="1148" spans="2:8" x14ac:dyDescent="0.25">
      <c r="C1148" s="1" t="s">
        <v>10</v>
      </c>
      <c r="D1148" s="54"/>
      <c r="E1148" s="90"/>
      <c r="F1148" s="91"/>
      <c r="G1148" s="93"/>
    </row>
    <row r="1149" spans="2:8" x14ac:dyDescent="0.25">
      <c r="C1149" s="37"/>
      <c r="D1149" s="38"/>
      <c r="E1149" s="50"/>
    </row>
    <row r="1150" spans="2:8" x14ac:dyDescent="0.3">
      <c r="C1150" s="36" t="s">
        <v>7</v>
      </c>
      <c r="D1150" s="55"/>
    </row>
    <row r="1151" spans="2:8" x14ac:dyDescent="0.3">
      <c r="C1151" s="36" t="s">
        <v>11</v>
      </c>
      <c r="D1151" s="55"/>
    </row>
    <row r="1152" spans="2:8" x14ac:dyDescent="0.3">
      <c r="C1152" s="36" t="s">
        <v>13</v>
      </c>
      <c r="D1152" s="69" t="s">
        <v>34</v>
      </c>
      <c r="E1152" s="41"/>
    </row>
    <row r="1153" spans="2:8" ht="24" thickBot="1" x14ac:dyDescent="0.3">
      <c r="C1153" s="42"/>
      <c r="D1153" s="42"/>
    </row>
    <row r="1154" spans="2:8" ht="48" thickBot="1" x14ac:dyDescent="0.3">
      <c r="B1154" s="94" t="s">
        <v>17</v>
      </c>
      <c r="C1154" s="95"/>
      <c r="D1154" s="23" t="s">
        <v>20</v>
      </c>
      <c r="E1154" s="96" t="s">
        <v>22</v>
      </c>
      <c r="F1154" s="97"/>
      <c r="G1154" s="2" t="s">
        <v>21</v>
      </c>
    </row>
    <row r="1155" spans="2:8" ht="24" thickBot="1" x14ac:dyDescent="0.3">
      <c r="B1155" s="98" t="s">
        <v>36</v>
      </c>
      <c r="C1155" s="99"/>
      <c r="D1155" s="70"/>
      <c r="E1155" s="56"/>
      <c r="F1155" s="18" t="s">
        <v>25</v>
      </c>
      <c r="G1155" s="26">
        <f t="shared" ref="G1155:G1162" si="22">D1155*E1155</f>
        <v>0</v>
      </c>
      <c r="H1155" s="100"/>
    </row>
    <row r="1156" spans="2:8" x14ac:dyDescent="0.25">
      <c r="B1156" s="101" t="s">
        <v>18</v>
      </c>
      <c r="C1156" s="102"/>
      <c r="D1156" s="59">
        <v>97.44</v>
      </c>
      <c r="E1156" s="57"/>
      <c r="F1156" s="19" t="s">
        <v>26</v>
      </c>
      <c r="G1156" s="27">
        <f t="shared" si="22"/>
        <v>0</v>
      </c>
      <c r="H1156" s="100"/>
    </row>
    <row r="1157" spans="2:8" ht="24" thickBot="1" x14ac:dyDescent="0.3">
      <c r="B1157" s="103" t="s">
        <v>19</v>
      </c>
      <c r="C1157" s="104"/>
      <c r="D1157" s="62">
        <v>151.63</v>
      </c>
      <c r="E1157" s="58"/>
      <c r="F1157" s="20" t="s">
        <v>26</v>
      </c>
      <c r="G1157" s="28">
        <f t="shared" si="22"/>
        <v>0</v>
      </c>
      <c r="H1157" s="100"/>
    </row>
    <row r="1158" spans="2:8" ht="24" thickBot="1" x14ac:dyDescent="0.3">
      <c r="B1158" s="105" t="s">
        <v>28</v>
      </c>
      <c r="C1158" s="106"/>
      <c r="D1158" s="71">
        <v>731.97</v>
      </c>
      <c r="E1158" s="71"/>
      <c r="F1158" s="24" t="s">
        <v>25</v>
      </c>
      <c r="G1158" s="29">
        <f t="shared" si="22"/>
        <v>0</v>
      </c>
      <c r="H1158" s="100"/>
    </row>
    <row r="1159" spans="2:8" x14ac:dyDescent="0.25">
      <c r="B1159" s="101" t="s">
        <v>33</v>
      </c>
      <c r="C1159" s="102"/>
      <c r="D1159" s="59">
        <v>652.6</v>
      </c>
      <c r="E1159" s="59"/>
      <c r="F1159" s="19" t="s">
        <v>25</v>
      </c>
      <c r="G1159" s="27">
        <f t="shared" si="22"/>
        <v>0</v>
      </c>
      <c r="H1159" s="100"/>
    </row>
    <row r="1160" spans="2:8" x14ac:dyDescent="0.25">
      <c r="B1160" s="107" t="s">
        <v>27</v>
      </c>
      <c r="C1160" s="108"/>
      <c r="D1160" s="72">
        <v>526.99</v>
      </c>
      <c r="E1160" s="60"/>
      <c r="F1160" s="21" t="s">
        <v>25</v>
      </c>
      <c r="G1160" s="30">
        <f t="shared" si="22"/>
        <v>0</v>
      </c>
      <c r="H1160" s="100"/>
    </row>
    <row r="1161" spans="2:8" x14ac:dyDescent="0.25">
      <c r="B1161" s="107" t="s">
        <v>29</v>
      </c>
      <c r="C1161" s="108"/>
      <c r="D1161" s="73">
        <v>5438.99</v>
      </c>
      <c r="E1161" s="61"/>
      <c r="F1161" s="21" t="s">
        <v>25</v>
      </c>
      <c r="G1161" s="30">
        <f t="shared" si="22"/>
        <v>0</v>
      </c>
      <c r="H1161" s="100"/>
    </row>
    <row r="1162" spans="2:8" x14ac:dyDescent="0.25">
      <c r="B1162" s="107" t="s">
        <v>30</v>
      </c>
      <c r="C1162" s="108"/>
      <c r="D1162" s="73">
        <v>1672.77</v>
      </c>
      <c r="E1162" s="61"/>
      <c r="F1162" s="21" t="s">
        <v>25</v>
      </c>
      <c r="G1162" s="30">
        <f t="shared" si="22"/>
        <v>0</v>
      </c>
      <c r="H1162" s="100"/>
    </row>
    <row r="1163" spans="2:8" x14ac:dyDescent="0.25">
      <c r="B1163" s="107" t="s">
        <v>32</v>
      </c>
      <c r="C1163" s="108"/>
      <c r="D1163" s="73">
        <v>548.24</v>
      </c>
      <c r="E1163" s="61"/>
      <c r="F1163" s="21" t="s">
        <v>25</v>
      </c>
      <c r="G1163" s="30">
        <f>D1163*E1163</f>
        <v>0</v>
      </c>
      <c r="H1163" s="100"/>
    </row>
    <row r="1164" spans="2:8" ht="24" thickBot="1" x14ac:dyDescent="0.3">
      <c r="B1164" s="103" t="s">
        <v>31</v>
      </c>
      <c r="C1164" s="104"/>
      <c r="D1164" s="74">
        <v>340.74</v>
      </c>
      <c r="E1164" s="62"/>
      <c r="F1164" s="20" t="s">
        <v>25</v>
      </c>
      <c r="G1164" s="31">
        <f>D1164*E1164</f>
        <v>0</v>
      </c>
      <c r="H1164" s="100"/>
    </row>
    <row r="1165" spans="2:8" x14ac:dyDescent="0.25">
      <c r="C1165" s="3"/>
      <c r="D1165" s="3"/>
      <c r="E1165" s="4"/>
      <c r="F1165" s="4"/>
      <c r="H1165" s="45"/>
    </row>
    <row r="1166" spans="2:8" ht="25.5" x14ac:dyDescent="0.25">
      <c r="C1166" s="14" t="s">
        <v>14</v>
      </c>
      <c r="D1166" s="6"/>
    </row>
    <row r="1167" spans="2:8" ht="20.25" x14ac:dyDescent="0.25">
      <c r="C1167" s="79" t="s">
        <v>6</v>
      </c>
      <c r="D1167" s="51" t="s">
        <v>0</v>
      </c>
      <c r="E1167" s="9">
        <f>IF(G1155&gt;0, ROUND((G1155+D1148)/D1148,2), 0)</f>
        <v>0</v>
      </c>
      <c r="F1167" s="9"/>
      <c r="G1167" s="10"/>
      <c r="H1167" s="7"/>
    </row>
    <row r="1168" spans="2:8" x14ac:dyDescent="0.25">
      <c r="C1168" s="79"/>
      <c r="D1168" s="51" t="s">
        <v>1</v>
      </c>
      <c r="E1168" s="9">
        <f>IF(SUM(G1156:G1157)&gt;0,ROUND((G1156+G1157+D1148)/D1148,2),0)</f>
        <v>0</v>
      </c>
      <c r="F1168" s="9"/>
      <c r="G1168" s="11"/>
      <c r="H1168" s="47"/>
    </row>
    <row r="1169" spans="2:8" x14ac:dyDescent="0.25">
      <c r="C1169" s="79"/>
      <c r="D1169" s="51" t="s">
        <v>2</v>
      </c>
      <c r="E1169" s="9">
        <f>IF(G1158&gt;0,ROUND((G1158+D1148)/D1148,2),0)</f>
        <v>0</v>
      </c>
      <c r="F1169" s="12"/>
      <c r="G1169" s="11"/>
    </row>
    <row r="1170" spans="2:8" x14ac:dyDescent="0.25">
      <c r="C1170" s="79"/>
      <c r="D1170" s="13" t="s">
        <v>3</v>
      </c>
      <c r="E1170" s="32">
        <f>IF(SUM(G1159:G1164)&gt;0,ROUND((SUM(G1159:G1164)+D1148)/D1148,2),0)</f>
        <v>0</v>
      </c>
      <c r="F1170" s="10"/>
      <c r="G1170" s="11"/>
    </row>
    <row r="1171" spans="2:8" ht="25.5" x14ac:dyDescent="0.25">
      <c r="D1171" s="33" t="s">
        <v>4</v>
      </c>
      <c r="E1171" s="34">
        <f>SUM(E1167:E1170)-IF(VALUE(COUNTIF(E1167:E1170,"&gt;0"))=4,3,0)-IF(VALUE(COUNTIF(E1167:E1170,"&gt;0"))=3,2,0)-IF(VALUE(COUNTIF(E1167:E1170,"&gt;0"))=2,1,0)</f>
        <v>0</v>
      </c>
      <c r="F1171" s="25"/>
    </row>
    <row r="1172" spans="2:8" x14ac:dyDescent="0.25">
      <c r="E1172" s="15"/>
    </row>
    <row r="1173" spans="2:8" ht="25.5" x14ac:dyDescent="0.35">
      <c r="B1173" s="22"/>
      <c r="C1173" s="16" t="s">
        <v>23</v>
      </c>
      <c r="D1173" s="80">
        <f>E1171*D1148</f>
        <v>0</v>
      </c>
      <c r="E1173" s="80"/>
    </row>
    <row r="1174" spans="2:8" ht="20.25" x14ac:dyDescent="0.3">
      <c r="C1174" s="17" t="s">
        <v>8</v>
      </c>
      <c r="D1174" s="81" t="e">
        <f>D1173/D1147</f>
        <v>#DIV/0!</v>
      </c>
      <c r="E1174" s="81"/>
      <c r="G1174" s="7"/>
      <c r="H1174" s="48"/>
    </row>
    <row r="1184" spans="2:8" ht="60.75" x14ac:dyDescent="0.8">
      <c r="B1184" s="82" t="s">
        <v>58</v>
      </c>
      <c r="C1184" s="82"/>
      <c r="D1184" s="82"/>
      <c r="E1184" s="82"/>
      <c r="F1184" s="82"/>
      <c r="G1184" s="82"/>
      <c r="H1184" s="82"/>
    </row>
    <row r="1185" spans="2:8" x14ac:dyDescent="0.25">
      <c r="B1185" s="83" t="s">
        <v>37</v>
      </c>
      <c r="C1185" s="83"/>
      <c r="D1185" s="83"/>
      <c r="E1185" s="83"/>
      <c r="F1185" s="83"/>
      <c r="G1185" s="83"/>
    </row>
    <row r="1186" spans="2:8" x14ac:dyDescent="0.25">
      <c r="C1186" s="52"/>
      <c r="G1186" s="7"/>
    </row>
    <row r="1187" spans="2:8" ht="25.5" x14ac:dyDescent="0.25">
      <c r="C1187" s="14" t="s">
        <v>5</v>
      </c>
      <c r="D1187" s="6"/>
    </row>
    <row r="1188" spans="2:8" ht="20.25" x14ac:dyDescent="0.25">
      <c r="B1188" s="10"/>
      <c r="C1188" s="84" t="s">
        <v>15</v>
      </c>
      <c r="D1188" s="87"/>
      <c r="E1188" s="87"/>
      <c r="F1188" s="87"/>
      <c r="G1188" s="87"/>
      <c r="H1188" s="40"/>
    </row>
    <row r="1189" spans="2:8" ht="20.25" x14ac:dyDescent="0.25">
      <c r="B1189" s="10"/>
      <c r="C1189" s="85"/>
      <c r="D1189" s="87"/>
      <c r="E1189" s="87"/>
      <c r="F1189" s="87"/>
      <c r="G1189" s="87"/>
      <c r="H1189" s="40"/>
    </row>
    <row r="1190" spans="2:8" ht="20.25" x14ac:dyDescent="0.25">
      <c r="B1190" s="10"/>
      <c r="C1190" s="86"/>
      <c r="D1190" s="87"/>
      <c r="E1190" s="87"/>
      <c r="F1190" s="87"/>
      <c r="G1190" s="87"/>
      <c r="H1190" s="40"/>
    </row>
    <row r="1191" spans="2:8" x14ac:dyDescent="0.25">
      <c r="C1191" s="35" t="s">
        <v>12</v>
      </c>
      <c r="D1191" s="53"/>
      <c r="E1191" s="49"/>
      <c r="F1191" s="10"/>
    </row>
    <row r="1192" spans="2:8" x14ac:dyDescent="0.25">
      <c r="C1192" s="1" t="s">
        <v>9</v>
      </c>
      <c r="D1192" s="54"/>
      <c r="E1192" s="88" t="s">
        <v>16</v>
      </c>
      <c r="F1192" s="89"/>
      <c r="G1192" s="92" t="e">
        <f>D1193/D1192</f>
        <v>#DIV/0!</v>
      </c>
    </row>
    <row r="1193" spans="2:8" x14ac:dyDescent="0.25">
      <c r="C1193" s="1" t="s">
        <v>10</v>
      </c>
      <c r="D1193" s="54"/>
      <c r="E1193" s="90"/>
      <c r="F1193" s="91"/>
      <c r="G1193" s="93"/>
    </row>
    <row r="1194" spans="2:8" x14ac:dyDescent="0.25">
      <c r="C1194" s="37"/>
      <c r="D1194" s="38"/>
      <c r="E1194" s="50"/>
    </row>
    <row r="1195" spans="2:8" x14ac:dyDescent="0.3">
      <c r="C1195" s="36" t="s">
        <v>7</v>
      </c>
      <c r="D1195" s="55"/>
    </row>
    <row r="1196" spans="2:8" x14ac:dyDescent="0.3">
      <c r="C1196" s="36" t="s">
        <v>11</v>
      </c>
      <c r="D1196" s="55"/>
    </row>
    <row r="1197" spans="2:8" x14ac:dyDescent="0.3">
      <c r="C1197" s="36" t="s">
        <v>13</v>
      </c>
      <c r="D1197" s="69" t="s">
        <v>34</v>
      </c>
      <c r="E1197" s="41"/>
    </row>
    <row r="1198" spans="2:8" ht="24" thickBot="1" x14ac:dyDescent="0.3">
      <c r="C1198" s="42"/>
      <c r="D1198" s="42"/>
    </row>
    <row r="1199" spans="2:8" ht="48" thickBot="1" x14ac:dyDescent="0.3">
      <c r="B1199" s="94" t="s">
        <v>17</v>
      </c>
      <c r="C1199" s="95"/>
      <c r="D1199" s="23" t="s">
        <v>20</v>
      </c>
      <c r="E1199" s="96" t="s">
        <v>22</v>
      </c>
      <c r="F1199" s="97"/>
      <c r="G1199" s="2" t="s">
        <v>21</v>
      </c>
    </row>
    <row r="1200" spans="2:8" ht="24" thickBot="1" x14ac:dyDescent="0.3">
      <c r="B1200" s="98" t="s">
        <v>36</v>
      </c>
      <c r="C1200" s="99"/>
      <c r="D1200" s="70"/>
      <c r="E1200" s="56"/>
      <c r="F1200" s="18" t="s">
        <v>25</v>
      </c>
      <c r="G1200" s="26">
        <f t="shared" ref="G1200:G1207" si="23">D1200*E1200</f>
        <v>0</v>
      </c>
      <c r="H1200" s="100"/>
    </row>
    <row r="1201" spans="2:8" x14ac:dyDescent="0.25">
      <c r="B1201" s="101" t="s">
        <v>18</v>
      </c>
      <c r="C1201" s="102"/>
      <c r="D1201" s="59">
        <v>97.44</v>
      </c>
      <c r="E1201" s="57"/>
      <c r="F1201" s="19" t="s">
        <v>26</v>
      </c>
      <c r="G1201" s="27">
        <f t="shared" si="23"/>
        <v>0</v>
      </c>
      <c r="H1201" s="100"/>
    </row>
    <row r="1202" spans="2:8" ht="24" thickBot="1" x14ac:dyDescent="0.3">
      <c r="B1202" s="103" t="s">
        <v>19</v>
      </c>
      <c r="C1202" s="104"/>
      <c r="D1202" s="62">
        <v>151.63</v>
      </c>
      <c r="E1202" s="58"/>
      <c r="F1202" s="20" t="s">
        <v>26</v>
      </c>
      <c r="G1202" s="28">
        <f t="shared" si="23"/>
        <v>0</v>
      </c>
      <c r="H1202" s="100"/>
    </row>
    <row r="1203" spans="2:8" ht="24" thickBot="1" x14ac:dyDescent="0.3">
      <c r="B1203" s="105" t="s">
        <v>28</v>
      </c>
      <c r="C1203" s="106"/>
      <c r="D1203" s="71">
        <v>731.97</v>
      </c>
      <c r="E1203" s="71"/>
      <c r="F1203" s="24" t="s">
        <v>25</v>
      </c>
      <c r="G1203" s="29">
        <f t="shared" si="23"/>
        <v>0</v>
      </c>
      <c r="H1203" s="100"/>
    </row>
    <row r="1204" spans="2:8" x14ac:dyDescent="0.25">
      <c r="B1204" s="101" t="s">
        <v>33</v>
      </c>
      <c r="C1204" s="102"/>
      <c r="D1204" s="59">
        <v>652.6</v>
      </c>
      <c r="E1204" s="59"/>
      <c r="F1204" s="19" t="s">
        <v>25</v>
      </c>
      <c r="G1204" s="27">
        <f t="shared" si="23"/>
        <v>0</v>
      </c>
      <c r="H1204" s="100"/>
    </row>
    <row r="1205" spans="2:8" x14ac:dyDescent="0.25">
      <c r="B1205" s="107" t="s">
        <v>27</v>
      </c>
      <c r="C1205" s="108"/>
      <c r="D1205" s="72">
        <v>526.99</v>
      </c>
      <c r="E1205" s="60"/>
      <c r="F1205" s="21" t="s">
        <v>25</v>
      </c>
      <c r="G1205" s="30">
        <f t="shared" si="23"/>
        <v>0</v>
      </c>
      <c r="H1205" s="100"/>
    </row>
    <row r="1206" spans="2:8" x14ac:dyDescent="0.25">
      <c r="B1206" s="107" t="s">
        <v>29</v>
      </c>
      <c r="C1206" s="108"/>
      <c r="D1206" s="73">
        <v>5438.99</v>
      </c>
      <c r="E1206" s="61"/>
      <c r="F1206" s="21" t="s">
        <v>25</v>
      </c>
      <c r="G1206" s="30">
        <f t="shared" si="23"/>
        <v>0</v>
      </c>
      <c r="H1206" s="100"/>
    </row>
    <row r="1207" spans="2:8" x14ac:dyDescent="0.25">
      <c r="B1207" s="107" t="s">
        <v>30</v>
      </c>
      <c r="C1207" s="108"/>
      <c r="D1207" s="73">
        <v>1672.77</v>
      </c>
      <c r="E1207" s="61"/>
      <c r="F1207" s="21" t="s">
        <v>25</v>
      </c>
      <c r="G1207" s="30">
        <f t="shared" si="23"/>
        <v>0</v>
      </c>
      <c r="H1207" s="100"/>
    </row>
    <row r="1208" spans="2:8" x14ac:dyDescent="0.25">
      <c r="B1208" s="107" t="s">
        <v>32</v>
      </c>
      <c r="C1208" s="108"/>
      <c r="D1208" s="73">
        <v>548.24</v>
      </c>
      <c r="E1208" s="61"/>
      <c r="F1208" s="21" t="s">
        <v>25</v>
      </c>
      <c r="G1208" s="30">
        <f>D1208*E1208</f>
        <v>0</v>
      </c>
      <c r="H1208" s="100"/>
    </row>
    <row r="1209" spans="2:8" ht="24" thickBot="1" x14ac:dyDescent="0.3">
      <c r="B1209" s="103" t="s">
        <v>31</v>
      </c>
      <c r="C1209" s="104"/>
      <c r="D1209" s="74">
        <v>340.74</v>
      </c>
      <c r="E1209" s="62"/>
      <c r="F1209" s="20" t="s">
        <v>25</v>
      </c>
      <c r="G1209" s="31">
        <f>D1209*E1209</f>
        <v>0</v>
      </c>
      <c r="H1209" s="100"/>
    </row>
    <row r="1210" spans="2:8" x14ac:dyDescent="0.25">
      <c r="C1210" s="3"/>
      <c r="D1210" s="3"/>
      <c r="E1210" s="4"/>
      <c r="F1210" s="4"/>
      <c r="H1210" s="45"/>
    </row>
    <row r="1211" spans="2:8" ht="25.5" x14ac:dyDescent="0.25">
      <c r="C1211" s="14" t="s">
        <v>14</v>
      </c>
      <c r="D1211" s="6"/>
    </row>
    <row r="1212" spans="2:8" ht="20.25" x14ac:dyDescent="0.25">
      <c r="C1212" s="79" t="s">
        <v>6</v>
      </c>
      <c r="D1212" s="51" t="s">
        <v>0</v>
      </c>
      <c r="E1212" s="9">
        <f>IF(G1200&gt;0, ROUND((G1200+D1193)/D1193,2), 0)</f>
        <v>0</v>
      </c>
      <c r="F1212" s="9"/>
      <c r="G1212" s="10"/>
      <c r="H1212" s="7"/>
    </row>
    <row r="1213" spans="2:8" x14ac:dyDescent="0.25">
      <c r="C1213" s="79"/>
      <c r="D1213" s="51" t="s">
        <v>1</v>
      </c>
      <c r="E1213" s="9">
        <f>IF(SUM(G1201:G1202)&gt;0,ROUND((G1201+G1202+D1193)/D1193,2),0)</f>
        <v>0</v>
      </c>
      <c r="F1213" s="9"/>
      <c r="G1213" s="11"/>
      <c r="H1213" s="47"/>
    </row>
    <row r="1214" spans="2:8" x14ac:dyDescent="0.25">
      <c r="C1214" s="79"/>
      <c r="D1214" s="51" t="s">
        <v>2</v>
      </c>
      <c r="E1214" s="9">
        <f>IF(G1203&gt;0,ROUND((G1203+D1193)/D1193,2),0)</f>
        <v>0</v>
      </c>
      <c r="F1214" s="12"/>
      <c r="G1214" s="11"/>
    </row>
    <row r="1215" spans="2:8" x14ac:dyDescent="0.25">
      <c r="C1215" s="79"/>
      <c r="D1215" s="13" t="s">
        <v>3</v>
      </c>
      <c r="E1215" s="32">
        <f>IF(SUM(G1204:G1209)&gt;0,ROUND((SUM(G1204:G1209)+D1193)/D1193,2),0)</f>
        <v>0</v>
      </c>
      <c r="F1215" s="10"/>
      <c r="G1215" s="11"/>
    </row>
    <row r="1216" spans="2:8" ht="25.5" x14ac:dyDescent="0.25">
      <c r="D1216" s="33" t="s">
        <v>4</v>
      </c>
      <c r="E1216" s="34">
        <f>SUM(E1212:E1215)-IF(VALUE(COUNTIF(E1212:E1215,"&gt;0"))=4,3,0)-IF(VALUE(COUNTIF(E1212:E1215,"&gt;0"))=3,2,0)-IF(VALUE(COUNTIF(E1212:E1215,"&gt;0"))=2,1,0)</f>
        <v>0</v>
      </c>
      <c r="F1216" s="25"/>
    </row>
    <row r="1217" spans="2:8" x14ac:dyDescent="0.25">
      <c r="E1217" s="15"/>
    </row>
    <row r="1218" spans="2:8" ht="25.5" x14ac:dyDescent="0.35">
      <c r="B1218" s="22"/>
      <c r="C1218" s="16" t="s">
        <v>23</v>
      </c>
      <c r="D1218" s="80">
        <f>E1216*D1193</f>
        <v>0</v>
      </c>
      <c r="E1218" s="80"/>
    </row>
    <row r="1219" spans="2:8" ht="20.25" x14ac:dyDescent="0.3">
      <c r="C1219" s="17" t="s">
        <v>8</v>
      </c>
      <c r="D1219" s="81" t="e">
        <f>D1218/D1192</f>
        <v>#DIV/0!</v>
      </c>
      <c r="E1219" s="81"/>
      <c r="G1219" s="7"/>
      <c r="H1219" s="48"/>
    </row>
    <row r="1229" spans="2:8" ht="60.75" x14ac:dyDescent="0.8">
      <c r="B1229" s="82" t="s">
        <v>59</v>
      </c>
      <c r="C1229" s="82"/>
      <c r="D1229" s="82"/>
      <c r="E1229" s="82"/>
      <c r="F1229" s="82"/>
      <c r="G1229" s="82"/>
      <c r="H1229" s="82"/>
    </row>
    <row r="1230" spans="2:8" x14ac:dyDescent="0.25">
      <c r="B1230" s="83" t="s">
        <v>37</v>
      </c>
      <c r="C1230" s="83"/>
      <c r="D1230" s="83"/>
      <c r="E1230" s="83"/>
      <c r="F1230" s="83"/>
      <c r="G1230" s="83"/>
    </row>
    <row r="1231" spans="2:8" x14ac:dyDescent="0.25">
      <c r="C1231" s="52"/>
      <c r="G1231" s="7"/>
    </row>
    <row r="1232" spans="2:8" ht="25.5" x14ac:dyDescent="0.25">
      <c r="C1232" s="14" t="s">
        <v>5</v>
      </c>
      <c r="D1232" s="6"/>
    </row>
    <row r="1233" spans="2:8" ht="20.25" x14ac:dyDescent="0.25">
      <c r="B1233" s="10"/>
      <c r="C1233" s="84" t="s">
        <v>15</v>
      </c>
      <c r="D1233" s="87"/>
      <c r="E1233" s="87"/>
      <c r="F1233" s="87"/>
      <c r="G1233" s="87"/>
      <c r="H1233" s="40"/>
    </row>
    <row r="1234" spans="2:8" ht="20.25" x14ac:dyDescent="0.25">
      <c r="B1234" s="10"/>
      <c r="C1234" s="85"/>
      <c r="D1234" s="87"/>
      <c r="E1234" s="87"/>
      <c r="F1234" s="87"/>
      <c r="G1234" s="87"/>
      <c r="H1234" s="40"/>
    </row>
    <row r="1235" spans="2:8" ht="20.25" x14ac:dyDescent="0.25">
      <c r="B1235" s="10"/>
      <c r="C1235" s="86"/>
      <c r="D1235" s="87"/>
      <c r="E1235" s="87"/>
      <c r="F1235" s="87"/>
      <c r="G1235" s="87"/>
      <c r="H1235" s="40"/>
    </row>
    <row r="1236" spans="2:8" x14ac:dyDescent="0.25">
      <c r="C1236" s="35" t="s">
        <v>12</v>
      </c>
      <c r="D1236" s="53"/>
      <c r="E1236" s="49"/>
      <c r="F1236" s="10"/>
    </row>
    <row r="1237" spans="2:8" x14ac:dyDescent="0.25">
      <c r="C1237" s="1" t="s">
        <v>9</v>
      </c>
      <c r="D1237" s="54"/>
      <c r="E1237" s="88" t="s">
        <v>16</v>
      </c>
      <c r="F1237" s="89"/>
      <c r="G1237" s="92" t="e">
        <f>D1238/D1237</f>
        <v>#DIV/0!</v>
      </c>
    </row>
    <row r="1238" spans="2:8" x14ac:dyDescent="0.25">
      <c r="C1238" s="1" t="s">
        <v>10</v>
      </c>
      <c r="D1238" s="54"/>
      <c r="E1238" s="90"/>
      <c r="F1238" s="91"/>
      <c r="G1238" s="93"/>
    </row>
    <row r="1239" spans="2:8" x14ac:dyDescent="0.25">
      <c r="C1239" s="37"/>
      <c r="D1239" s="38"/>
      <c r="E1239" s="50"/>
    </row>
    <row r="1240" spans="2:8" x14ac:dyDescent="0.3">
      <c r="C1240" s="36" t="s">
        <v>7</v>
      </c>
      <c r="D1240" s="55"/>
    </row>
    <row r="1241" spans="2:8" x14ac:dyDescent="0.3">
      <c r="C1241" s="36" t="s">
        <v>11</v>
      </c>
      <c r="D1241" s="55"/>
    </row>
    <row r="1242" spans="2:8" x14ac:dyDescent="0.3">
      <c r="C1242" s="36" t="s">
        <v>13</v>
      </c>
      <c r="D1242" s="69" t="s">
        <v>34</v>
      </c>
      <c r="E1242" s="41"/>
    </row>
    <row r="1243" spans="2:8" ht="24" thickBot="1" x14ac:dyDescent="0.3">
      <c r="C1243" s="42"/>
      <c r="D1243" s="42"/>
    </row>
    <row r="1244" spans="2:8" ht="48" thickBot="1" x14ac:dyDescent="0.3">
      <c r="B1244" s="94" t="s">
        <v>17</v>
      </c>
      <c r="C1244" s="95"/>
      <c r="D1244" s="23" t="s">
        <v>20</v>
      </c>
      <c r="E1244" s="96" t="s">
        <v>22</v>
      </c>
      <c r="F1244" s="97"/>
      <c r="G1244" s="2" t="s">
        <v>21</v>
      </c>
    </row>
    <row r="1245" spans="2:8" ht="24" thickBot="1" x14ac:dyDescent="0.3">
      <c r="B1245" s="98" t="s">
        <v>36</v>
      </c>
      <c r="C1245" s="99"/>
      <c r="D1245" s="70"/>
      <c r="E1245" s="56"/>
      <c r="F1245" s="18" t="s">
        <v>25</v>
      </c>
      <c r="G1245" s="26">
        <f t="shared" ref="G1245:G1252" si="24">D1245*E1245</f>
        <v>0</v>
      </c>
      <c r="H1245" s="100"/>
    </row>
    <row r="1246" spans="2:8" x14ac:dyDescent="0.25">
      <c r="B1246" s="101" t="s">
        <v>18</v>
      </c>
      <c r="C1246" s="102"/>
      <c r="D1246" s="59">
        <v>97.44</v>
      </c>
      <c r="E1246" s="57"/>
      <c r="F1246" s="19" t="s">
        <v>26</v>
      </c>
      <c r="G1246" s="27">
        <f t="shared" si="24"/>
        <v>0</v>
      </c>
      <c r="H1246" s="100"/>
    </row>
    <row r="1247" spans="2:8" ht="24" thickBot="1" x14ac:dyDescent="0.3">
      <c r="B1247" s="103" t="s">
        <v>19</v>
      </c>
      <c r="C1247" s="104"/>
      <c r="D1247" s="62">
        <v>151.63</v>
      </c>
      <c r="E1247" s="58"/>
      <c r="F1247" s="20" t="s">
        <v>26</v>
      </c>
      <c r="G1247" s="28">
        <f t="shared" si="24"/>
        <v>0</v>
      </c>
      <c r="H1247" s="100"/>
    </row>
    <row r="1248" spans="2:8" ht="24" thickBot="1" x14ac:dyDescent="0.3">
      <c r="B1248" s="105" t="s">
        <v>28</v>
      </c>
      <c r="C1248" s="106"/>
      <c r="D1248" s="71">
        <v>731.97</v>
      </c>
      <c r="E1248" s="71"/>
      <c r="F1248" s="24" t="s">
        <v>25</v>
      </c>
      <c r="G1248" s="29">
        <f t="shared" si="24"/>
        <v>0</v>
      </c>
      <c r="H1248" s="100"/>
    </row>
    <row r="1249" spans="2:8" x14ac:dyDescent="0.25">
      <c r="B1249" s="101" t="s">
        <v>33</v>
      </c>
      <c r="C1249" s="102"/>
      <c r="D1249" s="59">
        <v>652.6</v>
      </c>
      <c r="E1249" s="59"/>
      <c r="F1249" s="19" t="s">
        <v>25</v>
      </c>
      <c r="G1249" s="27">
        <f t="shared" si="24"/>
        <v>0</v>
      </c>
      <c r="H1249" s="100"/>
    </row>
    <row r="1250" spans="2:8" x14ac:dyDescent="0.25">
      <c r="B1250" s="107" t="s">
        <v>27</v>
      </c>
      <c r="C1250" s="108"/>
      <c r="D1250" s="72">
        <v>526.99</v>
      </c>
      <c r="E1250" s="60"/>
      <c r="F1250" s="21" t="s">
        <v>25</v>
      </c>
      <c r="G1250" s="30">
        <f t="shared" si="24"/>
        <v>0</v>
      </c>
      <c r="H1250" s="100"/>
    </row>
    <row r="1251" spans="2:8" x14ac:dyDescent="0.25">
      <c r="B1251" s="107" t="s">
        <v>29</v>
      </c>
      <c r="C1251" s="108"/>
      <c r="D1251" s="73">
        <v>5438.99</v>
      </c>
      <c r="E1251" s="61"/>
      <c r="F1251" s="21" t="s">
        <v>25</v>
      </c>
      <c r="G1251" s="30">
        <f t="shared" si="24"/>
        <v>0</v>
      </c>
      <c r="H1251" s="100"/>
    </row>
    <row r="1252" spans="2:8" x14ac:dyDescent="0.25">
      <c r="B1252" s="107" t="s">
        <v>30</v>
      </c>
      <c r="C1252" s="108"/>
      <c r="D1252" s="73">
        <v>1672.77</v>
      </c>
      <c r="E1252" s="61"/>
      <c r="F1252" s="21" t="s">
        <v>25</v>
      </c>
      <c r="G1252" s="30">
        <f t="shared" si="24"/>
        <v>0</v>
      </c>
      <c r="H1252" s="100"/>
    </row>
    <row r="1253" spans="2:8" x14ac:dyDescent="0.25">
      <c r="B1253" s="107" t="s">
        <v>32</v>
      </c>
      <c r="C1253" s="108"/>
      <c r="D1253" s="73">
        <v>548.24</v>
      </c>
      <c r="E1253" s="61"/>
      <c r="F1253" s="21" t="s">
        <v>25</v>
      </c>
      <c r="G1253" s="30">
        <f>D1253*E1253</f>
        <v>0</v>
      </c>
      <c r="H1253" s="100"/>
    </row>
    <row r="1254" spans="2:8" ht="24" thickBot="1" x14ac:dyDescent="0.3">
      <c r="B1254" s="103" t="s">
        <v>31</v>
      </c>
      <c r="C1254" s="104"/>
      <c r="D1254" s="74">
        <v>340.74</v>
      </c>
      <c r="E1254" s="62"/>
      <c r="F1254" s="20" t="s">
        <v>25</v>
      </c>
      <c r="G1254" s="31">
        <f>D1254*E1254</f>
        <v>0</v>
      </c>
      <c r="H1254" s="100"/>
    </row>
    <row r="1255" spans="2:8" x14ac:dyDescent="0.25">
      <c r="C1255" s="3"/>
      <c r="D1255" s="3"/>
      <c r="E1255" s="4"/>
      <c r="F1255" s="4"/>
      <c r="H1255" s="45"/>
    </row>
    <row r="1256" spans="2:8" ht="25.5" x14ac:dyDescent="0.25">
      <c r="C1256" s="14" t="s">
        <v>14</v>
      </c>
      <c r="D1256" s="6"/>
    </row>
    <row r="1257" spans="2:8" ht="20.25" x14ac:dyDescent="0.25">
      <c r="C1257" s="79" t="s">
        <v>6</v>
      </c>
      <c r="D1257" s="51" t="s">
        <v>0</v>
      </c>
      <c r="E1257" s="9">
        <f>IF(G1245&gt;0, ROUND((G1245+D1238)/D1238,2), 0)</f>
        <v>0</v>
      </c>
      <c r="F1257" s="9"/>
      <c r="G1257" s="10"/>
      <c r="H1257" s="7"/>
    </row>
    <row r="1258" spans="2:8" x14ac:dyDescent="0.25">
      <c r="C1258" s="79"/>
      <c r="D1258" s="51" t="s">
        <v>1</v>
      </c>
      <c r="E1258" s="9">
        <f>IF(SUM(G1246:G1247)&gt;0,ROUND((G1246+G1247+D1238)/D1238,2),0)</f>
        <v>0</v>
      </c>
      <c r="F1258" s="9"/>
      <c r="G1258" s="11"/>
      <c r="H1258" s="47"/>
    </row>
    <row r="1259" spans="2:8" x14ac:dyDescent="0.25">
      <c r="C1259" s="79"/>
      <c r="D1259" s="51" t="s">
        <v>2</v>
      </c>
      <c r="E1259" s="9">
        <f>IF(G1248&gt;0,ROUND((G1248+D1238)/D1238,2),0)</f>
        <v>0</v>
      </c>
      <c r="F1259" s="12"/>
      <c r="G1259" s="11"/>
    </row>
    <row r="1260" spans="2:8" x14ac:dyDescent="0.25">
      <c r="C1260" s="79"/>
      <c r="D1260" s="13" t="s">
        <v>3</v>
      </c>
      <c r="E1260" s="32">
        <f>IF(SUM(G1249:G1254)&gt;0,ROUND((SUM(G1249:G1254)+D1238)/D1238,2),0)</f>
        <v>0</v>
      </c>
      <c r="F1260" s="10"/>
      <c r="G1260" s="11"/>
    </row>
    <row r="1261" spans="2:8" ht="25.5" x14ac:dyDescent="0.25">
      <c r="D1261" s="33" t="s">
        <v>4</v>
      </c>
      <c r="E1261" s="34">
        <f>SUM(E1257:E1260)-IF(VALUE(COUNTIF(E1257:E1260,"&gt;0"))=4,3,0)-IF(VALUE(COUNTIF(E1257:E1260,"&gt;0"))=3,2,0)-IF(VALUE(COUNTIF(E1257:E1260,"&gt;0"))=2,1,0)</f>
        <v>0</v>
      </c>
      <c r="F1261" s="25"/>
    </row>
    <row r="1262" spans="2:8" x14ac:dyDescent="0.25">
      <c r="E1262" s="15"/>
    </row>
    <row r="1263" spans="2:8" ht="25.5" x14ac:dyDescent="0.35">
      <c r="B1263" s="22"/>
      <c r="C1263" s="16" t="s">
        <v>23</v>
      </c>
      <c r="D1263" s="80">
        <f>E1261*D1238</f>
        <v>0</v>
      </c>
      <c r="E1263" s="80"/>
    </row>
    <row r="1264" spans="2:8" ht="20.25" x14ac:dyDescent="0.3">
      <c r="C1264" s="17" t="s">
        <v>8</v>
      </c>
      <c r="D1264" s="81" t="e">
        <f>D1263/D1237</f>
        <v>#DIV/0!</v>
      </c>
      <c r="E1264" s="81"/>
      <c r="G1264" s="7"/>
      <c r="H1264" s="48"/>
    </row>
    <row r="1274" spans="2:8" ht="60.75" x14ac:dyDescent="0.8">
      <c r="B1274" s="82" t="s">
        <v>60</v>
      </c>
      <c r="C1274" s="82"/>
      <c r="D1274" s="82"/>
      <c r="E1274" s="82"/>
      <c r="F1274" s="82"/>
      <c r="G1274" s="82"/>
      <c r="H1274" s="82"/>
    </row>
    <row r="1275" spans="2:8" x14ac:dyDescent="0.25">
      <c r="B1275" s="83" t="s">
        <v>37</v>
      </c>
      <c r="C1275" s="83"/>
      <c r="D1275" s="83"/>
      <c r="E1275" s="83"/>
      <c r="F1275" s="83"/>
      <c r="G1275" s="83"/>
    </row>
    <row r="1276" spans="2:8" x14ac:dyDescent="0.25">
      <c r="C1276" s="52"/>
      <c r="G1276" s="7"/>
    </row>
    <row r="1277" spans="2:8" ht="25.5" x14ac:dyDescent="0.25">
      <c r="C1277" s="14" t="s">
        <v>5</v>
      </c>
      <c r="D1277" s="6"/>
    </row>
    <row r="1278" spans="2:8" ht="20.25" x14ac:dyDescent="0.25">
      <c r="B1278" s="10"/>
      <c r="C1278" s="84" t="s">
        <v>15</v>
      </c>
      <c r="D1278" s="87"/>
      <c r="E1278" s="87"/>
      <c r="F1278" s="87"/>
      <c r="G1278" s="87"/>
      <c r="H1278" s="40"/>
    </row>
    <row r="1279" spans="2:8" ht="20.25" x14ac:dyDescent="0.25">
      <c r="B1279" s="10"/>
      <c r="C1279" s="85"/>
      <c r="D1279" s="87"/>
      <c r="E1279" s="87"/>
      <c r="F1279" s="87"/>
      <c r="G1279" s="87"/>
      <c r="H1279" s="40"/>
    </row>
    <row r="1280" spans="2:8" ht="20.25" x14ac:dyDescent="0.25">
      <c r="B1280" s="10"/>
      <c r="C1280" s="86"/>
      <c r="D1280" s="87"/>
      <c r="E1280" s="87"/>
      <c r="F1280" s="87"/>
      <c r="G1280" s="87"/>
      <c r="H1280" s="40"/>
    </row>
    <row r="1281" spans="2:8" x14ac:dyDescent="0.25">
      <c r="C1281" s="35" t="s">
        <v>12</v>
      </c>
      <c r="D1281" s="53"/>
      <c r="E1281" s="49"/>
      <c r="F1281" s="10"/>
    </row>
    <row r="1282" spans="2:8" x14ac:dyDescent="0.25">
      <c r="C1282" s="1" t="s">
        <v>9</v>
      </c>
      <c r="D1282" s="54"/>
      <c r="E1282" s="88" t="s">
        <v>16</v>
      </c>
      <c r="F1282" s="89"/>
      <c r="G1282" s="92" t="e">
        <f>D1283/D1282</f>
        <v>#DIV/0!</v>
      </c>
    </row>
    <row r="1283" spans="2:8" x14ac:dyDescent="0.25">
      <c r="C1283" s="1" t="s">
        <v>10</v>
      </c>
      <c r="D1283" s="54"/>
      <c r="E1283" s="90"/>
      <c r="F1283" s="91"/>
      <c r="G1283" s="93"/>
    </row>
    <row r="1284" spans="2:8" x14ac:dyDescent="0.25">
      <c r="C1284" s="37"/>
      <c r="D1284" s="38"/>
      <c r="E1284" s="50"/>
    </row>
    <row r="1285" spans="2:8" x14ac:dyDescent="0.3">
      <c r="C1285" s="36" t="s">
        <v>7</v>
      </c>
      <c r="D1285" s="55"/>
    </row>
    <row r="1286" spans="2:8" x14ac:dyDescent="0.3">
      <c r="C1286" s="36" t="s">
        <v>11</v>
      </c>
      <c r="D1286" s="55"/>
    </row>
    <row r="1287" spans="2:8" x14ac:dyDescent="0.3">
      <c r="C1287" s="36" t="s">
        <v>13</v>
      </c>
      <c r="D1287" s="69" t="s">
        <v>34</v>
      </c>
      <c r="E1287" s="41"/>
    </row>
    <row r="1288" spans="2:8" ht="24" thickBot="1" x14ac:dyDescent="0.3">
      <c r="C1288" s="42"/>
      <c r="D1288" s="42"/>
    </row>
    <row r="1289" spans="2:8" ht="48" thickBot="1" x14ac:dyDescent="0.3">
      <c r="B1289" s="94" t="s">
        <v>17</v>
      </c>
      <c r="C1289" s="95"/>
      <c r="D1289" s="23" t="s">
        <v>20</v>
      </c>
      <c r="E1289" s="96" t="s">
        <v>22</v>
      </c>
      <c r="F1289" s="97"/>
      <c r="G1289" s="2" t="s">
        <v>21</v>
      </c>
    </row>
    <row r="1290" spans="2:8" ht="24" thickBot="1" x14ac:dyDescent="0.3">
      <c r="B1290" s="98" t="s">
        <v>36</v>
      </c>
      <c r="C1290" s="99"/>
      <c r="D1290" s="70"/>
      <c r="E1290" s="56"/>
      <c r="F1290" s="18" t="s">
        <v>25</v>
      </c>
      <c r="G1290" s="26">
        <f t="shared" ref="G1290:G1297" si="25">D1290*E1290</f>
        <v>0</v>
      </c>
      <c r="H1290" s="100"/>
    </row>
    <row r="1291" spans="2:8" x14ac:dyDescent="0.25">
      <c r="B1291" s="101" t="s">
        <v>18</v>
      </c>
      <c r="C1291" s="102"/>
      <c r="D1291" s="59">
        <v>97.44</v>
      </c>
      <c r="E1291" s="57"/>
      <c r="F1291" s="19" t="s">
        <v>26</v>
      </c>
      <c r="G1291" s="27">
        <f t="shared" si="25"/>
        <v>0</v>
      </c>
      <c r="H1291" s="100"/>
    </row>
    <row r="1292" spans="2:8" ht="24" thickBot="1" x14ac:dyDescent="0.3">
      <c r="B1292" s="103" t="s">
        <v>19</v>
      </c>
      <c r="C1292" s="104"/>
      <c r="D1292" s="62">
        <v>151.63</v>
      </c>
      <c r="E1292" s="58"/>
      <c r="F1292" s="20" t="s">
        <v>26</v>
      </c>
      <c r="G1292" s="28">
        <f t="shared" si="25"/>
        <v>0</v>
      </c>
      <c r="H1292" s="100"/>
    </row>
    <row r="1293" spans="2:8" ht="24" thickBot="1" x14ac:dyDescent="0.3">
      <c r="B1293" s="105" t="s">
        <v>28</v>
      </c>
      <c r="C1293" s="106"/>
      <c r="D1293" s="71">
        <v>731.97</v>
      </c>
      <c r="E1293" s="71"/>
      <c r="F1293" s="24" t="s">
        <v>25</v>
      </c>
      <c r="G1293" s="29">
        <f t="shared" si="25"/>
        <v>0</v>
      </c>
      <c r="H1293" s="100"/>
    </row>
    <row r="1294" spans="2:8" x14ac:dyDescent="0.25">
      <c r="B1294" s="101" t="s">
        <v>33</v>
      </c>
      <c r="C1294" s="102"/>
      <c r="D1294" s="59">
        <v>652.6</v>
      </c>
      <c r="E1294" s="59"/>
      <c r="F1294" s="19" t="s">
        <v>25</v>
      </c>
      <c r="G1294" s="27">
        <f t="shared" si="25"/>
        <v>0</v>
      </c>
      <c r="H1294" s="100"/>
    </row>
    <row r="1295" spans="2:8" x14ac:dyDescent="0.25">
      <c r="B1295" s="107" t="s">
        <v>27</v>
      </c>
      <c r="C1295" s="108"/>
      <c r="D1295" s="72">
        <v>526.99</v>
      </c>
      <c r="E1295" s="60"/>
      <c r="F1295" s="21" t="s">
        <v>25</v>
      </c>
      <c r="G1295" s="30">
        <f t="shared" si="25"/>
        <v>0</v>
      </c>
      <c r="H1295" s="100"/>
    </row>
    <row r="1296" spans="2:8" x14ac:dyDescent="0.25">
      <c r="B1296" s="107" t="s">
        <v>29</v>
      </c>
      <c r="C1296" s="108"/>
      <c r="D1296" s="73">
        <v>5438.99</v>
      </c>
      <c r="E1296" s="61"/>
      <c r="F1296" s="21" t="s">
        <v>25</v>
      </c>
      <c r="G1296" s="30">
        <f t="shared" si="25"/>
        <v>0</v>
      </c>
      <c r="H1296" s="100"/>
    </row>
    <row r="1297" spans="2:8" x14ac:dyDescent="0.25">
      <c r="B1297" s="107" t="s">
        <v>30</v>
      </c>
      <c r="C1297" s="108"/>
      <c r="D1297" s="73">
        <v>1672.77</v>
      </c>
      <c r="E1297" s="61"/>
      <c r="F1297" s="21" t="s">
        <v>25</v>
      </c>
      <c r="G1297" s="30">
        <f t="shared" si="25"/>
        <v>0</v>
      </c>
      <c r="H1297" s="100"/>
    </row>
    <row r="1298" spans="2:8" x14ac:dyDescent="0.25">
      <c r="B1298" s="107" t="s">
        <v>32</v>
      </c>
      <c r="C1298" s="108"/>
      <c r="D1298" s="73">
        <v>548.24</v>
      </c>
      <c r="E1298" s="61"/>
      <c r="F1298" s="21" t="s">
        <v>25</v>
      </c>
      <c r="G1298" s="30">
        <f>D1298*E1298</f>
        <v>0</v>
      </c>
      <c r="H1298" s="100"/>
    </row>
    <row r="1299" spans="2:8" ht="24" thickBot="1" x14ac:dyDescent="0.3">
      <c r="B1299" s="103" t="s">
        <v>31</v>
      </c>
      <c r="C1299" s="104"/>
      <c r="D1299" s="74">
        <v>340.74</v>
      </c>
      <c r="E1299" s="62"/>
      <c r="F1299" s="20" t="s">
        <v>25</v>
      </c>
      <c r="G1299" s="31">
        <f>D1299*E1299</f>
        <v>0</v>
      </c>
      <c r="H1299" s="100"/>
    </row>
    <row r="1300" spans="2:8" x14ac:dyDescent="0.25">
      <c r="C1300" s="3"/>
      <c r="D1300" s="3"/>
      <c r="E1300" s="4"/>
      <c r="F1300" s="4"/>
      <c r="H1300" s="45"/>
    </row>
    <row r="1301" spans="2:8" ht="25.5" x14ac:dyDescent="0.25">
      <c r="C1301" s="14" t="s">
        <v>14</v>
      </c>
      <c r="D1301" s="6"/>
    </row>
    <row r="1302" spans="2:8" ht="20.25" x14ac:dyDescent="0.25">
      <c r="C1302" s="79" t="s">
        <v>6</v>
      </c>
      <c r="D1302" s="51" t="s">
        <v>0</v>
      </c>
      <c r="E1302" s="9">
        <f>IF(G1290&gt;0, ROUND((G1290+D1283)/D1283,2), 0)</f>
        <v>0</v>
      </c>
      <c r="F1302" s="9"/>
      <c r="G1302" s="10"/>
      <c r="H1302" s="7"/>
    </row>
    <row r="1303" spans="2:8" x14ac:dyDescent="0.25">
      <c r="C1303" s="79"/>
      <c r="D1303" s="51" t="s">
        <v>1</v>
      </c>
      <c r="E1303" s="9">
        <f>IF(SUM(G1291:G1292)&gt;0,ROUND((G1291+G1292+D1283)/D1283,2),0)</f>
        <v>0</v>
      </c>
      <c r="F1303" s="9"/>
      <c r="G1303" s="11"/>
      <c r="H1303" s="47"/>
    </row>
    <row r="1304" spans="2:8" x14ac:dyDescent="0.25">
      <c r="C1304" s="79"/>
      <c r="D1304" s="51" t="s">
        <v>2</v>
      </c>
      <c r="E1304" s="9">
        <f>IF(G1293&gt;0,ROUND((G1293+D1283)/D1283,2),0)</f>
        <v>0</v>
      </c>
      <c r="F1304" s="12"/>
      <c r="G1304" s="11"/>
    </row>
    <row r="1305" spans="2:8" x14ac:dyDescent="0.25">
      <c r="C1305" s="79"/>
      <c r="D1305" s="13" t="s">
        <v>3</v>
      </c>
      <c r="E1305" s="32">
        <f>IF(SUM(G1294:G1299)&gt;0,ROUND((SUM(G1294:G1299)+D1283)/D1283,2),0)</f>
        <v>0</v>
      </c>
      <c r="F1305" s="10"/>
      <c r="G1305" s="11"/>
    </row>
    <row r="1306" spans="2:8" ht="25.5" x14ac:dyDescent="0.25">
      <c r="D1306" s="33" t="s">
        <v>4</v>
      </c>
      <c r="E1306" s="34">
        <f>SUM(E1302:E1305)-IF(VALUE(COUNTIF(E1302:E1305,"&gt;0"))=4,3,0)-IF(VALUE(COUNTIF(E1302:E1305,"&gt;0"))=3,2,0)-IF(VALUE(COUNTIF(E1302:E1305,"&gt;0"))=2,1,0)</f>
        <v>0</v>
      </c>
      <c r="F1306" s="25"/>
    </row>
    <row r="1307" spans="2:8" x14ac:dyDescent="0.25">
      <c r="E1307" s="15"/>
    </row>
    <row r="1308" spans="2:8" ht="25.5" x14ac:dyDescent="0.35">
      <c r="B1308" s="22"/>
      <c r="C1308" s="16" t="s">
        <v>23</v>
      </c>
      <c r="D1308" s="80">
        <f>E1306*D1283</f>
        <v>0</v>
      </c>
      <c r="E1308" s="80"/>
    </row>
    <row r="1309" spans="2:8" ht="20.25" x14ac:dyDescent="0.3">
      <c r="C1309" s="17" t="s">
        <v>8</v>
      </c>
      <c r="D1309" s="81" t="e">
        <f>D1308/D1282</f>
        <v>#DIV/0!</v>
      </c>
      <c r="E1309" s="81"/>
      <c r="G1309" s="7"/>
      <c r="H1309" s="48"/>
    </row>
    <row r="1319" spans="2:8" ht="60.75" x14ac:dyDescent="0.8">
      <c r="B1319" s="82" t="s">
        <v>61</v>
      </c>
      <c r="C1319" s="82"/>
      <c r="D1319" s="82"/>
      <c r="E1319" s="82"/>
      <c r="F1319" s="82"/>
      <c r="G1319" s="82"/>
      <c r="H1319" s="82"/>
    </row>
    <row r="1320" spans="2:8" x14ac:dyDescent="0.25">
      <c r="B1320" s="83" t="s">
        <v>37</v>
      </c>
      <c r="C1320" s="83"/>
      <c r="D1320" s="83"/>
      <c r="E1320" s="83"/>
      <c r="F1320" s="83"/>
      <c r="G1320" s="83"/>
    </row>
    <row r="1321" spans="2:8" x14ac:dyDescent="0.25">
      <c r="C1321" s="52"/>
      <c r="G1321" s="7"/>
    </row>
    <row r="1322" spans="2:8" ht="25.5" x14ac:dyDescent="0.25">
      <c r="C1322" s="14" t="s">
        <v>5</v>
      </c>
      <c r="D1322" s="6"/>
    </row>
    <row r="1323" spans="2:8" ht="20.25" x14ac:dyDescent="0.25">
      <c r="B1323" s="10"/>
      <c r="C1323" s="84" t="s">
        <v>15</v>
      </c>
      <c r="D1323" s="87"/>
      <c r="E1323" s="87"/>
      <c r="F1323" s="87"/>
      <c r="G1323" s="87"/>
      <c r="H1323" s="40"/>
    </row>
    <row r="1324" spans="2:8" ht="20.25" x14ac:dyDescent="0.25">
      <c r="B1324" s="10"/>
      <c r="C1324" s="85"/>
      <c r="D1324" s="87"/>
      <c r="E1324" s="87"/>
      <c r="F1324" s="87"/>
      <c r="G1324" s="87"/>
      <c r="H1324" s="40"/>
    </row>
    <row r="1325" spans="2:8" ht="20.25" x14ac:dyDescent="0.25">
      <c r="B1325" s="10"/>
      <c r="C1325" s="86"/>
      <c r="D1325" s="87"/>
      <c r="E1325" s="87"/>
      <c r="F1325" s="87"/>
      <c r="G1325" s="87"/>
      <c r="H1325" s="40"/>
    </row>
    <row r="1326" spans="2:8" x14ac:dyDescent="0.25">
      <c r="C1326" s="35" t="s">
        <v>12</v>
      </c>
      <c r="D1326" s="53"/>
      <c r="E1326" s="49"/>
      <c r="F1326" s="10"/>
    </row>
    <row r="1327" spans="2:8" x14ac:dyDescent="0.25">
      <c r="C1327" s="1" t="s">
        <v>9</v>
      </c>
      <c r="D1327" s="54"/>
      <c r="E1327" s="88" t="s">
        <v>16</v>
      </c>
      <c r="F1327" s="89"/>
      <c r="G1327" s="92" t="e">
        <f>D1328/D1327</f>
        <v>#DIV/0!</v>
      </c>
    </row>
    <row r="1328" spans="2:8" x14ac:dyDescent="0.25">
      <c r="C1328" s="1" t="s">
        <v>10</v>
      </c>
      <c r="D1328" s="54"/>
      <c r="E1328" s="90"/>
      <c r="F1328" s="91"/>
      <c r="G1328" s="93"/>
    </row>
    <row r="1329" spans="2:8" x14ac:dyDescent="0.25">
      <c r="C1329" s="37"/>
      <c r="D1329" s="38"/>
      <c r="E1329" s="50"/>
    </row>
    <row r="1330" spans="2:8" x14ac:dyDescent="0.3">
      <c r="C1330" s="36" t="s">
        <v>7</v>
      </c>
      <c r="D1330" s="55"/>
    </row>
    <row r="1331" spans="2:8" x14ac:dyDescent="0.3">
      <c r="C1331" s="36" t="s">
        <v>11</v>
      </c>
      <c r="D1331" s="55"/>
    </row>
    <row r="1332" spans="2:8" x14ac:dyDescent="0.3">
      <c r="C1332" s="36" t="s">
        <v>13</v>
      </c>
      <c r="D1332" s="69" t="s">
        <v>34</v>
      </c>
      <c r="E1332" s="41"/>
    </row>
    <row r="1333" spans="2:8" ht="24" thickBot="1" x14ac:dyDescent="0.3">
      <c r="C1333" s="42"/>
      <c r="D1333" s="42"/>
    </row>
    <row r="1334" spans="2:8" ht="48" thickBot="1" x14ac:dyDescent="0.3">
      <c r="B1334" s="94" t="s">
        <v>17</v>
      </c>
      <c r="C1334" s="95"/>
      <c r="D1334" s="23" t="s">
        <v>20</v>
      </c>
      <c r="E1334" s="96" t="s">
        <v>22</v>
      </c>
      <c r="F1334" s="97"/>
      <c r="G1334" s="2" t="s">
        <v>21</v>
      </c>
    </row>
    <row r="1335" spans="2:8" ht="24" thickBot="1" x14ac:dyDescent="0.3">
      <c r="B1335" s="98" t="s">
        <v>36</v>
      </c>
      <c r="C1335" s="99"/>
      <c r="D1335" s="70"/>
      <c r="E1335" s="56"/>
      <c r="F1335" s="18" t="s">
        <v>25</v>
      </c>
      <c r="G1335" s="26">
        <f t="shared" ref="G1335:G1342" si="26">D1335*E1335</f>
        <v>0</v>
      </c>
      <c r="H1335" s="100"/>
    </row>
    <row r="1336" spans="2:8" x14ac:dyDescent="0.25">
      <c r="B1336" s="101" t="s">
        <v>18</v>
      </c>
      <c r="C1336" s="102"/>
      <c r="D1336" s="59">
        <v>97.44</v>
      </c>
      <c r="E1336" s="57"/>
      <c r="F1336" s="19" t="s">
        <v>26</v>
      </c>
      <c r="G1336" s="27">
        <f t="shared" si="26"/>
        <v>0</v>
      </c>
      <c r="H1336" s="100"/>
    </row>
    <row r="1337" spans="2:8" ht="24" thickBot="1" x14ac:dyDescent="0.3">
      <c r="B1337" s="103" t="s">
        <v>19</v>
      </c>
      <c r="C1337" s="104"/>
      <c r="D1337" s="62">
        <v>151.63</v>
      </c>
      <c r="E1337" s="58"/>
      <c r="F1337" s="20" t="s">
        <v>26</v>
      </c>
      <c r="G1337" s="28">
        <f t="shared" si="26"/>
        <v>0</v>
      </c>
      <c r="H1337" s="100"/>
    </row>
    <row r="1338" spans="2:8" ht="24" thickBot="1" x14ac:dyDescent="0.3">
      <c r="B1338" s="105" t="s">
        <v>28</v>
      </c>
      <c r="C1338" s="106"/>
      <c r="D1338" s="71">
        <v>731.97</v>
      </c>
      <c r="E1338" s="71"/>
      <c r="F1338" s="24" t="s">
        <v>25</v>
      </c>
      <c r="G1338" s="29">
        <f t="shared" si="26"/>
        <v>0</v>
      </c>
      <c r="H1338" s="100"/>
    </row>
    <row r="1339" spans="2:8" x14ac:dyDescent="0.25">
      <c r="B1339" s="101" t="s">
        <v>33</v>
      </c>
      <c r="C1339" s="102"/>
      <c r="D1339" s="59">
        <v>652.6</v>
      </c>
      <c r="E1339" s="59"/>
      <c r="F1339" s="19" t="s">
        <v>25</v>
      </c>
      <c r="G1339" s="27">
        <f t="shared" si="26"/>
        <v>0</v>
      </c>
      <c r="H1339" s="100"/>
    </row>
    <row r="1340" spans="2:8" x14ac:dyDescent="0.25">
      <c r="B1340" s="107" t="s">
        <v>27</v>
      </c>
      <c r="C1340" s="108"/>
      <c r="D1340" s="72">
        <v>526.99</v>
      </c>
      <c r="E1340" s="60"/>
      <c r="F1340" s="21" t="s">
        <v>25</v>
      </c>
      <c r="G1340" s="30">
        <f t="shared" si="26"/>
        <v>0</v>
      </c>
      <c r="H1340" s="100"/>
    </row>
    <row r="1341" spans="2:8" x14ac:dyDescent="0.25">
      <c r="B1341" s="107" t="s">
        <v>29</v>
      </c>
      <c r="C1341" s="108"/>
      <c r="D1341" s="73">
        <v>5438.99</v>
      </c>
      <c r="E1341" s="61"/>
      <c r="F1341" s="21" t="s">
        <v>25</v>
      </c>
      <c r="G1341" s="30">
        <f t="shared" si="26"/>
        <v>0</v>
      </c>
      <c r="H1341" s="100"/>
    </row>
    <row r="1342" spans="2:8" x14ac:dyDescent="0.25">
      <c r="B1342" s="107" t="s">
        <v>30</v>
      </c>
      <c r="C1342" s="108"/>
      <c r="D1342" s="73">
        <v>1672.77</v>
      </c>
      <c r="E1342" s="61"/>
      <c r="F1342" s="21" t="s">
        <v>25</v>
      </c>
      <c r="G1342" s="30">
        <f t="shared" si="26"/>
        <v>0</v>
      </c>
      <c r="H1342" s="100"/>
    </row>
    <row r="1343" spans="2:8" x14ac:dyDescent="0.25">
      <c r="B1343" s="107" t="s">
        <v>32</v>
      </c>
      <c r="C1343" s="108"/>
      <c r="D1343" s="73">
        <v>548.24</v>
      </c>
      <c r="E1343" s="61"/>
      <c r="F1343" s="21" t="s">
        <v>25</v>
      </c>
      <c r="G1343" s="30">
        <f>D1343*E1343</f>
        <v>0</v>
      </c>
      <c r="H1343" s="100"/>
    </row>
    <row r="1344" spans="2:8" ht="24" thickBot="1" x14ac:dyDescent="0.3">
      <c r="B1344" s="103" t="s">
        <v>31</v>
      </c>
      <c r="C1344" s="104"/>
      <c r="D1344" s="74">
        <v>340.74</v>
      </c>
      <c r="E1344" s="62"/>
      <c r="F1344" s="20" t="s">
        <v>25</v>
      </c>
      <c r="G1344" s="31">
        <f>D1344*E1344</f>
        <v>0</v>
      </c>
      <c r="H1344" s="100"/>
    </row>
    <row r="1345" spans="2:8" x14ac:dyDescent="0.25">
      <c r="C1345" s="3"/>
      <c r="D1345" s="3"/>
      <c r="E1345" s="4"/>
      <c r="F1345" s="4"/>
      <c r="H1345" s="45"/>
    </row>
    <row r="1346" spans="2:8" ht="25.5" x14ac:dyDescent="0.25">
      <c r="C1346" s="14" t="s">
        <v>14</v>
      </c>
      <c r="D1346" s="6"/>
    </row>
    <row r="1347" spans="2:8" ht="20.25" x14ac:dyDescent="0.25">
      <c r="C1347" s="79" t="s">
        <v>6</v>
      </c>
      <c r="D1347" s="51" t="s">
        <v>0</v>
      </c>
      <c r="E1347" s="9">
        <f>IF(G1335&gt;0, ROUND((G1335+D1328)/D1328,2), 0)</f>
        <v>0</v>
      </c>
      <c r="F1347" s="9"/>
      <c r="G1347" s="10"/>
      <c r="H1347" s="7"/>
    </row>
    <row r="1348" spans="2:8" x14ac:dyDescent="0.25">
      <c r="C1348" s="79"/>
      <c r="D1348" s="51" t="s">
        <v>1</v>
      </c>
      <c r="E1348" s="9">
        <f>IF(SUM(G1336:G1337)&gt;0,ROUND((G1336+G1337+D1328)/D1328,2),0)</f>
        <v>0</v>
      </c>
      <c r="F1348" s="9"/>
      <c r="G1348" s="11"/>
      <c r="H1348" s="47"/>
    </row>
    <row r="1349" spans="2:8" x14ac:dyDescent="0.25">
      <c r="C1349" s="79"/>
      <c r="D1349" s="51" t="s">
        <v>2</v>
      </c>
      <c r="E1349" s="9">
        <f>IF(G1338&gt;0,ROUND((G1338+D1328)/D1328,2),0)</f>
        <v>0</v>
      </c>
      <c r="F1349" s="12"/>
      <c r="G1349" s="11"/>
    </row>
    <row r="1350" spans="2:8" x14ac:dyDescent="0.25">
      <c r="C1350" s="79"/>
      <c r="D1350" s="13" t="s">
        <v>3</v>
      </c>
      <c r="E1350" s="32">
        <f>IF(SUM(G1339:G1344)&gt;0,ROUND((SUM(G1339:G1344)+D1328)/D1328,2),0)</f>
        <v>0</v>
      </c>
      <c r="F1350" s="10"/>
      <c r="G1350" s="11"/>
    </row>
    <row r="1351" spans="2:8" ht="25.5" x14ac:dyDescent="0.25">
      <c r="D1351" s="33" t="s">
        <v>4</v>
      </c>
      <c r="E1351" s="34">
        <f>SUM(E1347:E1350)-IF(VALUE(COUNTIF(E1347:E1350,"&gt;0"))=4,3,0)-IF(VALUE(COUNTIF(E1347:E1350,"&gt;0"))=3,2,0)-IF(VALUE(COUNTIF(E1347:E1350,"&gt;0"))=2,1,0)</f>
        <v>0</v>
      </c>
      <c r="F1351" s="25"/>
    </row>
    <row r="1352" spans="2:8" x14ac:dyDescent="0.25">
      <c r="E1352" s="15"/>
    </row>
    <row r="1353" spans="2:8" ht="25.5" x14ac:dyDescent="0.35">
      <c r="B1353" s="22"/>
      <c r="C1353" s="16" t="s">
        <v>23</v>
      </c>
      <c r="D1353" s="80">
        <f>E1351*D1328</f>
        <v>0</v>
      </c>
      <c r="E1353" s="80"/>
    </row>
    <row r="1354" spans="2:8" ht="20.25" x14ac:dyDescent="0.3">
      <c r="C1354" s="17" t="s">
        <v>8</v>
      </c>
      <c r="D1354" s="81" t="e">
        <f>D1353/D1327</f>
        <v>#DIV/0!</v>
      </c>
      <c r="E1354" s="81"/>
      <c r="G1354" s="7"/>
      <c r="H1354" s="48"/>
    </row>
    <row r="1364" spans="2:8" ht="60.75" x14ac:dyDescent="0.8">
      <c r="B1364" s="82" t="s">
        <v>62</v>
      </c>
      <c r="C1364" s="82"/>
      <c r="D1364" s="82"/>
      <c r="E1364" s="82"/>
      <c r="F1364" s="82"/>
      <c r="G1364" s="82"/>
      <c r="H1364" s="82"/>
    </row>
    <row r="1365" spans="2:8" x14ac:dyDescent="0.25">
      <c r="B1365" s="83" t="s">
        <v>37</v>
      </c>
      <c r="C1365" s="83"/>
      <c r="D1365" s="83"/>
      <c r="E1365" s="83"/>
      <c r="F1365" s="83"/>
      <c r="G1365" s="83"/>
    </row>
    <row r="1366" spans="2:8" x14ac:dyDescent="0.25">
      <c r="C1366" s="52"/>
      <c r="G1366" s="7"/>
    </row>
    <row r="1367" spans="2:8" ht="25.5" x14ac:dyDescent="0.25">
      <c r="C1367" s="14" t="s">
        <v>5</v>
      </c>
      <c r="D1367" s="6"/>
    </row>
    <row r="1368" spans="2:8" ht="20.25" x14ac:dyDescent="0.25">
      <c r="B1368" s="10"/>
      <c r="C1368" s="84" t="s">
        <v>15</v>
      </c>
      <c r="D1368" s="87"/>
      <c r="E1368" s="87"/>
      <c r="F1368" s="87"/>
      <c r="G1368" s="87"/>
      <c r="H1368" s="40"/>
    </row>
    <row r="1369" spans="2:8" ht="20.25" x14ac:dyDescent="0.25">
      <c r="B1369" s="10"/>
      <c r="C1369" s="85"/>
      <c r="D1369" s="87"/>
      <c r="E1369" s="87"/>
      <c r="F1369" s="87"/>
      <c r="G1369" s="87"/>
      <c r="H1369" s="40"/>
    </row>
    <row r="1370" spans="2:8" ht="20.25" x14ac:dyDescent="0.25">
      <c r="B1370" s="10"/>
      <c r="C1370" s="86"/>
      <c r="D1370" s="87"/>
      <c r="E1370" s="87"/>
      <c r="F1370" s="87"/>
      <c r="G1370" s="87"/>
      <c r="H1370" s="40"/>
    </row>
    <row r="1371" spans="2:8" x14ac:dyDescent="0.25">
      <c r="C1371" s="35" t="s">
        <v>12</v>
      </c>
      <c r="D1371" s="53"/>
      <c r="E1371" s="49"/>
      <c r="F1371" s="10"/>
    </row>
    <row r="1372" spans="2:8" x14ac:dyDescent="0.25">
      <c r="C1372" s="1" t="s">
        <v>9</v>
      </c>
      <c r="D1372" s="54"/>
      <c r="E1372" s="88" t="s">
        <v>16</v>
      </c>
      <c r="F1372" s="89"/>
      <c r="G1372" s="92" t="e">
        <f>D1373/D1372</f>
        <v>#DIV/0!</v>
      </c>
    </row>
    <row r="1373" spans="2:8" x14ac:dyDescent="0.25">
      <c r="C1373" s="1" t="s">
        <v>10</v>
      </c>
      <c r="D1373" s="54"/>
      <c r="E1373" s="90"/>
      <c r="F1373" s="91"/>
      <c r="G1373" s="93"/>
    </row>
    <row r="1374" spans="2:8" x14ac:dyDescent="0.25">
      <c r="C1374" s="37"/>
      <c r="D1374" s="38"/>
      <c r="E1374" s="50"/>
    </row>
    <row r="1375" spans="2:8" x14ac:dyDescent="0.3">
      <c r="C1375" s="36" t="s">
        <v>7</v>
      </c>
      <c r="D1375" s="55"/>
    </row>
    <row r="1376" spans="2:8" x14ac:dyDescent="0.3">
      <c r="C1376" s="36" t="s">
        <v>11</v>
      </c>
      <c r="D1376" s="55"/>
    </row>
    <row r="1377" spans="2:8" x14ac:dyDescent="0.3">
      <c r="C1377" s="36" t="s">
        <v>13</v>
      </c>
      <c r="D1377" s="69" t="s">
        <v>34</v>
      </c>
      <c r="E1377" s="41"/>
    </row>
    <row r="1378" spans="2:8" ht="24" thickBot="1" x14ac:dyDescent="0.3">
      <c r="C1378" s="42"/>
      <c r="D1378" s="42"/>
    </row>
    <row r="1379" spans="2:8" ht="48" thickBot="1" x14ac:dyDescent="0.3">
      <c r="B1379" s="94" t="s">
        <v>17</v>
      </c>
      <c r="C1379" s="95"/>
      <c r="D1379" s="23" t="s">
        <v>20</v>
      </c>
      <c r="E1379" s="96" t="s">
        <v>22</v>
      </c>
      <c r="F1379" s="97"/>
      <c r="G1379" s="2" t="s">
        <v>21</v>
      </c>
    </row>
    <row r="1380" spans="2:8" ht="24" thickBot="1" x14ac:dyDescent="0.3">
      <c r="B1380" s="98" t="s">
        <v>36</v>
      </c>
      <c r="C1380" s="99"/>
      <c r="D1380" s="70"/>
      <c r="E1380" s="56"/>
      <c r="F1380" s="18" t="s">
        <v>25</v>
      </c>
      <c r="G1380" s="26">
        <f t="shared" ref="G1380:G1387" si="27">D1380*E1380</f>
        <v>0</v>
      </c>
      <c r="H1380" s="100"/>
    </row>
    <row r="1381" spans="2:8" x14ac:dyDescent="0.25">
      <c r="B1381" s="101" t="s">
        <v>18</v>
      </c>
      <c r="C1381" s="102"/>
      <c r="D1381" s="59">
        <v>97.44</v>
      </c>
      <c r="E1381" s="57"/>
      <c r="F1381" s="19" t="s">
        <v>26</v>
      </c>
      <c r="G1381" s="27">
        <f t="shared" si="27"/>
        <v>0</v>
      </c>
      <c r="H1381" s="100"/>
    </row>
    <row r="1382" spans="2:8" ht="24" thickBot="1" x14ac:dyDescent="0.3">
      <c r="B1382" s="103" t="s">
        <v>19</v>
      </c>
      <c r="C1382" s="104"/>
      <c r="D1382" s="62">
        <v>151.63</v>
      </c>
      <c r="E1382" s="58"/>
      <c r="F1382" s="20" t="s">
        <v>26</v>
      </c>
      <c r="G1382" s="28">
        <f t="shared" si="27"/>
        <v>0</v>
      </c>
      <c r="H1382" s="100"/>
    </row>
    <row r="1383" spans="2:8" ht="24" thickBot="1" x14ac:dyDescent="0.3">
      <c r="B1383" s="105" t="s">
        <v>28</v>
      </c>
      <c r="C1383" s="106"/>
      <c r="D1383" s="71">
        <v>731.97</v>
      </c>
      <c r="E1383" s="71"/>
      <c r="F1383" s="24" t="s">
        <v>25</v>
      </c>
      <c r="G1383" s="29">
        <f t="shared" si="27"/>
        <v>0</v>
      </c>
      <c r="H1383" s="100"/>
    </row>
    <row r="1384" spans="2:8" x14ac:dyDescent="0.25">
      <c r="B1384" s="101" t="s">
        <v>33</v>
      </c>
      <c r="C1384" s="102"/>
      <c r="D1384" s="59">
        <v>652.6</v>
      </c>
      <c r="E1384" s="59"/>
      <c r="F1384" s="19" t="s">
        <v>25</v>
      </c>
      <c r="G1384" s="27">
        <f t="shared" si="27"/>
        <v>0</v>
      </c>
      <c r="H1384" s="100"/>
    </row>
    <row r="1385" spans="2:8" x14ac:dyDescent="0.25">
      <c r="B1385" s="107" t="s">
        <v>27</v>
      </c>
      <c r="C1385" s="108"/>
      <c r="D1385" s="72">
        <v>526.99</v>
      </c>
      <c r="E1385" s="60"/>
      <c r="F1385" s="21" t="s">
        <v>25</v>
      </c>
      <c r="G1385" s="30">
        <f t="shared" si="27"/>
        <v>0</v>
      </c>
      <c r="H1385" s="100"/>
    </row>
    <row r="1386" spans="2:8" x14ac:dyDescent="0.25">
      <c r="B1386" s="107" t="s">
        <v>29</v>
      </c>
      <c r="C1386" s="108"/>
      <c r="D1386" s="73">
        <v>5438.99</v>
      </c>
      <c r="E1386" s="61"/>
      <c r="F1386" s="21" t="s">
        <v>25</v>
      </c>
      <c r="G1386" s="30">
        <f t="shared" si="27"/>
        <v>0</v>
      </c>
      <c r="H1386" s="100"/>
    </row>
    <row r="1387" spans="2:8" x14ac:dyDescent="0.25">
      <c r="B1387" s="107" t="s">
        <v>30</v>
      </c>
      <c r="C1387" s="108"/>
      <c r="D1387" s="73">
        <v>1672.77</v>
      </c>
      <c r="E1387" s="61"/>
      <c r="F1387" s="21" t="s">
        <v>25</v>
      </c>
      <c r="G1387" s="30">
        <f t="shared" si="27"/>
        <v>0</v>
      </c>
      <c r="H1387" s="100"/>
    </row>
    <row r="1388" spans="2:8" x14ac:dyDescent="0.25">
      <c r="B1388" s="107" t="s">
        <v>32</v>
      </c>
      <c r="C1388" s="108"/>
      <c r="D1388" s="73">
        <v>548.24</v>
      </c>
      <c r="E1388" s="61"/>
      <c r="F1388" s="21" t="s">
        <v>25</v>
      </c>
      <c r="G1388" s="30">
        <f>D1388*E1388</f>
        <v>0</v>
      </c>
      <c r="H1388" s="100"/>
    </row>
    <row r="1389" spans="2:8" ht="24" thickBot="1" x14ac:dyDescent="0.3">
      <c r="B1389" s="103" t="s">
        <v>31</v>
      </c>
      <c r="C1389" s="104"/>
      <c r="D1389" s="74">
        <v>340.74</v>
      </c>
      <c r="E1389" s="62"/>
      <c r="F1389" s="20" t="s">
        <v>25</v>
      </c>
      <c r="G1389" s="31">
        <f>D1389*E1389</f>
        <v>0</v>
      </c>
      <c r="H1389" s="100"/>
    </row>
    <row r="1390" spans="2:8" x14ac:dyDescent="0.25">
      <c r="C1390" s="3"/>
      <c r="D1390" s="3"/>
      <c r="E1390" s="4"/>
      <c r="F1390" s="4"/>
      <c r="H1390" s="45"/>
    </row>
    <row r="1391" spans="2:8" ht="25.5" x14ac:dyDescent="0.25">
      <c r="C1391" s="14" t="s">
        <v>14</v>
      </c>
      <c r="D1391" s="6"/>
    </row>
    <row r="1392" spans="2:8" ht="20.25" x14ac:dyDescent="0.25">
      <c r="C1392" s="79" t="s">
        <v>6</v>
      </c>
      <c r="D1392" s="51" t="s">
        <v>0</v>
      </c>
      <c r="E1392" s="9">
        <f>IF(G1380&gt;0, ROUND((G1380+D1373)/D1373,2), 0)</f>
        <v>0</v>
      </c>
      <c r="F1392" s="9"/>
      <c r="G1392" s="10"/>
      <c r="H1392" s="7"/>
    </row>
    <row r="1393" spans="2:8" x14ac:dyDescent="0.25">
      <c r="C1393" s="79"/>
      <c r="D1393" s="51" t="s">
        <v>1</v>
      </c>
      <c r="E1393" s="9">
        <f>IF(SUM(G1381:G1382)&gt;0,ROUND((G1381+G1382+D1373)/D1373,2),0)</f>
        <v>0</v>
      </c>
      <c r="F1393" s="9"/>
      <c r="G1393" s="11"/>
      <c r="H1393" s="47"/>
    </row>
    <row r="1394" spans="2:8" x14ac:dyDescent="0.25">
      <c r="C1394" s="79"/>
      <c r="D1394" s="51" t="s">
        <v>2</v>
      </c>
      <c r="E1394" s="9">
        <f>IF(G1383&gt;0,ROUND((G1383+D1373)/D1373,2),0)</f>
        <v>0</v>
      </c>
      <c r="F1394" s="12"/>
      <c r="G1394" s="11"/>
    </row>
    <row r="1395" spans="2:8" x14ac:dyDescent="0.25">
      <c r="C1395" s="79"/>
      <c r="D1395" s="13" t="s">
        <v>3</v>
      </c>
      <c r="E1395" s="32">
        <f>IF(SUM(G1384:G1389)&gt;0,ROUND((SUM(G1384:G1389)+D1373)/D1373,2),0)</f>
        <v>0</v>
      </c>
      <c r="F1395" s="10"/>
      <c r="G1395" s="11"/>
    </row>
    <row r="1396" spans="2:8" ht="25.5" x14ac:dyDescent="0.25">
      <c r="D1396" s="33" t="s">
        <v>4</v>
      </c>
      <c r="E1396" s="34">
        <f>SUM(E1392:E1395)-IF(VALUE(COUNTIF(E1392:E1395,"&gt;0"))=4,3,0)-IF(VALUE(COUNTIF(E1392:E1395,"&gt;0"))=3,2,0)-IF(VALUE(COUNTIF(E1392:E1395,"&gt;0"))=2,1,0)</f>
        <v>0</v>
      </c>
      <c r="F1396" s="25"/>
    </row>
    <row r="1397" spans="2:8" x14ac:dyDescent="0.25">
      <c r="E1397" s="15"/>
    </row>
    <row r="1398" spans="2:8" ht="25.5" x14ac:dyDescent="0.35">
      <c r="B1398" s="22"/>
      <c r="C1398" s="16" t="s">
        <v>23</v>
      </c>
      <c r="D1398" s="80">
        <f>E1396*D1373</f>
        <v>0</v>
      </c>
      <c r="E1398" s="80"/>
    </row>
    <row r="1399" spans="2:8" ht="20.25" x14ac:dyDescent="0.3">
      <c r="C1399" s="17" t="s">
        <v>8</v>
      </c>
      <c r="D1399" s="81" t="e">
        <f>D1398/D1372</f>
        <v>#DIV/0!</v>
      </c>
      <c r="E1399" s="81"/>
      <c r="G1399" s="7"/>
      <c r="H1399" s="48"/>
    </row>
    <row r="1409" spans="2:8" ht="60.75" x14ac:dyDescent="0.8">
      <c r="B1409" s="82" t="s">
        <v>63</v>
      </c>
      <c r="C1409" s="82"/>
      <c r="D1409" s="82"/>
      <c r="E1409" s="82"/>
      <c r="F1409" s="82"/>
      <c r="G1409" s="82"/>
      <c r="H1409" s="82"/>
    </row>
    <row r="1410" spans="2:8" x14ac:dyDescent="0.25">
      <c r="B1410" s="83" t="s">
        <v>37</v>
      </c>
      <c r="C1410" s="83"/>
      <c r="D1410" s="83"/>
      <c r="E1410" s="83"/>
      <c r="F1410" s="83"/>
      <c r="G1410" s="83"/>
    </row>
    <row r="1411" spans="2:8" x14ac:dyDescent="0.25">
      <c r="C1411" s="52"/>
      <c r="G1411" s="7"/>
    </row>
    <row r="1412" spans="2:8" ht="25.5" x14ac:dyDescent="0.25">
      <c r="C1412" s="14" t="s">
        <v>5</v>
      </c>
      <c r="D1412" s="6"/>
    </row>
    <row r="1413" spans="2:8" ht="20.25" x14ac:dyDescent="0.25">
      <c r="B1413" s="10"/>
      <c r="C1413" s="84" t="s">
        <v>15</v>
      </c>
      <c r="D1413" s="87"/>
      <c r="E1413" s="87"/>
      <c r="F1413" s="87"/>
      <c r="G1413" s="87"/>
      <c r="H1413" s="40"/>
    </row>
    <row r="1414" spans="2:8" ht="20.25" x14ac:dyDescent="0.25">
      <c r="B1414" s="10"/>
      <c r="C1414" s="85"/>
      <c r="D1414" s="87"/>
      <c r="E1414" s="87"/>
      <c r="F1414" s="87"/>
      <c r="G1414" s="87"/>
      <c r="H1414" s="40"/>
    </row>
    <row r="1415" spans="2:8" ht="20.25" x14ac:dyDescent="0.25">
      <c r="B1415" s="10"/>
      <c r="C1415" s="86"/>
      <c r="D1415" s="87"/>
      <c r="E1415" s="87"/>
      <c r="F1415" s="87"/>
      <c r="G1415" s="87"/>
      <c r="H1415" s="40"/>
    </row>
    <row r="1416" spans="2:8" x14ac:dyDescent="0.25">
      <c r="C1416" s="35" t="s">
        <v>12</v>
      </c>
      <c r="D1416" s="53"/>
      <c r="E1416" s="49"/>
      <c r="F1416" s="10"/>
    </row>
    <row r="1417" spans="2:8" x14ac:dyDescent="0.25">
      <c r="C1417" s="1" t="s">
        <v>9</v>
      </c>
      <c r="D1417" s="54"/>
      <c r="E1417" s="88" t="s">
        <v>16</v>
      </c>
      <c r="F1417" s="89"/>
      <c r="G1417" s="92" t="e">
        <f>D1418/D1417</f>
        <v>#DIV/0!</v>
      </c>
    </row>
    <row r="1418" spans="2:8" x14ac:dyDescent="0.25">
      <c r="C1418" s="1" t="s">
        <v>10</v>
      </c>
      <c r="D1418" s="54"/>
      <c r="E1418" s="90"/>
      <c r="F1418" s="91"/>
      <c r="G1418" s="93"/>
    </row>
    <row r="1419" spans="2:8" x14ac:dyDescent="0.25">
      <c r="C1419" s="37"/>
      <c r="D1419" s="38"/>
      <c r="E1419" s="50"/>
    </row>
    <row r="1420" spans="2:8" x14ac:dyDescent="0.3">
      <c r="C1420" s="36" t="s">
        <v>7</v>
      </c>
      <c r="D1420" s="55"/>
    </row>
    <row r="1421" spans="2:8" x14ac:dyDescent="0.3">
      <c r="C1421" s="36" t="s">
        <v>11</v>
      </c>
      <c r="D1421" s="55"/>
    </row>
    <row r="1422" spans="2:8" x14ac:dyDescent="0.3">
      <c r="C1422" s="36" t="s">
        <v>13</v>
      </c>
      <c r="D1422" s="69" t="s">
        <v>34</v>
      </c>
      <c r="E1422" s="41"/>
    </row>
    <row r="1423" spans="2:8" ht="24" thickBot="1" x14ac:dyDescent="0.3">
      <c r="C1423" s="42"/>
      <c r="D1423" s="42"/>
    </row>
    <row r="1424" spans="2:8" ht="48" thickBot="1" x14ac:dyDescent="0.3">
      <c r="B1424" s="94" t="s">
        <v>17</v>
      </c>
      <c r="C1424" s="95"/>
      <c r="D1424" s="23" t="s">
        <v>20</v>
      </c>
      <c r="E1424" s="96" t="s">
        <v>22</v>
      </c>
      <c r="F1424" s="97"/>
      <c r="G1424" s="2" t="s">
        <v>21</v>
      </c>
    </row>
    <row r="1425" spans="2:8" ht="24" thickBot="1" x14ac:dyDescent="0.3">
      <c r="B1425" s="98" t="s">
        <v>36</v>
      </c>
      <c r="C1425" s="99"/>
      <c r="D1425" s="70"/>
      <c r="E1425" s="56"/>
      <c r="F1425" s="18" t="s">
        <v>25</v>
      </c>
      <c r="G1425" s="26">
        <f t="shared" ref="G1425:G1432" si="28">D1425*E1425</f>
        <v>0</v>
      </c>
      <c r="H1425" s="100"/>
    </row>
    <row r="1426" spans="2:8" x14ac:dyDescent="0.25">
      <c r="B1426" s="101" t="s">
        <v>18</v>
      </c>
      <c r="C1426" s="102"/>
      <c r="D1426" s="59">
        <v>97.44</v>
      </c>
      <c r="E1426" s="57"/>
      <c r="F1426" s="19" t="s">
        <v>26</v>
      </c>
      <c r="G1426" s="27">
        <f t="shared" si="28"/>
        <v>0</v>
      </c>
      <c r="H1426" s="100"/>
    </row>
    <row r="1427" spans="2:8" ht="24" thickBot="1" x14ac:dyDescent="0.3">
      <c r="B1427" s="103" t="s">
        <v>19</v>
      </c>
      <c r="C1427" s="104"/>
      <c r="D1427" s="62">
        <v>151.63</v>
      </c>
      <c r="E1427" s="58"/>
      <c r="F1427" s="20" t="s">
        <v>26</v>
      </c>
      <c r="G1427" s="28">
        <f t="shared" si="28"/>
        <v>0</v>
      </c>
      <c r="H1427" s="100"/>
    </row>
    <row r="1428" spans="2:8" ht="24" thickBot="1" x14ac:dyDescent="0.3">
      <c r="B1428" s="105" t="s">
        <v>28</v>
      </c>
      <c r="C1428" s="106"/>
      <c r="D1428" s="71">
        <v>731.97</v>
      </c>
      <c r="E1428" s="71"/>
      <c r="F1428" s="24" t="s">
        <v>25</v>
      </c>
      <c r="G1428" s="29">
        <f t="shared" si="28"/>
        <v>0</v>
      </c>
      <c r="H1428" s="100"/>
    </row>
    <row r="1429" spans="2:8" x14ac:dyDescent="0.25">
      <c r="B1429" s="101" t="s">
        <v>33</v>
      </c>
      <c r="C1429" s="102"/>
      <c r="D1429" s="59">
        <v>652.6</v>
      </c>
      <c r="E1429" s="59"/>
      <c r="F1429" s="19" t="s">
        <v>25</v>
      </c>
      <c r="G1429" s="27">
        <f t="shared" si="28"/>
        <v>0</v>
      </c>
      <c r="H1429" s="100"/>
    </row>
    <row r="1430" spans="2:8" x14ac:dyDescent="0.25">
      <c r="B1430" s="107" t="s">
        <v>27</v>
      </c>
      <c r="C1430" s="108"/>
      <c r="D1430" s="72">
        <v>526.99</v>
      </c>
      <c r="E1430" s="60"/>
      <c r="F1430" s="21" t="s">
        <v>25</v>
      </c>
      <c r="G1430" s="30">
        <f t="shared" si="28"/>
        <v>0</v>
      </c>
      <c r="H1430" s="100"/>
    </row>
    <row r="1431" spans="2:8" x14ac:dyDescent="0.25">
      <c r="B1431" s="107" t="s">
        <v>29</v>
      </c>
      <c r="C1431" s="108"/>
      <c r="D1431" s="73">
        <v>5438.99</v>
      </c>
      <c r="E1431" s="61"/>
      <c r="F1431" s="21" t="s">
        <v>25</v>
      </c>
      <c r="G1431" s="30">
        <f t="shared" si="28"/>
        <v>0</v>
      </c>
      <c r="H1431" s="100"/>
    </row>
    <row r="1432" spans="2:8" x14ac:dyDescent="0.25">
      <c r="B1432" s="107" t="s">
        <v>30</v>
      </c>
      <c r="C1432" s="108"/>
      <c r="D1432" s="73">
        <v>1672.77</v>
      </c>
      <c r="E1432" s="61"/>
      <c r="F1432" s="21" t="s">
        <v>25</v>
      </c>
      <c r="G1432" s="30">
        <f t="shared" si="28"/>
        <v>0</v>
      </c>
      <c r="H1432" s="100"/>
    </row>
    <row r="1433" spans="2:8" x14ac:dyDescent="0.25">
      <c r="B1433" s="107" t="s">
        <v>32</v>
      </c>
      <c r="C1433" s="108"/>
      <c r="D1433" s="73">
        <v>548.24</v>
      </c>
      <c r="E1433" s="61"/>
      <c r="F1433" s="21" t="s">
        <v>25</v>
      </c>
      <c r="G1433" s="30">
        <f>D1433*E1433</f>
        <v>0</v>
      </c>
      <c r="H1433" s="100"/>
    </row>
    <row r="1434" spans="2:8" ht="24" thickBot="1" x14ac:dyDescent="0.3">
      <c r="B1434" s="103" t="s">
        <v>31</v>
      </c>
      <c r="C1434" s="104"/>
      <c r="D1434" s="74">
        <v>340.74</v>
      </c>
      <c r="E1434" s="62"/>
      <c r="F1434" s="20" t="s">
        <v>25</v>
      </c>
      <c r="G1434" s="31">
        <f>D1434*E1434</f>
        <v>0</v>
      </c>
      <c r="H1434" s="100"/>
    </row>
    <row r="1435" spans="2:8" x14ac:dyDescent="0.25">
      <c r="C1435" s="3"/>
      <c r="D1435" s="3"/>
      <c r="E1435" s="4"/>
      <c r="F1435" s="4"/>
      <c r="H1435" s="45"/>
    </row>
    <row r="1436" spans="2:8" ht="25.5" x14ac:dyDescent="0.25">
      <c r="C1436" s="14" t="s">
        <v>14</v>
      </c>
      <c r="D1436" s="6"/>
    </row>
    <row r="1437" spans="2:8" ht="20.25" x14ac:dyDescent="0.25">
      <c r="C1437" s="79" t="s">
        <v>6</v>
      </c>
      <c r="D1437" s="51" t="s">
        <v>0</v>
      </c>
      <c r="E1437" s="9">
        <f>IF(G1425&gt;0, ROUND((G1425+D1418)/D1418,2), 0)</f>
        <v>0</v>
      </c>
      <c r="F1437" s="9"/>
      <c r="G1437" s="10"/>
      <c r="H1437" s="7"/>
    </row>
    <row r="1438" spans="2:8" x14ac:dyDescent="0.25">
      <c r="C1438" s="79"/>
      <c r="D1438" s="51" t="s">
        <v>1</v>
      </c>
      <c r="E1438" s="9">
        <f>IF(SUM(G1426:G1427)&gt;0,ROUND((G1426+G1427+D1418)/D1418,2),0)</f>
        <v>0</v>
      </c>
      <c r="F1438" s="9"/>
      <c r="G1438" s="11"/>
      <c r="H1438" s="47"/>
    </row>
    <row r="1439" spans="2:8" x14ac:dyDescent="0.25">
      <c r="C1439" s="79"/>
      <c r="D1439" s="51" t="s">
        <v>2</v>
      </c>
      <c r="E1439" s="9">
        <f>IF(G1428&gt;0,ROUND((G1428+D1418)/D1418,2),0)</f>
        <v>0</v>
      </c>
      <c r="F1439" s="12"/>
      <c r="G1439" s="11"/>
    </row>
    <row r="1440" spans="2:8" x14ac:dyDescent="0.25">
      <c r="C1440" s="79"/>
      <c r="D1440" s="13" t="s">
        <v>3</v>
      </c>
      <c r="E1440" s="32">
        <f>IF(SUM(G1429:G1434)&gt;0,ROUND((SUM(G1429:G1434)+D1418)/D1418,2),0)</f>
        <v>0</v>
      </c>
      <c r="F1440" s="10"/>
      <c r="G1440" s="11"/>
    </row>
    <row r="1441" spans="2:8" ht="25.5" x14ac:dyDescent="0.25">
      <c r="D1441" s="33" t="s">
        <v>4</v>
      </c>
      <c r="E1441" s="34">
        <f>SUM(E1437:E1440)-IF(VALUE(COUNTIF(E1437:E1440,"&gt;0"))=4,3,0)-IF(VALUE(COUNTIF(E1437:E1440,"&gt;0"))=3,2,0)-IF(VALUE(COUNTIF(E1437:E1440,"&gt;0"))=2,1,0)</f>
        <v>0</v>
      </c>
      <c r="F1441" s="25"/>
    </row>
    <row r="1442" spans="2:8" x14ac:dyDescent="0.25">
      <c r="E1442" s="15"/>
    </row>
    <row r="1443" spans="2:8" ht="25.5" x14ac:dyDescent="0.35">
      <c r="B1443" s="22"/>
      <c r="C1443" s="16" t="s">
        <v>23</v>
      </c>
      <c r="D1443" s="80">
        <f>E1441*D1418</f>
        <v>0</v>
      </c>
      <c r="E1443" s="80"/>
    </row>
    <row r="1444" spans="2:8" ht="20.25" x14ac:dyDescent="0.3">
      <c r="C1444" s="17" t="s">
        <v>8</v>
      </c>
      <c r="D1444" s="81" t="e">
        <f>D1443/D1417</f>
        <v>#DIV/0!</v>
      </c>
      <c r="E1444" s="81"/>
      <c r="G1444" s="7"/>
      <c r="H1444" s="48"/>
    </row>
    <row r="1454" spans="2:8" ht="60.75" x14ac:dyDescent="0.8">
      <c r="B1454" s="82" t="s">
        <v>64</v>
      </c>
      <c r="C1454" s="82"/>
      <c r="D1454" s="82"/>
      <c r="E1454" s="82"/>
      <c r="F1454" s="82"/>
      <c r="G1454" s="82"/>
      <c r="H1454" s="82"/>
    </row>
    <row r="1455" spans="2:8" x14ac:dyDescent="0.25">
      <c r="B1455" s="83" t="s">
        <v>37</v>
      </c>
      <c r="C1455" s="83"/>
      <c r="D1455" s="83"/>
      <c r="E1455" s="83"/>
      <c r="F1455" s="83"/>
      <c r="G1455" s="83"/>
    </row>
    <row r="1456" spans="2:8" x14ac:dyDescent="0.25">
      <c r="C1456" s="52"/>
      <c r="G1456" s="7"/>
    </row>
    <row r="1457" spans="2:8" ht="25.5" x14ac:dyDescent="0.25">
      <c r="C1457" s="14" t="s">
        <v>5</v>
      </c>
      <c r="D1457" s="6"/>
    </row>
    <row r="1458" spans="2:8" ht="20.25" x14ac:dyDescent="0.25">
      <c r="B1458" s="10"/>
      <c r="C1458" s="84" t="s">
        <v>15</v>
      </c>
      <c r="D1458" s="87"/>
      <c r="E1458" s="87"/>
      <c r="F1458" s="87"/>
      <c r="G1458" s="87"/>
      <c r="H1458" s="40"/>
    </row>
    <row r="1459" spans="2:8" ht="20.25" x14ac:dyDescent="0.25">
      <c r="B1459" s="10"/>
      <c r="C1459" s="85"/>
      <c r="D1459" s="87"/>
      <c r="E1459" s="87"/>
      <c r="F1459" s="87"/>
      <c r="G1459" s="87"/>
      <c r="H1459" s="40"/>
    </row>
    <row r="1460" spans="2:8" ht="20.25" x14ac:dyDescent="0.25">
      <c r="B1460" s="10"/>
      <c r="C1460" s="86"/>
      <c r="D1460" s="87"/>
      <c r="E1460" s="87"/>
      <c r="F1460" s="87"/>
      <c r="G1460" s="87"/>
      <c r="H1460" s="40"/>
    </row>
    <row r="1461" spans="2:8" x14ac:dyDescent="0.25">
      <c r="C1461" s="35" t="s">
        <v>12</v>
      </c>
      <c r="D1461" s="53"/>
      <c r="E1461" s="49"/>
      <c r="F1461" s="10"/>
    </row>
    <row r="1462" spans="2:8" x14ac:dyDescent="0.25">
      <c r="C1462" s="1" t="s">
        <v>9</v>
      </c>
      <c r="D1462" s="54"/>
      <c r="E1462" s="88" t="s">
        <v>16</v>
      </c>
      <c r="F1462" s="89"/>
      <c r="G1462" s="92" t="e">
        <f>D1463/D1462</f>
        <v>#DIV/0!</v>
      </c>
    </row>
    <row r="1463" spans="2:8" x14ac:dyDescent="0.25">
      <c r="C1463" s="1" t="s">
        <v>10</v>
      </c>
      <c r="D1463" s="54"/>
      <c r="E1463" s="90"/>
      <c r="F1463" s="91"/>
      <c r="G1463" s="93"/>
    </row>
    <row r="1464" spans="2:8" x14ac:dyDescent="0.25">
      <c r="C1464" s="37"/>
      <c r="D1464" s="38"/>
      <c r="E1464" s="50"/>
    </row>
    <row r="1465" spans="2:8" x14ac:dyDescent="0.3">
      <c r="C1465" s="36" t="s">
        <v>7</v>
      </c>
      <c r="D1465" s="55"/>
    </row>
    <row r="1466" spans="2:8" x14ac:dyDescent="0.3">
      <c r="C1466" s="36" t="s">
        <v>11</v>
      </c>
      <c r="D1466" s="55"/>
    </row>
    <row r="1467" spans="2:8" x14ac:dyDescent="0.3">
      <c r="C1467" s="36" t="s">
        <v>13</v>
      </c>
      <c r="D1467" s="69" t="s">
        <v>34</v>
      </c>
      <c r="E1467" s="41"/>
    </row>
    <row r="1468" spans="2:8" ht="24" thickBot="1" x14ac:dyDescent="0.3">
      <c r="C1468" s="42"/>
      <c r="D1468" s="42"/>
    </row>
    <row r="1469" spans="2:8" ht="48" thickBot="1" x14ac:dyDescent="0.3">
      <c r="B1469" s="94" t="s">
        <v>17</v>
      </c>
      <c r="C1469" s="95"/>
      <c r="D1469" s="23" t="s">
        <v>20</v>
      </c>
      <c r="E1469" s="96" t="s">
        <v>22</v>
      </c>
      <c r="F1469" s="97"/>
      <c r="G1469" s="2" t="s">
        <v>21</v>
      </c>
    </row>
    <row r="1470" spans="2:8" ht="24" thickBot="1" x14ac:dyDescent="0.3">
      <c r="B1470" s="98" t="s">
        <v>36</v>
      </c>
      <c r="C1470" s="99"/>
      <c r="D1470" s="70"/>
      <c r="E1470" s="56"/>
      <c r="F1470" s="18" t="s">
        <v>25</v>
      </c>
      <c r="G1470" s="26">
        <f t="shared" ref="G1470:G1477" si="29">D1470*E1470</f>
        <v>0</v>
      </c>
      <c r="H1470" s="100"/>
    </row>
    <row r="1471" spans="2:8" x14ac:dyDescent="0.25">
      <c r="B1471" s="101" t="s">
        <v>18</v>
      </c>
      <c r="C1471" s="102"/>
      <c r="D1471" s="59">
        <v>97.44</v>
      </c>
      <c r="E1471" s="57"/>
      <c r="F1471" s="19" t="s">
        <v>26</v>
      </c>
      <c r="G1471" s="27">
        <f t="shared" si="29"/>
        <v>0</v>
      </c>
      <c r="H1471" s="100"/>
    </row>
    <row r="1472" spans="2:8" ht="24" thickBot="1" x14ac:dyDescent="0.3">
      <c r="B1472" s="103" t="s">
        <v>19</v>
      </c>
      <c r="C1472" s="104"/>
      <c r="D1472" s="62">
        <v>151.63</v>
      </c>
      <c r="E1472" s="58"/>
      <c r="F1472" s="20" t="s">
        <v>26</v>
      </c>
      <c r="G1472" s="28">
        <f t="shared" si="29"/>
        <v>0</v>
      </c>
      <c r="H1472" s="100"/>
    </row>
    <row r="1473" spans="2:8" ht="24" thickBot="1" x14ac:dyDescent="0.3">
      <c r="B1473" s="105" t="s">
        <v>28</v>
      </c>
      <c r="C1473" s="106"/>
      <c r="D1473" s="71">
        <v>731.97</v>
      </c>
      <c r="E1473" s="71"/>
      <c r="F1473" s="24" t="s">
        <v>25</v>
      </c>
      <c r="G1473" s="29">
        <f t="shared" si="29"/>
        <v>0</v>
      </c>
      <c r="H1473" s="100"/>
    </row>
    <row r="1474" spans="2:8" x14ac:dyDescent="0.25">
      <c r="B1474" s="101" t="s">
        <v>33</v>
      </c>
      <c r="C1474" s="102"/>
      <c r="D1474" s="59">
        <v>652.6</v>
      </c>
      <c r="E1474" s="59"/>
      <c r="F1474" s="19" t="s">
        <v>25</v>
      </c>
      <c r="G1474" s="27">
        <f t="shared" si="29"/>
        <v>0</v>
      </c>
      <c r="H1474" s="100"/>
    </row>
    <row r="1475" spans="2:8" x14ac:dyDescent="0.25">
      <c r="B1475" s="107" t="s">
        <v>27</v>
      </c>
      <c r="C1475" s="108"/>
      <c r="D1475" s="72">
        <v>526.99</v>
      </c>
      <c r="E1475" s="60"/>
      <c r="F1475" s="21" t="s">
        <v>25</v>
      </c>
      <c r="G1475" s="30">
        <f t="shared" si="29"/>
        <v>0</v>
      </c>
      <c r="H1475" s="100"/>
    </row>
    <row r="1476" spans="2:8" x14ac:dyDescent="0.25">
      <c r="B1476" s="107" t="s">
        <v>29</v>
      </c>
      <c r="C1476" s="108"/>
      <c r="D1476" s="73">
        <v>5438.99</v>
      </c>
      <c r="E1476" s="61"/>
      <c r="F1476" s="21" t="s">
        <v>25</v>
      </c>
      <c r="G1476" s="30">
        <f t="shared" si="29"/>
        <v>0</v>
      </c>
      <c r="H1476" s="100"/>
    </row>
    <row r="1477" spans="2:8" x14ac:dyDescent="0.25">
      <c r="B1477" s="107" t="s">
        <v>30</v>
      </c>
      <c r="C1477" s="108"/>
      <c r="D1477" s="73">
        <v>1672.77</v>
      </c>
      <c r="E1477" s="61"/>
      <c r="F1477" s="21" t="s">
        <v>25</v>
      </c>
      <c r="G1477" s="30">
        <f t="shared" si="29"/>
        <v>0</v>
      </c>
      <c r="H1477" s="100"/>
    </row>
    <row r="1478" spans="2:8" x14ac:dyDescent="0.25">
      <c r="B1478" s="107" t="s">
        <v>32</v>
      </c>
      <c r="C1478" s="108"/>
      <c r="D1478" s="73">
        <v>548.24</v>
      </c>
      <c r="E1478" s="61"/>
      <c r="F1478" s="21" t="s">
        <v>25</v>
      </c>
      <c r="G1478" s="30">
        <f>D1478*E1478</f>
        <v>0</v>
      </c>
      <c r="H1478" s="100"/>
    </row>
    <row r="1479" spans="2:8" ht="24" thickBot="1" x14ac:dyDescent="0.3">
      <c r="B1479" s="103" t="s">
        <v>31</v>
      </c>
      <c r="C1479" s="104"/>
      <c r="D1479" s="74">
        <v>340.74</v>
      </c>
      <c r="E1479" s="62"/>
      <c r="F1479" s="20" t="s">
        <v>25</v>
      </c>
      <c r="G1479" s="31">
        <f>D1479*E1479</f>
        <v>0</v>
      </c>
      <c r="H1479" s="100"/>
    </row>
    <row r="1480" spans="2:8" x14ac:dyDescent="0.25">
      <c r="C1480" s="3"/>
      <c r="D1480" s="3"/>
      <c r="E1480" s="4"/>
      <c r="F1480" s="4"/>
      <c r="H1480" s="45"/>
    </row>
    <row r="1481" spans="2:8" ht="25.5" x14ac:dyDescent="0.25">
      <c r="C1481" s="14" t="s">
        <v>14</v>
      </c>
      <c r="D1481" s="6"/>
    </row>
    <row r="1482" spans="2:8" ht="20.25" x14ac:dyDescent="0.25">
      <c r="C1482" s="79" t="s">
        <v>6</v>
      </c>
      <c r="D1482" s="51" t="s">
        <v>0</v>
      </c>
      <c r="E1482" s="9">
        <f>IF(G1470&gt;0, ROUND((G1470+D1463)/D1463,2), 0)</f>
        <v>0</v>
      </c>
      <c r="F1482" s="9"/>
      <c r="G1482" s="10"/>
      <c r="H1482" s="7"/>
    </row>
    <row r="1483" spans="2:8" x14ac:dyDescent="0.25">
      <c r="C1483" s="79"/>
      <c r="D1483" s="51" t="s">
        <v>1</v>
      </c>
      <c r="E1483" s="9">
        <f>IF(SUM(G1471:G1472)&gt;0,ROUND((G1471+G1472+D1463)/D1463,2),0)</f>
        <v>0</v>
      </c>
      <c r="F1483" s="9"/>
      <c r="G1483" s="11"/>
      <c r="H1483" s="47"/>
    </row>
    <row r="1484" spans="2:8" x14ac:dyDescent="0.25">
      <c r="C1484" s="79"/>
      <c r="D1484" s="51" t="s">
        <v>2</v>
      </c>
      <c r="E1484" s="9">
        <f>IF(G1473&gt;0,ROUND((G1473+D1463)/D1463,2),0)</f>
        <v>0</v>
      </c>
      <c r="F1484" s="12"/>
      <c r="G1484" s="11"/>
    </row>
    <row r="1485" spans="2:8" x14ac:dyDescent="0.25">
      <c r="C1485" s="79"/>
      <c r="D1485" s="13" t="s">
        <v>3</v>
      </c>
      <c r="E1485" s="32">
        <f>IF(SUM(G1474:G1479)&gt;0,ROUND((SUM(G1474:G1479)+D1463)/D1463,2),0)</f>
        <v>0</v>
      </c>
      <c r="F1485" s="10"/>
      <c r="G1485" s="11"/>
    </row>
    <row r="1486" spans="2:8" ht="25.5" x14ac:dyDescent="0.25">
      <c r="D1486" s="33" t="s">
        <v>4</v>
      </c>
      <c r="E1486" s="34">
        <f>SUM(E1482:E1485)-IF(VALUE(COUNTIF(E1482:E1485,"&gt;0"))=4,3,0)-IF(VALUE(COUNTIF(E1482:E1485,"&gt;0"))=3,2,0)-IF(VALUE(COUNTIF(E1482:E1485,"&gt;0"))=2,1,0)</f>
        <v>0</v>
      </c>
      <c r="F1486" s="25"/>
    </row>
    <row r="1487" spans="2:8" x14ac:dyDescent="0.25">
      <c r="E1487" s="15"/>
    </row>
    <row r="1488" spans="2:8" ht="25.5" x14ac:dyDescent="0.35">
      <c r="B1488" s="22"/>
      <c r="C1488" s="16" t="s">
        <v>23</v>
      </c>
      <c r="D1488" s="80">
        <f>E1486*D1463</f>
        <v>0</v>
      </c>
      <c r="E1488" s="80"/>
    </row>
    <row r="1489" spans="2:8" ht="20.25" x14ac:dyDescent="0.3">
      <c r="C1489" s="17" t="s">
        <v>8</v>
      </c>
      <c r="D1489" s="81" t="e">
        <f>D1488/D1462</f>
        <v>#DIV/0!</v>
      </c>
      <c r="E1489" s="81"/>
      <c r="G1489" s="7"/>
      <c r="H1489" s="48"/>
    </row>
    <row r="1499" spans="2:8" ht="60.75" x14ac:dyDescent="0.8">
      <c r="B1499" s="82" t="s">
        <v>65</v>
      </c>
      <c r="C1499" s="82"/>
      <c r="D1499" s="82"/>
      <c r="E1499" s="82"/>
      <c r="F1499" s="82"/>
      <c r="G1499" s="82"/>
      <c r="H1499" s="82"/>
    </row>
    <row r="1500" spans="2:8" x14ac:dyDescent="0.25">
      <c r="B1500" s="83" t="s">
        <v>37</v>
      </c>
      <c r="C1500" s="83"/>
      <c r="D1500" s="83"/>
      <c r="E1500" s="83"/>
      <c r="F1500" s="83"/>
      <c r="G1500" s="83"/>
    </row>
    <row r="1501" spans="2:8" x14ac:dyDescent="0.25">
      <c r="C1501" s="52"/>
      <c r="G1501" s="7"/>
    </row>
    <row r="1502" spans="2:8" ht="25.5" x14ac:dyDescent="0.25">
      <c r="C1502" s="14" t="s">
        <v>5</v>
      </c>
      <c r="D1502" s="6"/>
    </row>
    <row r="1503" spans="2:8" ht="20.25" x14ac:dyDescent="0.25">
      <c r="B1503" s="10"/>
      <c r="C1503" s="84" t="s">
        <v>15</v>
      </c>
      <c r="D1503" s="87"/>
      <c r="E1503" s="87"/>
      <c r="F1503" s="87"/>
      <c r="G1503" s="87"/>
      <c r="H1503" s="40"/>
    </row>
    <row r="1504" spans="2:8" ht="20.25" x14ac:dyDescent="0.25">
      <c r="B1504" s="10"/>
      <c r="C1504" s="85"/>
      <c r="D1504" s="87"/>
      <c r="E1504" s="87"/>
      <c r="F1504" s="87"/>
      <c r="G1504" s="87"/>
      <c r="H1504" s="40"/>
    </row>
    <row r="1505" spans="2:8" ht="20.25" x14ac:dyDescent="0.25">
      <c r="B1505" s="10"/>
      <c r="C1505" s="86"/>
      <c r="D1505" s="87"/>
      <c r="E1505" s="87"/>
      <c r="F1505" s="87"/>
      <c r="G1505" s="87"/>
      <c r="H1505" s="40"/>
    </row>
    <row r="1506" spans="2:8" x14ac:dyDescent="0.25">
      <c r="C1506" s="35" t="s">
        <v>12</v>
      </c>
      <c r="D1506" s="53"/>
      <c r="E1506" s="49"/>
      <c r="F1506" s="10"/>
    </row>
    <row r="1507" spans="2:8" x14ac:dyDescent="0.25">
      <c r="C1507" s="1" t="s">
        <v>9</v>
      </c>
      <c r="D1507" s="54"/>
      <c r="E1507" s="88" t="s">
        <v>16</v>
      </c>
      <c r="F1507" s="89"/>
      <c r="G1507" s="92" t="e">
        <f>D1508/D1507</f>
        <v>#DIV/0!</v>
      </c>
    </row>
    <row r="1508" spans="2:8" x14ac:dyDescent="0.25">
      <c r="C1508" s="1" t="s">
        <v>10</v>
      </c>
      <c r="D1508" s="54"/>
      <c r="E1508" s="90"/>
      <c r="F1508" s="91"/>
      <c r="G1508" s="93"/>
    </row>
    <row r="1509" spans="2:8" x14ac:dyDescent="0.25">
      <c r="C1509" s="37"/>
      <c r="D1509" s="38"/>
      <c r="E1509" s="50"/>
    </row>
    <row r="1510" spans="2:8" x14ac:dyDescent="0.3">
      <c r="C1510" s="36" t="s">
        <v>7</v>
      </c>
      <c r="D1510" s="55"/>
    </row>
    <row r="1511" spans="2:8" x14ac:dyDescent="0.3">
      <c r="C1511" s="36" t="s">
        <v>11</v>
      </c>
      <c r="D1511" s="55"/>
    </row>
    <row r="1512" spans="2:8" x14ac:dyDescent="0.3">
      <c r="C1512" s="36" t="s">
        <v>13</v>
      </c>
      <c r="D1512" s="69" t="s">
        <v>34</v>
      </c>
      <c r="E1512" s="41"/>
    </row>
    <row r="1513" spans="2:8" ht="24" thickBot="1" x14ac:dyDescent="0.3">
      <c r="C1513" s="42"/>
      <c r="D1513" s="42"/>
    </row>
    <row r="1514" spans="2:8" ht="48" thickBot="1" x14ac:dyDescent="0.3">
      <c r="B1514" s="94" t="s">
        <v>17</v>
      </c>
      <c r="C1514" s="95"/>
      <c r="D1514" s="23" t="s">
        <v>20</v>
      </c>
      <c r="E1514" s="96" t="s">
        <v>22</v>
      </c>
      <c r="F1514" s="97"/>
      <c r="G1514" s="2" t="s">
        <v>21</v>
      </c>
    </row>
    <row r="1515" spans="2:8" ht="24" thickBot="1" x14ac:dyDescent="0.3">
      <c r="B1515" s="98" t="s">
        <v>36</v>
      </c>
      <c r="C1515" s="99"/>
      <c r="D1515" s="70"/>
      <c r="E1515" s="56"/>
      <c r="F1515" s="18" t="s">
        <v>25</v>
      </c>
      <c r="G1515" s="26">
        <f t="shared" ref="G1515:G1522" si="30">D1515*E1515</f>
        <v>0</v>
      </c>
      <c r="H1515" s="100"/>
    </row>
    <row r="1516" spans="2:8" x14ac:dyDescent="0.25">
      <c r="B1516" s="101" t="s">
        <v>18</v>
      </c>
      <c r="C1516" s="102"/>
      <c r="D1516" s="59">
        <v>97.44</v>
      </c>
      <c r="E1516" s="57"/>
      <c r="F1516" s="19" t="s">
        <v>26</v>
      </c>
      <c r="G1516" s="27">
        <f t="shared" si="30"/>
        <v>0</v>
      </c>
      <c r="H1516" s="100"/>
    </row>
    <row r="1517" spans="2:8" ht="24" thickBot="1" x14ac:dyDescent="0.3">
      <c r="B1517" s="103" t="s">
        <v>19</v>
      </c>
      <c r="C1517" s="104"/>
      <c r="D1517" s="62">
        <v>151.63</v>
      </c>
      <c r="E1517" s="58"/>
      <c r="F1517" s="20" t="s">
        <v>26</v>
      </c>
      <c r="G1517" s="28">
        <f t="shared" si="30"/>
        <v>0</v>
      </c>
      <c r="H1517" s="100"/>
    </row>
    <row r="1518" spans="2:8" ht="24" thickBot="1" x14ac:dyDescent="0.3">
      <c r="B1518" s="105" t="s">
        <v>28</v>
      </c>
      <c r="C1518" s="106"/>
      <c r="D1518" s="71">
        <v>731.97</v>
      </c>
      <c r="E1518" s="71"/>
      <c r="F1518" s="24" t="s">
        <v>25</v>
      </c>
      <c r="G1518" s="29">
        <f t="shared" si="30"/>
        <v>0</v>
      </c>
      <c r="H1518" s="100"/>
    </row>
    <row r="1519" spans="2:8" x14ac:dyDescent="0.25">
      <c r="B1519" s="101" t="s">
        <v>33</v>
      </c>
      <c r="C1519" s="102"/>
      <c r="D1519" s="59">
        <v>652.6</v>
      </c>
      <c r="E1519" s="59"/>
      <c r="F1519" s="19" t="s">
        <v>25</v>
      </c>
      <c r="G1519" s="27">
        <f t="shared" si="30"/>
        <v>0</v>
      </c>
      <c r="H1519" s="100"/>
    </row>
    <row r="1520" spans="2:8" x14ac:dyDescent="0.25">
      <c r="B1520" s="107" t="s">
        <v>27</v>
      </c>
      <c r="C1520" s="108"/>
      <c r="D1520" s="72">
        <v>526.99</v>
      </c>
      <c r="E1520" s="60"/>
      <c r="F1520" s="21" t="s">
        <v>25</v>
      </c>
      <c r="G1520" s="30">
        <f t="shared" si="30"/>
        <v>0</v>
      </c>
      <c r="H1520" s="100"/>
    </row>
    <row r="1521" spans="2:8" x14ac:dyDescent="0.25">
      <c r="B1521" s="107" t="s">
        <v>29</v>
      </c>
      <c r="C1521" s="108"/>
      <c r="D1521" s="73">
        <v>5438.99</v>
      </c>
      <c r="E1521" s="61"/>
      <c r="F1521" s="21" t="s">
        <v>25</v>
      </c>
      <c r="G1521" s="30">
        <f t="shared" si="30"/>
        <v>0</v>
      </c>
      <c r="H1521" s="100"/>
    </row>
    <row r="1522" spans="2:8" x14ac:dyDescent="0.25">
      <c r="B1522" s="107" t="s">
        <v>30</v>
      </c>
      <c r="C1522" s="108"/>
      <c r="D1522" s="73">
        <v>1672.77</v>
      </c>
      <c r="E1522" s="61"/>
      <c r="F1522" s="21" t="s">
        <v>25</v>
      </c>
      <c r="G1522" s="30">
        <f t="shared" si="30"/>
        <v>0</v>
      </c>
      <c r="H1522" s="100"/>
    </row>
    <row r="1523" spans="2:8" x14ac:dyDescent="0.25">
      <c r="B1523" s="107" t="s">
        <v>32</v>
      </c>
      <c r="C1523" s="108"/>
      <c r="D1523" s="73">
        <v>548.24</v>
      </c>
      <c r="E1523" s="61"/>
      <c r="F1523" s="21" t="s">
        <v>25</v>
      </c>
      <c r="G1523" s="30">
        <f>D1523*E1523</f>
        <v>0</v>
      </c>
      <c r="H1523" s="100"/>
    </row>
    <row r="1524" spans="2:8" ht="24" thickBot="1" x14ac:dyDescent="0.3">
      <c r="B1524" s="103" t="s">
        <v>31</v>
      </c>
      <c r="C1524" s="104"/>
      <c r="D1524" s="74">
        <v>340.74</v>
      </c>
      <c r="E1524" s="62"/>
      <c r="F1524" s="20" t="s">
        <v>25</v>
      </c>
      <c r="G1524" s="31">
        <f>D1524*E1524</f>
        <v>0</v>
      </c>
      <c r="H1524" s="100"/>
    </row>
    <row r="1525" spans="2:8" x14ac:dyDescent="0.25">
      <c r="C1525" s="3"/>
      <c r="D1525" s="3"/>
      <c r="E1525" s="4"/>
      <c r="F1525" s="4"/>
      <c r="H1525" s="45"/>
    </row>
    <row r="1526" spans="2:8" ht="25.5" x14ac:dyDescent="0.25">
      <c r="C1526" s="14" t="s">
        <v>14</v>
      </c>
      <c r="D1526" s="6"/>
    </row>
    <row r="1527" spans="2:8" ht="20.25" x14ac:dyDescent="0.25">
      <c r="C1527" s="79" t="s">
        <v>6</v>
      </c>
      <c r="D1527" s="51" t="s">
        <v>0</v>
      </c>
      <c r="E1527" s="9">
        <f>IF(G1515&gt;0, ROUND((G1515+D1508)/D1508,2), 0)</f>
        <v>0</v>
      </c>
      <c r="F1527" s="9"/>
      <c r="G1527" s="10"/>
      <c r="H1527" s="7"/>
    </row>
    <row r="1528" spans="2:8" x14ac:dyDescent="0.25">
      <c r="C1528" s="79"/>
      <c r="D1528" s="51" t="s">
        <v>1</v>
      </c>
      <c r="E1528" s="9">
        <f>IF(SUM(G1516:G1517)&gt;0,ROUND((G1516+G1517+D1508)/D1508,2),0)</f>
        <v>0</v>
      </c>
      <c r="F1528" s="9"/>
      <c r="G1528" s="11"/>
      <c r="H1528" s="47"/>
    </row>
    <row r="1529" spans="2:8" x14ac:dyDescent="0.25">
      <c r="C1529" s="79"/>
      <c r="D1529" s="51" t="s">
        <v>2</v>
      </c>
      <c r="E1529" s="9">
        <f>IF(G1518&gt;0,ROUND((G1518+D1508)/D1508,2),0)</f>
        <v>0</v>
      </c>
      <c r="F1529" s="12"/>
      <c r="G1529" s="11"/>
    </row>
    <row r="1530" spans="2:8" x14ac:dyDescent="0.25">
      <c r="C1530" s="79"/>
      <c r="D1530" s="13" t="s">
        <v>3</v>
      </c>
      <c r="E1530" s="32">
        <f>IF(SUM(G1519:G1524)&gt;0,ROUND((SUM(G1519:G1524)+D1508)/D1508,2),0)</f>
        <v>0</v>
      </c>
      <c r="F1530" s="10"/>
      <c r="G1530" s="11"/>
    </row>
    <row r="1531" spans="2:8" ht="25.5" x14ac:dyDescent="0.25">
      <c r="D1531" s="33" t="s">
        <v>4</v>
      </c>
      <c r="E1531" s="34">
        <f>SUM(E1527:E1530)-IF(VALUE(COUNTIF(E1527:E1530,"&gt;0"))=4,3,0)-IF(VALUE(COUNTIF(E1527:E1530,"&gt;0"))=3,2,0)-IF(VALUE(COUNTIF(E1527:E1530,"&gt;0"))=2,1,0)</f>
        <v>0</v>
      </c>
      <c r="F1531" s="25"/>
    </row>
    <row r="1532" spans="2:8" x14ac:dyDescent="0.25">
      <c r="E1532" s="15"/>
    </row>
    <row r="1533" spans="2:8" ht="25.5" x14ac:dyDescent="0.35">
      <c r="B1533" s="22"/>
      <c r="C1533" s="16" t="s">
        <v>23</v>
      </c>
      <c r="D1533" s="80">
        <f>E1531*D1508</f>
        <v>0</v>
      </c>
      <c r="E1533" s="80"/>
    </row>
    <row r="1534" spans="2:8" ht="20.25" x14ac:dyDescent="0.3">
      <c r="C1534" s="17" t="s">
        <v>8</v>
      </c>
      <c r="D1534" s="81" t="e">
        <f>D1533/D1507</f>
        <v>#DIV/0!</v>
      </c>
      <c r="E1534" s="81"/>
      <c r="G1534" s="7"/>
      <c r="H1534" s="48"/>
    </row>
    <row r="1544" spans="2:8" ht="60.75" x14ac:dyDescent="0.8">
      <c r="B1544" s="82" t="s">
        <v>66</v>
      </c>
      <c r="C1544" s="82"/>
      <c r="D1544" s="82"/>
      <c r="E1544" s="82"/>
      <c r="F1544" s="82"/>
      <c r="G1544" s="82"/>
      <c r="H1544" s="82"/>
    </row>
    <row r="1545" spans="2:8" x14ac:dyDescent="0.25">
      <c r="B1545" s="83" t="s">
        <v>37</v>
      </c>
      <c r="C1545" s="83"/>
      <c r="D1545" s="83"/>
      <c r="E1545" s="83"/>
      <c r="F1545" s="83"/>
      <c r="G1545" s="83"/>
    </row>
    <row r="1546" spans="2:8" x14ac:dyDescent="0.25">
      <c r="C1546" s="52"/>
      <c r="G1546" s="7"/>
    </row>
    <row r="1547" spans="2:8" ht="25.5" x14ac:dyDescent="0.25">
      <c r="C1547" s="14" t="s">
        <v>5</v>
      </c>
      <c r="D1547" s="6"/>
    </row>
    <row r="1548" spans="2:8" ht="20.25" x14ac:dyDescent="0.25">
      <c r="B1548" s="10"/>
      <c r="C1548" s="84" t="s">
        <v>15</v>
      </c>
      <c r="D1548" s="87"/>
      <c r="E1548" s="87"/>
      <c r="F1548" s="87"/>
      <c r="G1548" s="87"/>
      <c r="H1548" s="40"/>
    </row>
    <row r="1549" spans="2:8" ht="20.25" x14ac:dyDescent="0.25">
      <c r="B1549" s="10"/>
      <c r="C1549" s="85"/>
      <c r="D1549" s="87"/>
      <c r="E1549" s="87"/>
      <c r="F1549" s="87"/>
      <c r="G1549" s="87"/>
      <c r="H1549" s="40"/>
    </row>
    <row r="1550" spans="2:8" ht="20.25" x14ac:dyDescent="0.25">
      <c r="B1550" s="10"/>
      <c r="C1550" s="86"/>
      <c r="D1550" s="87"/>
      <c r="E1550" s="87"/>
      <c r="F1550" s="87"/>
      <c r="G1550" s="87"/>
      <c r="H1550" s="40"/>
    </row>
    <row r="1551" spans="2:8" x14ac:dyDescent="0.25">
      <c r="C1551" s="35" t="s">
        <v>12</v>
      </c>
      <c r="D1551" s="53"/>
      <c r="E1551" s="49"/>
      <c r="F1551" s="10"/>
    </row>
    <row r="1552" spans="2:8" x14ac:dyDescent="0.25">
      <c r="C1552" s="1" t="s">
        <v>9</v>
      </c>
      <c r="D1552" s="54"/>
      <c r="E1552" s="88" t="s">
        <v>16</v>
      </c>
      <c r="F1552" s="89"/>
      <c r="G1552" s="92" t="e">
        <f>D1553/D1552</f>
        <v>#DIV/0!</v>
      </c>
    </row>
    <row r="1553" spans="2:8" x14ac:dyDescent="0.25">
      <c r="C1553" s="1" t="s">
        <v>10</v>
      </c>
      <c r="D1553" s="54"/>
      <c r="E1553" s="90"/>
      <c r="F1553" s="91"/>
      <c r="G1553" s="93"/>
    </row>
    <row r="1554" spans="2:8" x14ac:dyDescent="0.25">
      <c r="C1554" s="37"/>
      <c r="D1554" s="38"/>
      <c r="E1554" s="50"/>
    </row>
    <row r="1555" spans="2:8" x14ac:dyDescent="0.3">
      <c r="C1555" s="36" t="s">
        <v>7</v>
      </c>
      <c r="D1555" s="55"/>
    </row>
    <row r="1556" spans="2:8" x14ac:dyDescent="0.3">
      <c r="C1556" s="36" t="s">
        <v>11</v>
      </c>
      <c r="D1556" s="55"/>
    </row>
    <row r="1557" spans="2:8" x14ac:dyDescent="0.3">
      <c r="C1557" s="36" t="s">
        <v>13</v>
      </c>
      <c r="D1557" s="69" t="s">
        <v>34</v>
      </c>
      <c r="E1557" s="41"/>
    </row>
    <row r="1558" spans="2:8" ht="24" thickBot="1" x14ac:dyDescent="0.3">
      <c r="C1558" s="42"/>
      <c r="D1558" s="42"/>
    </row>
    <row r="1559" spans="2:8" ht="48" thickBot="1" x14ac:dyDescent="0.3">
      <c r="B1559" s="94" t="s">
        <v>17</v>
      </c>
      <c r="C1559" s="95"/>
      <c r="D1559" s="23" t="s">
        <v>20</v>
      </c>
      <c r="E1559" s="96" t="s">
        <v>22</v>
      </c>
      <c r="F1559" s="97"/>
      <c r="G1559" s="2" t="s">
        <v>21</v>
      </c>
    </row>
    <row r="1560" spans="2:8" ht="24" thickBot="1" x14ac:dyDescent="0.3">
      <c r="B1560" s="98" t="s">
        <v>36</v>
      </c>
      <c r="C1560" s="99"/>
      <c r="D1560" s="70"/>
      <c r="E1560" s="56"/>
      <c r="F1560" s="18" t="s">
        <v>25</v>
      </c>
      <c r="G1560" s="26">
        <f t="shared" ref="G1560:G1567" si="31">D1560*E1560</f>
        <v>0</v>
      </c>
      <c r="H1560" s="100"/>
    </row>
    <row r="1561" spans="2:8" x14ac:dyDescent="0.25">
      <c r="B1561" s="101" t="s">
        <v>18</v>
      </c>
      <c r="C1561" s="102"/>
      <c r="D1561" s="59">
        <v>97.44</v>
      </c>
      <c r="E1561" s="57"/>
      <c r="F1561" s="19" t="s">
        <v>26</v>
      </c>
      <c r="G1561" s="27">
        <f t="shared" si="31"/>
        <v>0</v>
      </c>
      <c r="H1561" s="100"/>
    </row>
    <row r="1562" spans="2:8" ht="24" thickBot="1" x14ac:dyDescent="0.3">
      <c r="B1562" s="103" t="s">
        <v>19</v>
      </c>
      <c r="C1562" s="104"/>
      <c r="D1562" s="62">
        <v>151.63</v>
      </c>
      <c r="E1562" s="58"/>
      <c r="F1562" s="20" t="s">
        <v>26</v>
      </c>
      <c r="G1562" s="28">
        <f t="shared" si="31"/>
        <v>0</v>
      </c>
      <c r="H1562" s="100"/>
    </row>
    <row r="1563" spans="2:8" ht="24" thickBot="1" x14ac:dyDescent="0.3">
      <c r="B1563" s="105" t="s">
        <v>28</v>
      </c>
      <c r="C1563" s="106"/>
      <c r="D1563" s="71">
        <v>731.97</v>
      </c>
      <c r="E1563" s="71"/>
      <c r="F1563" s="24" t="s">
        <v>25</v>
      </c>
      <c r="G1563" s="29">
        <f t="shared" si="31"/>
        <v>0</v>
      </c>
      <c r="H1563" s="100"/>
    </row>
    <row r="1564" spans="2:8" x14ac:dyDescent="0.25">
      <c r="B1564" s="101" t="s">
        <v>33</v>
      </c>
      <c r="C1564" s="102"/>
      <c r="D1564" s="59">
        <v>652.6</v>
      </c>
      <c r="E1564" s="59"/>
      <c r="F1564" s="19" t="s">
        <v>25</v>
      </c>
      <c r="G1564" s="27">
        <f t="shared" si="31"/>
        <v>0</v>
      </c>
      <c r="H1564" s="100"/>
    </row>
    <row r="1565" spans="2:8" x14ac:dyDescent="0.25">
      <c r="B1565" s="107" t="s">
        <v>27</v>
      </c>
      <c r="C1565" s="108"/>
      <c r="D1565" s="72">
        <v>526.99</v>
      </c>
      <c r="E1565" s="60"/>
      <c r="F1565" s="21" t="s">
        <v>25</v>
      </c>
      <c r="G1565" s="30">
        <f t="shared" si="31"/>
        <v>0</v>
      </c>
      <c r="H1565" s="100"/>
    </row>
    <row r="1566" spans="2:8" x14ac:dyDescent="0.25">
      <c r="B1566" s="107" t="s">
        <v>29</v>
      </c>
      <c r="C1566" s="108"/>
      <c r="D1566" s="73">
        <v>5438.99</v>
      </c>
      <c r="E1566" s="61"/>
      <c r="F1566" s="21" t="s">
        <v>25</v>
      </c>
      <c r="G1566" s="30">
        <f t="shared" si="31"/>
        <v>0</v>
      </c>
      <c r="H1566" s="100"/>
    </row>
    <row r="1567" spans="2:8" x14ac:dyDescent="0.25">
      <c r="B1567" s="107" t="s">
        <v>30</v>
      </c>
      <c r="C1567" s="108"/>
      <c r="D1567" s="73">
        <v>1672.77</v>
      </c>
      <c r="E1567" s="61"/>
      <c r="F1567" s="21" t="s">
        <v>25</v>
      </c>
      <c r="G1567" s="30">
        <f t="shared" si="31"/>
        <v>0</v>
      </c>
      <c r="H1567" s="100"/>
    </row>
    <row r="1568" spans="2:8" x14ac:dyDescent="0.25">
      <c r="B1568" s="107" t="s">
        <v>32</v>
      </c>
      <c r="C1568" s="108"/>
      <c r="D1568" s="73">
        <v>548.24</v>
      </c>
      <c r="E1568" s="61"/>
      <c r="F1568" s="21" t="s">
        <v>25</v>
      </c>
      <c r="G1568" s="30">
        <f>D1568*E1568</f>
        <v>0</v>
      </c>
      <c r="H1568" s="100"/>
    </row>
    <row r="1569" spans="2:8" ht="24" thickBot="1" x14ac:dyDescent="0.3">
      <c r="B1569" s="103" t="s">
        <v>31</v>
      </c>
      <c r="C1569" s="104"/>
      <c r="D1569" s="74">
        <v>340.74</v>
      </c>
      <c r="E1569" s="62"/>
      <c r="F1569" s="20" t="s">
        <v>25</v>
      </c>
      <c r="G1569" s="31">
        <f>D1569*E1569</f>
        <v>0</v>
      </c>
      <c r="H1569" s="100"/>
    </row>
    <row r="1570" spans="2:8" x14ac:dyDescent="0.25">
      <c r="C1570" s="3"/>
      <c r="D1570" s="3"/>
      <c r="E1570" s="4"/>
      <c r="F1570" s="4"/>
      <c r="H1570" s="45"/>
    </row>
    <row r="1571" spans="2:8" ht="25.5" x14ac:dyDescent="0.25">
      <c r="C1571" s="14" t="s">
        <v>14</v>
      </c>
      <c r="D1571" s="6"/>
    </row>
    <row r="1572" spans="2:8" ht="20.25" x14ac:dyDescent="0.25">
      <c r="C1572" s="79" t="s">
        <v>6</v>
      </c>
      <c r="D1572" s="51" t="s">
        <v>0</v>
      </c>
      <c r="E1572" s="9">
        <f>IF(G1560&gt;0, ROUND((G1560+D1553)/D1553,2), 0)</f>
        <v>0</v>
      </c>
      <c r="F1572" s="9"/>
      <c r="G1572" s="10"/>
      <c r="H1572" s="7"/>
    </row>
    <row r="1573" spans="2:8" x14ac:dyDescent="0.25">
      <c r="C1573" s="79"/>
      <c r="D1573" s="51" t="s">
        <v>1</v>
      </c>
      <c r="E1573" s="9">
        <f>IF(SUM(G1561:G1562)&gt;0,ROUND((G1561+G1562+D1553)/D1553,2),0)</f>
        <v>0</v>
      </c>
      <c r="F1573" s="9"/>
      <c r="G1573" s="11"/>
      <c r="H1573" s="47"/>
    </row>
    <row r="1574" spans="2:8" x14ac:dyDescent="0.25">
      <c r="C1574" s="79"/>
      <c r="D1574" s="51" t="s">
        <v>2</v>
      </c>
      <c r="E1574" s="9">
        <f>IF(G1563&gt;0,ROUND((G1563+D1553)/D1553,2),0)</f>
        <v>0</v>
      </c>
      <c r="F1574" s="12"/>
      <c r="G1574" s="11"/>
    </row>
    <row r="1575" spans="2:8" x14ac:dyDescent="0.25">
      <c r="C1575" s="79"/>
      <c r="D1575" s="13" t="s">
        <v>3</v>
      </c>
      <c r="E1575" s="32">
        <f>IF(SUM(G1564:G1569)&gt;0,ROUND((SUM(G1564:G1569)+D1553)/D1553,2),0)</f>
        <v>0</v>
      </c>
      <c r="F1575" s="10"/>
      <c r="G1575" s="11"/>
    </row>
    <row r="1576" spans="2:8" ht="25.5" x14ac:dyDescent="0.25">
      <c r="D1576" s="33" t="s">
        <v>4</v>
      </c>
      <c r="E1576" s="34">
        <f>SUM(E1572:E1575)-IF(VALUE(COUNTIF(E1572:E1575,"&gt;0"))=4,3,0)-IF(VALUE(COUNTIF(E1572:E1575,"&gt;0"))=3,2,0)-IF(VALUE(COUNTIF(E1572:E1575,"&gt;0"))=2,1,0)</f>
        <v>0</v>
      </c>
      <c r="F1576" s="25"/>
    </row>
    <row r="1577" spans="2:8" x14ac:dyDescent="0.25">
      <c r="E1577" s="15"/>
    </row>
    <row r="1578" spans="2:8" ht="25.5" x14ac:dyDescent="0.35">
      <c r="B1578" s="22"/>
      <c r="C1578" s="16" t="s">
        <v>23</v>
      </c>
      <c r="D1578" s="80">
        <f>E1576*D1553</f>
        <v>0</v>
      </c>
      <c r="E1578" s="80"/>
    </row>
    <row r="1579" spans="2:8" ht="20.25" x14ac:dyDescent="0.3">
      <c r="C1579" s="17" t="s">
        <v>8</v>
      </c>
      <c r="D1579" s="81" t="e">
        <f>D1578/D1552</f>
        <v>#DIV/0!</v>
      </c>
      <c r="E1579" s="81"/>
      <c r="G1579" s="7"/>
      <c r="H1579" s="48"/>
    </row>
    <row r="1589" spans="2:8" ht="60.75" x14ac:dyDescent="0.8">
      <c r="B1589" s="82" t="s">
        <v>67</v>
      </c>
      <c r="C1589" s="82"/>
      <c r="D1589" s="82"/>
      <c r="E1589" s="82"/>
      <c r="F1589" s="82"/>
      <c r="G1589" s="82"/>
      <c r="H1589" s="82"/>
    </row>
    <row r="1590" spans="2:8" x14ac:dyDescent="0.25">
      <c r="B1590" s="83" t="s">
        <v>37</v>
      </c>
      <c r="C1590" s="83"/>
      <c r="D1590" s="83"/>
      <c r="E1590" s="83"/>
      <c r="F1590" s="83"/>
      <c r="G1590" s="83"/>
    </row>
    <row r="1591" spans="2:8" x14ac:dyDescent="0.25">
      <c r="C1591" s="52"/>
      <c r="G1591" s="7"/>
    </row>
    <row r="1592" spans="2:8" ht="25.5" x14ac:dyDescent="0.25">
      <c r="C1592" s="14" t="s">
        <v>5</v>
      </c>
      <c r="D1592" s="6"/>
    </row>
    <row r="1593" spans="2:8" ht="20.25" x14ac:dyDescent="0.25">
      <c r="B1593" s="10"/>
      <c r="C1593" s="84" t="s">
        <v>15</v>
      </c>
      <c r="D1593" s="87"/>
      <c r="E1593" s="87"/>
      <c r="F1593" s="87"/>
      <c r="G1593" s="87"/>
      <c r="H1593" s="40"/>
    </row>
    <row r="1594" spans="2:8" ht="20.25" x14ac:dyDescent="0.25">
      <c r="B1594" s="10"/>
      <c r="C1594" s="85"/>
      <c r="D1594" s="87"/>
      <c r="E1594" s="87"/>
      <c r="F1594" s="87"/>
      <c r="G1594" s="87"/>
      <c r="H1594" s="40"/>
    </row>
    <row r="1595" spans="2:8" ht="20.25" x14ac:dyDescent="0.25">
      <c r="B1595" s="10"/>
      <c r="C1595" s="86"/>
      <c r="D1595" s="87"/>
      <c r="E1595" s="87"/>
      <c r="F1595" s="87"/>
      <c r="G1595" s="87"/>
      <c r="H1595" s="40"/>
    </row>
    <row r="1596" spans="2:8" x14ac:dyDescent="0.25">
      <c r="C1596" s="35" t="s">
        <v>12</v>
      </c>
      <c r="D1596" s="53"/>
      <c r="E1596" s="49"/>
      <c r="F1596" s="10"/>
    </row>
    <row r="1597" spans="2:8" x14ac:dyDescent="0.25">
      <c r="C1597" s="1" t="s">
        <v>9</v>
      </c>
      <c r="D1597" s="54"/>
      <c r="E1597" s="88" t="s">
        <v>16</v>
      </c>
      <c r="F1597" s="89"/>
      <c r="G1597" s="92" t="e">
        <f>D1598/D1597</f>
        <v>#DIV/0!</v>
      </c>
    </row>
    <row r="1598" spans="2:8" x14ac:dyDescent="0.25">
      <c r="C1598" s="1" t="s">
        <v>10</v>
      </c>
      <c r="D1598" s="54"/>
      <c r="E1598" s="90"/>
      <c r="F1598" s="91"/>
      <c r="G1598" s="93"/>
    </row>
    <row r="1599" spans="2:8" x14ac:dyDescent="0.25">
      <c r="C1599" s="37"/>
      <c r="D1599" s="38"/>
      <c r="E1599" s="50"/>
    </row>
    <row r="1600" spans="2:8" x14ac:dyDescent="0.3">
      <c r="C1600" s="36" t="s">
        <v>7</v>
      </c>
      <c r="D1600" s="55"/>
    </row>
    <row r="1601" spans="2:8" x14ac:dyDescent="0.3">
      <c r="C1601" s="36" t="s">
        <v>11</v>
      </c>
      <c r="D1601" s="55"/>
    </row>
    <row r="1602" spans="2:8" x14ac:dyDescent="0.3">
      <c r="C1602" s="36" t="s">
        <v>13</v>
      </c>
      <c r="D1602" s="69" t="s">
        <v>34</v>
      </c>
      <c r="E1602" s="41"/>
    </row>
    <row r="1603" spans="2:8" ht="24" thickBot="1" x14ac:dyDescent="0.3">
      <c r="C1603" s="42"/>
      <c r="D1603" s="42"/>
    </row>
    <row r="1604" spans="2:8" ht="48" thickBot="1" x14ac:dyDescent="0.3">
      <c r="B1604" s="94" t="s">
        <v>17</v>
      </c>
      <c r="C1604" s="95"/>
      <c r="D1604" s="23" t="s">
        <v>20</v>
      </c>
      <c r="E1604" s="96" t="s">
        <v>22</v>
      </c>
      <c r="F1604" s="97"/>
      <c r="G1604" s="2" t="s">
        <v>21</v>
      </c>
    </row>
    <row r="1605" spans="2:8" ht="24" thickBot="1" x14ac:dyDescent="0.3">
      <c r="B1605" s="98" t="s">
        <v>36</v>
      </c>
      <c r="C1605" s="99"/>
      <c r="D1605" s="70"/>
      <c r="E1605" s="56"/>
      <c r="F1605" s="18" t="s">
        <v>25</v>
      </c>
      <c r="G1605" s="26">
        <f t="shared" ref="G1605:G1612" si="32">D1605*E1605</f>
        <v>0</v>
      </c>
      <c r="H1605" s="100"/>
    </row>
    <row r="1606" spans="2:8" x14ac:dyDescent="0.25">
      <c r="B1606" s="101" t="s">
        <v>18</v>
      </c>
      <c r="C1606" s="102"/>
      <c r="D1606" s="59">
        <v>97.44</v>
      </c>
      <c r="E1606" s="57"/>
      <c r="F1606" s="19" t="s">
        <v>26</v>
      </c>
      <c r="G1606" s="27">
        <f t="shared" si="32"/>
        <v>0</v>
      </c>
      <c r="H1606" s="100"/>
    </row>
    <row r="1607" spans="2:8" ht="24" thickBot="1" x14ac:dyDescent="0.3">
      <c r="B1607" s="103" t="s">
        <v>19</v>
      </c>
      <c r="C1607" s="104"/>
      <c r="D1607" s="62">
        <v>151.63</v>
      </c>
      <c r="E1607" s="58"/>
      <c r="F1607" s="20" t="s">
        <v>26</v>
      </c>
      <c r="G1607" s="28">
        <f t="shared" si="32"/>
        <v>0</v>
      </c>
      <c r="H1607" s="100"/>
    </row>
    <row r="1608" spans="2:8" ht="24" thickBot="1" x14ac:dyDescent="0.3">
      <c r="B1608" s="105" t="s">
        <v>28</v>
      </c>
      <c r="C1608" s="106"/>
      <c r="D1608" s="71">
        <v>731.97</v>
      </c>
      <c r="E1608" s="71"/>
      <c r="F1608" s="24" t="s">
        <v>25</v>
      </c>
      <c r="G1608" s="29">
        <f t="shared" si="32"/>
        <v>0</v>
      </c>
      <c r="H1608" s="100"/>
    </row>
    <row r="1609" spans="2:8" x14ac:dyDescent="0.25">
      <c r="B1609" s="101" t="s">
        <v>33</v>
      </c>
      <c r="C1609" s="102"/>
      <c r="D1609" s="59">
        <v>652.6</v>
      </c>
      <c r="E1609" s="59"/>
      <c r="F1609" s="19" t="s">
        <v>25</v>
      </c>
      <c r="G1609" s="27">
        <f t="shared" si="32"/>
        <v>0</v>
      </c>
      <c r="H1609" s="100"/>
    </row>
    <row r="1610" spans="2:8" x14ac:dyDescent="0.25">
      <c r="B1610" s="107" t="s">
        <v>27</v>
      </c>
      <c r="C1610" s="108"/>
      <c r="D1610" s="72">
        <v>526.99</v>
      </c>
      <c r="E1610" s="60"/>
      <c r="F1610" s="21" t="s">
        <v>25</v>
      </c>
      <c r="G1610" s="30">
        <f t="shared" si="32"/>
        <v>0</v>
      </c>
      <c r="H1610" s="100"/>
    </row>
    <row r="1611" spans="2:8" x14ac:dyDescent="0.25">
      <c r="B1611" s="107" t="s">
        <v>29</v>
      </c>
      <c r="C1611" s="108"/>
      <c r="D1611" s="73">
        <v>5438.99</v>
      </c>
      <c r="E1611" s="61"/>
      <c r="F1611" s="21" t="s">
        <v>25</v>
      </c>
      <c r="G1611" s="30">
        <f t="shared" si="32"/>
        <v>0</v>
      </c>
      <c r="H1611" s="100"/>
    </row>
    <row r="1612" spans="2:8" x14ac:dyDescent="0.25">
      <c r="B1612" s="107" t="s">
        <v>30</v>
      </c>
      <c r="C1612" s="108"/>
      <c r="D1612" s="73">
        <v>1672.77</v>
      </c>
      <c r="E1612" s="61"/>
      <c r="F1612" s="21" t="s">
        <v>25</v>
      </c>
      <c r="G1612" s="30">
        <f t="shared" si="32"/>
        <v>0</v>
      </c>
      <c r="H1612" s="100"/>
    </row>
    <row r="1613" spans="2:8" x14ac:dyDescent="0.25">
      <c r="B1613" s="107" t="s">
        <v>32</v>
      </c>
      <c r="C1613" s="108"/>
      <c r="D1613" s="73">
        <v>548.24</v>
      </c>
      <c r="E1613" s="61"/>
      <c r="F1613" s="21" t="s">
        <v>25</v>
      </c>
      <c r="G1613" s="30">
        <f>D1613*E1613</f>
        <v>0</v>
      </c>
      <c r="H1613" s="100"/>
    </row>
    <row r="1614" spans="2:8" ht="24" thickBot="1" x14ac:dyDescent="0.3">
      <c r="B1614" s="103" t="s">
        <v>31</v>
      </c>
      <c r="C1614" s="104"/>
      <c r="D1614" s="74">
        <v>340.74</v>
      </c>
      <c r="E1614" s="62"/>
      <c r="F1614" s="20" t="s">
        <v>25</v>
      </c>
      <c r="G1614" s="31">
        <f>D1614*E1614</f>
        <v>0</v>
      </c>
      <c r="H1614" s="100"/>
    </row>
    <row r="1615" spans="2:8" x14ac:dyDescent="0.25">
      <c r="C1615" s="3"/>
      <c r="D1615" s="3"/>
      <c r="E1615" s="4"/>
      <c r="F1615" s="4"/>
      <c r="H1615" s="45"/>
    </row>
    <row r="1616" spans="2:8" ht="25.5" x14ac:dyDescent="0.25">
      <c r="C1616" s="14" t="s">
        <v>14</v>
      </c>
      <c r="D1616" s="6"/>
    </row>
    <row r="1617" spans="2:8" ht="20.25" x14ac:dyDescent="0.25">
      <c r="C1617" s="79" t="s">
        <v>6</v>
      </c>
      <c r="D1617" s="51" t="s">
        <v>0</v>
      </c>
      <c r="E1617" s="9">
        <f>IF(G1605&gt;0, ROUND((G1605+D1598)/D1598,2), 0)</f>
        <v>0</v>
      </c>
      <c r="F1617" s="9"/>
      <c r="G1617" s="10"/>
      <c r="H1617" s="7"/>
    </row>
    <row r="1618" spans="2:8" x14ac:dyDescent="0.25">
      <c r="C1618" s="79"/>
      <c r="D1618" s="51" t="s">
        <v>1</v>
      </c>
      <c r="E1618" s="9">
        <f>IF(SUM(G1606:G1607)&gt;0,ROUND((G1606+G1607+D1598)/D1598,2),0)</f>
        <v>0</v>
      </c>
      <c r="F1618" s="9"/>
      <c r="G1618" s="11"/>
      <c r="H1618" s="47"/>
    </row>
    <row r="1619" spans="2:8" x14ac:dyDescent="0.25">
      <c r="C1619" s="79"/>
      <c r="D1619" s="51" t="s">
        <v>2</v>
      </c>
      <c r="E1619" s="9">
        <f>IF(G1608&gt;0,ROUND((G1608+D1598)/D1598,2),0)</f>
        <v>0</v>
      </c>
      <c r="F1619" s="12"/>
      <c r="G1619" s="11"/>
    </row>
    <row r="1620" spans="2:8" x14ac:dyDescent="0.25">
      <c r="C1620" s="79"/>
      <c r="D1620" s="13" t="s">
        <v>3</v>
      </c>
      <c r="E1620" s="32">
        <f>IF(SUM(G1609:G1614)&gt;0,ROUND((SUM(G1609:G1614)+D1598)/D1598,2),0)</f>
        <v>0</v>
      </c>
      <c r="F1620" s="10"/>
      <c r="G1620" s="11"/>
    </row>
    <row r="1621" spans="2:8" ht="25.5" x14ac:dyDescent="0.25">
      <c r="D1621" s="33" t="s">
        <v>4</v>
      </c>
      <c r="E1621" s="34">
        <f>SUM(E1617:E1620)-IF(VALUE(COUNTIF(E1617:E1620,"&gt;0"))=4,3,0)-IF(VALUE(COUNTIF(E1617:E1620,"&gt;0"))=3,2,0)-IF(VALUE(COUNTIF(E1617:E1620,"&gt;0"))=2,1,0)</f>
        <v>0</v>
      </c>
      <c r="F1621" s="25"/>
    </row>
    <row r="1622" spans="2:8" x14ac:dyDescent="0.25">
      <c r="E1622" s="15"/>
    </row>
    <row r="1623" spans="2:8" ht="25.5" x14ac:dyDescent="0.35">
      <c r="B1623" s="22"/>
      <c r="C1623" s="16" t="s">
        <v>23</v>
      </c>
      <c r="D1623" s="80">
        <f>E1621*D1598</f>
        <v>0</v>
      </c>
      <c r="E1623" s="80"/>
    </row>
    <row r="1624" spans="2:8" ht="20.25" x14ac:dyDescent="0.3">
      <c r="C1624" s="17" t="s">
        <v>8</v>
      </c>
      <c r="D1624" s="81" t="e">
        <f>D1623/D1597</f>
        <v>#DIV/0!</v>
      </c>
      <c r="E1624" s="81"/>
      <c r="G1624" s="7"/>
      <c r="H1624" s="48"/>
    </row>
    <row r="1634" spans="2:8" ht="60.75" x14ac:dyDescent="0.8">
      <c r="B1634" s="82" t="s">
        <v>68</v>
      </c>
      <c r="C1634" s="82"/>
      <c r="D1634" s="82"/>
      <c r="E1634" s="82"/>
      <c r="F1634" s="82"/>
      <c r="G1634" s="82"/>
      <c r="H1634" s="82"/>
    </row>
    <row r="1635" spans="2:8" x14ac:dyDescent="0.25">
      <c r="B1635" s="83" t="s">
        <v>37</v>
      </c>
      <c r="C1635" s="83"/>
      <c r="D1635" s="83"/>
      <c r="E1635" s="83"/>
      <c r="F1635" s="83"/>
      <c r="G1635" s="83"/>
    </row>
    <row r="1636" spans="2:8" x14ac:dyDescent="0.25">
      <c r="C1636" s="52"/>
      <c r="G1636" s="7"/>
    </row>
    <row r="1637" spans="2:8" ht="25.5" x14ac:dyDescent="0.25">
      <c r="C1637" s="14" t="s">
        <v>5</v>
      </c>
      <c r="D1637" s="6"/>
    </row>
    <row r="1638" spans="2:8" ht="20.25" x14ac:dyDescent="0.25">
      <c r="B1638" s="10"/>
      <c r="C1638" s="84" t="s">
        <v>15</v>
      </c>
      <c r="D1638" s="87"/>
      <c r="E1638" s="87"/>
      <c r="F1638" s="87"/>
      <c r="G1638" s="87"/>
      <c r="H1638" s="40"/>
    </row>
    <row r="1639" spans="2:8" ht="20.25" x14ac:dyDescent="0.25">
      <c r="B1639" s="10"/>
      <c r="C1639" s="85"/>
      <c r="D1639" s="87"/>
      <c r="E1639" s="87"/>
      <c r="F1639" s="87"/>
      <c r="G1639" s="87"/>
      <c r="H1639" s="40"/>
    </row>
    <row r="1640" spans="2:8" ht="20.25" x14ac:dyDescent="0.25">
      <c r="B1640" s="10"/>
      <c r="C1640" s="86"/>
      <c r="D1640" s="87"/>
      <c r="E1640" s="87"/>
      <c r="F1640" s="87"/>
      <c r="G1640" s="87"/>
      <c r="H1640" s="40"/>
    </row>
    <row r="1641" spans="2:8" x14ac:dyDescent="0.25">
      <c r="C1641" s="35" t="s">
        <v>12</v>
      </c>
      <c r="D1641" s="53"/>
      <c r="E1641" s="49"/>
      <c r="F1641" s="10"/>
    </row>
    <row r="1642" spans="2:8" x14ac:dyDescent="0.25">
      <c r="C1642" s="1" t="s">
        <v>9</v>
      </c>
      <c r="D1642" s="54"/>
      <c r="E1642" s="88" t="s">
        <v>16</v>
      </c>
      <c r="F1642" s="89"/>
      <c r="G1642" s="92" t="e">
        <f>D1643/D1642</f>
        <v>#DIV/0!</v>
      </c>
    </row>
    <row r="1643" spans="2:8" x14ac:dyDescent="0.25">
      <c r="C1643" s="1" t="s">
        <v>10</v>
      </c>
      <c r="D1643" s="54"/>
      <c r="E1643" s="90"/>
      <c r="F1643" s="91"/>
      <c r="G1643" s="93"/>
    </row>
    <row r="1644" spans="2:8" x14ac:dyDescent="0.25">
      <c r="C1644" s="37"/>
      <c r="D1644" s="38"/>
      <c r="E1644" s="50"/>
    </row>
    <row r="1645" spans="2:8" x14ac:dyDescent="0.3">
      <c r="C1645" s="36" t="s">
        <v>7</v>
      </c>
      <c r="D1645" s="55"/>
    </row>
    <row r="1646" spans="2:8" x14ac:dyDescent="0.3">
      <c r="C1646" s="36" t="s">
        <v>11</v>
      </c>
      <c r="D1646" s="55"/>
    </row>
    <row r="1647" spans="2:8" x14ac:dyDescent="0.3">
      <c r="C1647" s="36" t="s">
        <v>13</v>
      </c>
      <c r="D1647" s="69" t="s">
        <v>34</v>
      </c>
      <c r="E1647" s="41"/>
    </row>
    <row r="1648" spans="2:8" ht="24" thickBot="1" x14ac:dyDescent="0.3">
      <c r="C1648" s="42"/>
      <c r="D1648" s="42"/>
    </row>
    <row r="1649" spans="2:8" ht="48" thickBot="1" x14ac:dyDescent="0.3">
      <c r="B1649" s="94" t="s">
        <v>17</v>
      </c>
      <c r="C1649" s="95"/>
      <c r="D1649" s="23" t="s">
        <v>20</v>
      </c>
      <c r="E1649" s="96" t="s">
        <v>22</v>
      </c>
      <c r="F1649" s="97"/>
      <c r="G1649" s="2" t="s">
        <v>21</v>
      </c>
    </row>
    <row r="1650" spans="2:8" ht="24" thickBot="1" x14ac:dyDescent="0.3">
      <c r="B1650" s="98" t="s">
        <v>36</v>
      </c>
      <c r="C1650" s="99"/>
      <c r="D1650" s="70"/>
      <c r="E1650" s="56"/>
      <c r="F1650" s="18" t="s">
        <v>25</v>
      </c>
      <c r="G1650" s="26">
        <f t="shared" ref="G1650:G1657" si="33">D1650*E1650</f>
        <v>0</v>
      </c>
      <c r="H1650" s="100"/>
    </row>
    <row r="1651" spans="2:8" x14ac:dyDescent="0.25">
      <c r="B1651" s="101" t="s">
        <v>18</v>
      </c>
      <c r="C1651" s="102"/>
      <c r="D1651" s="59">
        <v>97.44</v>
      </c>
      <c r="E1651" s="57"/>
      <c r="F1651" s="19" t="s">
        <v>26</v>
      </c>
      <c r="G1651" s="27">
        <f t="shared" si="33"/>
        <v>0</v>
      </c>
      <c r="H1651" s="100"/>
    </row>
    <row r="1652" spans="2:8" ht="24" thickBot="1" x14ac:dyDescent="0.3">
      <c r="B1652" s="103" t="s">
        <v>19</v>
      </c>
      <c r="C1652" s="104"/>
      <c r="D1652" s="62">
        <v>151.63</v>
      </c>
      <c r="E1652" s="58"/>
      <c r="F1652" s="20" t="s">
        <v>26</v>
      </c>
      <c r="G1652" s="28">
        <f t="shared" si="33"/>
        <v>0</v>
      </c>
      <c r="H1652" s="100"/>
    </row>
    <row r="1653" spans="2:8" ht="24" thickBot="1" x14ac:dyDescent="0.3">
      <c r="B1653" s="105" t="s">
        <v>28</v>
      </c>
      <c r="C1653" s="106"/>
      <c r="D1653" s="71">
        <v>731.97</v>
      </c>
      <c r="E1653" s="71"/>
      <c r="F1653" s="24" t="s">
        <v>25</v>
      </c>
      <c r="G1653" s="29">
        <f t="shared" si="33"/>
        <v>0</v>
      </c>
      <c r="H1653" s="100"/>
    </row>
    <row r="1654" spans="2:8" x14ac:dyDescent="0.25">
      <c r="B1654" s="101" t="s">
        <v>33</v>
      </c>
      <c r="C1654" s="102"/>
      <c r="D1654" s="59">
        <v>652.6</v>
      </c>
      <c r="E1654" s="59"/>
      <c r="F1654" s="19" t="s">
        <v>25</v>
      </c>
      <c r="G1654" s="27">
        <f t="shared" si="33"/>
        <v>0</v>
      </c>
      <c r="H1654" s="100"/>
    </row>
    <row r="1655" spans="2:8" x14ac:dyDescent="0.25">
      <c r="B1655" s="107" t="s">
        <v>27</v>
      </c>
      <c r="C1655" s="108"/>
      <c r="D1655" s="72">
        <v>526.99</v>
      </c>
      <c r="E1655" s="60"/>
      <c r="F1655" s="21" t="s">
        <v>25</v>
      </c>
      <c r="G1655" s="30">
        <f t="shared" si="33"/>
        <v>0</v>
      </c>
      <c r="H1655" s="100"/>
    </row>
    <row r="1656" spans="2:8" x14ac:dyDescent="0.25">
      <c r="B1656" s="107" t="s">
        <v>29</v>
      </c>
      <c r="C1656" s="108"/>
      <c r="D1656" s="73">
        <v>5438.99</v>
      </c>
      <c r="E1656" s="61"/>
      <c r="F1656" s="21" t="s">
        <v>25</v>
      </c>
      <c r="G1656" s="30">
        <f t="shared" si="33"/>
        <v>0</v>
      </c>
      <c r="H1656" s="100"/>
    </row>
    <row r="1657" spans="2:8" x14ac:dyDescent="0.25">
      <c r="B1657" s="107" t="s">
        <v>30</v>
      </c>
      <c r="C1657" s="108"/>
      <c r="D1657" s="73">
        <v>1672.77</v>
      </c>
      <c r="E1657" s="61"/>
      <c r="F1657" s="21" t="s">
        <v>25</v>
      </c>
      <c r="G1657" s="30">
        <f t="shared" si="33"/>
        <v>0</v>
      </c>
      <c r="H1657" s="100"/>
    </row>
    <row r="1658" spans="2:8" x14ac:dyDescent="0.25">
      <c r="B1658" s="107" t="s">
        <v>32</v>
      </c>
      <c r="C1658" s="108"/>
      <c r="D1658" s="73">
        <v>548.24</v>
      </c>
      <c r="E1658" s="61"/>
      <c r="F1658" s="21" t="s">
        <v>25</v>
      </c>
      <c r="G1658" s="30">
        <f>D1658*E1658</f>
        <v>0</v>
      </c>
      <c r="H1658" s="100"/>
    </row>
    <row r="1659" spans="2:8" ht="24" thickBot="1" x14ac:dyDescent="0.3">
      <c r="B1659" s="103" t="s">
        <v>31</v>
      </c>
      <c r="C1659" s="104"/>
      <c r="D1659" s="74">
        <v>340.74</v>
      </c>
      <c r="E1659" s="62"/>
      <c r="F1659" s="20" t="s">
        <v>25</v>
      </c>
      <c r="G1659" s="31">
        <f>D1659*E1659</f>
        <v>0</v>
      </c>
      <c r="H1659" s="100"/>
    </row>
    <row r="1660" spans="2:8" x14ac:dyDescent="0.25">
      <c r="C1660" s="3"/>
      <c r="D1660" s="3"/>
      <c r="E1660" s="4"/>
      <c r="F1660" s="4"/>
      <c r="H1660" s="45"/>
    </row>
    <row r="1661" spans="2:8" ht="25.5" x14ac:dyDescent="0.25">
      <c r="C1661" s="14" t="s">
        <v>14</v>
      </c>
      <c r="D1661" s="6"/>
    </row>
    <row r="1662" spans="2:8" ht="20.25" x14ac:dyDescent="0.25">
      <c r="C1662" s="79" t="s">
        <v>6</v>
      </c>
      <c r="D1662" s="51" t="s">
        <v>0</v>
      </c>
      <c r="E1662" s="9">
        <f>IF(G1650&gt;0, ROUND((G1650+D1643)/D1643,2), 0)</f>
        <v>0</v>
      </c>
      <c r="F1662" s="9"/>
      <c r="G1662" s="10"/>
      <c r="H1662" s="7"/>
    </row>
    <row r="1663" spans="2:8" x14ac:dyDescent="0.25">
      <c r="C1663" s="79"/>
      <c r="D1663" s="51" t="s">
        <v>1</v>
      </c>
      <c r="E1663" s="9">
        <f>IF(SUM(G1651:G1652)&gt;0,ROUND((G1651+G1652+D1643)/D1643,2),0)</f>
        <v>0</v>
      </c>
      <c r="F1663" s="9"/>
      <c r="G1663" s="11"/>
      <c r="H1663" s="47"/>
    </row>
    <row r="1664" spans="2:8" x14ac:dyDescent="0.25">
      <c r="C1664" s="79"/>
      <c r="D1664" s="51" t="s">
        <v>2</v>
      </c>
      <c r="E1664" s="9">
        <f>IF(G1653&gt;0,ROUND((G1653+D1643)/D1643,2),0)</f>
        <v>0</v>
      </c>
      <c r="F1664" s="12"/>
      <c r="G1664" s="11"/>
    </row>
    <row r="1665" spans="2:8" x14ac:dyDescent="0.25">
      <c r="C1665" s="79"/>
      <c r="D1665" s="13" t="s">
        <v>3</v>
      </c>
      <c r="E1665" s="32">
        <f>IF(SUM(G1654:G1659)&gt;0,ROUND((SUM(G1654:G1659)+D1643)/D1643,2),0)</f>
        <v>0</v>
      </c>
      <c r="F1665" s="10"/>
      <c r="G1665" s="11"/>
    </row>
    <row r="1666" spans="2:8" ht="25.5" x14ac:dyDescent="0.25">
      <c r="D1666" s="33" t="s">
        <v>4</v>
      </c>
      <c r="E1666" s="34">
        <f>SUM(E1662:E1665)-IF(VALUE(COUNTIF(E1662:E1665,"&gt;0"))=4,3,0)-IF(VALUE(COUNTIF(E1662:E1665,"&gt;0"))=3,2,0)-IF(VALUE(COUNTIF(E1662:E1665,"&gt;0"))=2,1,0)</f>
        <v>0</v>
      </c>
      <c r="F1666" s="25"/>
    </row>
    <row r="1667" spans="2:8" x14ac:dyDescent="0.25">
      <c r="E1667" s="15"/>
    </row>
    <row r="1668" spans="2:8" ht="25.5" x14ac:dyDescent="0.35">
      <c r="B1668" s="22"/>
      <c r="C1668" s="16" t="s">
        <v>23</v>
      </c>
      <c r="D1668" s="80">
        <f>E1666*D1643</f>
        <v>0</v>
      </c>
      <c r="E1668" s="80"/>
    </row>
    <row r="1669" spans="2:8" ht="20.25" x14ac:dyDescent="0.3">
      <c r="C1669" s="17" t="s">
        <v>8</v>
      </c>
      <c r="D1669" s="81" t="e">
        <f>D1668/D1642</f>
        <v>#DIV/0!</v>
      </c>
      <c r="E1669" s="81"/>
      <c r="G1669" s="7"/>
      <c r="H1669" s="48"/>
    </row>
    <row r="1679" spans="2:8" ht="60.75" x14ac:dyDescent="0.8">
      <c r="B1679" s="82" t="s">
        <v>69</v>
      </c>
      <c r="C1679" s="82"/>
      <c r="D1679" s="82"/>
      <c r="E1679" s="82"/>
      <c r="F1679" s="82"/>
      <c r="G1679" s="82"/>
      <c r="H1679" s="82"/>
    </row>
    <row r="1680" spans="2:8" x14ac:dyDescent="0.25">
      <c r="B1680" s="83" t="s">
        <v>37</v>
      </c>
      <c r="C1680" s="83"/>
      <c r="D1680" s="83"/>
      <c r="E1680" s="83"/>
      <c r="F1680" s="83"/>
      <c r="G1680" s="83"/>
    </row>
    <row r="1681" spans="2:8" x14ac:dyDescent="0.25">
      <c r="C1681" s="52"/>
      <c r="G1681" s="7"/>
    </row>
    <row r="1682" spans="2:8" ht="25.5" x14ac:dyDescent="0.25">
      <c r="C1682" s="14" t="s">
        <v>5</v>
      </c>
      <c r="D1682" s="6"/>
    </row>
    <row r="1683" spans="2:8" ht="20.25" x14ac:dyDescent="0.25">
      <c r="B1683" s="10"/>
      <c r="C1683" s="84" t="s">
        <v>15</v>
      </c>
      <c r="D1683" s="87"/>
      <c r="E1683" s="87"/>
      <c r="F1683" s="87"/>
      <c r="G1683" s="87"/>
      <c r="H1683" s="40"/>
    </row>
    <row r="1684" spans="2:8" ht="20.25" x14ac:dyDescent="0.25">
      <c r="B1684" s="10"/>
      <c r="C1684" s="85"/>
      <c r="D1684" s="87"/>
      <c r="E1684" s="87"/>
      <c r="F1684" s="87"/>
      <c r="G1684" s="87"/>
      <c r="H1684" s="40"/>
    </row>
    <row r="1685" spans="2:8" ht="20.25" x14ac:dyDescent="0.25">
      <c r="B1685" s="10"/>
      <c r="C1685" s="86"/>
      <c r="D1685" s="87"/>
      <c r="E1685" s="87"/>
      <c r="F1685" s="87"/>
      <c r="G1685" s="87"/>
      <c r="H1685" s="40"/>
    </row>
    <row r="1686" spans="2:8" x14ac:dyDescent="0.25">
      <c r="C1686" s="35" t="s">
        <v>12</v>
      </c>
      <c r="D1686" s="53"/>
      <c r="E1686" s="49"/>
      <c r="F1686" s="10"/>
    </row>
    <row r="1687" spans="2:8" x14ac:dyDescent="0.25">
      <c r="C1687" s="1" t="s">
        <v>9</v>
      </c>
      <c r="D1687" s="54"/>
      <c r="E1687" s="88" t="s">
        <v>16</v>
      </c>
      <c r="F1687" s="89"/>
      <c r="G1687" s="92" t="e">
        <f>D1688/D1687</f>
        <v>#DIV/0!</v>
      </c>
    </row>
    <row r="1688" spans="2:8" x14ac:dyDescent="0.25">
      <c r="C1688" s="1" t="s">
        <v>10</v>
      </c>
      <c r="D1688" s="54"/>
      <c r="E1688" s="90"/>
      <c r="F1688" s="91"/>
      <c r="G1688" s="93"/>
    </row>
    <row r="1689" spans="2:8" x14ac:dyDescent="0.25">
      <c r="C1689" s="37"/>
      <c r="D1689" s="38"/>
      <c r="E1689" s="50"/>
    </row>
    <row r="1690" spans="2:8" x14ac:dyDescent="0.3">
      <c r="C1690" s="36" t="s">
        <v>7</v>
      </c>
      <c r="D1690" s="55"/>
    </row>
    <row r="1691" spans="2:8" x14ac:dyDescent="0.3">
      <c r="C1691" s="36" t="s">
        <v>11</v>
      </c>
      <c r="D1691" s="55"/>
    </row>
    <row r="1692" spans="2:8" x14ac:dyDescent="0.3">
      <c r="C1692" s="36" t="s">
        <v>13</v>
      </c>
      <c r="D1692" s="69" t="s">
        <v>34</v>
      </c>
      <c r="E1692" s="41"/>
    </row>
    <row r="1693" spans="2:8" ht="24" thickBot="1" x14ac:dyDescent="0.3">
      <c r="C1693" s="42"/>
      <c r="D1693" s="42"/>
    </row>
    <row r="1694" spans="2:8" ht="48" thickBot="1" x14ac:dyDescent="0.3">
      <c r="B1694" s="94" t="s">
        <v>17</v>
      </c>
      <c r="C1694" s="95"/>
      <c r="D1694" s="23" t="s">
        <v>20</v>
      </c>
      <c r="E1694" s="96" t="s">
        <v>22</v>
      </c>
      <c r="F1694" s="97"/>
      <c r="G1694" s="2" t="s">
        <v>21</v>
      </c>
    </row>
    <row r="1695" spans="2:8" ht="24" thickBot="1" x14ac:dyDescent="0.3">
      <c r="B1695" s="98" t="s">
        <v>36</v>
      </c>
      <c r="C1695" s="99"/>
      <c r="D1695" s="70"/>
      <c r="E1695" s="56"/>
      <c r="F1695" s="18" t="s">
        <v>25</v>
      </c>
      <c r="G1695" s="26">
        <f t="shared" ref="G1695:G1702" si="34">D1695*E1695</f>
        <v>0</v>
      </c>
      <c r="H1695" s="100"/>
    </row>
    <row r="1696" spans="2:8" x14ac:dyDescent="0.25">
      <c r="B1696" s="101" t="s">
        <v>18</v>
      </c>
      <c r="C1696" s="102"/>
      <c r="D1696" s="59">
        <v>97.44</v>
      </c>
      <c r="E1696" s="57"/>
      <c r="F1696" s="19" t="s">
        <v>26</v>
      </c>
      <c r="G1696" s="27">
        <f t="shared" si="34"/>
        <v>0</v>
      </c>
      <c r="H1696" s="100"/>
    </row>
    <row r="1697" spans="2:8" ht="24" thickBot="1" x14ac:dyDescent="0.3">
      <c r="B1697" s="103" t="s">
        <v>19</v>
      </c>
      <c r="C1697" s="104"/>
      <c r="D1697" s="62">
        <v>151.63</v>
      </c>
      <c r="E1697" s="58"/>
      <c r="F1697" s="20" t="s">
        <v>26</v>
      </c>
      <c r="G1697" s="28">
        <f t="shared" si="34"/>
        <v>0</v>
      </c>
      <c r="H1697" s="100"/>
    </row>
    <row r="1698" spans="2:8" ht="24" thickBot="1" x14ac:dyDescent="0.3">
      <c r="B1698" s="105" t="s">
        <v>28</v>
      </c>
      <c r="C1698" s="106"/>
      <c r="D1698" s="71">
        <v>731.97</v>
      </c>
      <c r="E1698" s="71"/>
      <c r="F1698" s="24" t="s">
        <v>25</v>
      </c>
      <c r="G1698" s="29">
        <f t="shared" si="34"/>
        <v>0</v>
      </c>
      <c r="H1698" s="100"/>
    </row>
    <row r="1699" spans="2:8" x14ac:dyDescent="0.25">
      <c r="B1699" s="101" t="s">
        <v>33</v>
      </c>
      <c r="C1699" s="102"/>
      <c r="D1699" s="59">
        <v>652.6</v>
      </c>
      <c r="E1699" s="59"/>
      <c r="F1699" s="19" t="s">
        <v>25</v>
      </c>
      <c r="G1699" s="27">
        <f t="shared" si="34"/>
        <v>0</v>
      </c>
      <c r="H1699" s="100"/>
    </row>
    <row r="1700" spans="2:8" x14ac:dyDescent="0.25">
      <c r="B1700" s="107" t="s">
        <v>27</v>
      </c>
      <c r="C1700" s="108"/>
      <c r="D1700" s="72">
        <v>526.99</v>
      </c>
      <c r="E1700" s="60"/>
      <c r="F1700" s="21" t="s">
        <v>25</v>
      </c>
      <c r="G1700" s="30">
        <f t="shared" si="34"/>
        <v>0</v>
      </c>
      <c r="H1700" s="100"/>
    </row>
    <row r="1701" spans="2:8" x14ac:dyDescent="0.25">
      <c r="B1701" s="107" t="s">
        <v>29</v>
      </c>
      <c r="C1701" s="108"/>
      <c r="D1701" s="73">
        <v>5438.99</v>
      </c>
      <c r="E1701" s="61"/>
      <c r="F1701" s="21" t="s">
        <v>25</v>
      </c>
      <c r="G1701" s="30">
        <f t="shared" si="34"/>
        <v>0</v>
      </c>
      <c r="H1701" s="100"/>
    </row>
    <row r="1702" spans="2:8" x14ac:dyDescent="0.25">
      <c r="B1702" s="107" t="s">
        <v>30</v>
      </c>
      <c r="C1702" s="108"/>
      <c r="D1702" s="73">
        <v>1672.77</v>
      </c>
      <c r="E1702" s="61"/>
      <c r="F1702" s="21" t="s">
        <v>25</v>
      </c>
      <c r="G1702" s="30">
        <f t="shared" si="34"/>
        <v>0</v>
      </c>
      <c r="H1702" s="100"/>
    </row>
    <row r="1703" spans="2:8" x14ac:dyDescent="0.25">
      <c r="B1703" s="107" t="s">
        <v>32</v>
      </c>
      <c r="C1703" s="108"/>
      <c r="D1703" s="73">
        <v>548.24</v>
      </c>
      <c r="E1703" s="61"/>
      <c r="F1703" s="21" t="s">
        <v>25</v>
      </c>
      <c r="G1703" s="30">
        <f>D1703*E1703</f>
        <v>0</v>
      </c>
      <c r="H1703" s="100"/>
    </row>
    <row r="1704" spans="2:8" ht="24" thickBot="1" x14ac:dyDescent="0.3">
      <c r="B1704" s="103" t="s">
        <v>31</v>
      </c>
      <c r="C1704" s="104"/>
      <c r="D1704" s="74">
        <v>340.74</v>
      </c>
      <c r="E1704" s="62"/>
      <c r="F1704" s="20" t="s">
        <v>25</v>
      </c>
      <c r="G1704" s="31">
        <f>D1704*E1704</f>
        <v>0</v>
      </c>
      <c r="H1704" s="100"/>
    </row>
    <row r="1705" spans="2:8" x14ac:dyDescent="0.25">
      <c r="C1705" s="3"/>
      <c r="D1705" s="3"/>
      <c r="E1705" s="4"/>
      <c r="F1705" s="4"/>
      <c r="H1705" s="45"/>
    </row>
    <row r="1706" spans="2:8" ht="25.5" x14ac:dyDescent="0.25">
      <c r="C1706" s="14" t="s">
        <v>14</v>
      </c>
      <c r="D1706" s="6"/>
    </row>
    <row r="1707" spans="2:8" ht="20.25" x14ac:dyDescent="0.25">
      <c r="C1707" s="79" t="s">
        <v>6</v>
      </c>
      <c r="D1707" s="51" t="s">
        <v>0</v>
      </c>
      <c r="E1707" s="9">
        <f>IF(G1695&gt;0, ROUND((G1695+D1688)/D1688,2), 0)</f>
        <v>0</v>
      </c>
      <c r="F1707" s="9"/>
      <c r="G1707" s="10"/>
      <c r="H1707" s="7"/>
    </row>
    <row r="1708" spans="2:8" x14ac:dyDescent="0.25">
      <c r="C1708" s="79"/>
      <c r="D1708" s="51" t="s">
        <v>1</v>
      </c>
      <c r="E1708" s="9">
        <f>IF(SUM(G1696:G1697)&gt;0,ROUND((G1696+G1697+D1688)/D1688,2),0)</f>
        <v>0</v>
      </c>
      <c r="F1708" s="9"/>
      <c r="G1708" s="11"/>
      <c r="H1708" s="47"/>
    </row>
    <row r="1709" spans="2:8" x14ac:dyDescent="0.25">
      <c r="C1709" s="79"/>
      <c r="D1709" s="51" t="s">
        <v>2</v>
      </c>
      <c r="E1709" s="9">
        <f>IF(G1698&gt;0,ROUND((G1698+D1688)/D1688,2),0)</f>
        <v>0</v>
      </c>
      <c r="F1709" s="12"/>
      <c r="G1709" s="11"/>
    </row>
    <row r="1710" spans="2:8" x14ac:dyDescent="0.25">
      <c r="C1710" s="79"/>
      <c r="D1710" s="13" t="s">
        <v>3</v>
      </c>
      <c r="E1710" s="32">
        <f>IF(SUM(G1699:G1704)&gt;0,ROUND((SUM(G1699:G1704)+D1688)/D1688,2),0)</f>
        <v>0</v>
      </c>
      <c r="F1710" s="10"/>
      <c r="G1710" s="11"/>
    </row>
    <row r="1711" spans="2:8" ht="25.5" x14ac:dyDescent="0.25">
      <c r="D1711" s="33" t="s">
        <v>4</v>
      </c>
      <c r="E1711" s="34">
        <f>SUM(E1707:E1710)-IF(VALUE(COUNTIF(E1707:E1710,"&gt;0"))=4,3,0)-IF(VALUE(COUNTIF(E1707:E1710,"&gt;0"))=3,2,0)-IF(VALUE(COUNTIF(E1707:E1710,"&gt;0"))=2,1,0)</f>
        <v>0</v>
      </c>
      <c r="F1711" s="25"/>
    </row>
    <row r="1712" spans="2:8" x14ac:dyDescent="0.25">
      <c r="E1712" s="15"/>
    </row>
    <row r="1713" spans="2:8" ht="25.5" x14ac:dyDescent="0.35">
      <c r="B1713" s="22"/>
      <c r="C1713" s="16" t="s">
        <v>23</v>
      </c>
      <c r="D1713" s="80">
        <f>E1711*D1688</f>
        <v>0</v>
      </c>
      <c r="E1713" s="80"/>
    </row>
    <row r="1714" spans="2:8" ht="20.25" x14ac:dyDescent="0.3">
      <c r="C1714" s="17" t="s">
        <v>8</v>
      </c>
      <c r="D1714" s="81" t="e">
        <f>D1713/D1687</f>
        <v>#DIV/0!</v>
      </c>
      <c r="E1714" s="81"/>
      <c r="G1714" s="7"/>
      <c r="H1714" s="48"/>
    </row>
    <row r="1724" spans="2:8" ht="60.75" x14ac:dyDescent="0.8">
      <c r="B1724" s="82" t="s">
        <v>70</v>
      </c>
      <c r="C1724" s="82"/>
      <c r="D1724" s="82"/>
      <c r="E1724" s="82"/>
      <c r="F1724" s="82"/>
      <c r="G1724" s="82"/>
      <c r="H1724" s="82"/>
    </row>
    <row r="1725" spans="2:8" x14ac:dyDescent="0.25">
      <c r="B1725" s="83" t="s">
        <v>37</v>
      </c>
      <c r="C1725" s="83"/>
      <c r="D1725" s="83"/>
      <c r="E1725" s="83"/>
      <c r="F1725" s="83"/>
      <c r="G1725" s="83"/>
    </row>
    <row r="1726" spans="2:8" x14ac:dyDescent="0.25">
      <c r="C1726" s="52"/>
      <c r="G1726" s="7"/>
    </row>
    <row r="1727" spans="2:8" ht="25.5" x14ac:dyDescent="0.25">
      <c r="C1727" s="14" t="s">
        <v>5</v>
      </c>
      <c r="D1727" s="6"/>
    </row>
    <row r="1728" spans="2:8" ht="20.25" x14ac:dyDescent="0.25">
      <c r="B1728" s="10"/>
      <c r="C1728" s="84" t="s">
        <v>15</v>
      </c>
      <c r="D1728" s="87"/>
      <c r="E1728" s="87"/>
      <c r="F1728" s="87"/>
      <c r="G1728" s="87"/>
      <c r="H1728" s="40"/>
    </row>
    <row r="1729" spans="2:8" ht="20.25" x14ac:dyDescent="0.25">
      <c r="B1729" s="10"/>
      <c r="C1729" s="85"/>
      <c r="D1729" s="87"/>
      <c r="E1729" s="87"/>
      <c r="F1729" s="87"/>
      <c r="G1729" s="87"/>
      <c r="H1729" s="40"/>
    </row>
    <row r="1730" spans="2:8" ht="20.25" x14ac:dyDescent="0.25">
      <c r="B1730" s="10"/>
      <c r="C1730" s="86"/>
      <c r="D1730" s="87"/>
      <c r="E1730" s="87"/>
      <c r="F1730" s="87"/>
      <c r="G1730" s="87"/>
      <c r="H1730" s="40"/>
    </row>
    <row r="1731" spans="2:8" x14ac:dyDescent="0.25">
      <c r="C1731" s="35" t="s">
        <v>12</v>
      </c>
      <c r="D1731" s="53"/>
      <c r="E1731" s="49"/>
      <c r="F1731" s="10"/>
    </row>
    <row r="1732" spans="2:8" x14ac:dyDescent="0.25">
      <c r="C1732" s="1" t="s">
        <v>9</v>
      </c>
      <c r="D1732" s="54"/>
      <c r="E1732" s="88" t="s">
        <v>16</v>
      </c>
      <c r="F1732" s="89"/>
      <c r="G1732" s="92" t="e">
        <f>D1733/D1732</f>
        <v>#DIV/0!</v>
      </c>
    </row>
    <row r="1733" spans="2:8" x14ac:dyDescent="0.25">
      <c r="C1733" s="1" t="s">
        <v>10</v>
      </c>
      <c r="D1733" s="54"/>
      <c r="E1733" s="90"/>
      <c r="F1733" s="91"/>
      <c r="G1733" s="93"/>
    </row>
    <row r="1734" spans="2:8" x14ac:dyDescent="0.25">
      <c r="C1734" s="37"/>
      <c r="D1734" s="38"/>
      <c r="E1734" s="50"/>
    </row>
    <row r="1735" spans="2:8" x14ac:dyDescent="0.3">
      <c r="C1735" s="36" t="s">
        <v>7</v>
      </c>
      <c r="D1735" s="55"/>
    </row>
    <row r="1736" spans="2:8" x14ac:dyDescent="0.3">
      <c r="C1736" s="36" t="s">
        <v>11</v>
      </c>
      <c r="D1736" s="55"/>
    </row>
    <row r="1737" spans="2:8" x14ac:dyDescent="0.3">
      <c r="C1737" s="36" t="s">
        <v>13</v>
      </c>
      <c r="D1737" s="69" t="s">
        <v>34</v>
      </c>
      <c r="E1737" s="41"/>
    </row>
    <row r="1738" spans="2:8" ht="24" thickBot="1" x14ac:dyDescent="0.3">
      <c r="C1738" s="42"/>
      <c r="D1738" s="42"/>
    </row>
    <row r="1739" spans="2:8" ht="48" thickBot="1" x14ac:dyDescent="0.3">
      <c r="B1739" s="94" t="s">
        <v>17</v>
      </c>
      <c r="C1739" s="95"/>
      <c r="D1739" s="23" t="s">
        <v>20</v>
      </c>
      <c r="E1739" s="96" t="s">
        <v>22</v>
      </c>
      <c r="F1739" s="97"/>
      <c r="G1739" s="2" t="s">
        <v>21</v>
      </c>
    </row>
    <row r="1740" spans="2:8" ht="24" thickBot="1" x14ac:dyDescent="0.3">
      <c r="B1740" s="98" t="s">
        <v>36</v>
      </c>
      <c r="C1740" s="99"/>
      <c r="D1740" s="70"/>
      <c r="E1740" s="56"/>
      <c r="F1740" s="18" t="s">
        <v>25</v>
      </c>
      <c r="G1740" s="26">
        <f t="shared" ref="G1740:G1747" si="35">D1740*E1740</f>
        <v>0</v>
      </c>
      <c r="H1740" s="100"/>
    </row>
    <row r="1741" spans="2:8" x14ac:dyDescent="0.25">
      <c r="B1741" s="101" t="s">
        <v>18</v>
      </c>
      <c r="C1741" s="102"/>
      <c r="D1741" s="59">
        <v>97.44</v>
      </c>
      <c r="E1741" s="57"/>
      <c r="F1741" s="19" t="s">
        <v>26</v>
      </c>
      <c r="G1741" s="27">
        <f t="shared" si="35"/>
        <v>0</v>
      </c>
      <c r="H1741" s="100"/>
    </row>
    <row r="1742" spans="2:8" ht="24" thickBot="1" x14ac:dyDescent="0.3">
      <c r="B1742" s="103" t="s">
        <v>19</v>
      </c>
      <c r="C1742" s="104"/>
      <c r="D1742" s="62">
        <v>151.63</v>
      </c>
      <c r="E1742" s="58"/>
      <c r="F1742" s="20" t="s">
        <v>26</v>
      </c>
      <c r="G1742" s="28">
        <f t="shared" si="35"/>
        <v>0</v>
      </c>
      <c r="H1742" s="100"/>
    </row>
    <row r="1743" spans="2:8" ht="24" thickBot="1" x14ac:dyDescent="0.3">
      <c r="B1743" s="105" t="s">
        <v>28</v>
      </c>
      <c r="C1743" s="106"/>
      <c r="D1743" s="71">
        <v>731.97</v>
      </c>
      <c r="E1743" s="71"/>
      <c r="F1743" s="24" t="s">
        <v>25</v>
      </c>
      <c r="G1743" s="29">
        <f t="shared" si="35"/>
        <v>0</v>
      </c>
      <c r="H1743" s="100"/>
    </row>
    <row r="1744" spans="2:8" x14ac:dyDescent="0.25">
      <c r="B1744" s="101" t="s">
        <v>33</v>
      </c>
      <c r="C1744" s="102"/>
      <c r="D1744" s="59">
        <v>652.6</v>
      </c>
      <c r="E1744" s="59"/>
      <c r="F1744" s="19" t="s">
        <v>25</v>
      </c>
      <c r="G1744" s="27">
        <f t="shared" si="35"/>
        <v>0</v>
      </c>
      <c r="H1744" s="100"/>
    </row>
    <row r="1745" spans="2:8" x14ac:dyDescent="0.25">
      <c r="B1745" s="107" t="s">
        <v>27</v>
      </c>
      <c r="C1745" s="108"/>
      <c r="D1745" s="72">
        <v>526.99</v>
      </c>
      <c r="E1745" s="60"/>
      <c r="F1745" s="21" t="s">
        <v>25</v>
      </c>
      <c r="G1745" s="30">
        <f t="shared" si="35"/>
        <v>0</v>
      </c>
      <c r="H1745" s="100"/>
    </row>
    <row r="1746" spans="2:8" x14ac:dyDescent="0.25">
      <c r="B1746" s="107" t="s">
        <v>29</v>
      </c>
      <c r="C1746" s="108"/>
      <c r="D1746" s="73">
        <v>5438.99</v>
      </c>
      <c r="E1746" s="61"/>
      <c r="F1746" s="21" t="s">
        <v>25</v>
      </c>
      <c r="G1746" s="30">
        <f t="shared" si="35"/>
        <v>0</v>
      </c>
      <c r="H1746" s="100"/>
    </row>
    <row r="1747" spans="2:8" x14ac:dyDescent="0.25">
      <c r="B1747" s="107" t="s">
        <v>30</v>
      </c>
      <c r="C1747" s="108"/>
      <c r="D1747" s="73">
        <v>1672.77</v>
      </c>
      <c r="E1747" s="61"/>
      <c r="F1747" s="21" t="s">
        <v>25</v>
      </c>
      <c r="G1747" s="30">
        <f t="shared" si="35"/>
        <v>0</v>
      </c>
      <c r="H1747" s="100"/>
    </row>
    <row r="1748" spans="2:8" x14ac:dyDescent="0.25">
      <c r="B1748" s="107" t="s">
        <v>32</v>
      </c>
      <c r="C1748" s="108"/>
      <c r="D1748" s="73">
        <v>548.24</v>
      </c>
      <c r="E1748" s="61"/>
      <c r="F1748" s="21" t="s">
        <v>25</v>
      </c>
      <c r="G1748" s="30">
        <f>D1748*E1748</f>
        <v>0</v>
      </c>
      <c r="H1748" s="100"/>
    </row>
    <row r="1749" spans="2:8" ht="24" thickBot="1" x14ac:dyDescent="0.3">
      <c r="B1749" s="103" t="s">
        <v>31</v>
      </c>
      <c r="C1749" s="104"/>
      <c r="D1749" s="74">
        <v>340.74</v>
      </c>
      <c r="E1749" s="62"/>
      <c r="F1749" s="20" t="s">
        <v>25</v>
      </c>
      <c r="G1749" s="31">
        <f>D1749*E1749</f>
        <v>0</v>
      </c>
      <c r="H1749" s="100"/>
    </row>
    <row r="1750" spans="2:8" x14ac:dyDescent="0.25">
      <c r="C1750" s="3"/>
      <c r="D1750" s="3"/>
      <c r="E1750" s="4"/>
      <c r="F1750" s="4"/>
      <c r="H1750" s="45"/>
    </row>
    <row r="1751" spans="2:8" ht="25.5" x14ac:dyDescent="0.25">
      <c r="C1751" s="14" t="s">
        <v>14</v>
      </c>
      <c r="D1751" s="6"/>
    </row>
    <row r="1752" spans="2:8" ht="20.25" x14ac:dyDescent="0.25">
      <c r="C1752" s="79" t="s">
        <v>6</v>
      </c>
      <c r="D1752" s="51" t="s">
        <v>0</v>
      </c>
      <c r="E1752" s="9">
        <f>IF(G1740&gt;0, ROUND((G1740+D1733)/D1733,2), 0)</f>
        <v>0</v>
      </c>
      <c r="F1752" s="9"/>
      <c r="G1752" s="10"/>
      <c r="H1752" s="7"/>
    </row>
    <row r="1753" spans="2:8" x14ac:dyDescent="0.25">
      <c r="C1753" s="79"/>
      <c r="D1753" s="51" t="s">
        <v>1</v>
      </c>
      <c r="E1753" s="9">
        <f>IF(SUM(G1741:G1742)&gt;0,ROUND((G1741+G1742+D1733)/D1733,2),0)</f>
        <v>0</v>
      </c>
      <c r="F1753" s="9"/>
      <c r="G1753" s="11"/>
      <c r="H1753" s="47"/>
    </row>
    <row r="1754" spans="2:8" x14ac:dyDescent="0.25">
      <c r="C1754" s="79"/>
      <c r="D1754" s="51" t="s">
        <v>2</v>
      </c>
      <c r="E1754" s="9">
        <f>IF(G1743&gt;0,ROUND((G1743+D1733)/D1733,2),0)</f>
        <v>0</v>
      </c>
      <c r="F1754" s="12"/>
      <c r="G1754" s="11"/>
    </row>
    <row r="1755" spans="2:8" x14ac:dyDescent="0.25">
      <c r="C1755" s="79"/>
      <c r="D1755" s="13" t="s">
        <v>3</v>
      </c>
      <c r="E1755" s="32">
        <f>IF(SUM(G1744:G1749)&gt;0,ROUND((SUM(G1744:G1749)+D1733)/D1733,2),0)</f>
        <v>0</v>
      </c>
      <c r="F1755" s="10"/>
      <c r="G1755" s="11"/>
    </row>
    <row r="1756" spans="2:8" ht="25.5" x14ac:dyDescent="0.25">
      <c r="D1756" s="33" t="s">
        <v>4</v>
      </c>
      <c r="E1756" s="34">
        <f>SUM(E1752:E1755)-IF(VALUE(COUNTIF(E1752:E1755,"&gt;0"))=4,3,0)-IF(VALUE(COUNTIF(E1752:E1755,"&gt;0"))=3,2,0)-IF(VALUE(COUNTIF(E1752:E1755,"&gt;0"))=2,1,0)</f>
        <v>0</v>
      </c>
      <c r="F1756" s="25"/>
    </row>
    <row r="1757" spans="2:8" x14ac:dyDescent="0.25">
      <c r="E1757" s="15"/>
    </row>
    <row r="1758" spans="2:8" ht="25.5" x14ac:dyDescent="0.35">
      <c r="B1758" s="22"/>
      <c r="C1758" s="16" t="s">
        <v>23</v>
      </c>
      <c r="D1758" s="80">
        <f>E1756*D1733</f>
        <v>0</v>
      </c>
      <c r="E1758" s="80"/>
    </row>
    <row r="1759" spans="2:8" ht="20.25" x14ac:dyDescent="0.3">
      <c r="C1759" s="17" t="s">
        <v>8</v>
      </c>
      <c r="D1759" s="81" t="e">
        <f>D1758/D1732</f>
        <v>#DIV/0!</v>
      </c>
      <c r="E1759" s="81"/>
      <c r="G1759" s="7"/>
      <c r="H1759" s="48"/>
    </row>
    <row r="1769" spans="2:8" ht="60.75" x14ac:dyDescent="0.8">
      <c r="B1769" s="82" t="s">
        <v>71</v>
      </c>
      <c r="C1769" s="82"/>
      <c r="D1769" s="82"/>
      <c r="E1769" s="82"/>
      <c r="F1769" s="82"/>
      <c r="G1769" s="82"/>
      <c r="H1769" s="82"/>
    </row>
    <row r="1770" spans="2:8" x14ac:dyDescent="0.25">
      <c r="B1770" s="83" t="s">
        <v>37</v>
      </c>
      <c r="C1770" s="83"/>
      <c r="D1770" s="83"/>
      <c r="E1770" s="83"/>
      <c r="F1770" s="83"/>
      <c r="G1770" s="83"/>
    </row>
    <row r="1771" spans="2:8" x14ac:dyDescent="0.25">
      <c r="C1771" s="52"/>
      <c r="G1771" s="7"/>
    </row>
    <row r="1772" spans="2:8" ht="25.5" x14ac:dyDescent="0.25">
      <c r="C1772" s="14" t="s">
        <v>5</v>
      </c>
      <c r="D1772" s="6"/>
    </row>
    <row r="1773" spans="2:8" ht="20.25" x14ac:dyDescent="0.25">
      <c r="B1773" s="10"/>
      <c r="C1773" s="84" t="s">
        <v>15</v>
      </c>
      <c r="D1773" s="87"/>
      <c r="E1773" s="87"/>
      <c r="F1773" s="87"/>
      <c r="G1773" s="87"/>
      <c r="H1773" s="40"/>
    </row>
    <row r="1774" spans="2:8" ht="20.25" x14ac:dyDescent="0.25">
      <c r="B1774" s="10"/>
      <c r="C1774" s="85"/>
      <c r="D1774" s="87"/>
      <c r="E1774" s="87"/>
      <c r="F1774" s="87"/>
      <c r="G1774" s="87"/>
      <c r="H1774" s="40"/>
    </row>
    <row r="1775" spans="2:8" ht="20.25" x14ac:dyDescent="0.25">
      <c r="B1775" s="10"/>
      <c r="C1775" s="86"/>
      <c r="D1775" s="87"/>
      <c r="E1775" s="87"/>
      <c r="F1775" s="87"/>
      <c r="G1775" s="87"/>
      <c r="H1775" s="40"/>
    </row>
    <row r="1776" spans="2:8" x14ac:dyDescent="0.25">
      <c r="C1776" s="35" t="s">
        <v>12</v>
      </c>
      <c r="D1776" s="53"/>
      <c r="E1776" s="49"/>
      <c r="F1776" s="10"/>
    </row>
    <row r="1777" spans="2:8" x14ac:dyDescent="0.25">
      <c r="C1777" s="1" t="s">
        <v>9</v>
      </c>
      <c r="D1777" s="54"/>
      <c r="E1777" s="88" t="s">
        <v>16</v>
      </c>
      <c r="F1777" s="89"/>
      <c r="G1777" s="92" t="e">
        <f>D1778/D1777</f>
        <v>#DIV/0!</v>
      </c>
    </row>
    <row r="1778" spans="2:8" x14ac:dyDescent="0.25">
      <c r="C1778" s="1" t="s">
        <v>10</v>
      </c>
      <c r="D1778" s="54"/>
      <c r="E1778" s="90"/>
      <c r="F1778" s="91"/>
      <c r="G1778" s="93"/>
    </row>
    <row r="1779" spans="2:8" x14ac:dyDescent="0.25">
      <c r="C1779" s="37"/>
      <c r="D1779" s="38"/>
      <c r="E1779" s="50"/>
    </row>
    <row r="1780" spans="2:8" x14ac:dyDescent="0.3">
      <c r="C1780" s="36" t="s">
        <v>7</v>
      </c>
      <c r="D1780" s="55"/>
    </row>
    <row r="1781" spans="2:8" x14ac:dyDescent="0.3">
      <c r="C1781" s="36" t="s">
        <v>11</v>
      </c>
      <c r="D1781" s="55"/>
    </row>
    <row r="1782" spans="2:8" x14ac:dyDescent="0.3">
      <c r="C1782" s="36" t="s">
        <v>13</v>
      </c>
      <c r="D1782" s="69" t="s">
        <v>34</v>
      </c>
      <c r="E1782" s="41"/>
    </row>
    <row r="1783" spans="2:8" ht="24" thickBot="1" x14ac:dyDescent="0.3">
      <c r="C1783" s="42"/>
      <c r="D1783" s="42"/>
    </row>
    <row r="1784" spans="2:8" ht="48" thickBot="1" x14ac:dyDescent="0.3">
      <c r="B1784" s="94" t="s">
        <v>17</v>
      </c>
      <c r="C1784" s="95"/>
      <c r="D1784" s="23" t="s">
        <v>20</v>
      </c>
      <c r="E1784" s="96" t="s">
        <v>22</v>
      </c>
      <c r="F1784" s="97"/>
      <c r="G1784" s="2" t="s">
        <v>21</v>
      </c>
    </row>
    <row r="1785" spans="2:8" ht="24" thickBot="1" x14ac:dyDescent="0.3">
      <c r="B1785" s="98" t="s">
        <v>36</v>
      </c>
      <c r="C1785" s="99"/>
      <c r="D1785" s="70"/>
      <c r="E1785" s="56"/>
      <c r="F1785" s="18" t="s">
        <v>25</v>
      </c>
      <c r="G1785" s="26">
        <f t="shared" ref="G1785:G1792" si="36">D1785*E1785</f>
        <v>0</v>
      </c>
      <c r="H1785" s="100"/>
    </row>
    <row r="1786" spans="2:8" x14ac:dyDescent="0.25">
      <c r="B1786" s="101" t="s">
        <v>18</v>
      </c>
      <c r="C1786" s="102"/>
      <c r="D1786" s="59">
        <v>97.44</v>
      </c>
      <c r="E1786" s="57"/>
      <c r="F1786" s="19" t="s">
        <v>26</v>
      </c>
      <c r="G1786" s="27">
        <f t="shared" si="36"/>
        <v>0</v>
      </c>
      <c r="H1786" s="100"/>
    </row>
    <row r="1787" spans="2:8" ht="24" thickBot="1" x14ac:dyDescent="0.3">
      <c r="B1787" s="103" t="s">
        <v>19</v>
      </c>
      <c r="C1787" s="104"/>
      <c r="D1787" s="62">
        <v>151.63</v>
      </c>
      <c r="E1787" s="58"/>
      <c r="F1787" s="20" t="s">
        <v>26</v>
      </c>
      <c r="G1787" s="28">
        <f t="shared" si="36"/>
        <v>0</v>
      </c>
      <c r="H1787" s="100"/>
    </row>
    <row r="1788" spans="2:8" ht="24" thickBot="1" x14ac:dyDescent="0.3">
      <c r="B1788" s="105" t="s">
        <v>28</v>
      </c>
      <c r="C1788" s="106"/>
      <c r="D1788" s="71">
        <v>731.97</v>
      </c>
      <c r="E1788" s="71"/>
      <c r="F1788" s="24" t="s">
        <v>25</v>
      </c>
      <c r="G1788" s="29">
        <f t="shared" si="36"/>
        <v>0</v>
      </c>
      <c r="H1788" s="100"/>
    </row>
    <row r="1789" spans="2:8" x14ac:dyDescent="0.25">
      <c r="B1789" s="101" t="s">
        <v>33</v>
      </c>
      <c r="C1789" s="102"/>
      <c r="D1789" s="59">
        <v>652.6</v>
      </c>
      <c r="E1789" s="59"/>
      <c r="F1789" s="19" t="s">
        <v>25</v>
      </c>
      <c r="G1789" s="27">
        <f t="shared" si="36"/>
        <v>0</v>
      </c>
      <c r="H1789" s="100"/>
    </row>
    <row r="1790" spans="2:8" x14ac:dyDescent="0.25">
      <c r="B1790" s="107" t="s">
        <v>27</v>
      </c>
      <c r="C1790" s="108"/>
      <c r="D1790" s="72">
        <v>526.99</v>
      </c>
      <c r="E1790" s="60"/>
      <c r="F1790" s="21" t="s">
        <v>25</v>
      </c>
      <c r="G1790" s="30">
        <f t="shared" si="36"/>
        <v>0</v>
      </c>
      <c r="H1790" s="100"/>
    </row>
    <row r="1791" spans="2:8" x14ac:dyDescent="0.25">
      <c r="B1791" s="107" t="s">
        <v>29</v>
      </c>
      <c r="C1791" s="108"/>
      <c r="D1791" s="73">
        <v>5438.99</v>
      </c>
      <c r="E1791" s="61"/>
      <c r="F1791" s="21" t="s">
        <v>25</v>
      </c>
      <c r="G1791" s="30">
        <f t="shared" si="36"/>
        <v>0</v>
      </c>
      <c r="H1791" s="100"/>
    </row>
    <row r="1792" spans="2:8" x14ac:dyDescent="0.25">
      <c r="B1792" s="107" t="s">
        <v>30</v>
      </c>
      <c r="C1792" s="108"/>
      <c r="D1792" s="73">
        <v>1672.77</v>
      </c>
      <c r="E1792" s="61"/>
      <c r="F1792" s="21" t="s">
        <v>25</v>
      </c>
      <c r="G1792" s="30">
        <f t="shared" si="36"/>
        <v>0</v>
      </c>
      <c r="H1792" s="100"/>
    </row>
    <row r="1793" spans="2:8" x14ac:dyDescent="0.25">
      <c r="B1793" s="107" t="s">
        <v>32</v>
      </c>
      <c r="C1793" s="108"/>
      <c r="D1793" s="73">
        <v>548.24</v>
      </c>
      <c r="E1793" s="61"/>
      <c r="F1793" s="21" t="s">
        <v>25</v>
      </c>
      <c r="G1793" s="30">
        <f>D1793*E1793</f>
        <v>0</v>
      </c>
      <c r="H1793" s="100"/>
    </row>
    <row r="1794" spans="2:8" ht="24" thickBot="1" x14ac:dyDescent="0.3">
      <c r="B1794" s="103" t="s">
        <v>31</v>
      </c>
      <c r="C1794" s="104"/>
      <c r="D1794" s="74">
        <v>340.74</v>
      </c>
      <c r="E1794" s="62"/>
      <c r="F1794" s="20" t="s">
        <v>25</v>
      </c>
      <c r="G1794" s="31">
        <f>D1794*E1794</f>
        <v>0</v>
      </c>
      <c r="H1794" s="100"/>
    </row>
    <row r="1795" spans="2:8" x14ac:dyDescent="0.25">
      <c r="C1795" s="3"/>
      <c r="D1795" s="3"/>
      <c r="E1795" s="4"/>
      <c r="F1795" s="4"/>
      <c r="H1795" s="45"/>
    </row>
    <row r="1796" spans="2:8" ht="25.5" x14ac:dyDescent="0.25">
      <c r="C1796" s="14" t="s">
        <v>14</v>
      </c>
      <c r="D1796" s="6"/>
    </row>
    <row r="1797" spans="2:8" ht="20.25" x14ac:dyDescent="0.25">
      <c r="C1797" s="79" t="s">
        <v>6</v>
      </c>
      <c r="D1797" s="51" t="s">
        <v>0</v>
      </c>
      <c r="E1797" s="9">
        <f>IF(G1785&gt;0, ROUND((G1785+D1778)/D1778,2), 0)</f>
        <v>0</v>
      </c>
      <c r="F1797" s="9"/>
      <c r="G1797" s="10"/>
      <c r="H1797" s="7"/>
    </row>
    <row r="1798" spans="2:8" x14ac:dyDescent="0.25">
      <c r="C1798" s="79"/>
      <c r="D1798" s="51" t="s">
        <v>1</v>
      </c>
      <c r="E1798" s="9">
        <f>IF(SUM(G1786:G1787)&gt;0,ROUND((G1786+G1787+D1778)/D1778,2),0)</f>
        <v>0</v>
      </c>
      <c r="F1798" s="9"/>
      <c r="G1798" s="11"/>
      <c r="H1798" s="47"/>
    </row>
    <row r="1799" spans="2:8" x14ac:dyDescent="0.25">
      <c r="C1799" s="79"/>
      <c r="D1799" s="51" t="s">
        <v>2</v>
      </c>
      <c r="E1799" s="9">
        <f>IF(G1788&gt;0,ROUND((G1788+D1778)/D1778,2),0)</f>
        <v>0</v>
      </c>
      <c r="F1799" s="12"/>
      <c r="G1799" s="11"/>
    </row>
    <row r="1800" spans="2:8" x14ac:dyDescent="0.25">
      <c r="C1800" s="79"/>
      <c r="D1800" s="13" t="s">
        <v>3</v>
      </c>
      <c r="E1800" s="32">
        <f>IF(SUM(G1789:G1794)&gt;0,ROUND((SUM(G1789:G1794)+D1778)/D1778,2),0)</f>
        <v>0</v>
      </c>
      <c r="F1800" s="10"/>
      <c r="G1800" s="11"/>
    </row>
    <row r="1801" spans="2:8" ht="25.5" x14ac:dyDescent="0.25">
      <c r="D1801" s="33" t="s">
        <v>4</v>
      </c>
      <c r="E1801" s="34">
        <f>SUM(E1797:E1800)-IF(VALUE(COUNTIF(E1797:E1800,"&gt;0"))=4,3,0)-IF(VALUE(COUNTIF(E1797:E1800,"&gt;0"))=3,2,0)-IF(VALUE(COUNTIF(E1797:E1800,"&gt;0"))=2,1,0)</f>
        <v>0</v>
      </c>
      <c r="F1801" s="25"/>
    </row>
    <row r="1802" spans="2:8" x14ac:dyDescent="0.25">
      <c r="E1802" s="15"/>
    </row>
    <row r="1803" spans="2:8" ht="25.5" x14ac:dyDescent="0.35">
      <c r="B1803" s="22"/>
      <c r="C1803" s="16" t="s">
        <v>23</v>
      </c>
      <c r="D1803" s="80">
        <f>E1801*D1778</f>
        <v>0</v>
      </c>
      <c r="E1803" s="80"/>
    </row>
    <row r="1804" spans="2:8" ht="20.25" x14ac:dyDescent="0.3">
      <c r="C1804" s="17" t="s">
        <v>8</v>
      </c>
      <c r="D1804" s="81" t="e">
        <f>D1803/D1777</f>
        <v>#DIV/0!</v>
      </c>
      <c r="E1804" s="81"/>
      <c r="G1804" s="7"/>
      <c r="H1804" s="48"/>
    </row>
    <row r="1814" spans="2:8" ht="60.75" x14ac:dyDescent="0.8">
      <c r="B1814" s="82" t="s">
        <v>72</v>
      </c>
      <c r="C1814" s="82"/>
      <c r="D1814" s="82"/>
      <c r="E1814" s="82"/>
      <c r="F1814" s="82"/>
      <c r="G1814" s="82"/>
      <c r="H1814" s="82"/>
    </row>
    <row r="1815" spans="2:8" x14ac:dyDescent="0.25">
      <c r="B1815" s="83" t="s">
        <v>37</v>
      </c>
      <c r="C1815" s="83"/>
      <c r="D1815" s="83"/>
      <c r="E1815" s="83"/>
      <c r="F1815" s="83"/>
      <c r="G1815" s="83"/>
    </row>
    <row r="1816" spans="2:8" x14ac:dyDescent="0.25">
      <c r="C1816" s="52"/>
      <c r="G1816" s="7"/>
    </row>
    <row r="1817" spans="2:8" ht="25.5" x14ac:dyDescent="0.25">
      <c r="C1817" s="14" t="s">
        <v>5</v>
      </c>
      <c r="D1817" s="6"/>
    </row>
    <row r="1818" spans="2:8" ht="20.25" x14ac:dyDescent="0.25">
      <c r="B1818" s="10"/>
      <c r="C1818" s="84" t="s">
        <v>15</v>
      </c>
      <c r="D1818" s="87"/>
      <c r="E1818" s="87"/>
      <c r="F1818" s="87"/>
      <c r="G1818" s="87"/>
      <c r="H1818" s="40"/>
    </row>
    <row r="1819" spans="2:8" ht="20.25" x14ac:dyDescent="0.25">
      <c r="B1819" s="10"/>
      <c r="C1819" s="85"/>
      <c r="D1819" s="87"/>
      <c r="E1819" s="87"/>
      <c r="F1819" s="87"/>
      <c r="G1819" s="87"/>
      <c r="H1819" s="40"/>
    </row>
    <row r="1820" spans="2:8" ht="20.25" x14ac:dyDescent="0.25">
      <c r="B1820" s="10"/>
      <c r="C1820" s="86"/>
      <c r="D1820" s="87"/>
      <c r="E1820" s="87"/>
      <c r="F1820" s="87"/>
      <c r="G1820" s="87"/>
      <c r="H1820" s="40"/>
    </row>
    <row r="1821" spans="2:8" x14ac:dyDescent="0.25">
      <c r="C1821" s="35" t="s">
        <v>12</v>
      </c>
      <c r="D1821" s="53"/>
      <c r="E1821" s="49"/>
      <c r="F1821" s="10"/>
    </row>
    <row r="1822" spans="2:8" x14ac:dyDescent="0.25">
      <c r="C1822" s="1" t="s">
        <v>9</v>
      </c>
      <c r="D1822" s="54"/>
      <c r="E1822" s="88" t="s">
        <v>16</v>
      </c>
      <c r="F1822" s="89"/>
      <c r="G1822" s="92" t="e">
        <f>D1823/D1822</f>
        <v>#DIV/0!</v>
      </c>
    </row>
    <row r="1823" spans="2:8" x14ac:dyDescent="0.25">
      <c r="C1823" s="1" t="s">
        <v>10</v>
      </c>
      <c r="D1823" s="54"/>
      <c r="E1823" s="90"/>
      <c r="F1823" s="91"/>
      <c r="G1823" s="93"/>
    </row>
    <row r="1824" spans="2:8" x14ac:dyDescent="0.25">
      <c r="C1824" s="37"/>
      <c r="D1824" s="38"/>
      <c r="E1824" s="50"/>
    </row>
    <row r="1825" spans="2:8" x14ac:dyDescent="0.3">
      <c r="C1825" s="36" t="s">
        <v>7</v>
      </c>
      <c r="D1825" s="55"/>
    </row>
    <row r="1826" spans="2:8" x14ac:dyDescent="0.3">
      <c r="C1826" s="36" t="s">
        <v>11</v>
      </c>
      <c r="D1826" s="55"/>
    </row>
    <row r="1827" spans="2:8" x14ac:dyDescent="0.3">
      <c r="C1827" s="36" t="s">
        <v>13</v>
      </c>
      <c r="D1827" s="69" t="s">
        <v>34</v>
      </c>
      <c r="E1827" s="41"/>
    </row>
    <row r="1828" spans="2:8" ht="24" thickBot="1" x14ac:dyDescent="0.3">
      <c r="C1828" s="42"/>
      <c r="D1828" s="42"/>
    </row>
    <row r="1829" spans="2:8" ht="48" thickBot="1" x14ac:dyDescent="0.3">
      <c r="B1829" s="94" t="s">
        <v>17</v>
      </c>
      <c r="C1829" s="95"/>
      <c r="D1829" s="23" t="s">
        <v>20</v>
      </c>
      <c r="E1829" s="96" t="s">
        <v>22</v>
      </c>
      <c r="F1829" s="97"/>
      <c r="G1829" s="2" t="s">
        <v>21</v>
      </c>
    </row>
    <row r="1830" spans="2:8" ht="24" thickBot="1" x14ac:dyDescent="0.3">
      <c r="B1830" s="98" t="s">
        <v>36</v>
      </c>
      <c r="C1830" s="99"/>
      <c r="D1830" s="70"/>
      <c r="E1830" s="56"/>
      <c r="F1830" s="18" t="s">
        <v>25</v>
      </c>
      <c r="G1830" s="26">
        <f t="shared" ref="G1830:G1837" si="37">D1830*E1830</f>
        <v>0</v>
      </c>
      <c r="H1830" s="100"/>
    </row>
    <row r="1831" spans="2:8" x14ac:dyDescent="0.25">
      <c r="B1831" s="101" t="s">
        <v>18</v>
      </c>
      <c r="C1831" s="102"/>
      <c r="D1831" s="59">
        <v>97.44</v>
      </c>
      <c r="E1831" s="57"/>
      <c r="F1831" s="19" t="s">
        <v>26</v>
      </c>
      <c r="G1831" s="27">
        <f t="shared" si="37"/>
        <v>0</v>
      </c>
      <c r="H1831" s="100"/>
    </row>
    <row r="1832" spans="2:8" ht="24" thickBot="1" x14ac:dyDescent="0.3">
      <c r="B1832" s="103" t="s">
        <v>19</v>
      </c>
      <c r="C1832" s="104"/>
      <c r="D1832" s="62">
        <v>151.63</v>
      </c>
      <c r="E1832" s="58"/>
      <c r="F1832" s="20" t="s">
        <v>26</v>
      </c>
      <c r="G1832" s="28">
        <f t="shared" si="37"/>
        <v>0</v>
      </c>
      <c r="H1832" s="100"/>
    </row>
    <row r="1833" spans="2:8" ht="24" thickBot="1" x14ac:dyDescent="0.3">
      <c r="B1833" s="105" t="s">
        <v>28</v>
      </c>
      <c r="C1833" s="106"/>
      <c r="D1833" s="71">
        <v>731.97</v>
      </c>
      <c r="E1833" s="71"/>
      <c r="F1833" s="24" t="s">
        <v>25</v>
      </c>
      <c r="G1833" s="29">
        <f t="shared" si="37"/>
        <v>0</v>
      </c>
      <c r="H1833" s="100"/>
    </row>
    <row r="1834" spans="2:8" x14ac:dyDescent="0.25">
      <c r="B1834" s="101" t="s">
        <v>33</v>
      </c>
      <c r="C1834" s="102"/>
      <c r="D1834" s="59">
        <v>652.6</v>
      </c>
      <c r="E1834" s="59"/>
      <c r="F1834" s="19" t="s">
        <v>25</v>
      </c>
      <c r="G1834" s="27">
        <f t="shared" si="37"/>
        <v>0</v>
      </c>
      <c r="H1834" s="100"/>
    </row>
    <row r="1835" spans="2:8" x14ac:dyDescent="0.25">
      <c r="B1835" s="107" t="s">
        <v>27</v>
      </c>
      <c r="C1835" s="108"/>
      <c r="D1835" s="72">
        <v>526.99</v>
      </c>
      <c r="E1835" s="60"/>
      <c r="F1835" s="21" t="s">
        <v>25</v>
      </c>
      <c r="G1835" s="30">
        <f t="shared" si="37"/>
        <v>0</v>
      </c>
      <c r="H1835" s="100"/>
    </row>
    <row r="1836" spans="2:8" x14ac:dyDescent="0.25">
      <c r="B1836" s="107" t="s">
        <v>29</v>
      </c>
      <c r="C1836" s="108"/>
      <c r="D1836" s="73">
        <v>5438.99</v>
      </c>
      <c r="E1836" s="61"/>
      <c r="F1836" s="21" t="s">
        <v>25</v>
      </c>
      <c r="G1836" s="30">
        <f t="shared" si="37"/>
        <v>0</v>
      </c>
      <c r="H1836" s="100"/>
    </row>
    <row r="1837" spans="2:8" x14ac:dyDescent="0.25">
      <c r="B1837" s="107" t="s">
        <v>30</v>
      </c>
      <c r="C1837" s="108"/>
      <c r="D1837" s="73">
        <v>1672.77</v>
      </c>
      <c r="E1837" s="61"/>
      <c r="F1837" s="21" t="s">
        <v>25</v>
      </c>
      <c r="G1837" s="30">
        <f t="shared" si="37"/>
        <v>0</v>
      </c>
      <c r="H1837" s="100"/>
    </row>
    <row r="1838" spans="2:8" x14ac:dyDescent="0.25">
      <c r="B1838" s="107" t="s">
        <v>32</v>
      </c>
      <c r="C1838" s="108"/>
      <c r="D1838" s="73">
        <v>548.24</v>
      </c>
      <c r="E1838" s="61"/>
      <c r="F1838" s="21" t="s">
        <v>25</v>
      </c>
      <c r="G1838" s="30">
        <f>D1838*E1838</f>
        <v>0</v>
      </c>
      <c r="H1838" s="100"/>
    </row>
    <row r="1839" spans="2:8" ht="24" thickBot="1" x14ac:dyDescent="0.3">
      <c r="B1839" s="103" t="s">
        <v>31</v>
      </c>
      <c r="C1839" s="104"/>
      <c r="D1839" s="74">
        <v>340.74</v>
      </c>
      <c r="E1839" s="62"/>
      <c r="F1839" s="20" t="s">
        <v>25</v>
      </c>
      <c r="G1839" s="31">
        <f>D1839*E1839</f>
        <v>0</v>
      </c>
      <c r="H1839" s="100"/>
    </row>
    <row r="1840" spans="2:8" x14ac:dyDescent="0.25">
      <c r="C1840" s="3"/>
      <c r="D1840" s="3"/>
      <c r="E1840" s="4"/>
      <c r="F1840" s="4"/>
      <c r="H1840" s="45"/>
    </row>
    <row r="1841" spans="2:8" ht="25.5" x14ac:dyDescent="0.25">
      <c r="C1841" s="14" t="s">
        <v>14</v>
      </c>
      <c r="D1841" s="6"/>
    </row>
    <row r="1842" spans="2:8" ht="20.25" x14ac:dyDescent="0.25">
      <c r="C1842" s="79" t="s">
        <v>6</v>
      </c>
      <c r="D1842" s="51" t="s">
        <v>0</v>
      </c>
      <c r="E1842" s="9">
        <f>IF(G1830&gt;0, ROUND((G1830+D1823)/D1823,2), 0)</f>
        <v>0</v>
      </c>
      <c r="F1842" s="9"/>
      <c r="G1842" s="10"/>
      <c r="H1842" s="7"/>
    </row>
    <row r="1843" spans="2:8" x14ac:dyDescent="0.25">
      <c r="C1843" s="79"/>
      <c r="D1843" s="51" t="s">
        <v>1</v>
      </c>
      <c r="E1843" s="9">
        <f>IF(SUM(G1831:G1832)&gt;0,ROUND((G1831+G1832+D1823)/D1823,2),0)</f>
        <v>0</v>
      </c>
      <c r="F1843" s="9"/>
      <c r="G1843" s="11"/>
      <c r="H1843" s="47"/>
    </row>
    <row r="1844" spans="2:8" x14ac:dyDescent="0.25">
      <c r="C1844" s="79"/>
      <c r="D1844" s="51" t="s">
        <v>2</v>
      </c>
      <c r="E1844" s="9">
        <f>IF(G1833&gt;0,ROUND((G1833+D1823)/D1823,2),0)</f>
        <v>0</v>
      </c>
      <c r="F1844" s="12"/>
      <c r="G1844" s="11"/>
    </row>
    <row r="1845" spans="2:8" x14ac:dyDescent="0.25">
      <c r="C1845" s="79"/>
      <c r="D1845" s="13" t="s">
        <v>3</v>
      </c>
      <c r="E1845" s="32">
        <f>IF(SUM(G1834:G1839)&gt;0,ROUND((SUM(G1834:G1839)+D1823)/D1823,2),0)</f>
        <v>0</v>
      </c>
      <c r="F1845" s="10"/>
      <c r="G1845" s="11"/>
    </row>
    <row r="1846" spans="2:8" ht="25.5" x14ac:dyDescent="0.25">
      <c r="D1846" s="33" t="s">
        <v>4</v>
      </c>
      <c r="E1846" s="34">
        <f>SUM(E1842:E1845)-IF(VALUE(COUNTIF(E1842:E1845,"&gt;0"))=4,3,0)-IF(VALUE(COUNTIF(E1842:E1845,"&gt;0"))=3,2,0)-IF(VALUE(COUNTIF(E1842:E1845,"&gt;0"))=2,1,0)</f>
        <v>0</v>
      </c>
      <c r="F1846" s="25"/>
    </row>
    <row r="1847" spans="2:8" x14ac:dyDescent="0.25">
      <c r="E1847" s="15"/>
    </row>
    <row r="1848" spans="2:8" ht="25.5" x14ac:dyDescent="0.35">
      <c r="B1848" s="22"/>
      <c r="C1848" s="16" t="s">
        <v>23</v>
      </c>
      <c r="D1848" s="80">
        <f>E1846*D1823</f>
        <v>0</v>
      </c>
      <c r="E1848" s="80"/>
    </row>
    <row r="1849" spans="2:8" ht="20.25" x14ac:dyDescent="0.3">
      <c r="C1849" s="17" t="s">
        <v>8</v>
      </c>
      <c r="D1849" s="81" t="e">
        <f>D1848/D1822</f>
        <v>#DIV/0!</v>
      </c>
      <c r="E1849" s="81"/>
      <c r="G1849" s="7"/>
      <c r="H1849" s="48"/>
    </row>
    <row r="1859" spans="2:8" ht="60.75" x14ac:dyDescent="0.8">
      <c r="B1859" s="82" t="s">
        <v>73</v>
      </c>
      <c r="C1859" s="82"/>
      <c r="D1859" s="82"/>
      <c r="E1859" s="82"/>
      <c r="F1859" s="82"/>
      <c r="G1859" s="82"/>
      <c r="H1859" s="82"/>
    </row>
    <row r="1860" spans="2:8" x14ac:dyDescent="0.25">
      <c r="B1860" s="83" t="s">
        <v>37</v>
      </c>
      <c r="C1860" s="83"/>
      <c r="D1860" s="83"/>
      <c r="E1860" s="83"/>
      <c r="F1860" s="83"/>
      <c r="G1860" s="83"/>
    </row>
    <row r="1861" spans="2:8" x14ac:dyDescent="0.25">
      <c r="C1861" s="52"/>
      <c r="G1861" s="7"/>
    </row>
    <row r="1862" spans="2:8" ht="25.5" x14ac:dyDescent="0.25">
      <c r="C1862" s="14" t="s">
        <v>5</v>
      </c>
      <c r="D1862" s="6"/>
    </row>
    <row r="1863" spans="2:8" ht="20.25" x14ac:dyDescent="0.25">
      <c r="B1863" s="10"/>
      <c r="C1863" s="84" t="s">
        <v>15</v>
      </c>
      <c r="D1863" s="87"/>
      <c r="E1863" s="87"/>
      <c r="F1863" s="87"/>
      <c r="G1863" s="87"/>
      <c r="H1863" s="40"/>
    </row>
    <row r="1864" spans="2:8" ht="20.25" x14ac:dyDescent="0.25">
      <c r="B1864" s="10"/>
      <c r="C1864" s="85"/>
      <c r="D1864" s="87"/>
      <c r="E1864" s="87"/>
      <c r="F1864" s="87"/>
      <c r="G1864" s="87"/>
      <c r="H1864" s="40"/>
    </row>
    <row r="1865" spans="2:8" ht="20.25" x14ac:dyDescent="0.25">
      <c r="B1865" s="10"/>
      <c r="C1865" s="86"/>
      <c r="D1865" s="87"/>
      <c r="E1865" s="87"/>
      <c r="F1865" s="87"/>
      <c r="G1865" s="87"/>
      <c r="H1865" s="40"/>
    </row>
    <row r="1866" spans="2:8" x14ac:dyDescent="0.25">
      <c r="C1866" s="35" t="s">
        <v>12</v>
      </c>
      <c r="D1866" s="53"/>
      <c r="E1866" s="49"/>
      <c r="F1866" s="10"/>
    </row>
    <row r="1867" spans="2:8" x14ac:dyDescent="0.25">
      <c r="C1867" s="1" t="s">
        <v>9</v>
      </c>
      <c r="D1867" s="54"/>
      <c r="E1867" s="88" t="s">
        <v>16</v>
      </c>
      <c r="F1867" s="89"/>
      <c r="G1867" s="92" t="e">
        <f>D1868/D1867</f>
        <v>#DIV/0!</v>
      </c>
    </row>
    <row r="1868" spans="2:8" x14ac:dyDescent="0.25">
      <c r="C1868" s="1" t="s">
        <v>10</v>
      </c>
      <c r="D1868" s="54"/>
      <c r="E1868" s="90"/>
      <c r="F1868" s="91"/>
      <c r="G1868" s="93"/>
    </row>
    <row r="1869" spans="2:8" x14ac:dyDescent="0.25">
      <c r="C1869" s="37"/>
      <c r="D1869" s="38"/>
      <c r="E1869" s="50"/>
    </row>
    <row r="1870" spans="2:8" x14ac:dyDescent="0.3">
      <c r="C1870" s="36" t="s">
        <v>7</v>
      </c>
      <c r="D1870" s="55"/>
    </row>
    <row r="1871" spans="2:8" x14ac:dyDescent="0.3">
      <c r="C1871" s="36" t="s">
        <v>11</v>
      </c>
      <c r="D1871" s="55"/>
    </row>
    <row r="1872" spans="2:8" x14ac:dyDescent="0.3">
      <c r="C1872" s="36" t="s">
        <v>13</v>
      </c>
      <c r="D1872" s="69" t="s">
        <v>34</v>
      </c>
      <c r="E1872" s="41"/>
    </row>
    <row r="1873" spans="2:8" ht="24" thickBot="1" x14ac:dyDescent="0.3">
      <c r="C1873" s="42"/>
      <c r="D1873" s="42"/>
    </row>
    <row r="1874" spans="2:8" ht="48" thickBot="1" x14ac:dyDescent="0.3">
      <c r="B1874" s="94" t="s">
        <v>17</v>
      </c>
      <c r="C1874" s="95"/>
      <c r="D1874" s="23" t="s">
        <v>20</v>
      </c>
      <c r="E1874" s="96" t="s">
        <v>22</v>
      </c>
      <c r="F1874" s="97"/>
      <c r="G1874" s="2" t="s">
        <v>21</v>
      </c>
    </row>
    <row r="1875" spans="2:8" ht="24" thickBot="1" x14ac:dyDescent="0.3">
      <c r="B1875" s="98" t="s">
        <v>36</v>
      </c>
      <c r="C1875" s="99"/>
      <c r="D1875" s="70"/>
      <c r="E1875" s="56"/>
      <c r="F1875" s="18" t="s">
        <v>25</v>
      </c>
      <c r="G1875" s="26">
        <f t="shared" ref="G1875:G1882" si="38">D1875*E1875</f>
        <v>0</v>
      </c>
      <c r="H1875" s="100"/>
    </row>
    <row r="1876" spans="2:8" x14ac:dyDescent="0.25">
      <c r="B1876" s="101" t="s">
        <v>18</v>
      </c>
      <c r="C1876" s="102"/>
      <c r="D1876" s="59">
        <v>97.44</v>
      </c>
      <c r="E1876" s="57"/>
      <c r="F1876" s="19" t="s">
        <v>26</v>
      </c>
      <c r="G1876" s="27">
        <f t="shared" si="38"/>
        <v>0</v>
      </c>
      <c r="H1876" s="100"/>
    </row>
    <row r="1877" spans="2:8" ht="24" thickBot="1" x14ac:dyDescent="0.3">
      <c r="B1877" s="103" t="s">
        <v>19</v>
      </c>
      <c r="C1877" s="104"/>
      <c r="D1877" s="62">
        <v>151.63</v>
      </c>
      <c r="E1877" s="58"/>
      <c r="F1877" s="20" t="s">
        <v>26</v>
      </c>
      <c r="G1877" s="28">
        <f t="shared" si="38"/>
        <v>0</v>
      </c>
      <c r="H1877" s="100"/>
    </row>
    <row r="1878" spans="2:8" ht="24" thickBot="1" x14ac:dyDescent="0.3">
      <c r="B1878" s="105" t="s">
        <v>28</v>
      </c>
      <c r="C1878" s="106"/>
      <c r="D1878" s="71">
        <v>731.97</v>
      </c>
      <c r="E1878" s="71"/>
      <c r="F1878" s="24" t="s">
        <v>25</v>
      </c>
      <c r="G1878" s="29">
        <f t="shared" si="38"/>
        <v>0</v>
      </c>
      <c r="H1878" s="100"/>
    </row>
    <row r="1879" spans="2:8" x14ac:dyDescent="0.25">
      <c r="B1879" s="101" t="s">
        <v>33</v>
      </c>
      <c r="C1879" s="102"/>
      <c r="D1879" s="59">
        <v>652.6</v>
      </c>
      <c r="E1879" s="59"/>
      <c r="F1879" s="19" t="s">
        <v>25</v>
      </c>
      <c r="G1879" s="27">
        <f t="shared" si="38"/>
        <v>0</v>
      </c>
      <c r="H1879" s="100"/>
    </row>
    <row r="1880" spans="2:8" x14ac:dyDescent="0.25">
      <c r="B1880" s="107" t="s">
        <v>27</v>
      </c>
      <c r="C1880" s="108"/>
      <c r="D1880" s="72">
        <v>526.99</v>
      </c>
      <c r="E1880" s="60"/>
      <c r="F1880" s="21" t="s">
        <v>25</v>
      </c>
      <c r="G1880" s="30">
        <f t="shared" si="38"/>
        <v>0</v>
      </c>
      <c r="H1880" s="100"/>
    </row>
    <row r="1881" spans="2:8" x14ac:dyDescent="0.25">
      <c r="B1881" s="107" t="s">
        <v>29</v>
      </c>
      <c r="C1881" s="108"/>
      <c r="D1881" s="73">
        <v>5438.99</v>
      </c>
      <c r="E1881" s="61"/>
      <c r="F1881" s="21" t="s">
        <v>25</v>
      </c>
      <c r="G1881" s="30">
        <f t="shared" si="38"/>
        <v>0</v>
      </c>
      <c r="H1881" s="100"/>
    </row>
    <row r="1882" spans="2:8" x14ac:dyDescent="0.25">
      <c r="B1882" s="107" t="s">
        <v>30</v>
      </c>
      <c r="C1882" s="108"/>
      <c r="D1882" s="73">
        <v>1672.77</v>
      </c>
      <c r="E1882" s="61"/>
      <c r="F1882" s="21" t="s">
        <v>25</v>
      </c>
      <c r="G1882" s="30">
        <f t="shared" si="38"/>
        <v>0</v>
      </c>
      <c r="H1882" s="100"/>
    </row>
    <row r="1883" spans="2:8" x14ac:dyDescent="0.25">
      <c r="B1883" s="107" t="s">
        <v>32</v>
      </c>
      <c r="C1883" s="108"/>
      <c r="D1883" s="73">
        <v>548.24</v>
      </c>
      <c r="E1883" s="61"/>
      <c r="F1883" s="21" t="s">
        <v>25</v>
      </c>
      <c r="G1883" s="30">
        <f>D1883*E1883</f>
        <v>0</v>
      </c>
      <c r="H1883" s="100"/>
    </row>
    <row r="1884" spans="2:8" ht="24" thickBot="1" x14ac:dyDescent="0.3">
      <c r="B1884" s="103" t="s">
        <v>31</v>
      </c>
      <c r="C1884" s="104"/>
      <c r="D1884" s="74">
        <v>340.74</v>
      </c>
      <c r="E1884" s="62"/>
      <c r="F1884" s="20" t="s">
        <v>25</v>
      </c>
      <c r="G1884" s="31">
        <f>D1884*E1884</f>
        <v>0</v>
      </c>
      <c r="H1884" s="100"/>
    </row>
    <row r="1885" spans="2:8" x14ac:dyDescent="0.25">
      <c r="C1885" s="3"/>
      <c r="D1885" s="3"/>
      <c r="E1885" s="4"/>
      <c r="F1885" s="4"/>
      <c r="H1885" s="45"/>
    </row>
    <row r="1886" spans="2:8" ht="25.5" x14ac:dyDescent="0.25">
      <c r="C1886" s="14" t="s">
        <v>14</v>
      </c>
      <c r="D1886" s="6"/>
    </row>
    <row r="1887" spans="2:8" ht="20.25" x14ac:dyDescent="0.25">
      <c r="C1887" s="79" t="s">
        <v>6</v>
      </c>
      <c r="D1887" s="51" t="s">
        <v>0</v>
      </c>
      <c r="E1887" s="9">
        <f>IF(G1875&gt;0, ROUND((G1875+D1868)/D1868,2), 0)</f>
        <v>0</v>
      </c>
      <c r="F1887" s="9"/>
      <c r="G1887" s="10"/>
      <c r="H1887" s="7"/>
    </row>
    <row r="1888" spans="2:8" x14ac:dyDescent="0.25">
      <c r="C1888" s="79"/>
      <c r="D1888" s="51" t="s">
        <v>1</v>
      </c>
      <c r="E1888" s="9">
        <f>IF(SUM(G1876:G1877)&gt;0,ROUND((G1876+G1877+D1868)/D1868,2),0)</f>
        <v>0</v>
      </c>
      <c r="F1888" s="9"/>
      <c r="G1888" s="11"/>
      <c r="H1888" s="47"/>
    </row>
    <row r="1889" spans="2:8" x14ac:dyDescent="0.25">
      <c r="C1889" s="79"/>
      <c r="D1889" s="51" t="s">
        <v>2</v>
      </c>
      <c r="E1889" s="9">
        <f>IF(G1878&gt;0,ROUND((G1878+D1868)/D1868,2),0)</f>
        <v>0</v>
      </c>
      <c r="F1889" s="12"/>
      <c r="G1889" s="11"/>
    </row>
    <row r="1890" spans="2:8" x14ac:dyDescent="0.25">
      <c r="C1890" s="79"/>
      <c r="D1890" s="13" t="s">
        <v>3</v>
      </c>
      <c r="E1890" s="32">
        <f>IF(SUM(G1879:G1884)&gt;0,ROUND((SUM(G1879:G1884)+D1868)/D1868,2),0)</f>
        <v>0</v>
      </c>
      <c r="F1890" s="10"/>
      <c r="G1890" s="11"/>
    </row>
    <row r="1891" spans="2:8" ht="25.5" x14ac:dyDescent="0.25">
      <c r="D1891" s="33" t="s">
        <v>4</v>
      </c>
      <c r="E1891" s="34">
        <f>SUM(E1887:E1890)-IF(VALUE(COUNTIF(E1887:E1890,"&gt;0"))=4,3,0)-IF(VALUE(COUNTIF(E1887:E1890,"&gt;0"))=3,2,0)-IF(VALUE(COUNTIF(E1887:E1890,"&gt;0"))=2,1,0)</f>
        <v>0</v>
      </c>
      <c r="F1891" s="25"/>
    </row>
    <row r="1892" spans="2:8" x14ac:dyDescent="0.25">
      <c r="E1892" s="15"/>
    </row>
    <row r="1893" spans="2:8" ht="25.5" x14ac:dyDescent="0.35">
      <c r="B1893" s="22"/>
      <c r="C1893" s="16" t="s">
        <v>23</v>
      </c>
      <c r="D1893" s="80">
        <f>E1891*D1868</f>
        <v>0</v>
      </c>
      <c r="E1893" s="80"/>
    </row>
    <row r="1894" spans="2:8" ht="20.25" x14ac:dyDescent="0.3">
      <c r="C1894" s="17" t="s">
        <v>8</v>
      </c>
      <c r="D1894" s="81" t="e">
        <f>D1893/D1867</f>
        <v>#DIV/0!</v>
      </c>
      <c r="E1894" s="81"/>
      <c r="G1894" s="7"/>
      <c r="H1894" s="48"/>
    </row>
    <row r="1904" spans="2:8" ht="60.75" x14ac:dyDescent="0.8">
      <c r="B1904" s="82" t="s">
        <v>74</v>
      </c>
      <c r="C1904" s="82"/>
      <c r="D1904" s="82"/>
      <c r="E1904" s="82"/>
      <c r="F1904" s="82"/>
      <c r="G1904" s="82"/>
      <c r="H1904" s="82"/>
    </row>
    <row r="1905" spans="2:8" x14ac:dyDescent="0.25">
      <c r="B1905" s="83" t="s">
        <v>37</v>
      </c>
      <c r="C1905" s="83"/>
      <c r="D1905" s="83"/>
      <c r="E1905" s="83"/>
      <c r="F1905" s="83"/>
      <c r="G1905" s="83"/>
    </row>
    <row r="1906" spans="2:8" x14ac:dyDescent="0.25">
      <c r="C1906" s="52"/>
      <c r="G1906" s="7"/>
    </row>
    <row r="1907" spans="2:8" ht="25.5" x14ac:dyDescent="0.25">
      <c r="C1907" s="14" t="s">
        <v>5</v>
      </c>
      <c r="D1907" s="6"/>
    </row>
    <row r="1908" spans="2:8" ht="20.25" x14ac:dyDescent="0.25">
      <c r="B1908" s="10"/>
      <c r="C1908" s="84" t="s">
        <v>15</v>
      </c>
      <c r="D1908" s="87"/>
      <c r="E1908" s="87"/>
      <c r="F1908" s="87"/>
      <c r="G1908" s="87"/>
      <c r="H1908" s="40"/>
    </row>
    <row r="1909" spans="2:8" ht="20.25" x14ac:dyDescent="0.25">
      <c r="B1909" s="10"/>
      <c r="C1909" s="85"/>
      <c r="D1909" s="87"/>
      <c r="E1909" s="87"/>
      <c r="F1909" s="87"/>
      <c r="G1909" s="87"/>
      <c r="H1909" s="40"/>
    </row>
    <row r="1910" spans="2:8" ht="20.25" x14ac:dyDescent="0.25">
      <c r="B1910" s="10"/>
      <c r="C1910" s="86"/>
      <c r="D1910" s="87"/>
      <c r="E1910" s="87"/>
      <c r="F1910" s="87"/>
      <c r="G1910" s="87"/>
      <c r="H1910" s="40"/>
    </row>
    <row r="1911" spans="2:8" x14ac:dyDescent="0.25">
      <c r="C1911" s="35" t="s">
        <v>12</v>
      </c>
      <c r="D1911" s="53"/>
      <c r="E1911" s="49"/>
      <c r="F1911" s="10"/>
    </row>
    <row r="1912" spans="2:8" x14ac:dyDescent="0.25">
      <c r="C1912" s="1" t="s">
        <v>9</v>
      </c>
      <c r="D1912" s="54"/>
      <c r="E1912" s="88" t="s">
        <v>16</v>
      </c>
      <c r="F1912" s="89"/>
      <c r="G1912" s="92" t="e">
        <f>D1913/D1912</f>
        <v>#DIV/0!</v>
      </c>
    </row>
    <row r="1913" spans="2:8" x14ac:dyDescent="0.25">
      <c r="C1913" s="1" t="s">
        <v>10</v>
      </c>
      <c r="D1913" s="54"/>
      <c r="E1913" s="90"/>
      <c r="F1913" s="91"/>
      <c r="G1913" s="93"/>
    </row>
    <row r="1914" spans="2:8" x14ac:dyDescent="0.25">
      <c r="C1914" s="37"/>
      <c r="D1914" s="38"/>
      <c r="E1914" s="50"/>
    </row>
    <row r="1915" spans="2:8" x14ac:dyDescent="0.3">
      <c r="C1915" s="36" t="s">
        <v>7</v>
      </c>
      <c r="D1915" s="55"/>
    </row>
    <row r="1916" spans="2:8" x14ac:dyDescent="0.3">
      <c r="C1916" s="36" t="s">
        <v>11</v>
      </c>
      <c r="D1916" s="55"/>
    </row>
    <row r="1917" spans="2:8" x14ac:dyDescent="0.3">
      <c r="C1917" s="36" t="s">
        <v>13</v>
      </c>
      <c r="D1917" s="69" t="s">
        <v>34</v>
      </c>
      <c r="E1917" s="41"/>
    </row>
    <row r="1918" spans="2:8" ht="24" thickBot="1" x14ac:dyDescent="0.3">
      <c r="C1918" s="42"/>
      <c r="D1918" s="42"/>
    </row>
    <row r="1919" spans="2:8" ht="48" thickBot="1" x14ac:dyDescent="0.3">
      <c r="B1919" s="94" t="s">
        <v>17</v>
      </c>
      <c r="C1919" s="95"/>
      <c r="D1919" s="23" t="s">
        <v>20</v>
      </c>
      <c r="E1919" s="96" t="s">
        <v>22</v>
      </c>
      <c r="F1919" s="97"/>
      <c r="G1919" s="2" t="s">
        <v>21</v>
      </c>
    </row>
    <row r="1920" spans="2:8" ht="24" thickBot="1" x14ac:dyDescent="0.3">
      <c r="B1920" s="98" t="s">
        <v>36</v>
      </c>
      <c r="C1920" s="99"/>
      <c r="D1920" s="70"/>
      <c r="E1920" s="56"/>
      <c r="F1920" s="18" t="s">
        <v>25</v>
      </c>
      <c r="G1920" s="26">
        <f t="shared" ref="G1920:G1927" si="39">D1920*E1920</f>
        <v>0</v>
      </c>
      <c r="H1920" s="100"/>
    </row>
    <row r="1921" spans="2:8" x14ac:dyDescent="0.25">
      <c r="B1921" s="101" t="s">
        <v>18</v>
      </c>
      <c r="C1921" s="102"/>
      <c r="D1921" s="59">
        <v>97.44</v>
      </c>
      <c r="E1921" s="57"/>
      <c r="F1921" s="19" t="s">
        <v>26</v>
      </c>
      <c r="G1921" s="27">
        <f t="shared" si="39"/>
        <v>0</v>
      </c>
      <c r="H1921" s="100"/>
    </row>
    <row r="1922" spans="2:8" ht="24" thickBot="1" x14ac:dyDescent="0.3">
      <c r="B1922" s="103" t="s">
        <v>19</v>
      </c>
      <c r="C1922" s="104"/>
      <c r="D1922" s="62">
        <v>151.63</v>
      </c>
      <c r="E1922" s="58"/>
      <c r="F1922" s="20" t="s">
        <v>26</v>
      </c>
      <c r="G1922" s="28">
        <f t="shared" si="39"/>
        <v>0</v>
      </c>
      <c r="H1922" s="100"/>
    </row>
    <row r="1923" spans="2:8" ht="24" thickBot="1" x14ac:dyDescent="0.3">
      <c r="B1923" s="105" t="s">
        <v>28</v>
      </c>
      <c r="C1923" s="106"/>
      <c r="D1923" s="71">
        <v>731.97</v>
      </c>
      <c r="E1923" s="71"/>
      <c r="F1923" s="24" t="s">
        <v>25</v>
      </c>
      <c r="G1923" s="29">
        <f t="shared" si="39"/>
        <v>0</v>
      </c>
      <c r="H1923" s="100"/>
    </row>
    <row r="1924" spans="2:8" x14ac:dyDescent="0.25">
      <c r="B1924" s="101" t="s">
        <v>33</v>
      </c>
      <c r="C1924" s="102"/>
      <c r="D1924" s="59">
        <v>652.6</v>
      </c>
      <c r="E1924" s="59"/>
      <c r="F1924" s="19" t="s">
        <v>25</v>
      </c>
      <c r="G1924" s="27">
        <f t="shared" si="39"/>
        <v>0</v>
      </c>
      <c r="H1924" s="100"/>
    </row>
    <row r="1925" spans="2:8" x14ac:dyDescent="0.25">
      <c r="B1925" s="107" t="s">
        <v>27</v>
      </c>
      <c r="C1925" s="108"/>
      <c r="D1925" s="72">
        <v>526.99</v>
      </c>
      <c r="E1925" s="60"/>
      <c r="F1925" s="21" t="s">
        <v>25</v>
      </c>
      <c r="G1925" s="30">
        <f t="shared" si="39"/>
        <v>0</v>
      </c>
      <c r="H1925" s="100"/>
    </row>
    <row r="1926" spans="2:8" x14ac:dyDescent="0.25">
      <c r="B1926" s="107" t="s">
        <v>29</v>
      </c>
      <c r="C1926" s="108"/>
      <c r="D1926" s="73">
        <v>5438.99</v>
      </c>
      <c r="E1926" s="61"/>
      <c r="F1926" s="21" t="s">
        <v>25</v>
      </c>
      <c r="G1926" s="30">
        <f t="shared" si="39"/>
        <v>0</v>
      </c>
      <c r="H1926" s="100"/>
    </row>
    <row r="1927" spans="2:8" x14ac:dyDescent="0.25">
      <c r="B1927" s="107" t="s">
        <v>30</v>
      </c>
      <c r="C1927" s="108"/>
      <c r="D1927" s="73">
        <v>1672.77</v>
      </c>
      <c r="E1927" s="61"/>
      <c r="F1927" s="21" t="s">
        <v>25</v>
      </c>
      <c r="G1927" s="30">
        <f t="shared" si="39"/>
        <v>0</v>
      </c>
      <c r="H1927" s="100"/>
    </row>
    <row r="1928" spans="2:8" x14ac:dyDescent="0.25">
      <c r="B1928" s="107" t="s">
        <v>32</v>
      </c>
      <c r="C1928" s="108"/>
      <c r="D1928" s="73">
        <v>548.24</v>
      </c>
      <c r="E1928" s="61"/>
      <c r="F1928" s="21" t="s">
        <v>25</v>
      </c>
      <c r="G1928" s="30">
        <f>D1928*E1928</f>
        <v>0</v>
      </c>
      <c r="H1928" s="100"/>
    </row>
    <row r="1929" spans="2:8" ht="24" thickBot="1" x14ac:dyDescent="0.3">
      <c r="B1929" s="103" t="s">
        <v>31</v>
      </c>
      <c r="C1929" s="104"/>
      <c r="D1929" s="74">
        <v>340.74</v>
      </c>
      <c r="E1929" s="62"/>
      <c r="F1929" s="20" t="s">
        <v>25</v>
      </c>
      <c r="G1929" s="31">
        <f>D1929*E1929</f>
        <v>0</v>
      </c>
      <c r="H1929" s="100"/>
    </row>
    <row r="1930" spans="2:8" x14ac:dyDescent="0.25">
      <c r="C1930" s="3"/>
      <c r="D1930" s="3"/>
      <c r="E1930" s="4"/>
      <c r="F1930" s="4"/>
      <c r="H1930" s="45"/>
    </row>
    <row r="1931" spans="2:8" ht="25.5" x14ac:dyDescent="0.25">
      <c r="C1931" s="14" t="s">
        <v>14</v>
      </c>
      <c r="D1931" s="6"/>
    </row>
    <row r="1932" spans="2:8" ht="20.25" x14ac:dyDescent="0.25">
      <c r="C1932" s="79" t="s">
        <v>6</v>
      </c>
      <c r="D1932" s="51" t="s">
        <v>0</v>
      </c>
      <c r="E1932" s="9">
        <f>IF(G1920&gt;0, ROUND((G1920+D1913)/D1913,2), 0)</f>
        <v>0</v>
      </c>
      <c r="F1932" s="9"/>
      <c r="G1932" s="10"/>
      <c r="H1932" s="7"/>
    </row>
    <row r="1933" spans="2:8" x14ac:dyDescent="0.25">
      <c r="C1933" s="79"/>
      <c r="D1933" s="51" t="s">
        <v>1</v>
      </c>
      <c r="E1933" s="9">
        <f>IF(SUM(G1921:G1922)&gt;0,ROUND((G1921+G1922+D1913)/D1913,2),0)</f>
        <v>0</v>
      </c>
      <c r="F1933" s="9"/>
      <c r="G1933" s="11"/>
      <c r="H1933" s="47"/>
    </row>
    <row r="1934" spans="2:8" x14ac:dyDescent="0.25">
      <c r="C1934" s="79"/>
      <c r="D1934" s="51" t="s">
        <v>2</v>
      </c>
      <c r="E1934" s="9">
        <f>IF(G1923&gt;0,ROUND((G1923+D1913)/D1913,2),0)</f>
        <v>0</v>
      </c>
      <c r="F1934" s="12"/>
      <c r="G1934" s="11"/>
    </row>
    <row r="1935" spans="2:8" x14ac:dyDescent="0.25">
      <c r="C1935" s="79"/>
      <c r="D1935" s="13" t="s">
        <v>3</v>
      </c>
      <c r="E1935" s="32">
        <f>IF(SUM(G1924:G1929)&gt;0,ROUND((SUM(G1924:G1929)+D1913)/D1913,2),0)</f>
        <v>0</v>
      </c>
      <c r="F1935" s="10"/>
      <c r="G1935" s="11"/>
    </row>
    <row r="1936" spans="2:8" ht="25.5" x14ac:dyDescent="0.25">
      <c r="D1936" s="33" t="s">
        <v>4</v>
      </c>
      <c r="E1936" s="34">
        <f>SUM(E1932:E1935)-IF(VALUE(COUNTIF(E1932:E1935,"&gt;0"))=4,3,0)-IF(VALUE(COUNTIF(E1932:E1935,"&gt;0"))=3,2,0)-IF(VALUE(COUNTIF(E1932:E1935,"&gt;0"))=2,1,0)</f>
        <v>0</v>
      </c>
      <c r="F1936" s="25"/>
    </row>
    <row r="1937" spans="2:8" x14ac:dyDescent="0.25">
      <c r="E1937" s="15"/>
    </row>
    <row r="1938" spans="2:8" ht="25.5" x14ac:dyDescent="0.35">
      <c r="B1938" s="22"/>
      <c r="C1938" s="16" t="s">
        <v>23</v>
      </c>
      <c r="D1938" s="80">
        <f>E1936*D1913</f>
        <v>0</v>
      </c>
      <c r="E1938" s="80"/>
    </row>
    <row r="1939" spans="2:8" ht="20.25" x14ac:dyDescent="0.3">
      <c r="C1939" s="17" t="s">
        <v>8</v>
      </c>
      <c r="D1939" s="81" t="e">
        <f>D1938/D1912</f>
        <v>#DIV/0!</v>
      </c>
      <c r="E1939" s="81"/>
      <c r="G1939" s="7"/>
      <c r="H1939" s="48"/>
    </row>
    <row r="1949" spans="2:8" ht="60.75" x14ac:dyDescent="0.8">
      <c r="B1949" s="82" t="s">
        <v>75</v>
      </c>
      <c r="C1949" s="82"/>
      <c r="D1949" s="82"/>
      <c r="E1949" s="82"/>
      <c r="F1949" s="82"/>
      <c r="G1949" s="82"/>
      <c r="H1949" s="82"/>
    </row>
    <row r="1950" spans="2:8" x14ac:dyDescent="0.25">
      <c r="B1950" s="83" t="s">
        <v>37</v>
      </c>
      <c r="C1950" s="83"/>
      <c r="D1950" s="83"/>
      <c r="E1950" s="83"/>
      <c r="F1950" s="83"/>
      <c r="G1950" s="83"/>
    </row>
    <row r="1951" spans="2:8" x14ac:dyDescent="0.25">
      <c r="C1951" s="52"/>
      <c r="G1951" s="7"/>
    </row>
    <row r="1952" spans="2:8" ht="25.5" x14ac:dyDescent="0.25">
      <c r="C1952" s="14" t="s">
        <v>5</v>
      </c>
      <c r="D1952" s="6"/>
    </row>
    <row r="1953" spans="2:8" ht="20.25" x14ac:dyDescent="0.25">
      <c r="B1953" s="10"/>
      <c r="C1953" s="84" t="s">
        <v>15</v>
      </c>
      <c r="D1953" s="87"/>
      <c r="E1953" s="87"/>
      <c r="F1953" s="87"/>
      <c r="G1953" s="87"/>
      <c r="H1953" s="40"/>
    </row>
    <row r="1954" spans="2:8" ht="20.25" x14ac:dyDescent="0.25">
      <c r="B1954" s="10"/>
      <c r="C1954" s="85"/>
      <c r="D1954" s="87"/>
      <c r="E1954" s="87"/>
      <c r="F1954" s="87"/>
      <c r="G1954" s="87"/>
      <c r="H1954" s="40"/>
    </row>
    <row r="1955" spans="2:8" ht="20.25" x14ac:dyDescent="0.25">
      <c r="B1955" s="10"/>
      <c r="C1955" s="86"/>
      <c r="D1955" s="87"/>
      <c r="E1955" s="87"/>
      <c r="F1955" s="87"/>
      <c r="G1955" s="87"/>
      <c r="H1955" s="40"/>
    </row>
    <row r="1956" spans="2:8" x14ac:dyDescent="0.25">
      <c r="C1956" s="35" t="s">
        <v>12</v>
      </c>
      <c r="D1956" s="53"/>
      <c r="E1956" s="49"/>
      <c r="F1956" s="10"/>
    </row>
    <row r="1957" spans="2:8" x14ac:dyDescent="0.25">
      <c r="C1957" s="1" t="s">
        <v>9</v>
      </c>
      <c r="D1957" s="54"/>
      <c r="E1957" s="88" t="s">
        <v>16</v>
      </c>
      <c r="F1957" s="89"/>
      <c r="G1957" s="92" t="e">
        <f>D1958/D1957</f>
        <v>#DIV/0!</v>
      </c>
    </row>
    <row r="1958" spans="2:8" x14ac:dyDescent="0.25">
      <c r="C1958" s="1" t="s">
        <v>10</v>
      </c>
      <c r="D1958" s="54"/>
      <c r="E1958" s="90"/>
      <c r="F1958" s="91"/>
      <c r="G1958" s="93"/>
    </row>
    <row r="1959" spans="2:8" x14ac:dyDescent="0.25">
      <c r="C1959" s="37"/>
      <c r="D1959" s="38"/>
      <c r="E1959" s="50"/>
    </row>
    <row r="1960" spans="2:8" x14ac:dyDescent="0.3">
      <c r="C1960" s="36" t="s">
        <v>7</v>
      </c>
      <c r="D1960" s="55"/>
    </row>
    <row r="1961" spans="2:8" x14ac:dyDescent="0.3">
      <c r="C1961" s="36" t="s">
        <v>11</v>
      </c>
      <c r="D1961" s="55"/>
    </row>
    <row r="1962" spans="2:8" x14ac:dyDescent="0.3">
      <c r="C1962" s="36" t="s">
        <v>13</v>
      </c>
      <c r="D1962" s="69" t="s">
        <v>34</v>
      </c>
      <c r="E1962" s="41"/>
    </row>
    <row r="1963" spans="2:8" ht="24" thickBot="1" x14ac:dyDescent="0.3">
      <c r="C1963" s="42"/>
      <c r="D1963" s="42"/>
    </row>
    <row r="1964" spans="2:8" ht="48" thickBot="1" x14ac:dyDescent="0.3">
      <c r="B1964" s="94" t="s">
        <v>17</v>
      </c>
      <c r="C1964" s="95"/>
      <c r="D1964" s="23" t="s">
        <v>20</v>
      </c>
      <c r="E1964" s="96" t="s">
        <v>22</v>
      </c>
      <c r="F1964" s="97"/>
      <c r="G1964" s="2" t="s">
        <v>21</v>
      </c>
    </row>
    <row r="1965" spans="2:8" ht="24" thickBot="1" x14ac:dyDescent="0.3">
      <c r="B1965" s="98" t="s">
        <v>36</v>
      </c>
      <c r="C1965" s="99"/>
      <c r="D1965" s="70"/>
      <c r="E1965" s="56"/>
      <c r="F1965" s="18" t="s">
        <v>25</v>
      </c>
      <c r="G1965" s="26">
        <f t="shared" ref="G1965:G1972" si="40">D1965*E1965</f>
        <v>0</v>
      </c>
      <c r="H1965" s="100"/>
    </row>
    <row r="1966" spans="2:8" x14ac:dyDescent="0.25">
      <c r="B1966" s="101" t="s">
        <v>18</v>
      </c>
      <c r="C1966" s="102"/>
      <c r="D1966" s="59">
        <v>97.44</v>
      </c>
      <c r="E1966" s="57"/>
      <c r="F1966" s="19" t="s">
        <v>26</v>
      </c>
      <c r="G1966" s="27">
        <f t="shared" si="40"/>
        <v>0</v>
      </c>
      <c r="H1966" s="100"/>
    </row>
    <row r="1967" spans="2:8" ht="24" thickBot="1" x14ac:dyDescent="0.3">
      <c r="B1967" s="103" t="s">
        <v>19</v>
      </c>
      <c r="C1967" s="104"/>
      <c r="D1967" s="62">
        <v>151.63</v>
      </c>
      <c r="E1967" s="58"/>
      <c r="F1967" s="20" t="s">
        <v>26</v>
      </c>
      <c r="G1967" s="28">
        <f t="shared" si="40"/>
        <v>0</v>
      </c>
      <c r="H1967" s="100"/>
    </row>
    <row r="1968" spans="2:8" ht="24" thickBot="1" x14ac:dyDescent="0.3">
      <c r="B1968" s="105" t="s">
        <v>28</v>
      </c>
      <c r="C1968" s="106"/>
      <c r="D1968" s="71">
        <v>731.97</v>
      </c>
      <c r="E1968" s="71"/>
      <c r="F1968" s="24" t="s">
        <v>25</v>
      </c>
      <c r="G1968" s="29">
        <f t="shared" si="40"/>
        <v>0</v>
      </c>
      <c r="H1968" s="100"/>
    </row>
    <row r="1969" spans="2:8" x14ac:dyDescent="0.25">
      <c r="B1969" s="101" t="s">
        <v>33</v>
      </c>
      <c r="C1969" s="102"/>
      <c r="D1969" s="59">
        <v>652.6</v>
      </c>
      <c r="E1969" s="59"/>
      <c r="F1969" s="19" t="s">
        <v>25</v>
      </c>
      <c r="G1969" s="27">
        <f t="shared" si="40"/>
        <v>0</v>
      </c>
      <c r="H1969" s="100"/>
    </row>
    <row r="1970" spans="2:8" x14ac:dyDescent="0.25">
      <c r="B1970" s="107" t="s">
        <v>27</v>
      </c>
      <c r="C1970" s="108"/>
      <c r="D1970" s="72">
        <v>526.99</v>
      </c>
      <c r="E1970" s="60"/>
      <c r="F1970" s="21" t="s">
        <v>25</v>
      </c>
      <c r="G1970" s="30">
        <f t="shared" si="40"/>
        <v>0</v>
      </c>
      <c r="H1970" s="100"/>
    </row>
    <row r="1971" spans="2:8" x14ac:dyDescent="0.25">
      <c r="B1971" s="107" t="s">
        <v>29</v>
      </c>
      <c r="C1971" s="108"/>
      <c r="D1971" s="73">
        <v>5438.99</v>
      </c>
      <c r="E1971" s="61"/>
      <c r="F1971" s="21" t="s">
        <v>25</v>
      </c>
      <c r="G1971" s="30">
        <f t="shared" si="40"/>
        <v>0</v>
      </c>
      <c r="H1971" s="100"/>
    </row>
    <row r="1972" spans="2:8" x14ac:dyDescent="0.25">
      <c r="B1972" s="107" t="s">
        <v>30</v>
      </c>
      <c r="C1972" s="108"/>
      <c r="D1972" s="73">
        <v>1672.77</v>
      </c>
      <c r="E1972" s="61"/>
      <c r="F1972" s="21" t="s">
        <v>25</v>
      </c>
      <c r="G1972" s="30">
        <f t="shared" si="40"/>
        <v>0</v>
      </c>
      <c r="H1972" s="100"/>
    </row>
    <row r="1973" spans="2:8" x14ac:dyDescent="0.25">
      <c r="B1973" s="107" t="s">
        <v>32</v>
      </c>
      <c r="C1973" s="108"/>
      <c r="D1973" s="73">
        <v>548.24</v>
      </c>
      <c r="E1973" s="61"/>
      <c r="F1973" s="21" t="s">
        <v>25</v>
      </c>
      <c r="G1973" s="30">
        <f>D1973*E1973</f>
        <v>0</v>
      </c>
      <c r="H1973" s="100"/>
    </row>
    <row r="1974" spans="2:8" ht="24" thickBot="1" x14ac:dyDescent="0.3">
      <c r="B1974" s="103" t="s">
        <v>31</v>
      </c>
      <c r="C1974" s="104"/>
      <c r="D1974" s="74">
        <v>340.74</v>
      </c>
      <c r="E1974" s="62"/>
      <c r="F1974" s="20" t="s">
        <v>25</v>
      </c>
      <c r="G1974" s="31">
        <f>D1974*E1974</f>
        <v>0</v>
      </c>
      <c r="H1974" s="100"/>
    </row>
    <row r="1975" spans="2:8" x14ac:dyDescent="0.25">
      <c r="C1975" s="3"/>
      <c r="D1975" s="3"/>
      <c r="E1975" s="4"/>
      <c r="F1975" s="4"/>
      <c r="H1975" s="45"/>
    </row>
    <row r="1976" spans="2:8" ht="25.5" x14ac:dyDescent="0.25">
      <c r="C1976" s="14" t="s">
        <v>14</v>
      </c>
      <c r="D1976" s="6"/>
    </row>
    <row r="1977" spans="2:8" ht="20.25" x14ac:dyDescent="0.25">
      <c r="C1977" s="79" t="s">
        <v>6</v>
      </c>
      <c r="D1977" s="51" t="s">
        <v>0</v>
      </c>
      <c r="E1977" s="9">
        <f>IF(G1965&gt;0, ROUND((G1965+D1958)/D1958,2), 0)</f>
        <v>0</v>
      </c>
      <c r="F1977" s="9"/>
      <c r="G1977" s="10"/>
      <c r="H1977" s="7"/>
    </row>
    <row r="1978" spans="2:8" x14ac:dyDescent="0.25">
      <c r="C1978" s="79"/>
      <c r="D1978" s="51" t="s">
        <v>1</v>
      </c>
      <c r="E1978" s="9">
        <f>IF(SUM(G1966:G1967)&gt;0,ROUND((G1966+G1967+D1958)/D1958,2),0)</f>
        <v>0</v>
      </c>
      <c r="F1978" s="9"/>
      <c r="G1978" s="11"/>
      <c r="H1978" s="47"/>
    </row>
    <row r="1979" spans="2:8" x14ac:dyDescent="0.25">
      <c r="C1979" s="79"/>
      <c r="D1979" s="51" t="s">
        <v>2</v>
      </c>
      <c r="E1979" s="9">
        <f>IF(G1968&gt;0,ROUND((G1968+D1958)/D1958,2),0)</f>
        <v>0</v>
      </c>
      <c r="F1979" s="12"/>
      <c r="G1979" s="11"/>
    </row>
    <row r="1980" spans="2:8" x14ac:dyDescent="0.25">
      <c r="C1980" s="79"/>
      <c r="D1980" s="13" t="s">
        <v>3</v>
      </c>
      <c r="E1980" s="32">
        <f>IF(SUM(G1969:G1974)&gt;0,ROUND((SUM(G1969:G1974)+D1958)/D1958,2),0)</f>
        <v>0</v>
      </c>
      <c r="F1980" s="10"/>
      <c r="G1980" s="11"/>
    </row>
    <row r="1981" spans="2:8" ht="25.5" x14ac:dyDescent="0.25">
      <c r="D1981" s="33" t="s">
        <v>4</v>
      </c>
      <c r="E1981" s="34">
        <f>SUM(E1977:E1980)-IF(VALUE(COUNTIF(E1977:E1980,"&gt;0"))=4,3,0)-IF(VALUE(COUNTIF(E1977:E1980,"&gt;0"))=3,2,0)-IF(VALUE(COUNTIF(E1977:E1980,"&gt;0"))=2,1,0)</f>
        <v>0</v>
      </c>
      <c r="F1981" s="25"/>
    </row>
    <row r="1982" spans="2:8" x14ac:dyDescent="0.25">
      <c r="E1982" s="15"/>
    </row>
    <row r="1983" spans="2:8" ht="25.5" x14ac:dyDescent="0.35">
      <c r="B1983" s="22"/>
      <c r="C1983" s="16" t="s">
        <v>23</v>
      </c>
      <c r="D1983" s="80">
        <f>E1981*D1958</f>
        <v>0</v>
      </c>
      <c r="E1983" s="80"/>
    </row>
    <row r="1984" spans="2:8" ht="20.25" x14ac:dyDescent="0.3">
      <c r="C1984" s="17" t="s">
        <v>8</v>
      </c>
      <c r="D1984" s="81" t="e">
        <f>D1983/D1957</f>
        <v>#DIV/0!</v>
      </c>
      <c r="E1984" s="81"/>
      <c r="G1984" s="7"/>
      <c r="H1984" s="48"/>
    </row>
    <row r="1994" spans="2:8" ht="60.75" x14ac:dyDescent="0.8">
      <c r="B1994" s="82" t="s">
        <v>76</v>
      </c>
      <c r="C1994" s="82"/>
      <c r="D1994" s="82"/>
      <c r="E1994" s="82"/>
      <c r="F1994" s="82"/>
      <c r="G1994" s="82"/>
      <c r="H1994" s="82"/>
    </row>
    <row r="1995" spans="2:8" x14ac:dyDescent="0.25">
      <c r="B1995" s="83" t="s">
        <v>37</v>
      </c>
      <c r="C1995" s="83"/>
      <c r="D1995" s="83"/>
      <c r="E1995" s="83"/>
      <c r="F1995" s="83"/>
      <c r="G1995" s="83"/>
    </row>
    <row r="1996" spans="2:8" x14ac:dyDescent="0.25">
      <c r="C1996" s="52"/>
      <c r="G1996" s="7"/>
    </row>
    <row r="1997" spans="2:8" ht="25.5" x14ac:dyDescent="0.25">
      <c r="C1997" s="14" t="s">
        <v>5</v>
      </c>
      <c r="D1997" s="6"/>
    </row>
    <row r="1998" spans="2:8" ht="20.25" x14ac:dyDescent="0.25">
      <c r="B1998" s="10"/>
      <c r="C1998" s="84" t="s">
        <v>15</v>
      </c>
      <c r="D1998" s="87"/>
      <c r="E1998" s="87"/>
      <c r="F1998" s="87"/>
      <c r="G1998" s="87"/>
      <c r="H1998" s="40"/>
    </row>
    <row r="1999" spans="2:8" ht="20.25" x14ac:dyDescent="0.25">
      <c r="B1999" s="10"/>
      <c r="C1999" s="85"/>
      <c r="D1999" s="87"/>
      <c r="E1999" s="87"/>
      <c r="F1999" s="87"/>
      <c r="G1999" s="87"/>
      <c r="H1999" s="40"/>
    </row>
    <row r="2000" spans="2:8" ht="20.25" x14ac:dyDescent="0.25">
      <c r="B2000" s="10"/>
      <c r="C2000" s="86"/>
      <c r="D2000" s="87"/>
      <c r="E2000" s="87"/>
      <c r="F2000" s="87"/>
      <c r="G2000" s="87"/>
      <c r="H2000" s="40"/>
    </row>
    <row r="2001" spans="2:8" x14ac:dyDescent="0.25">
      <c r="C2001" s="35" t="s">
        <v>12</v>
      </c>
      <c r="D2001" s="53"/>
      <c r="E2001" s="49"/>
      <c r="F2001" s="10"/>
    </row>
    <row r="2002" spans="2:8" x14ac:dyDescent="0.25">
      <c r="C2002" s="1" t="s">
        <v>9</v>
      </c>
      <c r="D2002" s="54"/>
      <c r="E2002" s="88" t="s">
        <v>16</v>
      </c>
      <c r="F2002" s="89"/>
      <c r="G2002" s="92" t="e">
        <f>D2003/D2002</f>
        <v>#DIV/0!</v>
      </c>
    </row>
    <row r="2003" spans="2:8" x14ac:dyDescent="0.25">
      <c r="C2003" s="1" t="s">
        <v>10</v>
      </c>
      <c r="D2003" s="54"/>
      <c r="E2003" s="90"/>
      <c r="F2003" s="91"/>
      <c r="G2003" s="93"/>
    </row>
    <row r="2004" spans="2:8" x14ac:dyDescent="0.25">
      <c r="C2004" s="37"/>
      <c r="D2004" s="38"/>
      <c r="E2004" s="50"/>
    </row>
    <row r="2005" spans="2:8" x14ac:dyDescent="0.3">
      <c r="C2005" s="36" t="s">
        <v>7</v>
      </c>
      <c r="D2005" s="55"/>
    </row>
    <row r="2006" spans="2:8" x14ac:dyDescent="0.3">
      <c r="C2006" s="36" t="s">
        <v>11</v>
      </c>
      <c r="D2006" s="55"/>
    </row>
    <row r="2007" spans="2:8" x14ac:dyDescent="0.3">
      <c r="C2007" s="36" t="s">
        <v>13</v>
      </c>
      <c r="D2007" s="69" t="s">
        <v>34</v>
      </c>
      <c r="E2007" s="41"/>
    </row>
    <row r="2008" spans="2:8" ht="24" thickBot="1" x14ac:dyDescent="0.3">
      <c r="C2008" s="42"/>
      <c r="D2008" s="42"/>
    </row>
    <row r="2009" spans="2:8" ht="48" thickBot="1" x14ac:dyDescent="0.3">
      <c r="B2009" s="94" t="s">
        <v>17</v>
      </c>
      <c r="C2009" s="95"/>
      <c r="D2009" s="23" t="s">
        <v>20</v>
      </c>
      <c r="E2009" s="96" t="s">
        <v>22</v>
      </c>
      <c r="F2009" s="97"/>
      <c r="G2009" s="2" t="s">
        <v>21</v>
      </c>
    </row>
    <row r="2010" spans="2:8" ht="24" thickBot="1" x14ac:dyDescent="0.3">
      <c r="B2010" s="98" t="s">
        <v>36</v>
      </c>
      <c r="C2010" s="99"/>
      <c r="D2010" s="70"/>
      <c r="E2010" s="56"/>
      <c r="F2010" s="18" t="s">
        <v>25</v>
      </c>
      <c r="G2010" s="26">
        <f t="shared" ref="G2010:G2017" si="41">D2010*E2010</f>
        <v>0</v>
      </c>
      <c r="H2010" s="100"/>
    </row>
    <row r="2011" spans="2:8" x14ac:dyDescent="0.25">
      <c r="B2011" s="101" t="s">
        <v>18</v>
      </c>
      <c r="C2011" s="102"/>
      <c r="D2011" s="59">
        <v>97.44</v>
      </c>
      <c r="E2011" s="57"/>
      <c r="F2011" s="19" t="s">
        <v>26</v>
      </c>
      <c r="G2011" s="27">
        <f t="shared" si="41"/>
        <v>0</v>
      </c>
      <c r="H2011" s="100"/>
    </row>
    <row r="2012" spans="2:8" ht="24" thickBot="1" x14ac:dyDescent="0.3">
      <c r="B2012" s="103" t="s">
        <v>19</v>
      </c>
      <c r="C2012" s="104"/>
      <c r="D2012" s="62">
        <v>151.63</v>
      </c>
      <c r="E2012" s="58"/>
      <c r="F2012" s="20" t="s">
        <v>26</v>
      </c>
      <c r="G2012" s="28">
        <f t="shared" si="41"/>
        <v>0</v>
      </c>
      <c r="H2012" s="100"/>
    </row>
    <row r="2013" spans="2:8" ht="24" thickBot="1" x14ac:dyDescent="0.3">
      <c r="B2013" s="105" t="s">
        <v>28</v>
      </c>
      <c r="C2013" s="106"/>
      <c r="D2013" s="71">
        <v>731.97</v>
      </c>
      <c r="E2013" s="71"/>
      <c r="F2013" s="24" t="s">
        <v>25</v>
      </c>
      <c r="G2013" s="29">
        <f t="shared" si="41"/>
        <v>0</v>
      </c>
      <c r="H2013" s="100"/>
    </row>
    <row r="2014" spans="2:8" x14ac:dyDescent="0.25">
      <c r="B2014" s="101" t="s">
        <v>33</v>
      </c>
      <c r="C2014" s="102"/>
      <c r="D2014" s="59">
        <v>652.6</v>
      </c>
      <c r="E2014" s="59"/>
      <c r="F2014" s="19" t="s">
        <v>25</v>
      </c>
      <c r="G2014" s="27">
        <f t="shared" si="41"/>
        <v>0</v>
      </c>
      <c r="H2014" s="100"/>
    </row>
    <row r="2015" spans="2:8" x14ac:dyDescent="0.25">
      <c r="B2015" s="107" t="s">
        <v>27</v>
      </c>
      <c r="C2015" s="108"/>
      <c r="D2015" s="72">
        <v>526.99</v>
      </c>
      <c r="E2015" s="60"/>
      <c r="F2015" s="21" t="s">
        <v>25</v>
      </c>
      <c r="G2015" s="30">
        <f t="shared" si="41"/>
        <v>0</v>
      </c>
      <c r="H2015" s="100"/>
    </row>
    <row r="2016" spans="2:8" x14ac:dyDescent="0.25">
      <c r="B2016" s="107" t="s">
        <v>29</v>
      </c>
      <c r="C2016" s="108"/>
      <c r="D2016" s="73">
        <v>5438.99</v>
      </c>
      <c r="E2016" s="61"/>
      <c r="F2016" s="21" t="s">
        <v>25</v>
      </c>
      <c r="G2016" s="30">
        <f t="shared" si="41"/>
        <v>0</v>
      </c>
      <c r="H2016" s="100"/>
    </row>
    <row r="2017" spans="2:8" x14ac:dyDescent="0.25">
      <c r="B2017" s="107" t="s">
        <v>30</v>
      </c>
      <c r="C2017" s="108"/>
      <c r="D2017" s="73">
        <v>1672.77</v>
      </c>
      <c r="E2017" s="61"/>
      <c r="F2017" s="21" t="s">
        <v>25</v>
      </c>
      <c r="G2017" s="30">
        <f t="shared" si="41"/>
        <v>0</v>
      </c>
      <c r="H2017" s="100"/>
    </row>
    <row r="2018" spans="2:8" x14ac:dyDescent="0.25">
      <c r="B2018" s="107" t="s">
        <v>32</v>
      </c>
      <c r="C2018" s="108"/>
      <c r="D2018" s="73">
        <v>548.24</v>
      </c>
      <c r="E2018" s="61"/>
      <c r="F2018" s="21" t="s">
        <v>25</v>
      </c>
      <c r="G2018" s="30">
        <f>D2018*E2018</f>
        <v>0</v>
      </c>
      <c r="H2018" s="100"/>
    </row>
    <row r="2019" spans="2:8" ht="24" thickBot="1" x14ac:dyDescent="0.3">
      <c r="B2019" s="103" t="s">
        <v>31</v>
      </c>
      <c r="C2019" s="104"/>
      <c r="D2019" s="74">
        <v>340.74</v>
      </c>
      <c r="E2019" s="62"/>
      <c r="F2019" s="20" t="s">
        <v>25</v>
      </c>
      <c r="G2019" s="31">
        <f>D2019*E2019</f>
        <v>0</v>
      </c>
      <c r="H2019" s="100"/>
    </row>
    <row r="2020" spans="2:8" x14ac:dyDescent="0.25">
      <c r="C2020" s="3"/>
      <c r="D2020" s="3"/>
      <c r="E2020" s="4"/>
      <c r="F2020" s="4"/>
      <c r="H2020" s="45"/>
    </row>
    <row r="2021" spans="2:8" ht="25.5" x14ac:dyDescent="0.25">
      <c r="C2021" s="14" t="s">
        <v>14</v>
      </c>
      <c r="D2021" s="6"/>
    </row>
    <row r="2022" spans="2:8" ht="20.25" x14ac:dyDescent="0.25">
      <c r="C2022" s="79" t="s">
        <v>6</v>
      </c>
      <c r="D2022" s="51" t="s">
        <v>0</v>
      </c>
      <c r="E2022" s="9">
        <f>IF(G2010&gt;0, ROUND((G2010+D2003)/D2003,2), 0)</f>
        <v>0</v>
      </c>
      <c r="F2022" s="9"/>
      <c r="G2022" s="10"/>
      <c r="H2022" s="7"/>
    </row>
    <row r="2023" spans="2:8" x14ac:dyDescent="0.25">
      <c r="C2023" s="79"/>
      <c r="D2023" s="51" t="s">
        <v>1</v>
      </c>
      <c r="E2023" s="9">
        <f>IF(SUM(G2011:G2012)&gt;0,ROUND((G2011+G2012+D2003)/D2003,2),0)</f>
        <v>0</v>
      </c>
      <c r="F2023" s="9"/>
      <c r="G2023" s="11"/>
      <c r="H2023" s="47"/>
    </row>
    <row r="2024" spans="2:8" x14ac:dyDescent="0.25">
      <c r="C2024" s="79"/>
      <c r="D2024" s="51" t="s">
        <v>2</v>
      </c>
      <c r="E2024" s="9">
        <f>IF(G2013&gt;0,ROUND((G2013+D2003)/D2003,2),0)</f>
        <v>0</v>
      </c>
      <c r="F2024" s="12"/>
      <c r="G2024" s="11"/>
    </row>
    <row r="2025" spans="2:8" x14ac:dyDescent="0.25">
      <c r="C2025" s="79"/>
      <c r="D2025" s="13" t="s">
        <v>3</v>
      </c>
      <c r="E2025" s="32">
        <f>IF(SUM(G2014:G2019)&gt;0,ROUND((SUM(G2014:G2019)+D2003)/D2003,2),0)</f>
        <v>0</v>
      </c>
      <c r="F2025" s="10"/>
      <c r="G2025" s="11"/>
    </row>
    <row r="2026" spans="2:8" ht="25.5" x14ac:dyDescent="0.25">
      <c r="D2026" s="33" t="s">
        <v>4</v>
      </c>
      <c r="E2026" s="34">
        <f>SUM(E2022:E2025)-IF(VALUE(COUNTIF(E2022:E2025,"&gt;0"))=4,3,0)-IF(VALUE(COUNTIF(E2022:E2025,"&gt;0"))=3,2,0)-IF(VALUE(COUNTIF(E2022:E2025,"&gt;0"))=2,1,0)</f>
        <v>0</v>
      </c>
      <c r="F2026" s="25"/>
    </row>
    <row r="2027" spans="2:8" x14ac:dyDescent="0.25">
      <c r="E2027" s="15"/>
    </row>
    <row r="2028" spans="2:8" ht="25.5" x14ac:dyDescent="0.35">
      <c r="B2028" s="22"/>
      <c r="C2028" s="16" t="s">
        <v>23</v>
      </c>
      <c r="D2028" s="80">
        <f>E2026*D2003</f>
        <v>0</v>
      </c>
      <c r="E2028" s="80"/>
    </row>
    <row r="2029" spans="2:8" ht="20.25" x14ac:dyDescent="0.3">
      <c r="C2029" s="17" t="s">
        <v>8</v>
      </c>
      <c r="D2029" s="81" t="e">
        <f>D2028/D2002</f>
        <v>#DIV/0!</v>
      </c>
      <c r="E2029" s="81"/>
      <c r="G2029" s="7"/>
      <c r="H2029" s="48"/>
    </row>
    <row r="2031" spans="2:8" ht="60.75" x14ac:dyDescent="0.8">
      <c r="B2031" s="82" t="s">
        <v>77</v>
      </c>
      <c r="C2031" s="82"/>
      <c r="D2031" s="82"/>
      <c r="E2031" s="82"/>
      <c r="F2031" s="82"/>
      <c r="G2031" s="82"/>
      <c r="H2031" s="82"/>
    </row>
    <row r="2032" spans="2:8" x14ac:dyDescent="0.25">
      <c r="B2032" s="83" t="s">
        <v>37</v>
      </c>
      <c r="C2032" s="83"/>
      <c r="D2032" s="83"/>
      <c r="E2032" s="83"/>
      <c r="F2032" s="83"/>
      <c r="G2032" s="83"/>
    </row>
    <row r="2033" spans="2:8" x14ac:dyDescent="0.25">
      <c r="C2033" s="76"/>
      <c r="G2033" s="7"/>
    </row>
    <row r="2034" spans="2:8" ht="25.5" x14ac:dyDescent="0.25">
      <c r="C2034" s="14" t="s">
        <v>5</v>
      </c>
      <c r="D2034" s="6"/>
    </row>
    <row r="2035" spans="2:8" ht="20.25" x14ac:dyDescent="0.25">
      <c r="B2035" s="10"/>
      <c r="C2035" s="84" t="s">
        <v>15</v>
      </c>
      <c r="D2035" s="87"/>
      <c r="E2035" s="87"/>
      <c r="F2035" s="87"/>
      <c r="G2035" s="87"/>
      <c r="H2035" s="40"/>
    </row>
    <row r="2036" spans="2:8" ht="20.25" x14ac:dyDescent="0.25">
      <c r="B2036" s="10"/>
      <c r="C2036" s="85"/>
      <c r="D2036" s="87"/>
      <c r="E2036" s="87"/>
      <c r="F2036" s="87"/>
      <c r="G2036" s="87"/>
      <c r="H2036" s="40"/>
    </row>
    <row r="2037" spans="2:8" ht="20.25" x14ac:dyDescent="0.25">
      <c r="B2037" s="10"/>
      <c r="C2037" s="86"/>
      <c r="D2037" s="87"/>
      <c r="E2037" s="87"/>
      <c r="F2037" s="87"/>
      <c r="G2037" s="87"/>
      <c r="H2037" s="40"/>
    </row>
    <row r="2038" spans="2:8" x14ac:dyDescent="0.25">
      <c r="C2038" s="35" t="s">
        <v>12</v>
      </c>
      <c r="D2038" s="53"/>
      <c r="E2038" s="49"/>
      <c r="F2038" s="10"/>
    </row>
    <row r="2039" spans="2:8" x14ac:dyDescent="0.25">
      <c r="C2039" s="1" t="s">
        <v>9</v>
      </c>
      <c r="D2039" s="54"/>
      <c r="E2039" s="88" t="s">
        <v>16</v>
      </c>
      <c r="F2039" s="89"/>
      <c r="G2039" s="92" t="e">
        <f>D2040/D2039</f>
        <v>#DIV/0!</v>
      </c>
    </row>
    <row r="2040" spans="2:8" x14ac:dyDescent="0.25">
      <c r="C2040" s="1" t="s">
        <v>10</v>
      </c>
      <c r="D2040" s="54"/>
      <c r="E2040" s="90"/>
      <c r="F2040" s="91"/>
      <c r="G2040" s="93"/>
    </row>
    <row r="2041" spans="2:8" x14ac:dyDescent="0.25">
      <c r="C2041" s="37"/>
      <c r="D2041" s="38"/>
      <c r="E2041" s="50"/>
    </row>
    <row r="2042" spans="2:8" x14ac:dyDescent="0.3">
      <c r="C2042" s="36" t="s">
        <v>7</v>
      </c>
      <c r="D2042" s="55"/>
    </row>
    <row r="2043" spans="2:8" x14ac:dyDescent="0.3">
      <c r="C2043" s="36" t="s">
        <v>11</v>
      </c>
      <c r="D2043" s="55"/>
    </row>
    <row r="2044" spans="2:8" x14ac:dyDescent="0.3">
      <c r="C2044" s="36" t="s">
        <v>13</v>
      </c>
      <c r="D2044" s="69" t="s">
        <v>34</v>
      </c>
      <c r="E2044" s="41"/>
    </row>
    <row r="2045" spans="2:8" ht="24" thickBot="1" x14ac:dyDescent="0.3">
      <c r="C2045" s="42"/>
      <c r="D2045" s="42"/>
    </row>
    <row r="2046" spans="2:8" ht="48" thickBot="1" x14ac:dyDescent="0.3">
      <c r="B2046" s="94" t="s">
        <v>17</v>
      </c>
      <c r="C2046" s="95"/>
      <c r="D2046" s="23" t="s">
        <v>20</v>
      </c>
      <c r="E2046" s="96" t="s">
        <v>22</v>
      </c>
      <c r="F2046" s="97"/>
      <c r="G2046" s="2" t="s">
        <v>21</v>
      </c>
    </row>
    <row r="2047" spans="2:8" ht="24" thickBot="1" x14ac:dyDescent="0.3">
      <c r="B2047" s="98" t="s">
        <v>36</v>
      </c>
      <c r="C2047" s="99"/>
      <c r="D2047" s="70"/>
      <c r="E2047" s="56"/>
      <c r="F2047" s="18" t="s">
        <v>25</v>
      </c>
      <c r="G2047" s="26">
        <f t="shared" ref="G2047:G2054" si="42">D2047*E2047</f>
        <v>0</v>
      </c>
      <c r="H2047" s="100"/>
    </row>
    <row r="2048" spans="2:8" x14ac:dyDescent="0.25">
      <c r="B2048" s="101" t="s">
        <v>18</v>
      </c>
      <c r="C2048" s="102"/>
      <c r="D2048" s="59">
        <v>97.44</v>
      </c>
      <c r="E2048" s="57"/>
      <c r="F2048" s="19" t="s">
        <v>26</v>
      </c>
      <c r="G2048" s="27">
        <f t="shared" si="42"/>
        <v>0</v>
      </c>
      <c r="H2048" s="100"/>
    </row>
    <row r="2049" spans="2:8" ht="24" thickBot="1" x14ac:dyDescent="0.3">
      <c r="B2049" s="103" t="s">
        <v>19</v>
      </c>
      <c r="C2049" s="104"/>
      <c r="D2049" s="62">
        <v>151.63</v>
      </c>
      <c r="E2049" s="58"/>
      <c r="F2049" s="20" t="s">
        <v>26</v>
      </c>
      <c r="G2049" s="28">
        <f t="shared" si="42"/>
        <v>0</v>
      </c>
      <c r="H2049" s="100"/>
    </row>
    <row r="2050" spans="2:8" ht="24" thickBot="1" x14ac:dyDescent="0.3">
      <c r="B2050" s="105" t="s">
        <v>28</v>
      </c>
      <c r="C2050" s="106"/>
      <c r="D2050" s="71">
        <v>731.97</v>
      </c>
      <c r="E2050" s="71"/>
      <c r="F2050" s="24" t="s">
        <v>25</v>
      </c>
      <c r="G2050" s="29">
        <f t="shared" si="42"/>
        <v>0</v>
      </c>
      <c r="H2050" s="100"/>
    </row>
    <row r="2051" spans="2:8" x14ac:dyDescent="0.25">
      <c r="B2051" s="101" t="s">
        <v>33</v>
      </c>
      <c r="C2051" s="102"/>
      <c r="D2051" s="59">
        <v>652.6</v>
      </c>
      <c r="E2051" s="59"/>
      <c r="F2051" s="19" t="s">
        <v>25</v>
      </c>
      <c r="G2051" s="27">
        <f t="shared" si="42"/>
        <v>0</v>
      </c>
      <c r="H2051" s="100"/>
    </row>
    <row r="2052" spans="2:8" x14ac:dyDescent="0.25">
      <c r="B2052" s="107" t="s">
        <v>27</v>
      </c>
      <c r="C2052" s="108"/>
      <c r="D2052" s="72">
        <v>526.99</v>
      </c>
      <c r="E2052" s="60"/>
      <c r="F2052" s="21" t="s">
        <v>25</v>
      </c>
      <c r="G2052" s="30">
        <f t="shared" si="42"/>
        <v>0</v>
      </c>
      <c r="H2052" s="100"/>
    </row>
    <row r="2053" spans="2:8" x14ac:dyDescent="0.25">
      <c r="B2053" s="107" t="s">
        <v>29</v>
      </c>
      <c r="C2053" s="108"/>
      <c r="D2053" s="73">
        <v>5438.99</v>
      </c>
      <c r="E2053" s="61"/>
      <c r="F2053" s="21" t="s">
        <v>25</v>
      </c>
      <c r="G2053" s="30">
        <f t="shared" si="42"/>
        <v>0</v>
      </c>
      <c r="H2053" s="100"/>
    </row>
    <row r="2054" spans="2:8" x14ac:dyDescent="0.25">
      <c r="B2054" s="107" t="s">
        <v>30</v>
      </c>
      <c r="C2054" s="108"/>
      <c r="D2054" s="73">
        <v>1672.77</v>
      </c>
      <c r="E2054" s="61"/>
      <c r="F2054" s="21" t="s">
        <v>25</v>
      </c>
      <c r="G2054" s="30">
        <f t="shared" si="42"/>
        <v>0</v>
      </c>
      <c r="H2054" s="100"/>
    </row>
    <row r="2055" spans="2:8" x14ac:dyDescent="0.25">
      <c r="B2055" s="107" t="s">
        <v>32</v>
      </c>
      <c r="C2055" s="108"/>
      <c r="D2055" s="73">
        <v>548.24</v>
      </c>
      <c r="E2055" s="61"/>
      <c r="F2055" s="21" t="s">
        <v>25</v>
      </c>
      <c r="G2055" s="30">
        <f>D2055*E2055</f>
        <v>0</v>
      </c>
      <c r="H2055" s="100"/>
    </row>
    <row r="2056" spans="2:8" ht="24" thickBot="1" x14ac:dyDescent="0.3">
      <c r="B2056" s="103" t="s">
        <v>31</v>
      </c>
      <c r="C2056" s="104"/>
      <c r="D2056" s="74">
        <v>340.74</v>
      </c>
      <c r="E2056" s="62"/>
      <c r="F2056" s="20" t="s">
        <v>25</v>
      </c>
      <c r="G2056" s="31">
        <f>D2056*E2056</f>
        <v>0</v>
      </c>
      <c r="H2056" s="100"/>
    </row>
    <row r="2057" spans="2:8" x14ac:dyDescent="0.25">
      <c r="C2057" s="3"/>
      <c r="D2057" s="3"/>
      <c r="E2057" s="4"/>
      <c r="F2057" s="4"/>
      <c r="H2057" s="45"/>
    </row>
    <row r="2058" spans="2:8" ht="25.5" x14ac:dyDescent="0.25">
      <c r="C2058" s="14" t="s">
        <v>14</v>
      </c>
      <c r="D2058" s="6"/>
    </row>
    <row r="2059" spans="2:8" ht="20.25" x14ac:dyDescent="0.25">
      <c r="C2059" s="79" t="s">
        <v>6</v>
      </c>
      <c r="D2059" s="75" t="s">
        <v>0</v>
      </c>
      <c r="E2059" s="9">
        <f>IF(G2047&gt;0, ROUND((G2047+D2040)/D2040,2), 0)</f>
        <v>0</v>
      </c>
      <c r="F2059" s="9"/>
      <c r="G2059" s="10"/>
      <c r="H2059" s="7"/>
    </row>
    <row r="2060" spans="2:8" x14ac:dyDescent="0.25">
      <c r="C2060" s="79"/>
      <c r="D2060" s="75" t="s">
        <v>1</v>
      </c>
      <c r="E2060" s="9">
        <f>IF(SUM(G2048:G2049)&gt;0,ROUND((G2048+G2049+D2040)/D2040,2),0)</f>
        <v>0</v>
      </c>
      <c r="F2060" s="9"/>
      <c r="G2060" s="11"/>
      <c r="H2060" s="47"/>
    </row>
    <row r="2061" spans="2:8" x14ac:dyDescent="0.25">
      <c r="C2061" s="79"/>
      <c r="D2061" s="75" t="s">
        <v>2</v>
      </c>
      <c r="E2061" s="9">
        <f>IF(G2050&gt;0,ROUND((G2050+D2040)/D2040,2),0)</f>
        <v>0</v>
      </c>
      <c r="F2061" s="12"/>
      <c r="G2061" s="11"/>
    </row>
    <row r="2062" spans="2:8" x14ac:dyDescent="0.25">
      <c r="C2062" s="79"/>
      <c r="D2062" s="13" t="s">
        <v>3</v>
      </c>
      <c r="E2062" s="32">
        <f>IF(SUM(G2051:G2056)&gt;0,ROUND((SUM(G2051:G2056)+D2040)/D2040,2),0)</f>
        <v>0</v>
      </c>
      <c r="F2062" s="10"/>
      <c r="G2062" s="11"/>
    </row>
    <row r="2063" spans="2:8" ht="25.5" x14ac:dyDescent="0.25">
      <c r="D2063" s="33" t="s">
        <v>4</v>
      </c>
      <c r="E2063" s="34">
        <f>SUM(E2059:E2062)-IF(VALUE(COUNTIF(E2059:E2062,"&gt;0"))=4,3,0)-IF(VALUE(COUNTIF(E2059:E2062,"&gt;0"))=3,2,0)-IF(VALUE(COUNTIF(E2059:E2062,"&gt;0"))=2,1,0)</f>
        <v>0</v>
      </c>
      <c r="F2063" s="25"/>
    </row>
    <row r="2064" spans="2:8" x14ac:dyDescent="0.25">
      <c r="E2064" s="15"/>
    </row>
    <row r="2065" spans="2:8" ht="25.5" x14ac:dyDescent="0.35">
      <c r="B2065" s="22"/>
      <c r="C2065" s="16" t="s">
        <v>23</v>
      </c>
      <c r="D2065" s="80">
        <f>E2063*D2040</f>
        <v>0</v>
      </c>
      <c r="E2065" s="80"/>
    </row>
    <row r="2066" spans="2:8" ht="20.25" x14ac:dyDescent="0.3">
      <c r="C2066" s="17" t="s">
        <v>8</v>
      </c>
      <c r="D2066" s="81" t="e">
        <f>D2065/D2039</f>
        <v>#DIV/0!</v>
      </c>
      <c r="E2066" s="81"/>
      <c r="G2066" s="7"/>
      <c r="H2066" s="48"/>
    </row>
  </sheetData>
  <sheetProtection formatRows="0" insertColumns="0" insertRows="0"/>
  <mergeCells count="1008">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B192:C192"/>
    <mergeCell ref="B193:C193"/>
    <mergeCell ref="C172:C174"/>
    <mergeCell ref="D172:G172"/>
    <mergeCell ref="D173:G173"/>
    <mergeCell ref="D174:G174"/>
    <mergeCell ref="E176:F177"/>
    <mergeCell ref="G176:G177"/>
    <mergeCell ref="C119:C122"/>
    <mergeCell ref="D125:E125"/>
    <mergeCell ref="D126:E126"/>
    <mergeCell ref="B168:H168"/>
    <mergeCell ref="B169:G169"/>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33:C135"/>
    <mergeCell ref="D133:G133"/>
    <mergeCell ref="D134:G134"/>
    <mergeCell ref="D135:G135"/>
    <mergeCell ref="E137:F138"/>
    <mergeCell ref="G137:G138"/>
    <mergeCell ref="B129:H129"/>
    <mergeCell ref="B130:G130"/>
    <mergeCell ref="C196:C199"/>
    <mergeCell ref="D202:E202"/>
    <mergeCell ref="D203:E203"/>
    <mergeCell ref="B183:C183"/>
    <mergeCell ref="E183:F183"/>
    <mergeCell ref="B184:C184"/>
    <mergeCell ref="H184:H193"/>
    <mergeCell ref="B185:C185"/>
    <mergeCell ref="B186:C186"/>
    <mergeCell ref="B187:C187"/>
    <mergeCell ref="B188:C188"/>
    <mergeCell ref="B189:C189"/>
    <mergeCell ref="C293:C295"/>
    <mergeCell ref="D293:G293"/>
    <mergeCell ref="D294:G294"/>
    <mergeCell ref="D295:G295"/>
    <mergeCell ref="E297:F298"/>
    <mergeCell ref="G297:G298"/>
    <mergeCell ref="C157:C160"/>
    <mergeCell ref="D163:E163"/>
    <mergeCell ref="D164:E164"/>
    <mergeCell ref="B289:H289"/>
    <mergeCell ref="B290:G290"/>
    <mergeCell ref="B144:C144"/>
    <mergeCell ref="E144:F144"/>
    <mergeCell ref="B145:C145"/>
    <mergeCell ref="H145:H154"/>
    <mergeCell ref="B146:C146"/>
    <mergeCell ref="B147:C147"/>
    <mergeCell ref="B148:C148"/>
    <mergeCell ref="B149:C149"/>
    <mergeCell ref="B150:C150"/>
    <mergeCell ref="B151:C151"/>
    <mergeCell ref="B152:C152"/>
    <mergeCell ref="B153:C153"/>
    <mergeCell ref="B154:C154"/>
    <mergeCell ref="B190:C190"/>
    <mergeCell ref="B191:C191"/>
    <mergeCell ref="C338:C340"/>
    <mergeCell ref="D338:G338"/>
    <mergeCell ref="D339:G339"/>
    <mergeCell ref="D340:G340"/>
    <mergeCell ref="E342:F343"/>
    <mergeCell ref="G342:G343"/>
    <mergeCell ref="C317:C320"/>
    <mergeCell ref="D323:E323"/>
    <mergeCell ref="D324:E324"/>
    <mergeCell ref="B334:H334"/>
    <mergeCell ref="B335:G335"/>
    <mergeCell ref="B304:C304"/>
    <mergeCell ref="E304:F304"/>
    <mergeCell ref="B305:C305"/>
    <mergeCell ref="H305:H314"/>
    <mergeCell ref="B306:C306"/>
    <mergeCell ref="B307:C307"/>
    <mergeCell ref="B308:C308"/>
    <mergeCell ref="B309:C309"/>
    <mergeCell ref="B310:C310"/>
    <mergeCell ref="B311:C311"/>
    <mergeCell ref="B312:C312"/>
    <mergeCell ref="B313:C313"/>
    <mergeCell ref="B314:C314"/>
    <mergeCell ref="C383:C385"/>
    <mergeCell ref="D383:G383"/>
    <mergeCell ref="D384:G384"/>
    <mergeCell ref="D385:G385"/>
    <mergeCell ref="E387:F388"/>
    <mergeCell ref="G387:G388"/>
    <mergeCell ref="C362:C365"/>
    <mergeCell ref="D368:E368"/>
    <mergeCell ref="D369:E369"/>
    <mergeCell ref="B379:H379"/>
    <mergeCell ref="B380:G380"/>
    <mergeCell ref="B349:C349"/>
    <mergeCell ref="E349:F349"/>
    <mergeCell ref="B350:C350"/>
    <mergeCell ref="H350:H359"/>
    <mergeCell ref="B351:C351"/>
    <mergeCell ref="B352:C352"/>
    <mergeCell ref="B353:C353"/>
    <mergeCell ref="B354:C354"/>
    <mergeCell ref="B355:C355"/>
    <mergeCell ref="B356:C356"/>
    <mergeCell ref="B357:C357"/>
    <mergeCell ref="B358:C358"/>
    <mergeCell ref="B359:C359"/>
    <mergeCell ref="C428:C430"/>
    <mergeCell ref="D428:G428"/>
    <mergeCell ref="D429:G429"/>
    <mergeCell ref="D430:G430"/>
    <mergeCell ref="E432:F433"/>
    <mergeCell ref="G432:G433"/>
    <mergeCell ref="C407:C410"/>
    <mergeCell ref="D413:E413"/>
    <mergeCell ref="D414:E414"/>
    <mergeCell ref="B424:H424"/>
    <mergeCell ref="B425:G425"/>
    <mergeCell ref="B394:C394"/>
    <mergeCell ref="E394:F394"/>
    <mergeCell ref="B395:C395"/>
    <mergeCell ref="H395:H404"/>
    <mergeCell ref="B396:C396"/>
    <mergeCell ref="B397:C397"/>
    <mergeCell ref="B398:C398"/>
    <mergeCell ref="B399:C399"/>
    <mergeCell ref="B400:C400"/>
    <mergeCell ref="B401:C401"/>
    <mergeCell ref="B402:C402"/>
    <mergeCell ref="B403:C403"/>
    <mergeCell ref="B404:C404"/>
    <mergeCell ref="C452:C455"/>
    <mergeCell ref="D458:E458"/>
    <mergeCell ref="D459:E459"/>
    <mergeCell ref="B439:C439"/>
    <mergeCell ref="E439:F439"/>
    <mergeCell ref="B440:C440"/>
    <mergeCell ref="H440:H449"/>
    <mergeCell ref="B441:C441"/>
    <mergeCell ref="B442:C442"/>
    <mergeCell ref="B443:C443"/>
    <mergeCell ref="B444:C444"/>
    <mergeCell ref="B445:C445"/>
    <mergeCell ref="B446:C446"/>
    <mergeCell ref="B447:C447"/>
    <mergeCell ref="B448:C448"/>
    <mergeCell ref="B449:C449"/>
    <mergeCell ref="C473:C475"/>
    <mergeCell ref="D473:G473"/>
    <mergeCell ref="D474:G474"/>
    <mergeCell ref="D475:G475"/>
    <mergeCell ref="E477:F478"/>
    <mergeCell ref="G477:G478"/>
    <mergeCell ref="B469:H469"/>
    <mergeCell ref="B470:G470"/>
    <mergeCell ref="E522:F523"/>
    <mergeCell ref="G522:G523"/>
    <mergeCell ref="C497:C500"/>
    <mergeCell ref="D503:E503"/>
    <mergeCell ref="D504:E504"/>
    <mergeCell ref="B514:H514"/>
    <mergeCell ref="B515:G515"/>
    <mergeCell ref="B484:C484"/>
    <mergeCell ref="E484:F484"/>
    <mergeCell ref="B485:C485"/>
    <mergeCell ref="H485:H494"/>
    <mergeCell ref="B486:C486"/>
    <mergeCell ref="B487:C487"/>
    <mergeCell ref="B488:C488"/>
    <mergeCell ref="B489:C489"/>
    <mergeCell ref="B490:C490"/>
    <mergeCell ref="B491:C491"/>
    <mergeCell ref="B492:C492"/>
    <mergeCell ref="B493:C493"/>
    <mergeCell ref="B494:C494"/>
    <mergeCell ref="C542:C545"/>
    <mergeCell ref="D548:E548"/>
    <mergeCell ref="D549:E549"/>
    <mergeCell ref="B529:C529"/>
    <mergeCell ref="E529:F529"/>
    <mergeCell ref="B530:C530"/>
    <mergeCell ref="H530:H539"/>
    <mergeCell ref="B531:C531"/>
    <mergeCell ref="B532:C532"/>
    <mergeCell ref="B533:C533"/>
    <mergeCell ref="B534:C534"/>
    <mergeCell ref="B535:C535"/>
    <mergeCell ref="B536:C536"/>
    <mergeCell ref="B537:C537"/>
    <mergeCell ref="B538:C538"/>
    <mergeCell ref="B539:C539"/>
    <mergeCell ref="C518:C520"/>
    <mergeCell ref="D518:G518"/>
    <mergeCell ref="D519:G519"/>
    <mergeCell ref="D520:G520"/>
    <mergeCell ref="C582:C585"/>
    <mergeCell ref="D588:E588"/>
    <mergeCell ref="D589:E589"/>
    <mergeCell ref="B569:C569"/>
    <mergeCell ref="E569:F569"/>
    <mergeCell ref="B570:C570"/>
    <mergeCell ref="H570:H579"/>
    <mergeCell ref="B571:C571"/>
    <mergeCell ref="B572:C572"/>
    <mergeCell ref="B573:C573"/>
    <mergeCell ref="B574:C574"/>
    <mergeCell ref="B575:C575"/>
    <mergeCell ref="B576:C576"/>
    <mergeCell ref="B577:C577"/>
    <mergeCell ref="B578:C578"/>
    <mergeCell ref="B579:C579"/>
    <mergeCell ref="C558:C560"/>
    <mergeCell ref="D558:G558"/>
    <mergeCell ref="D559:G559"/>
    <mergeCell ref="D560:G560"/>
    <mergeCell ref="E562:F563"/>
    <mergeCell ref="G562:G563"/>
    <mergeCell ref="B554:H554"/>
    <mergeCell ref="B555:G555"/>
    <mergeCell ref="C212:C214"/>
    <mergeCell ref="D212:G212"/>
    <mergeCell ref="D213:G213"/>
    <mergeCell ref="D214:G214"/>
    <mergeCell ref="E216:F217"/>
    <mergeCell ref="G216:G217"/>
    <mergeCell ref="B208:H208"/>
    <mergeCell ref="B209:G209"/>
    <mergeCell ref="C253:C255"/>
    <mergeCell ref="D253:G253"/>
    <mergeCell ref="D254:G254"/>
    <mergeCell ref="D255:G255"/>
    <mergeCell ref="E257:F258"/>
    <mergeCell ref="G257:G258"/>
    <mergeCell ref="C236:C239"/>
    <mergeCell ref="D242:E242"/>
    <mergeCell ref="D243:E243"/>
    <mergeCell ref="B249:H249"/>
    <mergeCell ref="B250:G250"/>
    <mergeCell ref="B223:C223"/>
    <mergeCell ref="E223:F223"/>
    <mergeCell ref="B224:C224"/>
    <mergeCell ref="H224:H233"/>
    <mergeCell ref="B225:C225"/>
    <mergeCell ref="B226:C226"/>
    <mergeCell ref="B227:C227"/>
    <mergeCell ref="B228:C228"/>
    <mergeCell ref="B229:C229"/>
    <mergeCell ref="B230:C230"/>
    <mergeCell ref="B231:C231"/>
    <mergeCell ref="B232:C232"/>
    <mergeCell ref="B233:C233"/>
    <mergeCell ref="C828:C830"/>
    <mergeCell ref="D828:G828"/>
    <mergeCell ref="D829:G829"/>
    <mergeCell ref="D830:G830"/>
    <mergeCell ref="E832:F833"/>
    <mergeCell ref="G832:G833"/>
    <mergeCell ref="C277:C280"/>
    <mergeCell ref="D283:E283"/>
    <mergeCell ref="D284:E284"/>
    <mergeCell ref="B824:H824"/>
    <mergeCell ref="B825:G825"/>
    <mergeCell ref="B264:C264"/>
    <mergeCell ref="E264:F264"/>
    <mergeCell ref="B265:C265"/>
    <mergeCell ref="H265:H274"/>
    <mergeCell ref="B266:C266"/>
    <mergeCell ref="B267:C267"/>
    <mergeCell ref="B268:C268"/>
    <mergeCell ref="B269:C269"/>
    <mergeCell ref="B270:C270"/>
    <mergeCell ref="B271:C271"/>
    <mergeCell ref="B272:C272"/>
    <mergeCell ref="B273:C273"/>
    <mergeCell ref="B274:C274"/>
    <mergeCell ref="C873:C875"/>
    <mergeCell ref="D873:G873"/>
    <mergeCell ref="D874:G874"/>
    <mergeCell ref="D875:G875"/>
    <mergeCell ref="E877:F878"/>
    <mergeCell ref="G877:G878"/>
    <mergeCell ref="C852:C855"/>
    <mergeCell ref="D858:E858"/>
    <mergeCell ref="D859:E859"/>
    <mergeCell ref="B869:H869"/>
    <mergeCell ref="B870:G870"/>
    <mergeCell ref="B839:C839"/>
    <mergeCell ref="E839:F839"/>
    <mergeCell ref="B840:C840"/>
    <mergeCell ref="H840:H849"/>
    <mergeCell ref="B841:C841"/>
    <mergeCell ref="B842:C842"/>
    <mergeCell ref="B843:C843"/>
    <mergeCell ref="B844:C844"/>
    <mergeCell ref="B845:C845"/>
    <mergeCell ref="B846:C846"/>
    <mergeCell ref="B847:C847"/>
    <mergeCell ref="B848:C848"/>
    <mergeCell ref="B849:C849"/>
    <mergeCell ref="C918:C920"/>
    <mergeCell ref="D918:G918"/>
    <mergeCell ref="D919:G919"/>
    <mergeCell ref="D920:G920"/>
    <mergeCell ref="E922:F923"/>
    <mergeCell ref="G922:G923"/>
    <mergeCell ref="C897:C900"/>
    <mergeCell ref="D903:E903"/>
    <mergeCell ref="D904:E904"/>
    <mergeCell ref="B914:H914"/>
    <mergeCell ref="B915:G915"/>
    <mergeCell ref="B884:C884"/>
    <mergeCell ref="E884:F884"/>
    <mergeCell ref="B885:C885"/>
    <mergeCell ref="H885:H894"/>
    <mergeCell ref="B886:C886"/>
    <mergeCell ref="B887:C887"/>
    <mergeCell ref="B888:C888"/>
    <mergeCell ref="B889:C889"/>
    <mergeCell ref="B890:C890"/>
    <mergeCell ref="B891:C891"/>
    <mergeCell ref="B892:C892"/>
    <mergeCell ref="B893:C893"/>
    <mergeCell ref="B894:C894"/>
    <mergeCell ref="C963:C965"/>
    <mergeCell ref="D963:G963"/>
    <mergeCell ref="D964:G964"/>
    <mergeCell ref="D965:G965"/>
    <mergeCell ref="E967:F968"/>
    <mergeCell ref="G967:G968"/>
    <mergeCell ref="C942:C945"/>
    <mergeCell ref="D948:E948"/>
    <mergeCell ref="D949:E949"/>
    <mergeCell ref="B959:H959"/>
    <mergeCell ref="B960:G960"/>
    <mergeCell ref="B929:C929"/>
    <mergeCell ref="E929:F929"/>
    <mergeCell ref="B930:C930"/>
    <mergeCell ref="H930:H939"/>
    <mergeCell ref="B931:C931"/>
    <mergeCell ref="B932:C932"/>
    <mergeCell ref="B933:C933"/>
    <mergeCell ref="B934:C934"/>
    <mergeCell ref="B935:C935"/>
    <mergeCell ref="B936:C936"/>
    <mergeCell ref="B937:C937"/>
    <mergeCell ref="B938:C938"/>
    <mergeCell ref="B939:C939"/>
    <mergeCell ref="C1008:C1010"/>
    <mergeCell ref="D1008:G1008"/>
    <mergeCell ref="D1009:G1009"/>
    <mergeCell ref="D1010:G1010"/>
    <mergeCell ref="E1012:F1013"/>
    <mergeCell ref="G1012:G1013"/>
    <mergeCell ref="C987:C990"/>
    <mergeCell ref="D993:E993"/>
    <mergeCell ref="D994:E994"/>
    <mergeCell ref="B1004:H1004"/>
    <mergeCell ref="B1005:G1005"/>
    <mergeCell ref="B974:C974"/>
    <mergeCell ref="E974:F974"/>
    <mergeCell ref="B975:C975"/>
    <mergeCell ref="H975:H984"/>
    <mergeCell ref="B976:C976"/>
    <mergeCell ref="B977:C977"/>
    <mergeCell ref="B978:C978"/>
    <mergeCell ref="B979:C979"/>
    <mergeCell ref="B980:C980"/>
    <mergeCell ref="B981:C981"/>
    <mergeCell ref="B982:C982"/>
    <mergeCell ref="B983:C983"/>
    <mergeCell ref="B984:C984"/>
    <mergeCell ref="C1053:C1055"/>
    <mergeCell ref="D1053:G1053"/>
    <mergeCell ref="D1054:G1054"/>
    <mergeCell ref="D1055:G1055"/>
    <mergeCell ref="E1057:F1058"/>
    <mergeCell ref="G1057:G1058"/>
    <mergeCell ref="C1032:C1035"/>
    <mergeCell ref="D1038:E1038"/>
    <mergeCell ref="D1039:E1039"/>
    <mergeCell ref="B1049:H1049"/>
    <mergeCell ref="B1050:G1050"/>
    <mergeCell ref="B1019:C1019"/>
    <mergeCell ref="E1019:F1019"/>
    <mergeCell ref="B1020:C1020"/>
    <mergeCell ref="H1020:H1029"/>
    <mergeCell ref="B1021:C1021"/>
    <mergeCell ref="B1022:C1022"/>
    <mergeCell ref="B1023:C1023"/>
    <mergeCell ref="B1024:C1024"/>
    <mergeCell ref="B1025:C1025"/>
    <mergeCell ref="B1026:C1026"/>
    <mergeCell ref="B1027:C1027"/>
    <mergeCell ref="B1028:C1028"/>
    <mergeCell ref="B1029:C1029"/>
    <mergeCell ref="C1098:C1100"/>
    <mergeCell ref="D1098:G1098"/>
    <mergeCell ref="D1099:G1099"/>
    <mergeCell ref="D1100:G1100"/>
    <mergeCell ref="E1102:F1103"/>
    <mergeCell ref="G1102:G1103"/>
    <mergeCell ref="C1077:C1080"/>
    <mergeCell ref="D1083:E1083"/>
    <mergeCell ref="D1084:E1084"/>
    <mergeCell ref="B1094:H1094"/>
    <mergeCell ref="B1095:G1095"/>
    <mergeCell ref="B1064:C1064"/>
    <mergeCell ref="E1064:F1064"/>
    <mergeCell ref="B1065:C1065"/>
    <mergeCell ref="H1065:H1074"/>
    <mergeCell ref="B1066:C1066"/>
    <mergeCell ref="B1067:C1067"/>
    <mergeCell ref="B1068:C1068"/>
    <mergeCell ref="B1069:C1069"/>
    <mergeCell ref="B1070:C1070"/>
    <mergeCell ref="B1071:C1071"/>
    <mergeCell ref="B1072:C1072"/>
    <mergeCell ref="B1073:C1073"/>
    <mergeCell ref="B1074:C1074"/>
    <mergeCell ref="C1143:C1145"/>
    <mergeCell ref="D1143:G1143"/>
    <mergeCell ref="D1144:G1144"/>
    <mergeCell ref="D1145:G1145"/>
    <mergeCell ref="E1147:F1148"/>
    <mergeCell ref="G1147:G1148"/>
    <mergeCell ref="C1122:C1125"/>
    <mergeCell ref="D1128:E1128"/>
    <mergeCell ref="D1129:E1129"/>
    <mergeCell ref="B1139:H1139"/>
    <mergeCell ref="B1140:G1140"/>
    <mergeCell ref="B1109:C1109"/>
    <mergeCell ref="E1109:F1109"/>
    <mergeCell ref="B1110:C1110"/>
    <mergeCell ref="H1110:H1119"/>
    <mergeCell ref="B1111:C1111"/>
    <mergeCell ref="B1112:C1112"/>
    <mergeCell ref="B1113:C1113"/>
    <mergeCell ref="B1114:C1114"/>
    <mergeCell ref="B1115:C1115"/>
    <mergeCell ref="B1116:C1116"/>
    <mergeCell ref="B1117:C1117"/>
    <mergeCell ref="B1118:C1118"/>
    <mergeCell ref="B1119:C1119"/>
    <mergeCell ref="C1188:C1190"/>
    <mergeCell ref="D1188:G1188"/>
    <mergeCell ref="D1189:G1189"/>
    <mergeCell ref="D1190:G1190"/>
    <mergeCell ref="E1192:F1193"/>
    <mergeCell ref="G1192:G1193"/>
    <mergeCell ref="C1167:C1170"/>
    <mergeCell ref="D1173:E1173"/>
    <mergeCell ref="D1174:E1174"/>
    <mergeCell ref="B1184:H1184"/>
    <mergeCell ref="B1185:G1185"/>
    <mergeCell ref="B1154:C1154"/>
    <mergeCell ref="E1154:F1154"/>
    <mergeCell ref="B1155:C1155"/>
    <mergeCell ref="H1155:H1164"/>
    <mergeCell ref="B1156:C1156"/>
    <mergeCell ref="B1157:C1157"/>
    <mergeCell ref="B1158:C1158"/>
    <mergeCell ref="B1159:C1159"/>
    <mergeCell ref="B1160:C1160"/>
    <mergeCell ref="B1161:C1161"/>
    <mergeCell ref="B1162:C1162"/>
    <mergeCell ref="B1163:C1163"/>
    <mergeCell ref="B1164:C1164"/>
    <mergeCell ref="C1233:C1235"/>
    <mergeCell ref="D1233:G1233"/>
    <mergeCell ref="D1234:G1234"/>
    <mergeCell ref="D1235:G1235"/>
    <mergeCell ref="E1237:F1238"/>
    <mergeCell ref="G1237:G1238"/>
    <mergeCell ref="C1212:C1215"/>
    <mergeCell ref="D1218:E1218"/>
    <mergeCell ref="D1219:E1219"/>
    <mergeCell ref="B1229:H1229"/>
    <mergeCell ref="B1230:G1230"/>
    <mergeCell ref="B1199:C1199"/>
    <mergeCell ref="E1199:F1199"/>
    <mergeCell ref="B1200:C1200"/>
    <mergeCell ref="H1200:H1209"/>
    <mergeCell ref="B1201:C1201"/>
    <mergeCell ref="B1202:C1202"/>
    <mergeCell ref="B1203:C1203"/>
    <mergeCell ref="B1204:C1204"/>
    <mergeCell ref="B1205:C1205"/>
    <mergeCell ref="B1206:C1206"/>
    <mergeCell ref="B1207:C1207"/>
    <mergeCell ref="B1208:C1208"/>
    <mergeCell ref="B1209:C1209"/>
    <mergeCell ref="C1278:C1280"/>
    <mergeCell ref="D1278:G1278"/>
    <mergeCell ref="D1279:G1279"/>
    <mergeCell ref="D1280:G1280"/>
    <mergeCell ref="E1282:F1283"/>
    <mergeCell ref="G1282:G1283"/>
    <mergeCell ref="C1257:C1260"/>
    <mergeCell ref="D1263:E1263"/>
    <mergeCell ref="D1264:E1264"/>
    <mergeCell ref="B1274:H1274"/>
    <mergeCell ref="B1275:G1275"/>
    <mergeCell ref="B1244:C1244"/>
    <mergeCell ref="E1244:F1244"/>
    <mergeCell ref="B1245:C1245"/>
    <mergeCell ref="H1245:H1254"/>
    <mergeCell ref="B1246:C1246"/>
    <mergeCell ref="B1247:C1247"/>
    <mergeCell ref="B1248:C1248"/>
    <mergeCell ref="B1249:C1249"/>
    <mergeCell ref="B1250:C1250"/>
    <mergeCell ref="B1251:C1251"/>
    <mergeCell ref="B1252:C1252"/>
    <mergeCell ref="B1253:C1253"/>
    <mergeCell ref="B1254:C1254"/>
    <mergeCell ref="C1323:C1325"/>
    <mergeCell ref="D1323:G1323"/>
    <mergeCell ref="D1324:G1324"/>
    <mergeCell ref="D1325:G1325"/>
    <mergeCell ref="E1327:F1328"/>
    <mergeCell ref="G1327:G1328"/>
    <mergeCell ref="C1302:C1305"/>
    <mergeCell ref="D1308:E1308"/>
    <mergeCell ref="D1309:E1309"/>
    <mergeCell ref="B1319:H1319"/>
    <mergeCell ref="B1320:G1320"/>
    <mergeCell ref="B1289:C1289"/>
    <mergeCell ref="E1289:F1289"/>
    <mergeCell ref="B1290:C1290"/>
    <mergeCell ref="H1290:H1299"/>
    <mergeCell ref="B1291:C1291"/>
    <mergeCell ref="B1292:C1292"/>
    <mergeCell ref="B1293:C1293"/>
    <mergeCell ref="B1294:C1294"/>
    <mergeCell ref="B1295:C1295"/>
    <mergeCell ref="B1296:C1296"/>
    <mergeCell ref="B1297:C1297"/>
    <mergeCell ref="B1298:C1298"/>
    <mergeCell ref="B1299:C1299"/>
    <mergeCell ref="C1368:C1370"/>
    <mergeCell ref="D1368:G1368"/>
    <mergeCell ref="D1369:G1369"/>
    <mergeCell ref="D1370:G1370"/>
    <mergeCell ref="E1372:F1373"/>
    <mergeCell ref="G1372:G1373"/>
    <mergeCell ref="C1347:C1350"/>
    <mergeCell ref="D1353:E1353"/>
    <mergeCell ref="D1354:E1354"/>
    <mergeCell ref="B1364:H1364"/>
    <mergeCell ref="B1365:G1365"/>
    <mergeCell ref="B1334:C1334"/>
    <mergeCell ref="E1334:F1334"/>
    <mergeCell ref="B1335:C1335"/>
    <mergeCell ref="H1335:H1344"/>
    <mergeCell ref="B1336:C1336"/>
    <mergeCell ref="B1337:C1337"/>
    <mergeCell ref="B1338:C1338"/>
    <mergeCell ref="B1339:C1339"/>
    <mergeCell ref="B1340:C1340"/>
    <mergeCell ref="B1341:C1341"/>
    <mergeCell ref="B1342:C1342"/>
    <mergeCell ref="B1343:C1343"/>
    <mergeCell ref="B1344:C1344"/>
    <mergeCell ref="C1413:C1415"/>
    <mergeCell ref="D1413:G1413"/>
    <mergeCell ref="D1414:G1414"/>
    <mergeCell ref="D1415:G1415"/>
    <mergeCell ref="E1417:F1418"/>
    <mergeCell ref="G1417:G1418"/>
    <mergeCell ref="C1392:C1395"/>
    <mergeCell ref="D1398:E1398"/>
    <mergeCell ref="D1399:E1399"/>
    <mergeCell ref="B1409:H1409"/>
    <mergeCell ref="B1410:G1410"/>
    <mergeCell ref="B1379:C1379"/>
    <mergeCell ref="E1379:F1379"/>
    <mergeCell ref="B1380:C1380"/>
    <mergeCell ref="H1380:H1389"/>
    <mergeCell ref="B1381:C1381"/>
    <mergeCell ref="B1382:C1382"/>
    <mergeCell ref="B1383:C1383"/>
    <mergeCell ref="B1384:C1384"/>
    <mergeCell ref="B1385:C1385"/>
    <mergeCell ref="B1386:C1386"/>
    <mergeCell ref="B1387:C1387"/>
    <mergeCell ref="B1388:C1388"/>
    <mergeCell ref="B1389:C1389"/>
    <mergeCell ref="C1458:C1460"/>
    <mergeCell ref="D1458:G1458"/>
    <mergeCell ref="D1459:G1459"/>
    <mergeCell ref="D1460:G1460"/>
    <mergeCell ref="E1462:F1463"/>
    <mergeCell ref="G1462:G1463"/>
    <mergeCell ref="C1437:C1440"/>
    <mergeCell ref="D1443:E1443"/>
    <mergeCell ref="D1444:E1444"/>
    <mergeCell ref="B1454:H1454"/>
    <mergeCell ref="B1455:G1455"/>
    <mergeCell ref="B1424:C1424"/>
    <mergeCell ref="E1424:F1424"/>
    <mergeCell ref="B1425:C1425"/>
    <mergeCell ref="H1425:H1434"/>
    <mergeCell ref="B1426:C1426"/>
    <mergeCell ref="B1427:C1427"/>
    <mergeCell ref="B1428:C1428"/>
    <mergeCell ref="B1429:C1429"/>
    <mergeCell ref="B1430:C1430"/>
    <mergeCell ref="B1431:C1431"/>
    <mergeCell ref="B1432:C1432"/>
    <mergeCell ref="B1433:C1433"/>
    <mergeCell ref="B1434:C1434"/>
    <mergeCell ref="C1503:C1505"/>
    <mergeCell ref="D1503:G1503"/>
    <mergeCell ref="D1504:G1504"/>
    <mergeCell ref="D1505:G1505"/>
    <mergeCell ref="E1507:F1508"/>
    <mergeCell ref="G1507:G1508"/>
    <mergeCell ref="C1482:C1485"/>
    <mergeCell ref="D1488:E1488"/>
    <mergeCell ref="D1489:E1489"/>
    <mergeCell ref="B1499:H1499"/>
    <mergeCell ref="B1500:G1500"/>
    <mergeCell ref="B1469:C1469"/>
    <mergeCell ref="E1469:F1469"/>
    <mergeCell ref="B1470:C1470"/>
    <mergeCell ref="H1470:H1479"/>
    <mergeCell ref="B1471:C1471"/>
    <mergeCell ref="B1472:C1472"/>
    <mergeCell ref="B1473:C1473"/>
    <mergeCell ref="B1474:C1474"/>
    <mergeCell ref="B1475:C1475"/>
    <mergeCell ref="B1476:C1476"/>
    <mergeCell ref="B1477:C1477"/>
    <mergeCell ref="B1478:C1478"/>
    <mergeCell ref="B1479:C1479"/>
    <mergeCell ref="C1548:C1550"/>
    <mergeCell ref="D1548:G1548"/>
    <mergeCell ref="D1549:G1549"/>
    <mergeCell ref="D1550:G1550"/>
    <mergeCell ref="E1552:F1553"/>
    <mergeCell ref="G1552:G1553"/>
    <mergeCell ref="C1527:C1530"/>
    <mergeCell ref="D1533:E1533"/>
    <mergeCell ref="D1534:E1534"/>
    <mergeCell ref="B1544:H1544"/>
    <mergeCell ref="B1545:G1545"/>
    <mergeCell ref="B1514:C1514"/>
    <mergeCell ref="E1514:F1514"/>
    <mergeCell ref="B1515:C1515"/>
    <mergeCell ref="H1515:H1524"/>
    <mergeCell ref="B1516:C1516"/>
    <mergeCell ref="B1517:C1517"/>
    <mergeCell ref="B1518:C1518"/>
    <mergeCell ref="B1519:C1519"/>
    <mergeCell ref="B1520:C1520"/>
    <mergeCell ref="B1521:C1521"/>
    <mergeCell ref="B1522:C1522"/>
    <mergeCell ref="B1523:C1523"/>
    <mergeCell ref="B1524:C1524"/>
    <mergeCell ref="C1593:C1595"/>
    <mergeCell ref="D1593:G1593"/>
    <mergeCell ref="D1594:G1594"/>
    <mergeCell ref="D1595:G1595"/>
    <mergeCell ref="E1597:F1598"/>
    <mergeCell ref="G1597:G1598"/>
    <mergeCell ref="C1572:C1575"/>
    <mergeCell ref="D1578:E1578"/>
    <mergeCell ref="D1579:E1579"/>
    <mergeCell ref="B1589:H1589"/>
    <mergeCell ref="B1590:G1590"/>
    <mergeCell ref="B1559:C1559"/>
    <mergeCell ref="E1559:F1559"/>
    <mergeCell ref="B1560:C1560"/>
    <mergeCell ref="H1560:H1569"/>
    <mergeCell ref="B1561:C1561"/>
    <mergeCell ref="B1562:C1562"/>
    <mergeCell ref="B1563:C1563"/>
    <mergeCell ref="B1564:C1564"/>
    <mergeCell ref="B1565:C1565"/>
    <mergeCell ref="B1566:C1566"/>
    <mergeCell ref="B1567:C1567"/>
    <mergeCell ref="B1568:C1568"/>
    <mergeCell ref="B1569:C1569"/>
    <mergeCell ref="C1638:C1640"/>
    <mergeCell ref="D1638:G1638"/>
    <mergeCell ref="D1639:G1639"/>
    <mergeCell ref="D1640:G1640"/>
    <mergeCell ref="E1642:F1643"/>
    <mergeCell ref="G1642:G1643"/>
    <mergeCell ref="C1617:C1620"/>
    <mergeCell ref="D1623:E1623"/>
    <mergeCell ref="D1624:E1624"/>
    <mergeCell ref="B1634:H1634"/>
    <mergeCell ref="B1635:G1635"/>
    <mergeCell ref="B1604:C1604"/>
    <mergeCell ref="E1604:F1604"/>
    <mergeCell ref="B1605:C1605"/>
    <mergeCell ref="H1605:H1614"/>
    <mergeCell ref="B1606:C1606"/>
    <mergeCell ref="B1607:C1607"/>
    <mergeCell ref="B1608:C1608"/>
    <mergeCell ref="B1609:C1609"/>
    <mergeCell ref="B1610:C1610"/>
    <mergeCell ref="B1611:C1611"/>
    <mergeCell ref="B1612:C1612"/>
    <mergeCell ref="B1613:C1613"/>
    <mergeCell ref="B1614:C1614"/>
    <mergeCell ref="C1683:C1685"/>
    <mergeCell ref="D1683:G1683"/>
    <mergeCell ref="D1684:G1684"/>
    <mergeCell ref="D1685:G1685"/>
    <mergeCell ref="E1687:F1688"/>
    <mergeCell ref="G1687:G1688"/>
    <mergeCell ref="C1662:C1665"/>
    <mergeCell ref="D1668:E1668"/>
    <mergeCell ref="D1669:E1669"/>
    <mergeCell ref="B1679:H1679"/>
    <mergeCell ref="B1680:G1680"/>
    <mergeCell ref="B1649:C1649"/>
    <mergeCell ref="E1649:F1649"/>
    <mergeCell ref="B1650:C1650"/>
    <mergeCell ref="H1650:H1659"/>
    <mergeCell ref="B1651:C1651"/>
    <mergeCell ref="B1652:C1652"/>
    <mergeCell ref="B1653:C1653"/>
    <mergeCell ref="B1654:C1654"/>
    <mergeCell ref="B1655:C1655"/>
    <mergeCell ref="B1656:C1656"/>
    <mergeCell ref="B1657:C1657"/>
    <mergeCell ref="B1658:C1658"/>
    <mergeCell ref="B1659:C1659"/>
    <mergeCell ref="C1728:C1730"/>
    <mergeCell ref="D1728:G1728"/>
    <mergeCell ref="D1729:G1729"/>
    <mergeCell ref="D1730:G1730"/>
    <mergeCell ref="E1732:F1733"/>
    <mergeCell ref="G1732:G1733"/>
    <mergeCell ref="C1707:C1710"/>
    <mergeCell ref="D1713:E1713"/>
    <mergeCell ref="D1714:E1714"/>
    <mergeCell ref="B1724:H1724"/>
    <mergeCell ref="B1725:G1725"/>
    <mergeCell ref="B1694:C1694"/>
    <mergeCell ref="E1694:F1694"/>
    <mergeCell ref="B1695:C1695"/>
    <mergeCell ref="H1695:H1704"/>
    <mergeCell ref="B1696:C1696"/>
    <mergeCell ref="B1697:C1697"/>
    <mergeCell ref="B1698:C1698"/>
    <mergeCell ref="B1699:C1699"/>
    <mergeCell ref="B1700:C1700"/>
    <mergeCell ref="B1701:C1701"/>
    <mergeCell ref="B1702:C1702"/>
    <mergeCell ref="B1703:C1703"/>
    <mergeCell ref="B1704:C1704"/>
    <mergeCell ref="C1773:C1775"/>
    <mergeCell ref="D1773:G1773"/>
    <mergeCell ref="D1774:G1774"/>
    <mergeCell ref="D1775:G1775"/>
    <mergeCell ref="E1777:F1778"/>
    <mergeCell ref="G1777:G1778"/>
    <mergeCell ref="C1752:C1755"/>
    <mergeCell ref="D1758:E1758"/>
    <mergeCell ref="D1759:E1759"/>
    <mergeCell ref="B1769:H1769"/>
    <mergeCell ref="B1770:G1770"/>
    <mergeCell ref="B1739:C1739"/>
    <mergeCell ref="E1739:F1739"/>
    <mergeCell ref="B1740:C1740"/>
    <mergeCell ref="H1740:H1749"/>
    <mergeCell ref="B1741:C1741"/>
    <mergeCell ref="B1742:C1742"/>
    <mergeCell ref="B1743:C1743"/>
    <mergeCell ref="B1744:C1744"/>
    <mergeCell ref="B1745:C1745"/>
    <mergeCell ref="B1746:C1746"/>
    <mergeCell ref="B1747:C1747"/>
    <mergeCell ref="B1748:C1748"/>
    <mergeCell ref="B1749:C1749"/>
    <mergeCell ref="C1818:C1820"/>
    <mergeCell ref="D1818:G1818"/>
    <mergeCell ref="D1819:G1819"/>
    <mergeCell ref="D1820:G1820"/>
    <mergeCell ref="E1822:F1823"/>
    <mergeCell ref="G1822:G1823"/>
    <mergeCell ref="C1797:C1800"/>
    <mergeCell ref="D1803:E1803"/>
    <mergeCell ref="D1804:E1804"/>
    <mergeCell ref="B1814:H1814"/>
    <mergeCell ref="B1815:G1815"/>
    <mergeCell ref="B1784:C1784"/>
    <mergeCell ref="E1784:F1784"/>
    <mergeCell ref="B1785:C1785"/>
    <mergeCell ref="H1785:H1794"/>
    <mergeCell ref="B1786:C1786"/>
    <mergeCell ref="B1787:C1787"/>
    <mergeCell ref="B1788:C1788"/>
    <mergeCell ref="B1789:C1789"/>
    <mergeCell ref="B1790:C1790"/>
    <mergeCell ref="B1791:C1791"/>
    <mergeCell ref="B1792:C1792"/>
    <mergeCell ref="B1793:C1793"/>
    <mergeCell ref="B1794:C1794"/>
    <mergeCell ref="C1863:C1865"/>
    <mergeCell ref="D1863:G1863"/>
    <mergeCell ref="D1864:G1864"/>
    <mergeCell ref="D1865:G1865"/>
    <mergeCell ref="E1867:F1868"/>
    <mergeCell ref="G1867:G1868"/>
    <mergeCell ref="C1842:C1845"/>
    <mergeCell ref="D1848:E1848"/>
    <mergeCell ref="D1849:E1849"/>
    <mergeCell ref="B1859:H1859"/>
    <mergeCell ref="B1860:G1860"/>
    <mergeCell ref="B1829:C1829"/>
    <mergeCell ref="E1829:F1829"/>
    <mergeCell ref="B1830:C1830"/>
    <mergeCell ref="H1830:H1839"/>
    <mergeCell ref="B1831:C1831"/>
    <mergeCell ref="B1832:C1832"/>
    <mergeCell ref="B1833:C1833"/>
    <mergeCell ref="B1834:C1834"/>
    <mergeCell ref="B1835:C1835"/>
    <mergeCell ref="B1836:C1836"/>
    <mergeCell ref="B1837:C1837"/>
    <mergeCell ref="B1838:C1838"/>
    <mergeCell ref="B1839:C1839"/>
    <mergeCell ref="C1908:C1910"/>
    <mergeCell ref="D1908:G1908"/>
    <mergeCell ref="D1909:G1909"/>
    <mergeCell ref="D1910:G1910"/>
    <mergeCell ref="E1912:F1913"/>
    <mergeCell ref="G1912:G1913"/>
    <mergeCell ref="C1887:C1890"/>
    <mergeCell ref="D1893:E1893"/>
    <mergeCell ref="D1894:E1894"/>
    <mergeCell ref="B1904:H1904"/>
    <mergeCell ref="B1905:G1905"/>
    <mergeCell ref="B1874:C1874"/>
    <mergeCell ref="E1874:F1874"/>
    <mergeCell ref="B1875:C1875"/>
    <mergeCell ref="H1875:H1884"/>
    <mergeCell ref="B1876:C1876"/>
    <mergeCell ref="B1877:C1877"/>
    <mergeCell ref="B1878:C1878"/>
    <mergeCell ref="B1879:C1879"/>
    <mergeCell ref="B1880:C1880"/>
    <mergeCell ref="B1881:C1881"/>
    <mergeCell ref="B1882:C1882"/>
    <mergeCell ref="B1883:C1883"/>
    <mergeCell ref="B1884:C1884"/>
    <mergeCell ref="C1953:C1955"/>
    <mergeCell ref="D1953:G1953"/>
    <mergeCell ref="D1954:G1954"/>
    <mergeCell ref="D1955:G1955"/>
    <mergeCell ref="E1957:F1958"/>
    <mergeCell ref="G1957:G1958"/>
    <mergeCell ref="C1932:C1935"/>
    <mergeCell ref="D1938:E1938"/>
    <mergeCell ref="D1939:E1939"/>
    <mergeCell ref="B1949:H1949"/>
    <mergeCell ref="B1950:G1950"/>
    <mergeCell ref="B1919:C1919"/>
    <mergeCell ref="E1919:F1919"/>
    <mergeCell ref="B1920:C1920"/>
    <mergeCell ref="H1920:H1929"/>
    <mergeCell ref="B1921:C1921"/>
    <mergeCell ref="B1922:C1922"/>
    <mergeCell ref="B1923:C1923"/>
    <mergeCell ref="B1924:C1924"/>
    <mergeCell ref="B1925:C1925"/>
    <mergeCell ref="B1926:C1926"/>
    <mergeCell ref="B1927:C1927"/>
    <mergeCell ref="B1928:C1928"/>
    <mergeCell ref="B1929:C1929"/>
    <mergeCell ref="C1977:C1980"/>
    <mergeCell ref="D1983:E1983"/>
    <mergeCell ref="D1984:E1984"/>
    <mergeCell ref="B1994:H1994"/>
    <mergeCell ref="B1995:G1995"/>
    <mergeCell ref="B1964:C1964"/>
    <mergeCell ref="E1964:F1964"/>
    <mergeCell ref="B1965:C1965"/>
    <mergeCell ref="H1965:H1974"/>
    <mergeCell ref="B1966:C1966"/>
    <mergeCell ref="B1967:C1967"/>
    <mergeCell ref="B1968:C1968"/>
    <mergeCell ref="B1969:C1969"/>
    <mergeCell ref="B1970:C1970"/>
    <mergeCell ref="B1971:C1971"/>
    <mergeCell ref="B1972:C1972"/>
    <mergeCell ref="B1973:C1973"/>
    <mergeCell ref="B1974:C1974"/>
    <mergeCell ref="C2022:C2025"/>
    <mergeCell ref="D2028:E2028"/>
    <mergeCell ref="D2029:E2029"/>
    <mergeCell ref="B2009:C2009"/>
    <mergeCell ref="E2009:F2009"/>
    <mergeCell ref="B2010:C2010"/>
    <mergeCell ref="H2010:H2019"/>
    <mergeCell ref="B2011:C2011"/>
    <mergeCell ref="B2012:C2012"/>
    <mergeCell ref="B2013:C2013"/>
    <mergeCell ref="B2014:C2014"/>
    <mergeCell ref="B2015:C2015"/>
    <mergeCell ref="B2016:C2016"/>
    <mergeCell ref="B2017:C2017"/>
    <mergeCell ref="B2018:C2018"/>
    <mergeCell ref="B2019:C2019"/>
    <mergeCell ref="C1998:C2000"/>
    <mergeCell ref="D1998:G1998"/>
    <mergeCell ref="D1999:G1999"/>
    <mergeCell ref="D2000:G2000"/>
    <mergeCell ref="E2002:F2003"/>
    <mergeCell ref="G2002:G2003"/>
    <mergeCell ref="C2059:C2062"/>
    <mergeCell ref="D2065:E2065"/>
    <mergeCell ref="D2066:E2066"/>
    <mergeCell ref="B2031:H2031"/>
    <mergeCell ref="B2032:G2032"/>
    <mergeCell ref="C2035:C2037"/>
    <mergeCell ref="D2035:G2035"/>
    <mergeCell ref="D2036:G2036"/>
    <mergeCell ref="D2037:G2037"/>
    <mergeCell ref="E2039:F2040"/>
    <mergeCell ref="G2039:G2040"/>
    <mergeCell ref="B2046:C2046"/>
    <mergeCell ref="E2046:F2046"/>
    <mergeCell ref="B2047:C2047"/>
    <mergeCell ref="H2047:H2056"/>
    <mergeCell ref="B2048:C2048"/>
    <mergeCell ref="B2049:C2049"/>
    <mergeCell ref="B2050:C2050"/>
    <mergeCell ref="B2051:C2051"/>
    <mergeCell ref="B2052:C2052"/>
    <mergeCell ref="B2053:C2053"/>
    <mergeCell ref="B2054:C2054"/>
    <mergeCell ref="B2055:C2055"/>
    <mergeCell ref="B2056:C2056"/>
  </mergeCells>
  <dataValidations count="1">
    <dataValidation type="list" allowBlank="1" showInputMessage="1" showErrorMessage="1" sqref="D14 D59 D104 D181 D142 D302 D347 D392 D437 D482 D527 D567 D221 D262 D837 D882 D927 D972 D1017 D1062 D1107 D1152 D1197 D1242 D1287 D1332 D1377 D1422 D1467 D1512 D1557 D1602 D1647 D1692 D1737 D1782 D1827 D1872 D1917 D1962 D2007 D2044">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Пользователь Windows</cp:lastModifiedBy>
  <cp:lastPrinted>2016-07-26T06:39:25Z</cp:lastPrinted>
  <dcterms:created xsi:type="dcterms:W3CDTF">2016-01-18T14:22:10Z</dcterms:created>
  <dcterms:modified xsi:type="dcterms:W3CDTF">2019-06-17T08:26:40Z</dcterms:modified>
</cp:coreProperties>
</file>