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codeName="ЭтаКнига" defaultThemeVersion="124226"/>
  <bookViews>
    <workbookView xWindow="120" yWindow="1320" windowWidth="9720" windowHeight="6120"/>
  </bookViews>
  <sheets>
    <sheet name="Извещение" sheetId="11" r:id="rId1"/>
    <sheet name="Лист1" sheetId="12" r:id="rId2"/>
  </sheets>
  <definedNames>
    <definedName name="_xlnm._FilterDatabase" localSheetId="0" hidden="1">Извещение!$B$5:$S$143</definedName>
    <definedName name="д1">#REF!</definedName>
    <definedName name="_xlnm.Print_Titles" localSheetId="0">Извещение!$5:$6</definedName>
    <definedName name="ЛУ">#REF!</definedName>
    <definedName name="_xlnm.Print_Area" localSheetId="0">Извещение!$B$1:$W$167</definedName>
    <definedName name="_xlnm.Print_Area" localSheetId="1">Лист1!$A$1:$P$790</definedName>
  </definedNames>
  <calcPr calcId="144525"/>
</workbook>
</file>

<file path=xl/calcChain.xml><?xml version="1.0" encoding="utf-8"?>
<calcChain xmlns="http://schemas.openxmlformats.org/spreadsheetml/2006/main">
  <c r="L141" i="11" l="1"/>
  <c r="M141" i="11"/>
  <c r="N141" i="11"/>
  <c r="O141" i="11"/>
  <c r="P141" i="11"/>
  <c r="Q141" i="11"/>
  <c r="R141" i="11"/>
  <c r="K141" i="11"/>
  <c r="G141" i="11" l="1"/>
  <c r="Q139" i="11"/>
  <c r="O139" i="11"/>
  <c r="M139" i="11"/>
  <c r="L139" i="11"/>
  <c r="K139" i="11"/>
  <c r="N138" i="11"/>
  <c r="P138" i="11" s="1"/>
  <c r="N137" i="11"/>
  <c r="P137" i="11" s="1"/>
  <c r="N136" i="11"/>
  <c r="P136" i="11" s="1"/>
  <c r="N135" i="11"/>
  <c r="P135" i="11" s="1"/>
  <c r="N134" i="11"/>
  <c r="P134" i="11" s="1"/>
  <c r="N133" i="11"/>
  <c r="Q132" i="11"/>
  <c r="O132" i="11"/>
  <c r="M132" i="11"/>
  <c r="L132" i="11"/>
  <c r="K132" i="11"/>
  <c r="N131" i="11"/>
  <c r="P131" i="11" s="1"/>
  <c r="N130" i="11"/>
  <c r="P130" i="11" s="1"/>
  <c r="N129" i="11"/>
  <c r="P129" i="11" s="1"/>
  <c r="P128" i="11"/>
  <c r="N128" i="11"/>
  <c r="N127" i="11"/>
  <c r="P127" i="11" s="1"/>
  <c r="N126" i="11"/>
  <c r="Q125" i="11"/>
  <c r="O125" i="11"/>
  <c r="M125" i="11"/>
  <c r="L125" i="11"/>
  <c r="K125" i="11"/>
  <c r="N124" i="11"/>
  <c r="P124" i="11" s="1"/>
  <c r="N123" i="11"/>
  <c r="P123" i="11" s="1"/>
  <c r="N122" i="11"/>
  <c r="P122" i="11" s="1"/>
  <c r="N121" i="11"/>
  <c r="P121" i="11" s="1"/>
  <c r="N120" i="11"/>
  <c r="N119" i="11"/>
  <c r="P119" i="11" s="1"/>
  <c r="Q118" i="11"/>
  <c r="O118" i="11"/>
  <c r="M118" i="11"/>
  <c r="L118" i="11"/>
  <c r="K118" i="11"/>
  <c r="N117" i="11"/>
  <c r="P117" i="11" s="1"/>
  <c r="N116" i="11"/>
  <c r="P116" i="11" s="1"/>
  <c r="N115" i="11"/>
  <c r="P115" i="11" s="1"/>
  <c r="N114" i="11"/>
  <c r="P114" i="11" s="1"/>
  <c r="N113" i="11"/>
  <c r="P113" i="11" s="1"/>
  <c r="N112" i="11"/>
  <c r="Q111" i="11"/>
  <c r="O111" i="11"/>
  <c r="M111" i="11"/>
  <c r="L111" i="11"/>
  <c r="K111" i="11"/>
  <c r="N110" i="11"/>
  <c r="P110" i="11" s="1"/>
  <c r="N109" i="11"/>
  <c r="P109" i="11" s="1"/>
  <c r="N108" i="11"/>
  <c r="P108" i="11" s="1"/>
  <c r="N107" i="11"/>
  <c r="P107" i="11" s="1"/>
  <c r="N106" i="11"/>
  <c r="N105" i="11"/>
  <c r="P105" i="11" s="1"/>
  <c r="Q104" i="11"/>
  <c r="O104" i="11"/>
  <c r="M104" i="11"/>
  <c r="L104" i="11"/>
  <c r="K104" i="11"/>
  <c r="N103" i="11"/>
  <c r="P103" i="11" s="1"/>
  <c r="N102" i="11"/>
  <c r="P102" i="11" s="1"/>
  <c r="N101" i="11"/>
  <c r="P101" i="11" s="1"/>
  <c r="N100" i="11"/>
  <c r="P100" i="11" s="1"/>
  <c r="N99" i="11"/>
  <c r="N98" i="11"/>
  <c r="P98" i="11" s="1"/>
  <c r="Q97" i="11"/>
  <c r="O97" i="11"/>
  <c r="M97" i="11"/>
  <c r="L97" i="11"/>
  <c r="K97" i="11"/>
  <c r="N96" i="11"/>
  <c r="P96" i="11" s="1"/>
  <c r="N95" i="11"/>
  <c r="P95" i="11" s="1"/>
  <c r="N94" i="11"/>
  <c r="P94" i="11" s="1"/>
  <c r="N93" i="11"/>
  <c r="P93" i="11" s="1"/>
  <c r="N92" i="11"/>
  <c r="N91" i="11"/>
  <c r="P91" i="11" s="1"/>
  <c r="Q90" i="11"/>
  <c r="O90" i="11"/>
  <c r="M90" i="11"/>
  <c r="L90" i="11"/>
  <c r="K90" i="11"/>
  <c r="N89" i="11"/>
  <c r="P89" i="11" s="1"/>
  <c r="N88" i="11"/>
  <c r="P88" i="11" s="1"/>
  <c r="N87" i="11"/>
  <c r="P87" i="11" s="1"/>
  <c r="N86" i="11"/>
  <c r="P86" i="11" s="1"/>
  <c r="N85" i="11"/>
  <c r="N84" i="11"/>
  <c r="P84" i="11" s="1"/>
  <c r="Q83" i="11"/>
  <c r="O83" i="11"/>
  <c r="M83" i="11"/>
  <c r="L83" i="11"/>
  <c r="K83" i="11"/>
  <c r="N82" i="11"/>
  <c r="P82" i="11" s="1"/>
  <c r="N81" i="11"/>
  <c r="P81" i="11" s="1"/>
  <c r="N80" i="11"/>
  <c r="P80" i="11" s="1"/>
  <c r="N79" i="11"/>
  <c r="P79" i="11" s="1"/>
  <c r="N78" i="11"/>
  <c r="P78" i="11" s="1"/>
  <c r="N77" i="11"/>
  <c r="P77" i="11" s="1"/>
  <c r="Q76" i="11"/>
  <c r="O76" i="11"/>
  <c r="M76" i="11"/>
  <c r="L76" i="11"/>
  <c r="K76" i="11"/>
  <c r="N75" i="11"/>
  <c r="P75" i="11" s="1"/>
  <c r="N74" i="11"/>
  <c r="P74" i="11" s="1"/>
  <c r="N73" i="11"/>
  <c r="P73" i="11" s="1"/>
  <c r="N72" i="11"/>
  <c r="P72" i="11" s="1"/>
  <c r="N71" i="11"/>
  <c r="P71" i="11" s="1"/>
  <c r="N70" i="11"/>
  <c r="P70" i="11" s="1"/>
  <c r="Q69" i="11"/>
  <c r="O69" i="11"/>
  <c r="M69" i="11"/>
  <c r="L69" i="11"/>
  <c r="K69" i="11"/>
  <c r="N68" i="11"/>
  <c r="P68" i="11" s="1"/>
  <c r="N67" i="11"/>
  <c r="P67" i="11" s="1"/>
  <c r="N66" i="11"/>
  <c r="P66" i="11" s="1"/>
  <c r="N65" i="11"/>
  <c r="P65" i="11" s="1"/>
  <c r="N64" i="11"/>
  <c r="P64" i="11" s="1"/>
  <c r="N63" i="11"/>
  <c r="Q62" i="11"/>
  <c r="O62" i="11"/>
  <c r="M62" i="11"/>
  <c r="L62" i="11"/>
  <c r="K62" i="11"/>
  <c r="N61" i="11"/>
  <c r="P61" i="11" s="1"/>
  <c r="N60" i="11"/>
  <c r="P60" i="11" s="1"/>
  <c r="N59" i="11"/>
  <c r="P59" i="11" s="1"/>
  <c r="N58" i="11"/>
  <c r="P58" i="11" s="1"/>
  <c r="N57" i="11"/>
  <c r="P57" i="11" s="1"/>
  <c r="N56" i="11"/>
  <c r="O55" i="11"/>
  <c r="M55" i="11"/>
  <c r="L55" i="11"/>
  <c r="K55" i="11"/>
  <c r="N54" i="11"/>
  <c r="P54" i="11" s="1"/>
  <c r="N53" i="11"/>
  <c r="P53" i="11" s="1"/>
  <c r="N52" i="11"/>
  <c r="P52" i="11" s="1"/>
  <c r="N51" i="11"/>
  <c r="P51" i="11" s="1"/>
  <c r="N50" i="11"/>
  <c r="P50" i="11" s="1"/>
  <c r="N49" i="11"/>
  <c r="P49" i="11" s="1"/>
  <c r="Q48" i="11"/>
  <c r="O48" i="11"/>
  <c r="M48" i="11"/>
  <c r="L48" i="11"/>
  <c r="K48" i="11"/>
  <c r="N47" i="11"/>
  <c r="P47" i="11" s="1"/>
  <c r="N46" i="11"/>
  <c r="P46" i="11" s="1"/>
  <c r="N45" i="11"/>
  <c r="P45" i="11" s="1"/>
  <c r="N44" i="11"/>
  <c r="P44" i="11" s="1"/>
  <c r="N43" i="11"/>
  <c r="P43" i="11" s="1"/>
  <c r="N42" i="11"/>
  <c r="P42" i="11" s="1"/>
  <c r="Q41" i="11"/>
  <c r="O41" i="11"/>
  <c r="M41" i="11"/>
  <c r="L41" i="11"/>
  <c r="K41" i="11"/>
  <c r="N40" i="11"/>
  <c r="P40" i="11" s="1"/>
  <c r="N39" i="11"/>
  <c r="P39" i="11" s="1"/>
  <c r="N38" i="11"/>
  <c r="P38" i="11" s="1"/>
  <c r="N37" i="11"/>
  <c r="P37" i="11" s="1"/>
  <c r="N36" i="11"/>
  <c r="P36" i="11" s="1"/>
  <c r="N35" i="11"/>
  <c r="P35" i="11" s="1"/>
  <c r="Q34" i="11"/>
  <c r="O34" i="11"/>
  <c r="M34" i="11"/>
  <c r="L34" i="11"/>
  <c r="K34" i="11"/>
  <c r="N33" i="11"/>
  <c r="P33" i="11" s="1"/>
  <c r="N32" i="11"/>
  <c r="P32" i="11" s="1"/>
  <c r="N31" i="11"/>
  <c r="P31" i="11" s="1"/>
  <c r="N30" i="11"/>
  <c r="P30" i="11" s="1"/>
  <c r="N29" i="11"/>
  <c r="P29" i="11" s="1"/>
  <c r="N28" i="11"/>
  <c r="P28" i="11" s="1"/>
  <c r="Q27" i="11"/>
  <c r="O27" i="11"/>
  <c r="M27" i="11"/>
  <c r="L27" i="11"/>
  <c r="K27" i="11"/>
  <c r="N26" i="11"/>
  <c r="P26" i="11" s="1"/>
  <c r="N25" i="11"/>
  <c r="P25" i="11" s="1"/>
  <c r="N24" i="11"/>
  <c r="P24" i="11" s="1"/>
  <c r="N23" i="11"/>
  <c r="P23" i="11" s="1"/>
  <c r="N22" i="11"/>
  <c r="P22" i="11" s="1"/>
  <c r="N21" i="11"/>
  <c r="P21" i="11" s="1"/>
  <c r="Q20" i="11"/>
  <c r="N125" i="11" l="1"/>
  <c r="P125" i="11" s="1"/>
  <c r="N118" i="11"/>
  <c r="P118" i="11" s="1"/>
  <c r="N139" i="11"/>
  <c r="P139" i="11" s="1"/>
  <c r="P133" i="11"/>
  <c r="N132" i="11"/>
  <c r="P132" i="11" s="1"/>
  <c r="P126" i="11"/>
  <c r="P120" i="11"/>
  <c r="P112" i="11"/>
  <c r="N111" i="11"/>
  <c r="P111" i="11" s="1"/>
  <c r="P106" i="11"/>
  <c r="N62" i="11"/>
  <c r="P62" i="11" s="1"/>
  <c r="N55" i="11"/>
  <c r="P55" i="11" s="1"/>
  <c r="N83" i="11"/>
  <c r="P83" i="11" s="1"/>
  <c r="N104" i="11"/>
  <c r="P104" i="11" s="1"/>
  <c r="P99" i="11"/>
  <c r="N97" i="11"/>
  <c r="P97" i="11" s="1"/>
  <c r="P92" i="11"/>
  <c r="N48" i="11"/>
  <c r="P48" i="11" s="1"/>
  <c r="N69" i="11"/>
  <c r="P69" i="11" s="1"/>
  <c r="P56" i="11"/>
  <c r="N90" i="11"/>
  <c r="P90" i="11" s="1"/>
  <c r="P85" i="11"/>
  <c r="N34" i="11"/>
  <c r="P34" i="11" s="1"/>
  <c r="P63" i="11"/>
  <c r="N76" i="11"/>
  <c r="P76" i="11" s="1"/>
  <c r="N41" i="11"/>
  <c r="P41" i="11" s="1"/>
  <c r="N27" i="11"/>
  <c r="P27" i="11" s="1"/>
  <c r="O20" i="11" l="1"/>
  <c r="M20" i="11"/>
  <c r="L20" i="11"/>
  <c r="K20" i="11"/>
  <c r="N19" i="11"/>
  <c r="P19" i="11" s="1"/>
  <c r="N18" i="11"/>
  <c r="P18" i="11" s="1"/>
  <c r="N17" i="11"/>
  <c r="P17" i="11" s="1"/>
  <c r="N16" i="11"/>
  <c r="P16" i="11" s="1"/>
  <c r="N15" i="11"/>
  <c r="P15" i="11" s="1"/>
  <c r="N14" i="11"/>
  <c r="P14" i="11" s="1"/>
  <c r="N20" i="11" l="1"/>
  <c r="P20" i="11" s="1"/>
  <c r="K760" i="12"/>
  <c r="K762" i="12"/>
  <c r="K764" i="12"/>
  <c r="K766" i="12"/>
  <c r="K768" i="12"/>
  <c r="K735" i="12"/>
  <c r="K737" i="12"/>
  <c r="K739" i="12"/>
  <c r="K741" i="12"/>
  <c r="K743" i="12"/>
  <c r="K710" i="12"/>
  <c r="K712" i="12"/>
  <c r="K714" i="12"/>
  <c r="K716" i="12"/>
  <c r="K718" i="12"/>
  <c r="K685" i="12"/>
  <c r="M685" i="12" s="1"/>
  <c r="K687" i="12"/>
  <c r="M687" i="12" s="1"/>
  <c r="K689" i="12"/>
  <c r="M689" i="12" s="1"/>
  <c r="K691" i="12"/>
  <c r="M691" i="12" s="1"/>
  <c r="K693" i="12"/>
  <c r="M693" i="12" s="1"/>
  <c r="K635" i="12"/>
  <c r="K637" i="12"/>
  <c r="K639" i="12"/>
  <c r="K641" i="12"/>
  <c r="K643" i="12"/>
  <c r="M612" i="12"/>
  <c r="K610" i="12"/>
  <c r="M610" i="12" s="1"/>
  <c r="K612" i="12"/>
  <c r="K614" i="12"/>
  <c r="M614" i="12" s="1"/>
  <c r="K616" i="12"/>
  <c r="M616" i="12" s="1"/>
  <c r="K618" i="12"/>
  <c r="M618" i="12" s="1"/>
  <c r="K584" i="12"/>
  <c r="K585" i="12"/>
  <c r="K587" i="12"/>
  <c r="K589" i="12"/>
  <c r="K591" i="12"/>
  <c r="K593" i="12"/>
  <c r="K560" i="12"/>
  <c r="M560" i="12" s="1"/>
  <c r="K562" i="12"/>
  <c r="M562" i="12" s="1"/>
  <c r="K564" i="12"/>
  <c r="M564" i="12" s="1"/>
  <c r="K566" i="12"/>
  <c r="M566" i="12" s="1"/>
  <c r="K568" i="12"/>
  <c r="M568" i="12" s="1"/>
  <c r="K535" i="12"/>
  <c r="K537" i="12"/>
  <c r="K539" i="12"/>
  <c r="K541" i="12"/>
  <c r="K543" i="12"/>
  <c r="K510" i="12"/>
  <c r="K512" i="12"/>
  <c r="K514" i="12"/>
  <c r="K516" i="12"/>
  <c r="K518" i="12"/>
  <c r="K485" i="12"/>
  <c r="M485" i="12" s="1"/>
  <c r="K487" i="12"/>
  <c r="M487" i="12" s="1"/>
  <c r="K489" i="12"/>
  <c r="M489" i="12" s="1"/>
  <c r="K491" i="12"/>
  <c r="M491" i="12" s="1"/>
  <c r="K493" i="12"/>
  <c r="M493" i="12" s="1"/>
  <c r="K460" i="12"/>
  <c r="K462" i="12"/>
  <c r="K464" i="12"/>
  <c r="K466" i="12"/>
  <c r="K468" i="12"/>
  <c r="K435" i="12"/>
  <c r="K437" i="12"/>
  <c r="K439" i="12"/>
  <c r="K441" i="12"/>
  <c r="K443" i="12"/>
  <c r="K410" i="12"/>
  <c r="K412" i="12"/>
  <c r="K414" i="12"/>
  <c r="K416" i="12"/>
  <c r="K418" i="12"/>
  <c r="K385" i="12"/>
  <c r="K387" i="12"/>
  <c r="K389" i="12"/>
  <c r="K391" i="12"/>
  <c r="K393" i="12"/>
  <c r="K360" i="12"/>
  <c r="K362" i="12"/>
  <c r="K364" i="12"/>
  <c r="K366" i="12"/>
  <c r="K368" i="12"/>
  <c r="K335" i="12"/>
  <c r="K337" i="12"/>
  <c r="M337" i="12" s="1"/>
  <c r="K339" i="12"/>
  <c r="K341" i="12"/>
  <c r="K343" i="12"/>
  <c r="K310" i="12"/>
  <c r="K312" i="12"/>
  <c r="K314" i="12"/>
  <c r="K316" i="12"/>
  <c r="K318" i="12"/>
  <c r="K285" i="12"/>
  <c r="K287" i="12"/>
  <c r="K289" i="12"/>
  <c r="K291" i="12"/>
  <c r="M291" i="12" s="1"/>
  <c r="K293" i="12"/>
  <c r="K259" i="12"/>
  <c r="K261" i="12"/>
  <c r="K263" i="12"/>
  <c r="K265" i="12"/>
  <c r="K267" i="12"/>
  <c r="K233" i="12"/>
  <c r="K235" i="12"/>
  <c r="K237" i="12"/>
  <c r="K239" i="12"/>
  <c r="K241" i="12"/>
  <c r="K207" i="12"/>
  <c r="K209" i="12"/>
  <c r="K211" i="12"/>
  <c r="K213" i="12"/>
  <c r="K215" i="12"/>
  <c r="K181" i="12"/>
  <c r="K183" i="12"/>
  <c r="K185" i="12"/>
  <c r="K187" i="12"/>
  <c r="M187" i="12" s="1"/>
  <c r="K189" i="12"/>
  <c r="K155" i="12"/>
  <c r="K157" i="12"/>
  <c r="K159" i="12"/>
  <c r="K161" i="12"/>
  <c r="K163" i="12"/>
  <c r="K129" i="12"/>
  <c r="K131" i="12"/>
  <c r="K133" i="12"/>
  <c r="K135" i="12"/>
  <c r="K137" i="12"/>
  <c r="K103" i="12"/>
  <c r="K105" i="12"/>
  <c r="K107" i="12"/>
  <c r="K109" i="12"/>
  <c r="K111" i="12"/>
  <c r="K76" i="12"/>
  <c r="K78" i="12"/>
  <c r="K80" i="12"/>
  <c r="K82" i="12"/>
  <c r="K84" i="12"/>
  <c r="K50" i="12"/>
  <c r="K52" i="12"/>
  <c r="M52" i="12" s="1"/>
  <c r="K54" i="12"/>
  <c r="K56" i="12"/>
  <c r="K58" i="12"/>
  <c r="M50" i="12"/>
  <c r="M54" i="12"/>
  <c r="M56" i="12"/>
  <c r="M58" i="12"/>
  <c r="K25" i="12"/>
  <c r="K27" i="12"/>
  <c r="M27" i="12" s="1"/>
  <c r="K29" i="12"/>
  <c r="K31" i="12"/>
  <c r="K33" i="12"/>
  <c r="M33" i="12" s="1"/>
  <c r="Q13" i="11"/>
  <c r="O13" i="11"/>
  <c r="M13" i="11"/>
  <c r="L13" i="11"/>
  <c r="K13" i="11"/>
  <c r="N12" i="11"/>
  <c r="N11" i="11"/>
  <c r="N10" i="11"/>
  <c r="N9" i="11"/>
  <c r="N8" i="11"/>
  <c r="N7" i="11"/>
  <c r="L770" i="12"/>
  <c r="J770" i="12"/>
  <c r="I770" i="12"/>
  <c r="H770" i="12"/>
  <c r="L769" i="12"/>
  <c r="J769" i="12"/>
  <c r="I769" i="12"/>
  <c r="H769" i="12"/>
  <c r="L767" i="12"/>
  <c r="J767" i="12"/>
  <c r="I767" i="12"/>
  <c r="H767" i="12"/>
  <c r="L765" i="12"/>
  <c r="J765" i="12"/>
  <c r="I765" i="12"/>
  <c r="H765" i="12"/>
  <c r="L763" i="12"/>
  <c r="J763" i="12"/>
  <c r="I763" i="12"/>
  <c r="H763" i="12"/>
  <c r="L761" i="12"/>
  <c r="J761" i="12"/>
  <c r="I761" i="12"/>
  <c r="H761" i="12"/>
  <c r="L759" i="12"/>
  <c r="J759" i="12"/>
  <c r="I759" i="12"/>
  <c r="H759" i="12"/>
  <c r="H771" i="12" s="1"/>
  <c r="K758" i="12"/>
  <c r="L745" i="12"/>
  <c r="J745" i="12"/>
  <c r="I745" i="12"/>
  <c r="H745" i="12"/>
  <c r="K745" i="12" s="1"/>
  <c r="L744" i="12"/>
  <c r="J744" i="12"/>
  <c r="I744" i="12"/>
  <c r="H744" i="12"/>
  <c r="K744" i="12" s="1"/>
  <c r="L742" i="12"/>
  <c r="J742" i="12"/>
  <c r="I742" i="12"/>
  <c r="H742" i="12"/>
  <c r="K742" i="12" s="1"/>
  <c r="L740" i="12"/>
  <c r="J740" i="12"/>
  <c r="I740" i="12"/>
  <c r="H740" i="12"/>
  <c r="K740" i="12" s="1"/>
  <c r="L738" i="12"/>
  <c r="J738" i="12"/>
  <c r="I738" i="12"/>
  <c r="H738" i="12"/>
  <c r="K738" i="12" s="1"/>
  <c r="L736" i="12"/>
  <c r="J736" i="12"/>
  <c r="I736" i="12"/>
  <c r="H736" i="12"/>
  <c r="K736" i="12" s="1"/>
  <c r="L734" i="12"/>
  <c r="L746" i="12" s="1"/>
  <c r="J734" i="12"/>
  <c r="I734" i="12"/>
  <c r="H734" i="12"/>
  <c r="H746" i="12" s="1"/>
  <c r="K733" i="12"/>
  <c r="L720" i="12"/>
  <c r="J720" i="12"/>
  <c r="I720" i="12"/>
  <c r="H720" i="12"/>
  <c r="L719" i="12"/>
  <c r="J719" i="12"/>
  <c r="I719" i="12"/>
  <c r="H719" i="12"/>
  <c r="L717" i="12"/>
  <c r="J717" i="12"/>
  <c r="I717" i="12"/>
  <c r="H717" i="12"/>
  <c r="L715" i="12"/>
  <c r="J715" i="12"/>
  <c r="I715" i="12"/>
  <c r="H715" i="12"/>
  <c r="L713" i="12"/>
  <c r="J713" i="12"/>
  <c r="I713" i="12"/>
  <c r="H713" i="12"/>
  <c r="L711" i="12"/>
  <c r="J711" i="12"/>
  <c r="I711" i="12"/>
  <c r="H711" i="12"/>
  <c r="L709" i="12"/>
  <c r="J709" i="12"/>
  <c r="J721" i="12" s="1"/>
  <c r="I709" i="12"/>
  <c r="H709" i="12"/>
  <c r="K708" i="12"/>
  <c r="L695" i="12"/>
  <c r="J695" i="12"/>
  <c r="I695" i="12"/>
  <c r="H695" i="12"/>
  <c r="L694" i="12"/>
  <c r="J694" i="12"/>
  <c r="I694" i="12"/>
  <c r="H694" i="12"/>
  <c r="L692" i="12"/>
  <c r="J692" i="12"/>
  <c r="I692" i="12"/>
  <c r="H692" i="12"/>
  <c r="L690" i="12"/>
  <c r="J690" i="12"/>
  <c r="I690" i="12"/>
  <c r="H690" i="12"/>
  <c r="L688" i="12"/>
  <c r="J688" i="12"/>
  <c r="I688" i="12"/>
  <c r="H688" i="12"/>
  <c r="L686" i="12"/>
  <c r="J686" i="12"/>
  <c r="I686" i="12"/>
  <c r="H686" i="12"/>
  <c r="L684" i="12"/>
  <c r="J684" i="12"/>
  <c r="I684" i="12"/>
  <c r="H684" i="12"/>
  <c r="K683" i="12"/>
  <c r="L670" i="12"/>
  <c r="J670" i="12"/>
  <c r="I670" i="12"/>
  <c r="H670" i="12"/>
  <c r="L669" i="12"/>
  <c r="J669" i="12"/>
  <c r="I669" i="12"/>
  <c r="H669" i="12"/>
  <c r="K668" i="12"/>
  <c r="M668" i="12" s="1"/>
  <c r="L667" i="12"/>
  <c r="J667" i="12"/>
  <c r="I667" i="12"/>
  <c r="H667" i="12"/>
  <c r="K666" i="12"/>
  <c r="M666" i="12" s="1"/>
  <c r="L665" i="12"/>
  <c r="J665" i="12"/>
  <c r="I665" i="12"/>
  <c r="H665" i="12"/>
  <c r="K664" i="12"/>
  <c r="M664" i="12" s="1"/>
  <c r="L663" i="12"/>
  <c r="J663" i="12"/>
  <c r="I663" i="12"/>
  <c r="H663" i="12"/>
  <c r="K662" i="12"/>
  <c r="M662" i="12" s="1"/>
  <c r="L661" i="12"/>
  <c r="J661" i="12"/>
  <c r="I661" i="12"/>
  <c r="H661" i="12"/>
  <c r="K660" i="12"/>
  <c r="M660" i="12" s="1"/>
  <c r="L659" i="12"/>
  <c r="J659" i="12"/>
  <c r="I659" i="12"/>
  <c r="H659" i="12"/>
  <c r="K658" i="12"/>
  <c r="L645" i="12"/>
  <c r="J645" i="12"/>
  <c r="I645" i="12"/>
  <c r="K645" i="12" s="1"/>
  <c r="H645" i="12"/>
  <c r="L644" i="12"/>
  <c r="J644" i="12"/>
  <c r="I644" i="12"/>
  <c r="H644" i="12"/>
  <c r="L642" i="12"/>
  <c r="J642" i="12"/>
  <c r="I642" i="12"/>
  <c r="K642" i="12" s="1"/>
  <c r="H642" i="12"/>
  <c r="L640" i="12"/>
  <c r="J640" i="12"/>
  <c r="I640" i="12"/>
  <c r="H640" i="12"/>
  <c r="L638" i="12"/>
  <c r="J638" i="12"/>
  <c r="I638" i="12"/>
  <c r="K638" i="12" s="1"/>
  <c r="H638" i="12"/>
  <c r="L636" i="12"/>
  <c r="J636" i="12"/>
  <c r="I636" i="12"/>
  <c r="H636" i="12"/>
  <c r="L634" i="12"/>
  <c r="L646" i="12" s="1"/>
  <c r="J634" i="12"/>
  <c r="I634" i="12"/>
  <c r="H634" i="12"/>
  <c r="K634" i="12" s="1"/>
  <c r="K633" i="12"/>
  <c r="L620" i="12"/>
  <c r="J620" i="12"/>
  <c r="I620" i="12"/>
  <c r="H620" i="12"/>
  <c r="L619" i="12"/>
  <c r="J619" i="12"/>
  <c r="K619" i="12" s="1"/>
  <c r="M619" i="12" s="1"/>
  <c r="I619" i="12"/>
  <c r="H619" i="12"/>
  <c r="L617" i="12"/>
  <c r="J617" i="12"/>
  <c r="I617" i="12"/>
  <c r="H617" i="12"/>
  <c r="L615" i="12"/>
  <c r="J615" i="12"/>
  <c r="I615" i="12"/>
  <c r="H615" i="12"/>
  <c r="K615" i="12" s="1"/>
  <c r="M615" i="12" s="1"/>
  <c r="L613" i="12"/>
  <c r="J613" i="12"/>
  <c r="I613" i="12"/>
  <c r="H613" i="12"/>
  <c r="L611" i="12"/>
  <c r="J611" i="12"/>
  <c r="K611" i="12" s="1"/>
  <c r="M611" i="12" s="1"/>
  <c r="I611" i="12"/>
  <c r="H611" i="12"/>
  <c r="L609" i="12"/>
  <c r="J609" i="12"/>
  <c r="I609" i="12"/>
  <c r="H609" i="12"/>
  <c r="K608" i="12"/>
  <c r="L595" i="12"/>
  <c r="J595" i="12"/>
  <c r="I595" i="12"/>
  <c r="H595" i="12"/>
  <c r="K595" i="12" s="1"/>
  <c r="L594" i="12"/>
  <c r="J594" i="12"/>
  <c r="I594" i="12"/>
  <c r="H594" i="12"/>
  <c r="K594" i="12" s="1"/>
  <c r="L592" i="12"/>
  <c r="J592" i="12"/>
  <c r="I592" i="12"/>
  <c r="H592" i="12"/>
  <c r="K592" i="12" s="1"/>
  <c r="L590" i="12"/>
  <c r="J590" i="12"/>
  <c r="I590" i="12"/>
  <c r="H590" i="12"/>
  <c r="K590" i="12" s="1"/>
  <c r="L588" i="12"/>
  <c r="J588" i="12"/>
  <c r="I588" i="12"/>
  <c r="H588" i="12"/>
  <c r="K588" i="12" s="1"/>
  <c r="L586" i="12"/>
  <c r="J586" i="12"/>
  <c r="I586" i="12"/>
  <c r="H586" i="12"/>
  <c r="K586" i="12" s="1"/>
  <c r="L584" i="12"/>
  <c r="J584" i="12"/>
  <c r="J596" i="12" s="1"/>
  <c r="I584" i="12"/>
  <c r="H584" i="12"/>
  <c r="K583" i="12"/>
  <c r="L570" i="12"/>
  <c r="J570" i="12"/>
  <c r="I570" i="12"/>
  <c r="H570" i="12"/>
  <c r="K570" i="12" s="1"/>
  <c r="M570" i="12" s="1"/>
  <c r="L569" i="12"/>
  <c r="J569" i="12"/>
  <c r="I569" i="12"/>
  <c r="H569" i="12"/>
  <c r="K569" i="12" s="1"/>
  <c r="M569" i="12" s="1"/>
  <c r="L567" i="12"/>
  <c r="J567" i="12"/>
  <c r="I567" i="12"/>
  <c r="H567" i="12"/>
  <c r="K567" i="12" s="1"/>
  <c r="M567" i="12" s="1"/>
  <c r="L565" i="12"/>
  <c r="J565" i="12"/>
  <c r="I565" i="12"/>
  <c r="H565" i="12"/>
  <c r="K565" i="12" s="1"/>
  <c r="M565" i="12" s="1"/>
  <c r="L563" i="12"/>
  <c r="J563" i="12"/>
  <c r="I563" i="12"/>
  <c r="H563" i="12"/>
  <c r="K563" i="12" s="1"/>
  <c r="M563" i="12" s="1"/>
  <c r="L561" i="12"/>
  <c r="J561" i="12"/>
  <c r="I561" i="12"/>
  <c r="H561" i="12"/>
  <c r="K561" i="12" s="1"/>
  <c r="M561" i="12" s="1"/>
  <c r="L559" i="12"/>
  <c r="J559" i="12"/>
  <c r="I559" i="12"/>
  <c r="H559" i="12"/>
  <c r="K559" i="12" s="1"/>
  <c r="M559" i="12" s="1"/>
  <c r="K558" i="12"/>
  <c r="L545" i="12"/>
  <c r="J545" i="12"/>
  <c r="I545" i="12"/>
  <c r="H545" i="12"/>
  <c r="L544" i="12"/>
  <c r="J544" i="12"/>
  <c r="I544" i="12"/>
  <c r="K544" i="12" s="1"/>
  <c r="H544" i="12"/>
  <c r="L542" i="12"/>
  <c r="J542" i="12"/>
  <c r="I542" i="12"/>
  <c r="H542" i="12"/>
  <c r="L540" i="12"/>
  <c r="J540" i="12"/>
  <c r="I540" i="12"/>
  <c r="K540" i="12" s="1"/>
  <c r="H540" i="12"/>
  <c r="L538" i="12"/>
  <c r="J538" i="12"/>
  <c r="I538" i="12"/>
  <c r="H538" i="12"/>
  <c r="L536" i="12"/>
  <c r="J536" i="12"/>
  <c r="I536" i="12"/>
  <c r="K536" i="12" s="1"/>
  <c r="H536" i="12"/>
  <c r="L534" i="12"/>
  <c r="J534" i="12"/>
  <c r="J546" i="12" s="1"/>
  <c r="I534" i="12"/>
  <c r="H534" i="12"/>
  <c r="K533" i="12"/>
  <c r="L520" i="12"/>
  <c r="J520" i="12"/>
  <c r="I520" i="12"/>
  <c r="H520" i="12"/>
  <c r="L519" i="12"/>
  <c r="J519" i="12"/>
  <c r="I519" i="12"/>
  <c r="H519" i="12"/>
  <c r="L517" i="12"/>
  <c r="J517" i="12"/>
  <c r="K517" i="12" s="1"/>
  <c r="I517" i="12"/>
  <c r="H517" i="12"/>
  <c r="L515" i="12"/>
  <c r="J515" i="12"/>
  <c r="I515" i="12"/>
  <c r="H515" i="12"/>
  <c r="L513" i="12"/>
  <c r="J513" i="12"/>
  <c r="K513" i="12" s="1"/>
  <c r="I513" i="12"/>
  <c r="H513" i="12"/>
  <c r="L511" i="12"/>
  <c r="J511" i="12"/>
  <c r="I511" i="12"/>
  <c r="H511" i="12"/>
  <c r="L509" i="12"/>
  <c r="J509" i="12"/>
  <c r="K509" i="12" s="1"/>
  <c r="I509" i="12"/>
  <c r="H509" i="12"/>
  <c r="K508" i="12"/>
  <c r="L495" i="12"/>
  <c r="J495" i="12"/>
  <c r="I495" i="12"/>
  <c r="H495" i="12"/>
  <c r="K495" i="12" s="1"/>
  <c r="L494" i="12"/>
  <c r="J494" i="12"/>
  <c r="I494" i="12"/>
  <c r="H494" i="12"/>
  <c r="K494" i="12" s="1"/>
  <c r="M494" i="12" s="1"/>
  <c r="L492" i="12"/>
  <c r="J492" i="12"/>
  <c r="I492" i="12"/>
  <c r="H492" i="12"/>
  <c r="K492" i="12" s="1"/>
  <c r="L490" i="12"/>
  <c r="J490" i="12"/>
  <c r="I490" i="12"/>
  <c r="H490" i="12"/>
  <c r="K490" i="12" s="1"/>
  <c r="L488" i="12"/>
  <c r="J488" i="12"/>
  <c r="I488" i="12"/>
  <c r="H488" i="12"/>
  <c r="K488" i="12" s="1"/>
  <c r="M488" i="12" s="1"/>
  <c r="L486" i="12"/>
  <c r="J486" i="12"/>
  <c r="I486" i="12"/>
  <c r="H486" i="12"/>
  <c r="K486" i="12" s="1"/>
  <c r="L484" i="12"/>
  <c r="J484" i="12"/>
  <c r="I484" i="12"/>
  <c r="H484" i="12"/>
  <c r="K483" i="12"/>
  <c r="L470" i="12"/>
  <c r="J470" i="12"/>
  <c r="I470" i="12"/>
  <c r="H470" i="12"/>
  <c r="K470" i="12" s="1"/>
  <c r="L469" i="12"/>
  <c r="J469" i="12"/>
  <c r="I469" i="12"/>
  <c r="H469" i="12"/>
  <c r="K469" i="12" s="1"/>
  <c r="L467" i="12"/>
  <c r="J467" i="12"/>
  <c r="I467" i="12"/>
  <c r="H467" i="12"/>
  <c r="K467" i="12" s="1"/>
  <c r="L465" i="12"/>
  <c r="J465" i="12"/>
  <c r="I465" i="12"/>
  <c r="H465" i="12"/>
  <c r="K465" i="12" s="1"/>
  <c r="L463" i="12"/>
  <c r="J463" i="12"/>
  <c r="I463" i="12"/>
  <c r="H463" i="12"/>
  <c r="K463" i="12" s="1"/>
  <c r="L461" i="12"/>
  <c r="J461" i="12"/>
  <c r="I461" i="12"/>
  <c r="H461" i="12"/>
  <c r="K461" i="12" s="1"/>
  <c r="L459" i="12"/>
  <c r="L471" i="12" s="1"/>
  <c r="J459" i="12"/>
  <c r="I459" i="12"/>
  <c r="H459" i="12"/>
  <c r="K459" i="12" s="1"/>
  <c r="K458" i="12"/>
  <c r="L445" i="12"/>
  <c r="J445" i="12"/>
  <c r="I445" i="12"/>
  <c r="H445" i="12"/>
  <c r="L444" i="12"/>
  <c r="J444" i="12"/>
  <c r="I444" i="12"/>
  <c r="H444" i="12"/>
  <c r="L442" i="12"/>
  <c r="J442" i="12"/>
  <c r="I442" i="12"/>
  <c r="K442" i="12" s="1"/>
  <c r="H442" i="12"/>
  <c r="L440" i="12"/>
  <c r="J440" i="12"/>
  <c r="I440" i="12"/>
  <c r="H440" i="12"/>
  <c r="L438" i="12"/>
  <c r="J438" i="12"/>
  <c r="I438" i="12"/>
  <c r="K438" i="12" s="1"/>
  <c r="H438" i="12"/>
  <c r="L436" i="12"/>
  <c r="J436" i="12"/>
  <c r="I436" i="12"/>
  <c r="H436" i="12"/>
  <c r="L434" i="12"/>
  <c r="J434" i="12"/>
  <c r="I434" i="12"/>
  <c r="I446" i="12" s="1"/>
  <c r="H434" i="12"/>
  <c r="K433" i="12"/>
  <c r="L420" i="12"/>
  <c r="J420" i="12"/>
  <c r="K420" i="12" s="1"/>
  <c r="I420" i="12"/>
  <c r="H420" i="12"/>
  <c r="L419" i="12"/>
  <c r="J419" i="12"/>
  <c r="I419" i="12"/>
  <c r="H419" i="12"/>
  <c r="L417" i="12"/>
  <c r="J417" i="12"/>
  <c r="K417" i="12" s="1"/>
  <c r="I417" i="12"/>
  <c r="H417" i="12"/>
  <c r="L415" i="12"/>
  <c r="J415" i="12"/>
  <c r="I415" i="12"/>
  <c r="H415" i="12"/>
  <c r="L413" i="12"/>
  <c r="J413" i="12"/>
  <c r="K413" i="12" s="1"/>
  <c r="I413" i="12"/>
  <c r="H413" i="12"/>
  <c r="L411" i="12"/>
  <c r="J411" i="12"/>
  <c r="I411" i="12"/>
  <c r="H411" i="12"/>
  <c r="L409" i="12"/>
  <c r="J409" i="12"/>
  <c r="K409" i="12" s="1"/>
  <c r="I409" i="12"/>
  <c r="I421" i="12" s="1"/>
  <c r="H409" i="12"/>
  <c r="K408" i="12"/>
  <c r="L395" i="12"/>
  <c r="J395" i="12"/>
  <c r="I395" i="12"/>
  <c r="H395" i="12"/>
  <c r="K395" i="12" s="1"/>
  <c r="L394" i="12"/>
  <c r="J394" i="12"/>
  <c r="I394" i="12"/>
  <c r="H394" i="12"/>
  <c r="K394" i="12" s="1"/>
  <c r="L392" i="12"/>
  <c r="J392" i="12"/>
  <c r="I392" i="12"/>
  <c r="H392" i="12"/>
  <c r="K392" i="12" s="1"/>
  <c r="L390" i="12"/>
  <c r="J390" i="12"/>
  <c r="I390" i="12"/>
  <c r="H390" i="12"/>
  <c r="K390" i="12" s="1"/>
  <c r="L388" i="12"/>
  <c r="M388" i="12" s="1"/>
  <c r="J388" i="12"/>
  <c r="I388" i="12"/>
  <c r="H388" i="12"/>
  <c r="K388" i="12" s="1"/>
  <c r="L386" i="12"/>
  <c r="J386" i="12"/>
  <c r="I386" i="12"/>
  <c r="H386" i="12"/>
  <c r="K386" i="12" s="1"/>
  <c r="L384" i="12"/>
  <c r="J384" i="12"/>
  <c r="I384" i="12"/>
  <c r="H384" i="12"/>
  <c r="K384" i="12" s="1"/>
  <c r="K383" i="12"/>
  <c r="M383" i="12" s="1"/>
  <c r="L370" i="12"/>
  <c r="J370" i="12"/>
  <c r="I370" i="12"/>
  <c r="H370" i="12"/>
  <c r="K370" i="12" s="1"/>
  <c r="L369" i="12"/>
  <c r="J369" i="12"/>
  <c r="I369" i="12"/>
  <c r="H369" i="12"/>
  <c r="K369" i="12" s="1"/>
  <c r="M369" i="12" s="1"/>
  <c r="L367" i="12"/>
  <c r="J367" i="12"/>
  <c r="I367" i="12"/>
  <c r="H367" i="12"/>
  <c r="K367" i="12" s="1"/>
  <c r="M367" i="12" s="1"/>
  <c r="L365" i="12"/>
  <c r="J365" i="12"/>
  <c r="I365" i="12"/>
  <c r="H365" i="12"/>
  <c r="L363" i="12"/>
  <c r="J363" i="12"/>
  <c r="I363" i="12"/>
  <c r="H363" i="12"/>
  <c r="L361" i="12"/>
  <c r="J361" i="12"/>
  <c r="I361" i="12"/>
  <c r="H361" i="12"/>
  <c r="K361" i="12" s="1"/>
  <c r="L359" i="12"/>
  <c r="J359" i="12"/>
  <c r="I359" i="12"/>
  <c r="H359" i="12"/>
  <c r="K358" i="12"/>
  <c r="L345" i="12"/>
  <c r="J345" i="12"/>
  <c r="I345" i="12"/>
  <c r="H345" i="12"/>
  <c r="L344" i="12"/>
  <c r="J344" i="12"/>
  <c r="I344" i="12"/>
  <c r="H344" i="12"/>
  <c r="L342" i="12"/>
  <c r="J342" i="12"/>
  <c r="I342" i="12"/>
  <c r="H342" i="12"/>
  <c r="L340" i="12"/>
  <c r="J340" i="12"/>
  <c r="I340" i="12"/>
  <c r="H340" i="12"/>
  <c r="L338" i="12"/>
  <c r="J338" i="12"/>
  <c r="I338" i="12"/>
  <c r="H338" i="12"/>
  <c r="L336" i="12"/>
  <c r="J336" i="12"/>
  <c r="I336" i="12"/>
  <c r="H336" i="12"/>
  <c r="L334" i="12"/>
  <c r="J334" i="12"/>
  <c r="I334" i="12"/>
  <c r="H334" i="12"/>
  <c r="K333" i="12"/>
  <c r="L320" i="12"/>
  <c r="J320" i="12"/>
  <c r="K320" i="12" s="1"/>
  <c r="I320" i="12"/>
  <c r="H320" i="12"/>
  <c r="L319" i="12"/>
  <c r="J319" i="12"/>
  <c r="I319" i="12"/>
  <c r="H319" i="12"/>
  <c r="L317" i="12"/>
  <c r="J317" i="12"/>
  <c r="I317" i="12"/>
  <c r="H317" i="12"/>
  <c r="L315" i="12"/>
  <c r="J315" i="12"/>
  <c r="I315" i="12"/>
  <c r="H315" i="12"/>
  <c r="L313" i="12"/>
  <c r="J313" i="12"/>
  <c r="K313" i="12" s="1"/>
  <c r="I313" i="12"/>
  <c r="H313" i="12"/>
  <c r="L311" i="12"/>
  <c r="J311" i="12"/>
  <c r="I311" i="12"/>
  <c r="H311" i="12"/>
  <c r="L309" i="12"/>
  <c r="J309" i="12"/>
  <c r="I309" i="12"/>
  <c r="H309" i="12"/>
  <c r="K308" i="12"/>
  <c r="L295" i="12"/>
  <c r="J295" i="12"/>
  <c r="I295" i="12"/>
  <c r="H295" i="12"/>
  <c r="L294" i="12"/>
  <c r="J294" i="12"/>
  <c r="I294" i="12"/>
  <c r="H294" i="12"/>
  <c r="K294" i="12" s="1"/>
  <c r="M294" i="12" s="1"/>
  <c r="L292" i="12"/>
  <c r="J292" i="12"/>
  <c r="I292" i="12"/>
  <c r="H292" i="12"/>
  <c r="K292" i="12" s="1"/>
  <c r="M292" i="12" s="1"/>
  <c r="L290" i="12"/>
  <c r="J290" i="12"/>
  <c r="I290" i="12"/>
  <c r="H290" i="12"/>
  <c r="K290" i="12" s="1"/>
  <c r="L288" i="12"/>
  <c r="J288" i="12"/>
  <c r="I288" i="12"/>
  <c r="H288" i="12"/>
  <c r="K288" i="12" s="1"/>
  <c r="M288" i="12" s="1"/>
  <c r="L286" i="12"/>
  <c r="J286" i="12"/>
  <c r="I286" i="12"/>
  <c r="H286" i="12"/>
  <c r="L284" i="12"/>
  <c r="J284" i="12"/>
  <c r="I284" i="12"/>
  <c r="H284" i="12"/>
  <c r="K283" i="12"/>
  <c r="M283" i="12" s="1"/>
  <c r="L269" i="12"/>
  <c r="J269" i="12"/>
  <c r="I269" i="12"/>
  <c r="H269" i="12"/>
  <c r="L268" i="12"/>
  <c r="J268" i="12"/>
  <c r="I268" i="12"/>
  <c r="H268" i="12"/>
  <c r="K268" i="12" s="1"/>
  <c r="M268" i="12" s="1"/>
  <c r="L266" i="12"/>
  <c r="J266" i="12"/>
  <c r="I266" i="12"/>
  <c r="H266" i="12"/>
  <c r="L264" i="12"/>
  <c r="J264" i="12"/>
  <c r="I264" i="12"/>
  <c r="H264" i="12"/>
  <c r="L262" i="12"/>
  <c r="J262" i="12"/>
  <c r="I262" i="12"/>
  <c r="H262" i="12"/>
  <c r="L260" i="12"/>
  <c r="J260" i="12"/>
  <c r="I260" i="12"/>
  <c r="H260" i="12"/>
  <c r="K260" i="12" s="1"/>
  <c r="M260" i="12" s="1"/>
  <c r="L258" i="12"/>
  <c r="J258" i="12"/>
  <c r="I258" i="12"/>
  <c r="H258" i="12"/>
  <c r="K257" i="12"/>
  <c r="L243" i="12"/>
  <c r="J243" i="12"/>
  <c r="I243" i="12"/>
  <c r="H243" i="12"/>
  <c r="L242" i="12"/>
  <c r="J242" i="12"/>
  <c r="I242" i="12"/>
  <c r="H242" i="12"/>
  <c r="L240" i="12"/>
  <c r="J240" i="12"/>
  <c r="I240" i="12"/>
  <c r="H240" i="12"/>
  <c r="L238" i="12"/>
  <c r="J238" i="12"/>
  <c r="I238" i="12"/>
  <c r="H238" i="12"/>
  <c r="L236" i="12"/>
  <c r="M236" i="12"/>
  <c r="J236" i="12"/>
  <c r="I236" i="12"/>
  <c r="H236" i="12"/>
  <c r="K236" i="12" s="1"/>
  <c r="M235" i="12"/>
  <c r="L234" i="12"/>
  <c r="J234" i="12"/>
  <c r="I234" i="12"/>
  <c r="H234" i="12"/>
  <c r="K234" i="12" s="1"/>
  <c r="L232" i="12"/>
  <c r="J232" i="12"/>
  <c r="I232" i="12"/>
  <c r="H232" i="12"/>
  <c r="K232" i="12" s="1"/>
  <c r="K231" i="12"/>
  <c r="L217" i="12"/>
  <c r="J217" i="12"/>
  <c r="I217" i="12"/>
  <c r="H217" i="12"/>
  <c r="L216" i="12"/>
  <c r="J216" i="12"/>
  <c r="I216" i="12"/>
  <c r="H216" i="12"/>
  <c r="L214" i="12"/>
  <c r="J214" i="12"/>
  <c r="I214" i="12"/>
  <c r="H214" i="12"/>
  <c r="L212" i="12"/>
  <c r="J212" i="12"/>
  <c r="I212" i="12"/>
  <c r="H212" i="12"/>
  <c r="L210" i="12"/>
  <c r="J210" i="12"/>
  <c r="I210" i="12"/>
  <c r="H210" i="12"/>
  <c r="L208" i="12"/>
  <c r="J208" i="12"/>
  <c r="I208" i="12"/>
  <c r="H208" i="12"/>
  <c r="L206" i="12"/>
  <c r="J206" i="12"/>
  <c r="J218" i="12" s="1"/>
  <c r="I206" i="12"/>
  <c r="K206" i="12" s="1"/>
  <c r="H206" i="12"/>
  <c r="K205" i="12"/>
  <c r="L191" i="12"/>
  <c r="J191" i="12"/>
  <c r="I191" i="12"/>
  <c r="H191" i="12"/>
  <c r="L190" i="12"/>
  <c r="J190" i="12"/>
  <c r="I190" i="12"/>
  <c r="H190" i="12"/>
  <c r="K190" i="12" s="1"/>
  <c r="M190" i="12" s="1"/>
  <c r="L188" i="12"/>
  <c r="J188" i="12"/>
  <c r="I188" i="12"/>
  <c r="H188" i="12"/>
  <c r="L186" i="12"/>
  <c r="J186" i="12"/>
  <c r="I186" i="12"/>
  <c r="H186" i="12"/>
  <c r="L184" i="12"/>
  <c r="J184" i="12"/>
  <c r="I184" i="12"/>
  <c r="H184" i="12"/>
  <c r="L182" i="12"/>
  <c r="J182" i="12"/>
  <c r="I182" i="12"/>
  <c r="H182" i="12"/>
  <c r="L180" i="12"/>
  <c r="J180" i="12"/>
  <c r="I180" i="12"/>
  <c r="H180" i="12"/>
  <c r="K179" i="12"/>
  <c r="M179" i="12" s="1"/>
  <c r="L165" i="12"/>
  <c r="J165" i="12"/>
  <c r="I165" i="12"/>
  <c r="H165" i="12"/>
  <c r="L164" i="12"/>
  <c r="J164" i="12"/>
  <c r="I164" i="12"/>
  <c r="H164" i="12"/>
  <c r="K164" i="12" s="1"/>
  <c r="L162" i="12"/>
  <c r="J162" i="12"/>
  <c r="I162" i="12"/>
  <c r="H162" i="12"/>
  <c r="K162" i="12" s="1"/>
  <c r="M162" i="12"/>
  <c r="L160" i="12"/>
  <c r="J160" i="12"/>
  <c r="I160" i="12"/>
  <c r="H160" i="12"/>
  <c r="K160" i="12" s="1"/>
  <c r="M160" i="12" s="1"/>
  <c r="L158" i="12"/>
  <c r="J158" i="12"/>
  <c r="I158" i="12"/>
  <c r="H158" i="12"/>
  <c r="K158" i="12" s="1"/>
  <c r="M158" i="12" s="1"/>
  <c r="L156" i="12"/>
  <c r="J156" i="12"/>
  <c r="I156" i="12"/>
  <c r="H156" i="12"/>
  <c r="L154" i="12"/>
  <c r="J154" i="12"/>
  <c r="I154" i="12"/>
  <c r="H154" i="12"/>
  <c r="K153" i="12"/>
  <c r="L139" i="12"/>
  <c r="J139" i="12"/>
  <c r="I139" i="12"/>
  <c r="H139" i="12"/>
  <c r="L138" i="12"/>
  <c r="J138" i="12"/>
  <c r="I138" i="12"/>
  <c r="H138" i="12"/>
  <c r="L136" i="12"/>
  <c r="J136" i="12"/>
  <c r="I136" i="12"/>
  <c r="H136" i="12"/>
  <c r="L134" i="12"/>
  <c r="J134" i="12"/>
  <c r="I134" i="12"/>
  <c r="H134" i="12"/>
  <c r="L132" i="12"/>
  <c r="J132" i="12"/>
  <c r="I132" i="12"/>
  <c r="H132" i="12"/>
  <c r="M131" i="12"/>
  <c r="L130" i="12"/>
  <c r="J130" i="12"/>
  <c r="I130" i="12"/>
  <c r="H130" i="12"/>
  <c r="L128" i="12"/>
  <c r="J128" i="12"/>
  <c r="I128" i="12"/>
  <c r="H128" i="12"/>
  <c r="K127" i="12"/>
  <c r="J114" i="12"/>
  <c r="L113" i="12"/>
  <c r="J113" i="12"/>
  <c r="I113" i="12"/>
  <c r="H113" i="12"/>
  <c r="K113" i="12" s="1"/>
  <c r="L112" i="12"/>
  <c r="J112" i="12"/>
  <c r="I112" i="12"/>
  <c r="H112" i="12"/>
  <c r="K112" i="12" s="1"/>
  <c r="M112" i="12" s="1"/>
  <c r="L110" i="12"/>
  <c r="J110" i="12"/>
  <c r="I110" i="12"/>
  <c r="H110" i="12"/>
  <c r="K110" i="12" s="1"/>
  <c r="M110" i="12" s="1"/>
  <c r="L108" i="12"/>
  <c r="J108" i="12"/>
  <c r="I108" i="12"/>
  <c r="H108" i="12"/>
  <c r="L106" i="12"/>
  <c r="J106" i="12"/>
  <c r="I106" i="12"/>
  <c r="H106" i="12"/>
  <c r="K106" i="12" s="1"/>
  <c r="L104" i="12"/>
  <c r="J104" i="12"/>
  <c r="I104" i="12"/>
  <c r="H104" i="12"/>
  <c r="K104" i="12" s="1"/>
  <c r="M104" i="12" s="1"/>
  <c r="L102" i="12"/>
  <c r="J102" i="12"/>
  <c r="I102" i="12"/>
  <c r="H102" i="12"/>
  <c r="K102" i="12" s="1"/>
  <c r="K101" i="12"/>
  <c r="L86" i="12"/>
  <c r="J86" i="12"/>
  <c r="I86" i="12"/>
  <c r="H86" i="12"/>
  <c r="L85" i="12"/>
  <c r="J85" i="12"/>
  <c r="I85" i="12"/>
  <c r="K85" i="12" s="1"/>
  <c r="H85" i="12"/>
  <c r="L83" i="12"/>
  <c r="J83" i="12"/>
  <c r="I83" i="12"/>
  <c r="H83" i="12"/>
  <c r="M82" i="12"/>
  <c r="L81" i="12"/>
  <c r="J81" i="12"/>
  <c r="I81" i="12"/>
  <c r="H81" i="12"/>
  <c r="L79" i="12"/>
  <c r="J79" i="12"/>
  <c r="I79" i="12"/>
  <c r="H79" i="12"/>
  <c r="L77" i="12"/>
  <c r="J77" i="12"/>
  <c r="I77" i="12"/>
  <c r="H77" i="12"/>
  <c r="L75" i="12"/>
  <c r="M75" i="12"/>
  <c r="J75" i="12"/>
  <c r="I75" i="12"/>
  <c r="H75" i="12"/>
  <c r="K75" i="12" s="1"/>
  <c r="M74" i="12"/>
  <c r="K74" i="12"/>
  <c r="L60" i="12"/>
  <c r="J60" i="12"/>
  <c r="I60" i="12"/>
  <c r="H60" i="12"/>
  <c r="L59" i="12"/>
  <c r="J59" i="12"/>
  <c r="I59" i="12"/>
  <c r="H59" i="12"/>
  <c r="L57" i="12"/>
  <c r="J57" i="12"/>
  <c r="I57" i="12"/>
  <c r="H57" i="12"/>
  <c r="L55" i="12"/>
  <c r="J55" i="12"/>
  <c r="I55" i="12"/>
  <c r="H55" i="12"/>
  <c r="L53" i="12"/>
  <c r="J53" i="12"/>
  <c r="I53" i="12"/>
  <c r="H53" i="12"/>
  <c r="L51" i="12"/>
  <c r="J51" i="12"/>
  <c r="I51" i="12"/>
  <c r="K51" i="12" s="1"/>
  <c r="M51" i="12" s="1"/>
  <c r="H51" i="12"/>
  <c r="L49" i="12"/>
  <c r="J49" i="12"/>
  <c r="I49" i="12"/>
  <c r="H49" i="12"/>
  <c r="K48" i="12"/>
  <c r="L35" i="12"/>
  <c r="J35" i="12"/>
  <c r="K35" i="12" s="1"/>
  <c r="I35" i="12"/>
  <c r="H35" i="12"/>
  <c r="L34" i="12"/>
  <c r="J34" i="12"/>
  <c r="I34" i="12"/>
  <c r="H34" i="12"/>
  <c r="L32" i="12"/>
  <c r="J32" i="12"/>
  <c r="I32" i="12"/>
  <c r="H32" i="12"/>
  <c r="K32" i="12" s="1"/>
  <c r="L30" i="12"/>
  <c r="J30" i="12"/>
  <c r="I30" i="12"/>
  <c r="H30" i="12"/>
  <c r="K30" i="12" s="1"/>
  <c r="L28" i="12"/>
  <c r="J28" i="12"/>
  <c r="I28" i="12"/>
  <c r="H28" i="12"/>
  <c r="K28" i="12" s="1"/>
  <c r="L26" i="12"/>
  <c r="J26" i="12"/>
  <c r="I26" i="12"/>
  <c r="H26" i="12"/>
  <c r="K26" i="12" s="1"/>
  <c r="L24" i="12"/>
  <c r="J24" i="12"/>
  <c r="I24" i="12"/>
  <c r="H24" i="12"/>
  <c r="K23" i="12"/>
  <c r="J192" i="12" l="1"/>
  <c r="K217" i="12"/>
  <c r="M217" i="12" s="1"/>
  <c r="M386" i="12"/>
  <c r="M490" i="12"/>
  <c r="M495" i="12"/>
  <c r="K24" i="12"/>
  <c r="K180" i="12"/>
  <c r="K191" i="12"/>
  <c r="M191" i="12" s="1"/>
  <c r="K284" i="12"/>
  <c r="M284" i="12" s="1"/>
  <c r="K295" i="12"/>
  <c r="K309" i="12"/>
  <c r="M309" i="12" s="1"/>
  <c r="K317" i="12"/>
  <c r="M317" i="12" s="1"/>
  <c r="K319" i="12"/>
  <c r="M319" i="12" s="1"/>
  <c r="I396" i="12"/>
  <c r="M26" i="12"/>
  <c r="M164" i="12"/>
  <c r="M384" i="12"/>
  <c r="M486" i="12"/>
  <c r="M492" i="12"/>
  <c r="M106" i="12"/>
  <c r="K132" i="12"/>
  <c r="M132" i="12" s="1"/>
  <c r="K134" i="12"/>
  <c r="M134" i="12" s="1"/>
  <c r="K136" i="12"/>
  <c r="M136" i="12" s="1"/>
  <c r="K138" i="12"/>
  <c r="K139" i="12"/>
  <c r="K208" i="12"/>
  <c r="M208" i="12" s="1"/>
  <c r="K210" i="12"/>
  <c r="M210" i="12" s="1"/>
  <c r="K212" i="12"/>
  <c r="M212" i="12" s="1"/>
  <c r="K214" i="12"/>
  <c r="M214" i="12" s="1"/>
  <c r="K240" i="12"/>
  <c r="M240" i="12" s="1"/>
  <c r="K286" i="12"/>
  <c r="M286" i="12" s="1"/>
  <c r="K334" i="12"/>
  <c r="K336" i="12"/>
  <c r="K338" i="12"/>
  <c r="M338" i="12" s="1"/>
  <c r="K340" i="12"/>
  <c r="M340" i="12" s="1"/>
  <c r="K342" i="12"/>
  <c r="M342" i="12" s="1"/>
  <c r="K344" i="12"/>
  <c r="M344" i="12" s="1"/>
  <c r="K345" i="12"/>
  <c r="K436" i="12"/>
  <c r="M436" i="12" s="1"/>
  <c r="K440" i="12"/>
  <c r="K444" i="12"/>
  <c r="M444" i="12" s="1"/>
  <c r="K445" i="12"/>
  <c r="K534" i="12"/>
  <c r="K538" i="12"/>
  <c r="K542" i="12"/>
  <c r="K545" i="12"/>
  <c r="K636" i="12"/>
  <c r="K640" i="12"/>
  <c r="K644" i="12"/>
  <c r="K686" i="12"/>
  <c r="M686" i="12" s="1"/>
  <c r="K690" i="12"/>
  <c r="M690" i="12" s="1"/>
  <c r="K694" i="12"/>
  <c r="M694" i="12" s="1"/>
  <c r="K709" i="12"/>
  <c r="K711" i="12"/>
  <c r="K713" i="12"/>
  <c r="K715" i="12"/>
  <c r="K717" i="12"/>
  <c r="K719" i="12"/>
  <c r="K720" i="12"/>
  <c r="K761" i="12"/>
  <c r="K765" i="12"/>
  <c r="K769" i="12"/>
  <c r="M28" i="12"/>
  <c r="M180" i="12"/>
  <c r="H270" i="12"/>
  <c r="K258" i="12"/>
  <c r="K182" i="12"/>
  <c r="M182" i="12" s="1"/>
  <c r="K186" i="12"/>
  <c r="K264" i="12"/>
  <c r="M264" i="12" s="1"/>
  <c r="M361" i="12"/>
  <c r="J87" i="12"/>
  <c r="M30" i="12"/>
  <c r="K77" i="12"/>
  <c r="M77" i="12" s="1"/>
  <c r="K81" i="12"/>
  <c r="M81" i="12" s="1"/>
  <c r="K55" i="12"/>
  <c r="M55" i="12" s="1"/>
  <c r="K59" i="12"/>
  <c r="M59" i="12" s="1"/>
  <c r="K60" i="12"/>
  <c r="K86" i="12"/>
  <c r="M86" i="12" s="1"/>
  <c r="M102" i="12"/>
  <c r="K128" i="12"/>
  <c r="K156" i="12"/>
  <c r="M156" i="12" s="1"/>
  <c r="K365" i="12"/>
  <c r="M365" i="12" s="1"/>
  <c r="I87" i="12"/>
  <c r="H166" i="12"/>
  <c r="K154" i="12"/>
  <c r="M154" i="12" s="1"/>
  <c r="M206" i="12"/>
  <c r="K216" i="12"/>
  <c r="M216" i="12" s="1"/>
  <c r="J244" i="12"/>
  <c r="K238" i="12"/>
  <c r="M238" i="12" s="1"/>
  <c r="J270" i="12"/>
  <c r="K262" i="12"/>
  <c r="M262" i="12" s="1"/>
  <c r="K311" i="12"/>
  <c r="M311" i="12" s="1"/>
  <c r="K315" i="12"/>
  <c r="M315" i="12" s="1"/>
  <c r="K363" i="12"/>
  <c r="M363" i="12" s="1"/>
  <c r="H496" i="12"/>
  <c r="K484" i="12"/>
  <c r="M484" i="12" s="1"/>
  <c r="K763" i="12"/>
  <c r="M763" i="12" s="1"/>
  <c r="K767" i="12"/>
  <c r="K770" i="12"/>
  <c r="K434" i="12"/>
  <c r="K734" i="12"/>
  <c r="M734" i="12" s="1"/>
  <c r="H371" i="12"/>
  <c r="K359" i="12"/>
  <c r="M359" i="12" s="1"/>
  <c r="M745" i="12"/>
  <c r="I36" i="12"/>
  <c r="K34" i="12"/>
  <c r="M34" i="12" s="1"/>
  <c r="K79" i="12"/>
  <c r="K130" i="12"/>
  <c r="M130" i="12" s="1"/>
  <c r="K165" i="12"/>
  <c r="K49" i="12"/>
  <c r="M49" i="12" s="1"/>
  <c r="K53" i="12"/>
  <c r="M53" i="12" s="1"/>
  <c r="K57" i="12"/>
  <c r="M57" i="12" s="1"/>
  <c r="K83" i="12"/>
  <c r="M83" i="12" s="1"/>
  <c r="K108" i="12"/>
  <c r="M108" i="12" s="1"/>
  <c r="I140" i="12"/>
  <c r="K184" i="12"/>
  <c r="M184" i="12" s="1"/>
  <c r="K188" i="12"/>
  <c r="M188" i="12" s="1"/>
  <c r="K242" i="12"/>
  <c r="K243" i="12"/>
  <c r="M258" i="12"/>
  <c r="K266" i="12"/>
  <c r="M266" i="12" s="1"/>
  <c r="K269" i="12"/>
  <c r="M269" i="12" s="1"/>
  <c r="J296" i="12"/>
  <c r="K411" i="12"/>
  <c r="M411" i="12" s="1"/>
  <c r="K415" i="12"/>
  <c r="K419" i="12"/>
  <c r="M419" i="12" s="1"/>
  <c r="K511" i="12"/>
  <c r="K515" i="12"/>
  <c r="M515" i="12" s="1"/>
  <c r="K519" i="12"/>
  <c r="K520" i="12"/>
  <c r="M520" i="12" s="1"/>
  <c r="K609" i="12"/>
  <c r="M609" i="12" s="1"/>
  <c r="K613" i="12"/>
  <c r="M613" i="12" s="1"/>
  <c r="K617" i="12"/>
  <c r="M617" i="12" s="1"/>
  <c r="K620" i="12"/>
  <c r="M620" i="12" s="1"/>
  <c r="K684" i="12"/>
  <c r="M684" i="12" s="1"/>
  <c r="K688" i="12"/>
  <c r="M688" i="12" s="1"/>
  <c r="K692" i="12"/>
  <c r="M692" i="12" s="1"/>
  <c r="K695" i="12"/>
  <c r="M695" i="12" s="1"/>
  <c r="J471" i="12"/>
  <c r="K759" i="12"/>
  <c r="M759" i="12" s="1"/>
  <c r="I296" i="12"/>
  <c r="J321" i="12"/>
  <c r="J371" i="12"/>
  <c r="J671" i="12"/>
  <c r="M345" i="12"/>
  <c r="M242" i="12"/>
  <c r="M241" i="12"/>
  <c r="J61" i="12"/>
  <c r="J140" i="12"/>
  <c r="I192" i="12"/>
  <c r="M389" i="12"/>
  <c r="M390" i="12"/>
  <c r="J166" i="12"/>
  <c r="M234" i="12"/>
  <c r="M233" i="12"/>
  <c r="I346" i="12"/>
  <c r="M370" i="12"/>
  <c r="M35" i="12"/>
  <c r="M24" i="12"/>
  <c r="M23" i="12"/>
  <c r="M32" i="12"/>
  <c r="M31" i="12"/>
  <c r="M85" i="12"/>
  <c r="M165" i="12"/>
  <c r="M79" i="12"/>
  <c r="M78" i="12"/>
  <c r="M138" i="12"/>
  <c r="M137" i="12"/>
  <c r="M243" i="12"/>
  <c r="M335" i="12"/>
  <c r="M336" i="12"/>
  <c r="M25" i="12"/>
  <c r="M139" i="12"/>
  <c r="M290" i="12"/>
  <c r="M289" i="12"/>
  <c r="M295" i="12"/>
  <c r="J36" i="12"/>
  <c r="H61" i="12"/>
  <c r="M60" i="12"/>
  <c r="H87" i="12"/>
  <c r="L87" i="12"/>
  <c r="M80" i="12"/>
  <c r="M129" i="12"/>
  <c r="M186" i="12"/>
  <c r="M185" i="12"/>
  <c r="I244" i="12"/>
  <c r="J346" i="12"/>
  <c r="M343" i="12"/>
  <c r="I471" i="12"/>
  <c r="L496" i="12"/>
  <c r="M645" i="12"/>
  <c r="L114" i="12"/>
  <c r="L192" i="12"/>
  <c r="L218" i="12"/>
  <c r="H296" i="12"/>
  <c r="L321" i="12"/>
  <c r="I371" i="12"/>
  <c r="H396" i="12"/>
  <c r="J446" i="12"/>
  <c r="I496" i="12"/>
  <c r="I571" i="12"/>
  <c r="L596" i="12"/>
  <c r="I621" i="12"/>
  <c r="J646" i="12"/>
  <c r="I771" i="12"/>
  <c r="H114" i="12"/>
  <c r="K114" i="12" s="1"/>
  <c r="M113" i="12"/>
  <c r="M127" i="12"/>
  <c r="M128" i="12"/>
  <c r="M135" i="12"/>
  <c r="M183" i="12"/>
  <c r="H218" i="12"/>
  <c r="M231" i="12"/>
  <c r="M232" i="12"/>
  <c r="M239" i="12"/>
  <c r="M287" i="12"/>
  <c r="H321" i="12"/>
  <c r="M320" i="12"/>
  <c r="M333" i="12"/>
  <c r="M334" i="12"/>
  <c r="M341" i="12"/>
  <c r="M387" i="12"/>
  <c r="L421" i="12"/>
  <c r="J421" i="12"/>
  <c r="H446" i="12"/>
  <c r="J521" i="12"/>
  <c r="H546" i="12"/>
  <c r="J571" i="12"/>
  <c r="H596" i="12"/>
  <c r="J621" i="12"/>
  <c r="H646" i="12"/>
  <c r="H671" i="12"/>
  <c r="J696" i="12"/>
  <c r="J771" i="12"/>
  <c r="I166" i="12"/>
  <c r="H192" i="12"/>
  <c r="I270" i="12"/>
  <c r="L296" i="12"/>
  <c r="L396" i="12"/>
  <c r="L446" i="12"/>
  <c r="H471" i="12"/>
  <c r="K471" i="12" s="1"/>
  <c r="M471" i="12" s="1"/>
  <c r="I521" i="12"/>
  <c r="L546" i="12"/>
  <c r="L671" i="12"/>
  <c r="I746" i="12"/>
  <c r="K746" i="12" s="1"/>
  <c r="H36" i="12"/>
  <c r="L36" i="12"/>
  <c r="M29" i="12"/>
  <c r="L61" i="12"/>
  <c r="M76" i="12"/>
  <c r="M84" i="12"/>
  <c r="I114" i="12"/>
  <c r="H140" i="12"/>
  <c r="L140" i="12"/>
  <c r="M133" i="12"/>
  <c r="L166" i="12"/>
  <c r="M181" i="12"/>
  <c r="M189" i="12"/>
  <c r="I218" i="12"/>
  <c r="H244" i="12"/>
  <c r="L244" i="12"/>
  <c r="M237" i="12"/>
  <c r="L270" i="12"/>
  <c r="M285" i="12"/>
  <c r="M293" i="12"/>
  <c r="I321" i="12"/>
  <c r="M313" i="12"/>
  <c r="H346" i="12"/>
  <c r="L346" i="12"/>
  <c r="M339" i="12"/>
  <c r="L371" i="12"/>
  <c r="M385" i="12"/>
  <c r="J396" i="12"/>
  <c r="H421" i="12"/>
  <c r="I646" i="12"/>
  <c r="I671" i="12"/>
  <c r="L696" i="12"/>
  <c r="I721" i="12"/>
  <c r="J746" i="12"/>
  <c r="L771" i="12"/>
  <c r="N13" i="11"/>
  <c r="P8" i="11"/>
  <c r="P10" i="11"/>
  <c r="P7" i="11"/>
  <c r="P9" i="11"/>
  <c r="P11" i="11"/>
  <c r="P12" i="11"/>
  <c r="I61" i="12"/>
  <c r="K61" i="12" s="1"/>
  <c r="M61" i="12" s="1"/>
  <c r="M519" i="12"/>
  <c r="M518" i="12"/>
  <c r="M538" i="12"/>
  <c r="M537" i="12"/>
  <c r="M588" i="12"/>
  <c r="M587" i="12"/>
  <c r="M719" i="12"/>
  <c r="M718" i="12"/>
  <c r="M394" i="12"/>
  <c r="M393" i="12"/>
  <c r="M410" i="12"/>
  <c r="M415" i="12"/>
  <c r="M414" i="12"/>
  <c r="M418" i="12"/>
  <c r="M435" i="12"/>
  <c r="M440" i="12"/>
  <c r="M439" i="12"/>
  <c r="M443" i="12"/>
  <c r="M461" i="12"/>
  <c r="M460" i="12"/>
  <c r="M465" i="12"/>
  <c r="M464" i="12"/>
  <c r="M469" i="12"/>
  <c r="M468" i="12"/>
  <c r="L521" i="12"/>
  <c r="M514" i="12"/>
  <c r="M534" i="12"/>
  <c r="M533" i="12"/>
  <c r="M545" i="12"/>
  <c r="L571" i="12"/>
  <c r="M584" i="12"/>
  <c r="M583" i="12"/>
  <c r="M595" i="12"/>
  <c r="M683" i="12"/>
  <c r="M715" i="12"/>
  <c r="M714" i="12"/>
  <c r="M720" i="12"/>
  <c r="M48" i="12"/>
  <c r="M101" i="12"/>
  <c r="M103" i="12"/>
  <c r="M105" i="12"/>
  <c r="M107" i="12"/>
  <c r="M109" i="12"/>
  <c r="M111" i="12"/>
  <c r="M153" i="12"/>
  <c r="M155" i="12"/>
  <c r="M157" i="12"/>
  <c r="M159" i="12"/>
  <c r="M161" i="12"/>
  <c r="M163" i="12"/>
  <c r="M205" i="12"/>
  <c r="M207" i="12"/>
  <c r="M209" i="12"/>
  <c r="M211" i="12"/>
  <c r="M213" i="12"/>
  <c r="M215" i="12"/>
  <c r="M257" i="12"/>
  <c r="M259" i="12"/>
  <c r="M261" i="12"/>
  <c r="M263" i="12"/>
  <c r="M265" i="12"/>
  <c r="M267" i="12"/>
  <c r="M308" i="12"/>
  <c r="M310" i="12"/>
  <c r="M312" i="12"/>
  <c r="M314" i="12"/>
  <c r="M316" i="12"/>
  <c r="M318" i="12"/>
  <c r="M358" i="12"/>
  <c r="M360" i="12"/>
  <c r="M362" i="12"/>
  <c r="M364" i="12"/>
  <c r="M366" i="12"/>
  <c r="M368" i="12"/>
  <c r="M395" i="12"/>
  <c r="M420" i="12"/>
  <c r="M445" i="12"/>
  <c r="M470" i="12"/>
  <c r="J496" i="12"/>
  <c r="H521" i="12"/>
  <c r="K521" i="12" s="1"/>
  <c r="M511" i="12"/>
  <c r="M510" i="12"/>
  <c r="H571" i="12"/>
  <c r="H621" i="12"/>
  <c r="K621" i="12" s="1"/>
  <c r="H696" i="12"/>
  <c r="K696" i="12" s="1"/>
  <c r="M696" i="12" s="1"/>
  <c r="H721" i="12"/>
  <c r="M711" i="12"/>
  <c r="M710" i="12"/>
  <c r="M392" i="12"/>
  <c r="M391" i="12"/>
  <c r="M409" i="12"/>
  <c r="M408" i="12"/>
  <c r="M413" i="12"/>
  <c r="M412" i="12"/>
  <c r="M417" i="12"/>
  <c r="M416" i="12"/>
  <c r="M434" i="12"/>
  <c r="M433" i="12"/>
  <c r="M438" i="12"/>
  <c r="M437" i="12"/>
  <c r="M442" i="12"/>
  <c r="M441" i="12"/>
  <c r="M459" i="12"/>
  <c r="M458" i="12"/>
  <c r="M463" i="12"/>
  <c r="M462" i="12"/>
  <c r="M467" i="12"/>
  <c r="M466" i="12"/>
  <c r="M483" i="12"/>
  <c r="I546" i="12"/>
  <c r="M542" i="12"/>
  <c r="M541" i="12"/>
  <c r="I596" i="12"/>
  <c r="M592" i="12"/>
  <c r="M591" i="12"/>
  <c r="M509" i="12"/>
  <c r="M508" i="12"/>
  <c r="M513" i="12"/>
  <c r="M512" i="12"/>
  <c r="M517" i="12"/>
  <c r="M516" i="12"/>
  <c r="M536" i="12"/>
  <c r="M535" i="12"/>
  <c r="M540" i="12"/>
  <c r="M539" i="12"/>
  <c r="M544" i="12"/>
  <c r="M543" i="12"/>
  <c r="M558" i="12"/>
  <c r="M586" i="12"/>
  <c r="M585" i="12"/>
  <c r="M590" i="12"/>
  <c r="M589" i="12"/>
  <c r="M594" i="12"/>
  <c r="M593" i="12"/>
  <c r="M608" i="12"/>
  <c r="L621" i="12"/>
  <c r="K661" i="12"/>
  <c r="M661" i="12" s="1"/>
  <c r="K665" i="12"/>
  <c r="M665" i="12" s="1"/>
  <c r="K669" i="12"/>
  <c r="M669" i="12" s="1"/>
  <c r="L721" i="12"/>
  <c r="M761" i="12"/>
  <c r="M760" i="12"/>
  <c r="M765" i="12"/>
  <c r="M764" i="12"/>
  <c r="M769" i="12"/>
  <c r="M768" i="12"/>
  <c r="M634" i="12"/>
  <c r="M633" i="12"/>
  <c r="M638" i="12"/>
  <c r="M637" i="12"/>
  <c r="M642" i="12"/>
  <c r="M641" i="12"/>
  <c r="K670" i="12"/>
  <c r="M670" i="12" s="1"/>
  <c r="I696" i="12"/>
  <c r="M733" i="12"/>
  <c r="M738" i="12"/>
  <c r="M737" i="12"/>
  <c r="M742" i="12"/>
  <c r="M741" i="12"/>
  <c r="M770" i="12"/>
  <c r="M636" i="12"/>
  <c r="M635" i="12"/>
  <c r="M640" i="12"/>
  <c r="M639" i="12"/>
  <c r="M644" i="12"/>
  <c r="M643" i="12"/>
  <c r="K659" i="12"/>
  <c r="M659" i="12" s="1"/>
  <c r="M658" i="12"/>
  <c r="K663" i="12"/>
  <c r="M663" i="12" s="1"/>
  <c r="K667" i="12"/>
  <c r="M667" i="12" s="1"/>
  <c r="M709" i="12"/>
  <c r="M708" i="12"/>
  <c r="M713" i="12"/>
  <c r="M712" i="12"/>
  <c r="M717" i="12"/>
  <c r="M716" i="12"/>
  <c r="M736" i="12"/>
  <c r="M735" i="12"/>
  <c r="M740" i="12"/>
  <c r="M739" i="12"/>
  <c r="M744" i="12"/>
  <c r="M743" i="12"/>
  <c r="M758" i="12"/>
  <c r="M762" i="12"/>
  <c r="M767" i="12"/>
  <c r="M766" i="12"/>
  <c r="K321" i="12" l="1"/>
  <c r="K721" i="12"/>
  <c r="P13" i="11"/>
  <c r="K346" i="12"/>
  <c r="M346" i="12" s="1"/>
  <c r="K140" i="12"/>
  <c r="M140" i="12" s="1"/>
  <c r="K596" i="12"/>
  <c r="M596" i="12" s="1"/>
  <c r="K270" i="12"/>
  <c r="M270" i="12" s="1"/>
  <c r="M621" i="12"/>
  <c r="K571" i="12"/>
  <c r="M571" i="12" s="1"/>
  <c r="K421" i="12"/>
  <c r="M421" i="12" s="1"/>
  <c r="K646" i="12"/>
  <c r="K546" i="12"/>
  <c r="K218" i="12"/>
  <c r="M218" i="12" s="1"/>
  <c r="K87" i="12"/>
  <c r="M87" i="12" s="1"/>
  <c r="K166" i="12"/>
  <c r="K244" i="12"/>
  <c r="M244" i="12" s="1"/>
  <c r="M746" i="12"/>
  <c r="K446" i="12"/>
  <c r="M446" i="12" s="1"/>
  <c r="K396" i="12"/>
  <c r="M396" i="12" s="1"/>
  <c r="M646" i="12"/>
  <c r="K192" i="12"/>
  <c r="M192" i="12" s="1"/>
  <c r="K771" i="12"/>
  <c r="M771" i="12" s="1"/>
  <c r="M546" i="12"/>
  <c r="K296" i="12"/>
  <c r="M296" i="12" s="1"/>
  <c r="K371" i="12"/>
  <c r="K496" i="12"/>
  <c r="M496" i="12" s="1"/>
  <c r="M114" i="12"/>
  <c r="K671" i="12"/>
  <c r="M671" i="12" s="1"/>
  <c r="M371" i="12"/>
  <c r="M321" i="12"/>
  <c r="M166" i="12"/>
  <c r="K36" i="12"/>
  <c r="M36" i="12" s="1"/>
  <c r="M521" i="12"/>
  <c r="M721" i="12"/>
  <c r="V40" i="11" l="1"/>
  <c r="U40" i="11" l="1"/>
  <c r="U14" i="11" l="1"/>
  <c r="U30" i="11" l="1"/>
  <c r="V14" i="11"/>
  <c r="U10" i="11"/>
  <c r="U22" i="11"/>
  <c r="U37" i="11"/>
  <c r="U18" i="11"/>
  <c r="U34" i="11"/>
  <c r="U8" i="11"/>
  <c r="U26" i="11"/>
  <c r="V34" i="11" l="1"/>
  <c r="V22" i="11"/>
  <c r="V30" i="11"/>
  <c r="V26" i="11"/>
  <c r="V8" i="11"/>
  <c r="V18" i="11"/>
  <c r="V37" i="11"/>
  <c r="V10" i="11"/>
</calcChain>
</file>

<file path=xl/sharedStrings.xml><?xml version="1.0" encoding="utf-8"?>
<sst xmlns="http://schemas.openxmlformats.org/spreadsheetml/2006/main" count="1435" uniqueCount="140">
  <si>
    <t>№ лота</t>
  </si>
  <si>
    <t>Наименование участкового лесничества</t>
  </si>
  <si>
    <t>Номер  квартала</t>
  </si>
  <si>
    <t>Номер  выдела</t>
  </si>
  <si>
    <t>Номер делянки</t>
  </si>
  <si>
    <t>Площадь, га</t>
  </si>
  <si>
    <t>Хозяйство</t>
  </si>
  <si>
    <t>Способ рубки</t>
  </si>
  <si>
    <t>Порода</t>
  </si>
  <si>
    <t>Деловая древесина куб. метр</t>
  </si>
  <si>
    <t>Дровяная</t>
  </si>
  <si>
    <t>Всего</t>
  </si>
  <si>
    <t>Крупная</t>
  </si>
  <si>
    <t>Средняя</t>
  </si>
  <si>
    <t>Мелкая</t>
  </si>
  <si>
    <t>Итого</t>
  </si>
  <si>
    <t>Береза</t>
  </si>
  <si>
    <t>Осина</t>
  </si>
  <si>
    <t>Липа</t>
  </si>
  <si>
    <t>ВСЕГО</t>
  </si>
  <si>
    <t>Дуб</t>
  </si>
  <si>
    <t>мягколиственное</t>
  </si>
  <si>
    <t/>
  </si>
  <si>
    <t>Аукционная цена, руб</t>
  </si>
  <si>
    <t>Таксовая стоимость, руб</t>
  </si>
  <si>
    <t>кадастровый номер участка</t>
  </si>
  <si>
    <t xml:space="preserve">ВЕДОМОСТЬ </t>
  </si>
  <si>
    <t>Из ведомости исключены все виды ООПТ и резервных лесов, в т.ч. для населения.</t>
  </si>
  <si>
    <t>Руководитель-лесничий</t>
  </si>
  <si>
    <t>Восходское/54/12/Береза</t>
  </si>
  <si>
    <t>Восходское/54/12/Итого</t>
  </si>
  <si>
    <t>Восходское/86/10/Береза</t>
  </si>
  <si>
    <t>Восходское/86/10/Итого</t>
  </si>
  <si>
    <t>Мамыковское/3/10/Береза</t>
  </si>
  <si>
    <t>Мамыковское/9/6/Осина</t>
  </si>
  <si>
    <t>Мамыковское/10/7/Осина</t>
  </si>
  <si>
    <t>Мамыковское/10/7/Итого</t>
  </si>
  <si>
    <t>Тумбинское/6/4/Осина</t>
  </si>
  <si>
    <t>Тумбинское/6/4/Береза</t>
  </si>
  <si>
    <t>Тумбинское/6/4/Липа</t>
  </si>
  <si>
    <t>Тумбинское/6/4/Итого</t>
  </si>
  <si>
    <t>Тумбинское/6/6/Осина</t>
  </si>
  <si>
    <t>Тумбинское/6/6/Береза</t>
  </si>
  <si>
    <t>Тумбинское/6/6/Липа</t>
  </si>
  <si>
    <t>Тумбинское/6/6/Итого</t>
  </si>
  <si>
    <t>Тумбинское/45/7/Осина</t>
  </si>
  <si>
    <t>Тумбинское/45/7/Береза</t>
  </si>
  <si>
    <t>Тумбинское/45/7/Липа</t>
  </si>
  <si>
    <t>Тумбинское/45/7/Итого</t>
  </si>
  <si>
    <t>Тумбинское/68/4/Осина</t>
  </si>
  <si>
    <t>Тумбинское/68/4/Береза</t>
  </si>
  <si>
    <t>Тумбинское/68/4/Липа</t>
  </si>
  <si>
    <t>Тумбинское/68/4/Итого</t>
  </si>
  <si>
    <t>Тумбинское/73/16/Осина</t>
  </si>
  <si>
    <t>Тумбинское/73/16/Береза</t>
  </si>
  <si>
    <t>Тумбинское/73/16/Липа</t>
  </si>
  <si>
    <t>Тумбинское/73/16/Итого</t>
  </si>
  <si>
    <t>Чулпановское/71/24/Береза</t>
  </si>
  <si>
    <t>Чулпановское/71/24/Ольха черная</t>
  </si>
  <si>
    <t>Чулпановское/71/24/Итого</t>
  </si>
  <si>
    <t>Чулпановское/76/3/Береза</t>
  </si>
  <si>
    <t>Чулпановское/76/3/Ольха черная</t>
  </si>
  <si>
    <t>Чулпановское/76/3/Итого</t>
  </si>
  <si>
    <t>/</t>
  </si>
  <si>
    <t>Приложение №3</t>
  </si>
  <si>
    <t>к Договору</t>
  </si>
  <si>
    <t>купли-продажи лесных насаждений</t>
  </si>
  <si>
    <t>РАСЧЕТ</t>
  </si>
  <si>
    <t>платы по договору купли-продажи лесных насаждений</t>
  </si>
  <si>
    <t>___________________</t>
  </si>
  <si>
    <t>"____"_______________20_____г</t>
  </si>
  <si>
    <t xml:space="preserve">Расчет стоимости древесины производился по ставкам платы, утвержденным Постановлением Правительства РФ от 22.05.2007 года №310 "О ставках платы за единицу </t>
  </si>
  <si>
    <t>объема лесных ресурсов и ставках платы за единицу площади лесного участка, находящегося в федеральной собственности" (с изменениями от 30 июня 2007 года)</t>
  </si>
  <si>
    <t>с учетом коэффициента 1,51 на 2017 год (постановление Правительства РФ от 14.12.2016г № 1350)</t>
  </si>
  <si>
    <t>Участковое лесничество</t>
  </si>
  <si>
    <t>Вид рубки</t>
  </si>
  <si>
    <t>№ квартала</t>
  </si>
  <si>
    <t>№ выдела</t>
  </si>
  <si>
    <t>№ делянки</t>
  </si>
  <si>
    <t>Площадь,га</t>
  </si>
  <si>
    <t>Деловая древесина</t>
  </si>
  <si>
    <t>Дрова</t>
  </si>
  <si>
    <t>Всего, куб.м</t>
  </si>
  <si>
    <t>крупная</t>
  </si>
  <si>
    <t>средняя</t>
  </si>
  <si>
    <t>мелкая</t>
  </si>
  <si>
    <t>итого</t>
  </si>
  <si>
    <t>ставки 2017 г.</t>
  </si>
  <si>
    <t>Сосна</t>
  </si>
  <si>
    <t>Ель</t>
  </si>
  <si>
    <t>Айшинское</t>
  </si>
  <si>
    <t>выборочная</t>
  </si>
  <si>
    <t>стоимость</t>
  </si>
  <si>
    <t>итого куб.м</t>
  </si>
  <si>
    <t>стоимость, руб</t>
  </si>
  <si>
    <t>Реквизиты для оплаты</t>
  </si>
  <si>
    <t>отделение НБ РТ Банка России г. Казань</t>
  </si>
  <si>
    <t>БИК 049205001</t>
  </si>
  <si>
    <t>Счет № 40101810800000010001</t>
  </si>
  <si>
    <t>ИНН 1660098481 КПП 165701001</t>
  </si>
  <si>
    <t>Управление Федерального казначейства по Республике Татарстан</t>
  </si>
  <si>
    <t xml:space="preserve">(Министерство лесного хозяйства Республики Татарстан) </t>
  </si>
  <si>
    <t>КБК-  053 1 12 04011 016000 120</t>
  </si>
  <si>
    <t>ОКТМО – 92646000</t>
  </si>
  <si>
    <t>Продавец</t>
  </si>
  <si>
    <t>Покупатель</t>
  </si>
  <si>
    <t>Назиров А.А.</t>
  </si>
  <si>
    <t>(фамилия, имя, отчество)</t>
  </si>
  <si>
    <t>(подпись)</t>
  </si>
  <si>
    <t>М.П.</t>
  </si>
  <si>
    <t>Зеленодольское</t>
  </si>
  <si>
    <t>ПВР</t>
  </si>
  <si>
    <t>И.И. Хамитов</t>
  </si>
  <si>
    <t xml:space="preserve">мягколиственное </t>
  </si>
  <si>
    <t>6ЛП3Д1ОС+В</t>
  </si>
  <si>
    <t>7ЛП3Д+В</t>
  </si>
  <si>
    <t>9ЛП1Д+КЛ+ЛП</t>
  </si>
  <si>
    <t>8ЛП2Д+КЛ+Б</t>
  </si>
  <si>
    <t>10Б</t>
  </si>
  <si>
    <t>7ЛП3Е+С+Б</t>
  </si>
  <si>
    <t>6ОС3С1ЛП</t>
  </si>
  <si>
    <t>10ТК</t>
  </si>
  <si>
    <t>6ОС3Б1С</t>
  </si>
  <si>
    <t>10ОС+Е+Б</t>
  </si>
  <si>
    <t>6ЛП2Б1Е1С</t>
  </si>
  <si>
    <t>6Б2С1ОС1Е+ЛП+Е</t>
  </si>
  <si>
    <t>10Б+ЛП</t>
  </si>
  <si>
    <t>6Б1ОС2ЛП1Е</t>
  </si>
  <si>
    <t>6Б4ОС+ЛП</t>
  </si>
  <si>
    <t>7Б2ОС1ЛП</t>
  </si>
  <si>
    <t>8Б1ОС1ЛП+Е</t>
  </si>
  <si>
    <t>16:20:000000:810</t>
  </si>
  <si>
    <t>16:20:000000:820</t>
  </si>
  <si>
    <t>16:20:000000:1023</t>
  </si>
  <si>
    <t>16:20:000000:1024</t>
  </si>
  <si>
    <t>16:20:000000:894</t>
  </si>
  <si>
    <t>16:20:000000:958</t>
  </si>
  <si>
    <t>16:20:000000:1136</t>
  </si>
  <si>
    <t>Делянки обсчитаны по ставкам 2017 года</t>
  </si>
  <si>
    <t>аукционных единиц купли-продажи лесонасаждений  для аукциона (бизнес) Зеленодольского лесничества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</si>
</sst>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0_р_."/>
    <numFmt numFmtId="166" formatCode="#,##0.0"/>
  </numFmts>
  <fonts count="3" x14ac:knownFonts="1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10">
    <xf numFmtId="0" fontId="0" fillId="0" borderId="0" xfId="0"/>
    <xf numFmtId="0" fontId="0" fillId="0" borderId="0" xfId="0" applyAlignment="1">
      <alignment horizontal="center"/>
    </xf>
    <xf numFmtId="164" fontId="2" fillId="0" borderId="0" xfId="0" applyNumberFormat="1" applyFont="1" applyFill="1" applyBorder="1" applyAlignment="1" applyProtection="1">
      <alignment horizontal="center" vertical="center"/>
      <protection hidden="1"/>
    </xf>
    <xf numFmtId="164" fontId="2" fillId="0" borderId="0" xfId="0" applyNumberFormat="1" applyFont="1" applyFill="1" applyAlignment="1" applyProtection="1">
      <alignment horizontal="center" vertical="center"/>
      <protection hidden="1"/>
    </xf>
    <xf numFmtId="1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0" applyNumberFormat="1" applyFont="1" applyFill="1" applyBorder="1" applyAlignment="1" applyProtection="1">
      <alignment horizontal="center" vertical="center"/>
      <protection hidden="1"/>
    </xf>
    <xf numFmtId="1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0" xfId="0" applyNumberFormat="1" applyFont="1" applyFill="1" applyBorder="1" applyAlignment="1" applyProtection="1">
      <alignment horizontal="center" vertical="center"/>
      <protection hidden="1"/>
    </xf>
    <xf numFmtId="2" fontId="1" fillId="0" borderId="0" xfId="0" applyNumberFormat="1" applyFont="1" applyFill="1" applyBorder="1" applyAlignment="1" applyProtection="1">
      <alignment horizontal="center" vertical="center"/>
      <protection hidden="1"/>
    </xf>
    <xf numFmtId="164" fontId="1" fillId="0" borderId="0" xfId="0" applyNumberFormat="1" applyFont="1" applyFill="1" applyBorder="1" applyAlignment="1" applyProtection="1">
      <alignment horizontal="center" vertical="center"/>
      <protection hidden="1"/>
    </xf>
    <xf numFmtId="2" fontId="1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Alignment="1" applyProtection="1">
      <alignment horizontal="center" vertical="center" wrapText="1"/>
      <protection hidden="1"/>
    </xf>
    <xf numFmtId="164" fontId="1" fillId="0" borderId="0" xfId="0" applyNumberFormat="1" applyFont="1" applyFill="1" applyAlignment="1" applyProtection="1">
      <alignment horizontal="center" vertical="center"/>
      <protection hidden="1"/>
    </xf>
    <xf numFmtId="3" fontId="0" fillId="0" borderId="0" xfId="0" applyNumberFormat="1"/>
    <xf numFmtId="4" fontId="0" fillId="0" borderId="0" xfId="0" applyNumberFormat="1"/>
    <xf numFmtId="16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0" applyNumberFormat="1" applyFont="1" applyFill="1" applyBorder="1" applyAlignment="1" applyProtection="1">
      <alignment horizontal="center" vertical="center"/>
      <protection hidden="1"/>
    </xf>
    <xf numFmtId="2" fontId="1" fillId="0" borderId="0" xfId="0" applyNumberFormat="1" applyFont="1" applyFill="1" applyBorder="1" applyAlignment="1" applyProtection="1">
      <alignment horizontal="left" vertical="center"/>
      <protection hidden="1"/>
    </xf>
    <xf numFmtId="165" fontId="1" fillId="0" borderId="0" xfId="0" applyNumberFormat="1" applyFont="1" applyFill="1" applyBorder="1" applyAlignment="1" applyProtection="1">
      <alignment horizontal="center" vertical="center"/>
      <protection hidden="1"/>
    </xf>
    <xf numFmtId="2" fontId="1" fillId="0" borderId="4" xfId="0" applyNumberFormat="1" applyFont="1" applyFill="1" applyBorder="1" applyAlignment="1" applyProtection="1">
      <alignment horizontal="left" vertical="center"/>
      <protection hidden="1"/>
    </xf>
    <xf numFmtId="1" fontId="1" fillId="0" borderId="4" xfId="0" applyNumberFormat="1" applyFont="1" applyFill="1" applyBorder="1" applyAlignment="1" applyProtection="1">
      <alignment horizontal="center" vertical="center"/>
      <protection hidden="1"/>
    </xf>
    <xf numFmtId="3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0" applyNumberFormat="1" applyFont="1" applyAlignment="1">
      <alignment horizontal="center" vertical="center"/>
    </xf>
    <xf numFmtId="16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" fillId="0" borderId="0" xfId="0" applyFont="1"/>
    <xf numFmtId="0" fontId="1" fillId="0" borderId="0" xfId="0" applyFont="1" applyFill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top" wrapText="1"/>
    </xf>
    <xf numFmtId="1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66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3" fontId="1" fillId="0" borderId="1" xfId="0" applyNumberFormat="1" applyFont="1" applyBorder="1"/>
    <xf numFmtId="3" fontId="1" fillId="4" borderId="1" xfId="0" applyNumberFormat="1" applyFont="1" applyFill="1" applyBorder="1" applyAlignment="1">
      <alignment horizontal="right" vertical="center"/>
    </xf>
    <xf numFmtId="3" fontId="1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right" vertical="center"/>
    </xf>
    <xf numFmtId="3" fontId="2" fillId="4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left" vertical="center"/>
    </xf>
    <xf numFmtId="3" fontId="1" fillId="0" borderId="1" xfId="0" applyNumberFormat="1" applyFont="1" applyBorder="1" applyAlignment="1">
      <alignment horizontal="right" vertical="center"/>
    </xf>
    <xf numFmtId="3" fontId="2" fillId="0" borderId="1" xfId="0" applyNumberFormat="1" applyFont="1" applyBorder="1" applyAlignment="1">
      <alignment horizontal="right" vertical="center"/>
    </xf>
    <xf numFmtId="0" fontId="2" fillId="0" borderId="1" xfId="0" applyFont="1" applyFill="1" applyBorder="1" applyAlignment="1">
      <alignment horizontal="left" vertical="center"/>
    </xf>
    <xf numFmtId="4" fontId="1" fillId="4" borderId="1" xfId="0" applyNumberFormat="1" applyFont="1" applyFill="1" applyBorder="1" applyAlignment="1">
      <alignment horizontal="right" vertical="center"/>
    </xf>
    <xf numFmtId="4" fontId="2" fillId="4" borderId="1" xfId="0" applyNumberFormat="1" applyFont="1" applyFill="1" applyBorder="1" applyAlignment="1">
      <alignment horizontal="right" vertical="center"/>
    </xf>
    <xf numFmtId="0" fontId="2" fillId="0" borderId="0" xfId="0" applyFont="1" applyBorder="1"/>
    <xf numFmtId="164" fontId="2" fillId="0" borderId="0" xfId="0" applyNumberFormat="1" applyFont="1" applyBorder="1"/>
    <xf numFmtId="1" fontId="2" fillId="0" borderId="0" xfId="0" applyNumberFormat="1" applyFont="1" applyBorder="1"/>
    <xf numFmtId="2" fontId="2" fillId="0" borderId="0" xfId="0" applyNumberFormat="1" applyFont="1" applyBorder="1"/>
    <xf numFmtId="0" fontId="2" fillId="0" borderId="0" xfId="0" applyFont="1" applyAlignment="1">
      <alignment horizontal="left"/>
    </xf>
    <xf numFmtId="1" fontId="2" fillId="0" borderId="0" xfId="0" applyNumberFormat="1" applyFont="1" applyFill="1" applyBorder="1"/>
    <xf numFmtId="2" fontId="2" fillId="0" borderId="0" xfId="0" applyNumberFormat="1" applyFont="1" applyFill="1" applyBorder="1"/>
    <xf numFmtId="0" fontId="1" fillId="0" borderId="0" xfId="0" applyFont="1" applyAlignment="1">
      <alignment horizontal="left"/>
    </xf>
    <xf numFmtId="0" fontId="1" fillId="0" borderId="4" xfId="0" applyFont="1" applyBorder="1"/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4" fontId="1" fillId="2" borderId="3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vertical="center"/>
    </xf>
    <xf numFmtId="3" fontId="2" fillId="5" borderId="1" xfId="0" applyNumberFormat="1" applyFont="1" applyFill="1" applyBorder="1" applyAlignment="1">
      <alignment horizontal="right" vertical="center"/>
    </xf>
    <xf numFmtId="4" fontId="1" fillId="4" borderId="1" xfId="0" applyNumberFormat="1" applyFont="1" applyFill="1" applyBorder="1" applyAlignment="1" applyProtection="1">
      <alignment horizontal="center" vertical="center" wrapText="1"/>
      <protection hidden="1"/>
    </xf>
    <xf numFmtId="164" fontId="1" fillId="3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3" fontId="1" fillId="5" borderId="1" xfId="0" applyNumberFormat="1" applyFont="1" applyFill="1" applyBorder="1" applyAlignment="1">
      <alignment horizontal="right" vertical="center"/>
    </xf>
    <xf numFmtId="4" fontId="1" fillId="5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Border="1" applyAlignment="1">
      <alignment horizontal="center"/>
    </xf>
    <xf numFmtId="1" fontId="1" fillId="0" borderId="0" xfId="0" applyNumberFormat="1" applyFont="1" applyFill="1" applyBorder="1" applyAlignment="1" applyProtection="1">
      <alignment horizontal="left" vertical="center" wrapText="1"/>
      <protection hidden="1"/>
    </xf>
    <xf numFmtId="0" fontId="1" fillId="0" borderId="0" xfId="0" applyFont="1" applyFill="1" applyAlignment="1" applyProtection="1">
      <alignment horizontal="left" vertical="center" wrapText="1"/>
      <protection hidden="1"/>
    </xf>
    <xf numFmtId="2" fontId="1" fillId="0" borderId="0" xfId="0" applyNumberFormat="1" applyFont="1" applyFill="1" applyBorder="1" applyAlignment="1" applyProtection="1">
      <alignment horizontal="center" vertical="center"/>
      <protection hidden="1"/>
    </xf>
    <xf numFmtId="1" fontId="1" fillId="0" borderId="0" xfId="0" applyNumberFormat="1" applyFont="1" applyFill="1" applyBorder="1" applyAlignment="1" applyProtection="1">
      <alignment horizontal="right" vertical="center"/>
      <protection hidden="1"/>
    </xf>
    <xf numFmtId="0" fontId="1" fillId="0" borderId="0" xfId="0" applyFont="1" applyFill="1" applyAlignment="1" applyProtection="1">
      <alignment horizontal="right" vertical="center"/>
      <protection hidden="1"/>
    </xf>
    <xf numFmtId="1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0" applyNumberFormat="1" applyFont="1" applyFill="1" applyBorder="1" applyAlignment="1" applyProtection="1">
      <alignment horizontal="center" vertical="center"/>
      <protection hidden="1"/>
    </xf>
    <xf numFmtId="164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top" wrapText="1"/>
    </xf>
    <xf numFmtId="4" fontId="1" fillId="0" borderId="3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left"/>
    </xf>
    <xf numFmtId="0" fontId="1" fillId="0" borderId="6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 applyFill="1" applyAlignment="1">
      <alignment horizontal="left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149"/>
  <sheetViews>
    <sheetView tabSelected="1" view="pageBreakPreview" zoomScale="85" zoomScaleNormal="85" zoomScaleSheetLayoutView="85" workbookViewId="0">
      <selection activeCell="S134" sqref="S134"/>
    </sheetView>
  </sheetViews>
  <sheetFormatPr defaultRowHeight="12.75" x14ac:dyDescent="0.2"/>
  <cols>
    <col min="1" max="1" width="4.28515625" customWidth="1"/>
    <col min="2" max="2" width="4.7109375" style="11" customWidth="1"/>
    <col min="3" max="3" width="19.140625" style="12" customWidth="1"/>
    <col min="4" max="4" width="8.7109375" style="11" customWidth="1"/>
    <col min="5" max="6" width="7.85546875" style="11" customWidth="1"/>
    <col min="7" max="7" width="8.5703125" style="12" customWidth="1"/>
    <col min="8" max="8" width="16.7109375" style="11" customWidth="1"/>
    <col min="9" max="9" width="7.5703125" style="12" customWidth="1"/>
    <col min="10" max="10" width="12.42578125" style="12" customWidth="1"/>
    <col min="11" max="11" width="12" style="13" customWidth="1"/>
    <col min="12" max="12" width="11.85546875" style="13" customWidth="1"/>
    <col min="13" max="13" width="11" style="13" customWidth="1"/>
    <col min="14" max="14" width="10.5703125" style="13" customWidth="1"/>
    <col min="15" max="15" width="11" style="13" customWidth="1"/>
    <col min="16" max="16" width="9.42578125" style="13" customWidth="1"/>
    <col min="17" max="17" width="11.42578125" style="13" customWidth="1"/>
    <col min="18" max="18" width="12.42578125" style="13" customWidth="1"/>
    <col min="19" max="19" width="17.28515625" style="13" customWidth="1"/>
    <col min="20" max="20" width="35.28515625" hidden="1" customWidth="1"/>
    <col min="21" max="21" width="9.140625" style="1" hidden="1" customWidth="1"/>
    <col min="22" max="22" width="12.7109375" style="1" hidden="1" customWidth="1"/>
    <col min="23" max="23" width="9.140625" style="1" hidden="1" customWidth="1"/>
  </cols>
  <sheetData>
    <row r="1" spans="2:23" x14ac:dyDescent="0.2">
      <c r="B1" s="20"/>
      <c r="C1" s="20"/>
      <c r="D1" s="20"/>
      <c r="E1" s="20"/>
      <c r="F1" s="20"/>
      <c r="G1" s="20"/>
      <c r="H1" s="20"/>
      <c r="I1" s="20"/>
      <c r="J1" s="20"/>
      <c r="K1" s="2"/>
      <c r="L1" s="2"/>
      <c r="M1" s="2"/>
      <c r="N1" s="2"/>
      <c r="O1" s="2"/>
      <c r="P1" s="2"/>
      <c r="Q1" s="3"/>
      <c r="R1" s="3"/>
      <c r="S1" s="3"/>
    </row>
    <row r="2" spans="2:23" x14ac:dyDescent="0.2">
      <c r="B2" s="84" t="s">
        <v>26</v>
      </c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</row>
    <row r="3" spans="2:23" x14ac:dyDescent="0.2">
      <c r="B3" s="84" t="s">
        <v>139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</row>
    <row r="5" spans="2:23" ht="33" customHeight="1" x14ac:dyDescent="0.2">
      <c r="B5" s="79" t="s">
        <v>0</v>
      </c>
      <c r="C5" s="81" t="s">
        <v>1</v>
      </c>
      <c r="D5" s="79" t="s">
        <v>2</v>
      </c>
      <c r="E5" s="79" t="s">
        <v>3</v>
      </c>
      <c r="F5" s="79" t="s">
        <v>4</v>
      </c>
      <c r="G5" s="81" t="s">
        <v>5</v>
      </c>
      <c r="H5" s="79" t="s">
        <v>6</v>
      </c>
      <c r="I5" s="81" t="s">
        <v>7</v>
      </c>
      <c r="J5" s="81" t="s">
        <v>8</v>
      </c>
      <c r="K5" s="83" t="s">
        <v>9</v>
      </c>
      <c r="L5" s="83"/>
      <c r="M5" s="83"/>
      <c r="N5" s="83"/>
      <c r="O5" s="85" t="s">
        <v>10</v>
      </c>
      <c r="P5" s="85" t="s">
        <v>11</v>
      </c>
      <c r="Q5" s="83" t="s">
        <v>24</v>
      </c>
      <c r="R5" s="83" t="s">
        <v>23</v>
      </c>
      <c r="S5" s="83" t="s">
        <v>25</v>
      </c>
    </row>
    <row r="6" spans="2:23" ht="24" customHeight="1" x14ac:dyDescent="0.2">
      <c r="B6" s="80"/>
      <c r="C6" s="82"/>
      <c r="D6" s="80"/>
      <c r="E6" s="80"/>
      <c r="F6" s="80"/>
      <c r="G6" s="82"/>
      <c r="H6" s="80"/>
      <c r="I6" s="82"/>
      <c r="J6" s="82"/>
      <c r="K6" s="19" t="s">
        <v>12</v>
      </c>
      <c r="L6" s="19" t="s">
        <v>13</v>
      </c>
      <c r="M6" s="19" t="s">
        <v>14</v>
      </c>
      <c r="N6" s="19" t="s">
        <v>15</v>
      </c>
      <c r="O6" s="86"/>
      <c r="P6" s="86"/>
      <c r="Q6" s="83"/>
      <c r="R6" s="83"/>
      <c r="S6" s="83"/>
    </row>
    <row r="7" spans="2:23" ht="16.149999999999999" customHeight="1" x14ac:dyDescent="0.2">
      <c r="B7" s="4">
        <v>50</v>
      </c>
      <c r="C7" s="39" t="s">
        <v>90</v>
      </c>
      <c r="D7" s="40">
        <v>1</v>
      </c>
      <c r="E7" s="39">
        <v>3</v>
      </c>
      <c r="F7" s="39"/>
      <c r="G7" s="69">
        <v>14</v>
      </c>
      <c r="H7" s="41" t="s">
        <v>113</v>
      </c>
      <c r="I7" s="9" t="s">
        <v>111</v>
      </c>
      <c r="J7" s="42" t="s">
        <v>88</v>
      </c>
      <c r="K7" s="43">
        <v>0</v>
      </c>
      <c r="L7" s="43">
        <v>0</v>
      </c>
      <c r="M7" s="43">
        <v>0</v>
      </c>
      <c r="N7" s="44">
        <f>SUM(K7:M7)</f>
        <v>0</v>
      </c>
      <c r="O7" s="45">
        <v>0</v>
      </c>
      <c r="P7" s="44">
        <f>SUM(N7:O7)</f>
        <v>0</v>
      </c>
      <c r="Q7" s="6">
        <v>0</v>
      </c>
      <c r="R7" s="25"/>
      <c r="S7" s="6" t="s">
        <v>131</v>
      </c>
      <c r="T7" t="s">
        <v>29</v>
      </c>
    </row>
    <row r="8" spans="2:23" ht="16.149999999999999" customHeight="1" x14ac:dyDescent="0.2">
      <c r="B8" s="4" t="s">
        <v>22</v>
      </c>
      <c r="C8" s="33"/>
      <c r="D8" s="33"/>
      <c r="E8" s="33"/>
      <c r="F8" s="33"/>
      <c r="G8" s="70"/>
      <c r="H8" s="73" t="s">
        <v>114</v>
      </c>
      <c r="I8" s="5"/>
      <c r="J8" s="42" t="s">
        <v>89</v>
      </c>
      <c r="K8" s="43">
        <v>0</v>
      </c>
      <c r="L8" s="43">
        <v>0</v>
      </c>
      <c r="M8" s="43">
        <v>0</v>
      </c>
      <c r="N8" s="44">
        <f t="shared" ref="N8:N12" si="0">SUM(K8:M8)</f>
        <v>0</v>
      </c>
      <c r="O8" s="45">
        <v>0</v>
      </c>
      <c r="P8" s="44">
        <f t="shared" ref="P8:P13" si="1">SUM(N8:O8)</f>
        <v>0</v>
      </c>
      <c r="Q8" s="10">
        <v>0</v>
      </c>
      <c r="R8" s="25"/>
      <c r="S8" s="10"/>
      <c r="T8" t="s">
        <v>30</v>
      </c>
      <c r="U8" s="1" t="e">
        <f ca="1">OFFSET(#REF!,W8,0,1,1)</f>
        <v>#REF!</v>
      </c>
      <c r="V8" s="1" t="e">
        <f ca="1">OFFSET(#REF!,W8,-1,1,1)</f>
        <v>#REF!</v>
      </c>
      <c r="W8" s="1">
        <v>155</v>
      </c>
    </row>
    <row r="9" spans="2:23" ht="16.149999999999999" customHeight="1" x14ac:dyDescent="0.2">
      <c r="B9" s="4" t="s">
        <v>22</v>
      </c>
      <c r="C9" s="33"/>
      <c r="D9" s="33"/>
      <c r="E9" s="33"/>
      <c r="F9" s="33"/>
      <c r="G9" s="70"/>
      <c r="H9" s="33"/>
      <c r="I9" s="9"/>
      <c r="J9" s="48" t="s">
        <v>20</v>
      </c>
      <c r="K9" s="49">
        <v>0</v>
      </c>
      <c r="L9" s="43">
        <v>0</v>
      </c>
      <c r="M9" s="43">
        <v>0</v>
      </c>
      <c r="N9" s="44">
        <f t="shared" si="0"/>
        <v>0</v>
      </c>
      <c r="O9" s="45">
        <v>44</v>
      </c>
      <c r="P9" s="44">
        <f t="shared" si="1"/>
        <v>44</v>
      </c>
      <c r="Q9" s="6">
        <v>586.08000000000004</v>
      </c>
      <c r="R9" s="25"/>
      <c r="S9" s="6"/>
      <c r="T9" t="s">
        <v>31</v>
      </c>
    </row>
    <row r="10" spans="2:23" ht="16.149999999999999" customHeight="1" x14ac:dyDescent="0.2">
      <c r="B10" s="4" t="s">
        <v>22</v>
      </c>
      <c r="C10" s="33"/>
      <c r="D10" s="33"/>
      <c r="E10" s="33"/>
      <c r="F10" s="33"/>
      <c r="G10" s="70"/>
      <c r="H10" s="33"/>
      <c r="I10" s="5"/>
      <c r="J10" s="48" t="s">
        <v>16</v>
      </c>
      <c r="K10" s="49">
        <v>0</v>
      </c>
      <c r="L10" s="43">
        <v>0</v>
      </c>
      <c r="M10" s="43">
        <v>0</v>
      </c>
      <c r="N10" s="44">
        <f t="shared" si="0"/>
        <v>0</v>
      </c>
      <c r="O10" s="45">
        <v>1</v>
      </c>
      <c r="P10" s="44">
        <f t="shared" si="1"/>
        <v>1</v>
      </c>
      <c r="Q10" s="10">
        <v>3.26</v>
      </c>
      <c r="R10" s="26"/>
      <c r="S10" s="10"/>
      <c r="T10" t="s">
        <v>32</v>
      </c>
      <c r="U10" s="1" t="e">
        <f ca="1">OFFSET(#REF!,W10,0,1,1)</f>
        <v>#REF!</v>
      </c>
      <c r="V10" s="1" t="e">
        <f ca="1">OFFSET(#REF!,W10,-1,1,1)</f>
        <v>#REF!</v>
      </c>
      <c r="W10" s="1">
        <v>192</v>
      </c>
    </row>
    <row r="11" spans="2:23" ht="16.149999999999999" customHeight="1" x14ac:dyDescent="0.2">
      <c r="B11" s="4" t="s">
        <v>22</v>
      </c>
      <c r="C11" s="5"/>
      <c r="D11" s="4"/>
      <c r="E11" s="4"/>
      <c r="F11" s="4"/>
      <c r="G11" s="27"/>
      <c r="H11" s="4"/>
      <c r="I11" s="5"/>
      <c r="J11" s="48" t="s">
        <v>18</v>
      </c>
      <c r="K11" s="49">
        <v>1</v>
      </c>
      <c r="L11" s="43">
        <v>0</v>
      </c>
      <c r="M11" s="43">
        <v>0</v>
      </c>
      <c r="N11" s="44">
        <f t="shared" si="0"/>
        <v>1</v>
      </c>
      <c r="O11" s="45">
        <v>28</v>
      </c>
      <c r="P11" s="44">
        <f t="shared" si="1"/>
        <v>29</v>
      </c>
      <c r="Q11" s="6">
        <v>53.02</v>
      </c>
      <c r="R11" s="25"/>
      <c r="S11" s="6"/>
      <c r="T11" t="s">
        <v>33</v>
      </c>
    </row>
    <row r="12" spans="2:23" ht="16.149999999999999" customHeight="1" x14ac:dyDescent="0.2">
      <c r="B12" s="4"/>
      <c r="C12" s="5"/>
      <c r="D12" s="4"/>
      <c r="E12" s="4"/>
      <c r="F12" s="4"/>
      <c r="G12" s="27"/>
      <c r="H12" s="4"/>
      <c r="I12" s="5"/>
      <c r="J12" s="48" t="s">
        <v>17</v>
      </c>
      <c r="K12" s="50">
        <v>0</v>
      </c>
      <c r="L12" s="43">
        <v>0</v>
      </c>
      <c r="M12" s="43">
        <v>0</v>
      </c>
      <c r="N12" s="44">
        <f t="shared" si="0"/>
        <v>0</v>
      </c>
      <c r="O12" s="45">
        <v>6</v>
      </c>
      <c r="P12" s="44">
        <f t="shared" si="1"/>
        <v>6</v>
      </c>
      <c r="Q12" s="6">
        <v>1.62</v>
      </c>
      <c r="R12" s="25"/>
      <c r="S12" s="7"/>
      <c r="T12" t="s">
        <v>34</v>
      </c>
    </row>
    <row r="13" spans="2:23" ht="16.149999999999999" customHeight="1" x14ac:dyDescent="0.2">
      <c r="B13" s="4"/>
      <c r="C13" s="5"/>
      <c r="D13" s="4"/>
      <c r="E13" s="4"/>
      <c r="F13" s="4"/>
      <c r="G13" s="27"/>
      <c r="H13" s="4"/>
      <c r="I13" s="5"/>
      <c r="J13" s="51" t="s">
        <v>15</v>
      </c>
      <c r="K13" s="47">
        <f>SUM(K7+K8+K9+K10+K11+K12)</f>
        <v>1</v>
      </c>
      <c r="L13" s="47">
        <f>SUM(L7+L8+L9+L10+L11+L12)</f>
        <v>0</v>
      </c>
      <c r="M13" s="47">
        <f>SUM(M7+M8+M9+M10+M11+M12)</f>
        <v>0</v>
      </c>
      <c r="N13" s="47">
        <f>SUM(N7+N8+N9+N10+N11+N12)</f>
        <v>1</v>
      </c>
      <c r="O13" s="47">
        <f>SUM(O7+O8+O9+O10+O11+O12)</f>
        <v>79</v>
      </c>
      <c r="P13" s="44">
        <f t="shared" si="1"/>
        <v>80</v>
      </c>
      <c r="Q13" s="68">
        <f>SUM(Q7:Q12)</f>
        <v>643.98</v>
      </c>
      <c r="R13" s="10">
        <v>3632.05</v>
      </c>
      <c r="S13" s="7"/>
      <c r="T13" t="s">
        <v>35</v>
      </c>
    </row>
    <row r="14" spans="2:23" ht="16.149999999999999" customHeight="1" x14ac:dyDescent="0.2">
      <c r="B14" s="4">
        <v>51</v>
      </c>
      <c r="C14" s="39" t="s">
        <v>90</v>
      </c>
      <c r="D14" s="40">
        <v>1</v>
      </c>
      <c r="E14" s="39">
        <v>6</v>
      </c>
      <c r="F14" s="39"/>
      <c r="G14" s="69">
        <v>5.3</v>
      </c>
      <c r="H14" s="41" t="s">
        <v>21</v>
      </c>
      <c r="I14" s="9" t="s">
        <v>111</v>
      </c>
      <c r="J14" s="42" t="s">
        <v>88</v>
      </c>
      <c r="K14" s="43">
        <v>0</v>
      </c>
      <c r="L14" s="43">
        <v>0</v>
      </c>
      <c r="M14" s="43">
        <v>0</v>
      </c>
      <c r="N14" s="44">
        <f>SUM(K14:M14)</f>
        <v>0</v>
      </c>
      <c r="O14" s="45">
        <v>0</v>
      </c>
      <c r="P14" s="44">
        <f>SUM(N14:O14)</f>
        <v>0</v>
      </c>
      <c r="Q14" s="6">
        <v>0</v>
      </c>
      <c r="R14" s="25"/>
      <c r="S14" s="10" t="s">
        <v>131</v>
      </c>
      <c r="T14" t="s">
        <v>36</v>
      </c>
      <c r="U14" s="1" t="e">
        <f ca="1">OFFSET(#REF!,W14,0,1,1)</f>
        <v>#REF!</v>
      </c>
      <c r="V14" s="1" t="e">
        <f ca="1">OFFSET(#REF!,W14,-1,1,1)</f>
        <v>#REF!</v>
      </c>
      <c r="W14" s="1">
        <v>303</v>
      </c>
    </row>
    <row r="15" spans="2:23" ht="16.149999999999999" customHeight="1" x14ac:dyDescent="0.2">
      <c r="B15" s="4"/>
      <c r="C15" s="33"/>
      <c r="D15" s="33"/>
      <c r="E15" s="33"/>
      <c r="F15" s="33"/>
      <c r="G15" s="70"/>
      <c r="H15" s="73" t="s">
        <v>115</v>
      </c>
      <c r="I15" s="5"/>
      <c r="J15" s="42" t="s">
        <v>89</v>
      </c>
      <c r="K15" s="43">
        <v>0</v>
      </c>
      <c r="L15" s="43">
        <v>0</v>
      </c>
      <c r="M15" s="43">
        <v>0</v>
      </c>
      <c r="N15" s="44">
        <f t="shared" ref="N15:N19" si="2">SUM(K15:M15)</f>
        <v>0</v>
      </c>
      <c r="O15" s="45">
        <v>0</v>
      </c>
      <c r="P15" s="44">
        <f t="shared" ref="P15:P20" si="3">SUM(N15:O15)</f>
        <v>0</v>
      </c>
      <c r="Q15" s="10">
        <v>0</v>
      </c>
      <c r="R15" s="25"/>
      <c r="S15" s="7"/>
      <c r="T15" t="s">
        <v>37</v>
      </c>
    </row>
    <row r="16" spans="2:23" ht="16.149999999999999" customHeight="1" x14ac:dyDescent="0.2">
      <c r="B16" s="4"/>
      <c r="C16" s="33"/>
      <c r="D16" s="33"/>
      <c r="E16" s="33"/>
      <c r="F16" s="33"/>
      <c r="G16" s="70"/>
      <c r="H16" s="33"/>
      <c r="I16" s="9"/>
      <c r="J16" s="48" t="s">
        <v>20</v>
      </c>
      <c r="K16" s="49">
        <v>0</v>
      </c>
      <c r="L16" s="43">
        <v>0</v>
      </c>
      <c r="M16" s="43">
        <v>0</v>
      </c>
      <c r="N16" s="44">
        <f t="shared" si="2"/>
        <v>0</v>
      </c>
      <c r="O16" s="45">
        <v>22</v>
      </c>
      <c r="P16" s="44">
        <f t="shared" si="3"/>
        <v>22</v>
      </c>
      <c r="Q16" s="6">
        <v>293.04000000000002</v>
      </c>
      <c r="R16" s="25"/>
      <c r="S16" s="6"/>
      <c r="T16" t="s">
        <v>38</v>
      </c>
    </row>
    <row r="17" spans="2:26" ht="16.149999999999999" customHeight="1" x14ac:dyDescent="0.2">
      <c r="B17" s="4"/>
      <c r="C17" s="33"/>
      <c r="D17" s="33"/>
      <c r="E17" s="33"/>
      <c r="F17" s="33"/>
      <c r="G17" s="70"/>
      <c r="H17" s="33"/>
      <c r="I17" s="5"/>
      <c r="J17" s="48" t="s">
        <v>16</v>
      </c>
      <c r="K17" s="49">
        <v>2</v>
      </c>
      <c r="L17" s="43">
        <v>0</v>
      </c>
      <c r="M17" s="43">
        <v>0</v>
      </c>
      <c r="N17" s="44">
        <f t="shared" si="2"/>
        <v>2</v>
      </c>
      <c r="O17" s="45">
        <v>41</v>
      </c>
      <c r="P17" s="44">
        <f t="shared" si="3"/>
        <v>43</v>
      </c>
      <c r="Q17" s="10">
        <v>248.09</v>
      </c>
      <c r="R17" s="26"/>
      <c r="S17" s="6"/>
      <c r="T17" t="s">
        <v>39</v>
      </c>
    </row>
    <row r="18" spans="2:26" ht="16.149999999999999" customHeight="1" x14ac:dyDescent="0.2">
      <c r="B18" s="4"/>
      <c r="C18" s="5"/>
      <c r="D18" s="4"/>
      <c r="E18" s="4"/>
      <c r="F18" s="4"/>
      <c r="G18" s="27"/>
      <c r="H18" s="4"/>
      <c r="I18" s="5"/>
      <c r="J18" s="48" t="s">
        <v>18</v>
      </c>
      <c r="K18" s="49">
        <v>6</v>
      </c>
      <c r="L18" s="43">
        <v>4</v>
      </c>
      <c r="M18" s="43">
        <v>0</v>
      </c>
      <c r="N18" s="44">
        <f t="shared" si="2"/>
        <v>10</v>
      </c>
      <c r="O18" s="45">
        <v>47</v>
      </c>
      <c r="P18" s="44">
        <f t="shared" si="3"/>
        <v>57</v>
      </c>
      <c r="Q18" s="6">
        <v>334.75</v>
      </c>
      <c r="R18" s="25"/>
      <c r="S18" s="10"/>
      <c r="T18" t="s">
        <v>40</v>
      </c>
      <c r="U18" s="1" t="e">
        <f ca="1">OFFSET(#REF!,W18,0,1,1)</f>
        <v>#REF!</v>
      </c>
      <c r="V18" s="1" t="e">
        <f ca="1">OFFSET(#REF!,W18,-1,1,1)</f>
        <v>#REF!</v>
      </c>
      <c r="W18" s="1">
        <v>525</v>
      </c>
    </row>
    <row r="19" spans="2:26" ht="16.149999999999999" customHeight="1" x14ac:dyDescent="0.2">
      <c r="B19" s="4"/>
      <c r="C19" s="5"/>
      <c r="D19" s="4"/>
      <c r="E19" s="4"/>
      <c r="F19" s="4"/>
      <c r="G19" s="27"/>
      <c r="H19" s="4"/>
      <c r="I19" s="5"/>
      <c r="J19" s="48" t="s">
        <v>17</v>
      </c>
      <c r="K19" s="50">
        <v>0</v>
      </c>
      <c r="L19" s="43">
        <v>0</v>
      </c>
      <c r="M19" s="43">
        <v>0</v>
      </c>
      <c r="N19" s="44">
        <f t="shared" si="2"/>
        <v>0</v>
      </c>
      <c r="O19" s="45">
        <v>23</v>
      </c>
      <c r="P19" s="44">
        <f t="shared" si="3"/>
        <v>23</v>
      </c>
      <c r="Q19" s="6">
        <v>6.21</v>
      </c>
      <c r="R19" s="25"/>
      <c r="S19" s="7"/>
      <c r="T19" t="s">
        <v>41</v>
      </c>
    </row>
    <row r="20" spans="2:26" ht="16.149999999999999" customHeight="1" x14ac:dyDescent="0.2">
      <c r="B20" s="4"/>
      <c r="C20" s="5"/>
      <c r="D20" s="4"/>
      <c r="E20" s="4"/>
      <c r="F20" s="4"/>
      <c r="G20" s="27"/>
      <c r="H20" s="4"/>
      <c r="I20" s="5"/>
      <c r="J20" s="51" t="s">
        <v>15</v>
      </c>
      <c r="K20" s="47">
        <f>SUM(K14+K15+K16+K17+K18+K19)</f>
        <v>8</v>
      </c>
      <c r="L20" s="47">
        <f>SUM(L14+L15+L16+L17+L18+L19)</f>
        <v>4</v>
      </c>
      <c r="M20" s="47">
        <f>SUM(M14+M15+M16+M17+M18+M19)</f>
        <v>0</v>
      </c>
      <c r="N20" s="47">
        <f>SUM(N14+N15+N16+N17+N18+N19)</f>
        <v>12</v>
      </c>
      <c r="O20" s="47">
        <f>SUM(O14+O15+O16+O17+O18+O19)</f>
        <v>133</v>
      </c>
      <c r="P20" s="44">
        <f t="shared" si="3"/>
        <v>145</v>
      </c>
      <c r="Q20" s="68">
        <f>SUM(Q14:Q19)</f>
        <v>882.09</v>
      </c>
      <c r="R20" s="10">
        <v>2646.27</v>
      </c>
      <c r="S20" s="6"/>
      <c r="T20" t="s">
        <v>42</v>
      </c>
    </row>
    <row r="21" spans="2:26" ht="16.149999999999999" customHeight="1" x14ac:dyDescent="0.2">
      <c r="B21" s="4">
        <v>52</v>
      </c>
      <c r="C21" s="39" t="s">
        <v>90</v>
      </c>
      <c r="D21" s="40">
        <v>1</v>
      </c>
      <c r="E21" s="39">
        <v>9</v>
      </c>
      <c r="F21" s="39"/>
      <c r="G21" s="69">
        <v>1.2</v>
      </c>
      <c r="H21" s="41" t="s">
        <v>21</v>
      </c>
      <c r="I21" s="9" t="s">
        <v>111</v>
      </c>
      <c r="J21" s="42" t="s">
        <v>88</v>
      </c>
      <c r="K21" s="43">
        <v>0</v>
      </c>
      <c r="L21" s="43">
        <v>0</v>
      </c>
      <c r="M21" s="43">
        <v>0</v>
      </c>
      <c r="N21" s="44">
        <f>SUM(K21:M21)</f>
        <v>0</v>
      </c>
      <c r="O21" s="45">
        <v>0</v>
      </c>
      <c r="P21" s="44">
        <f>SUM(N21:O21)</f>
        <v>0</v>
      </c>
      <c r="Q21" s="6">
        <v>0</v>
      </c>
      <c r="R21" s="25"/>
      <c r="S21" s="6" t="s">
        <v>131</v>
      </c>
      <c r="T21" t="s">
        <v>43</v>
      </c>
    </row>
    <row r="22" spans="2:26" ht="16.149999999999999" customHeight="1" x14ac:dyDescent="0.2">
      <c r="B22" s="4"/>
      <c r="C22" s="33"/>
      <c r="D22" s="33"/>
      <c r="E22" s="33"/>
      <c r="F22" s="33"/>
      <c r="G22" s="33"/>
      <c r="H22" s="73" t="s">
        <v>116</v>
      </c>
      <c r="I22" s="5"/>
      <c r="J22" s="42" t="s">
        <v>89</v>
      </c>
      <c r="K22" s="43">
        <v>0</v>
      </c>
      <c r="L22" s="43">
        <v>0</v>
      </c>
      <c r="M22" s="43">
        <v>0</v>
      </c>
      <c r="N22" s="44">
        <f t="shared" ref="N22:N26" si="4">SUM(K22:M22)</f>
        <v>0</v>
      </c>
      <c r="O22" s="45">
        <v>5</v>
      </c>
      <c r="P22" s="44">
        <f t="shared" ref="P22:P27" si="5">SUM(N22:O22)</f>
        <v>5</v>
      </c>
      <c r="Q22" s="10">
        <v>15.65</v>
      </c>
      <c r="R22" s="25"/>
      <c r="S22" s="10"/>
      <c r="T22" t="s">
        <v>44</v>
      </c>
      <c r="U22" s="1" t="e">
        <f ca="1">OFFSET(#REF!,W22,0,1,1)</f>
        <v>#REF!</v>
      </c>
      <c r="V22" s="1" t="e">
        <f ca="1">OFFSET(#REF!,W22,-1,1,1)</f>
        <v>#REF!</v>
      </c>
      <c r="W22" s="1">
        <v>562</v>
      </c>
    </row>
    <row r="23" spans="2:26" ht="16.149999999999999" customHeight="1" x14ac:dyDescent="0.2">
      <c r="B23" s="4"/>
      <c r="C23" s="33"/>
      <c r="D23" s="33"/>
      <c r="E23" s="33"/>
      <c r="F23" s="33"/>
      <c r="G23" s="33"/>
      <c r="H23" s="33"/>
      <c r="I23" s="9"/>
      <c r="J23" s="48" t="s">
        <v>20</v>
      </c>
      <c r="K23" s="49">
        <v>0</v>
      </c>
      <c r="L23" s="43">
        <v>0</v>
      </c>
      <c r="M23" s="43">
        <v>0</v>
      </c>
      <c r="N23" s="44">
        <f t="shared" si="4"/>
        <v>0</v>
      </c>
      <c r="O23" s="45">
        <v>0</v>
      </c>
      <c r="P23" s="44">
        <f t="shared" si="5"/>
        <v>0</v>
      </c>
      <c r="Q23" s="6">
        <v>0</v>
      </c>
      <c r="R23" s="25"/>
      <c r="S23" s="7"/>
      <c r="T23" t="s">
        <v>45</v>
      </c>
    </row>
    <row r="24" spans="2:26" ht="16.149999999999999" customHeight="1" x14ac:dyDescent="0.2">
      <c r="B24" s="4"/>
      <c r="C24" s="33"/>
      <c r="D24" s="33"/>
      <c r="E24" s="33"/>
      <c r="F24" s="33"/>
      <c r="G24" s="33"/>
      <c r="H24" s="33"/>
      <c r="I24" s="5"/>
      <c r="J24" s="48" t="s">
        <v>16</v>
      </c>
      <c r="K24" s="49">
        <v>0</v>
      </c>
      <c r="L24" s="43">
        <v>0</v>
      </c>
      <c r="M24" s="43">
        <v>0</v>
      </c>
      <c r="N24" s="44">
        <f t="shared" si="4"/>
        <v>0</v>
      </c>
      <c r="O24" s="45">
        <v>13</v>
      </c>
      <c r="P24" s="44">
        <f t="shared" si="5"/>
        <v>13</v>
      </c>
      <c r="Q24" s="10">
        <v>42.38</v>
      </c>
      <c r="R24" s="26"/>
      <c r="S24" s="6"/>
      <c r="T24" t="s">
        <v>46</v>
      </c>
    </row>
    <row r="25" spans="2:26" ht="16.149999999999999" customHeight="1" x14ac:dyDescent="0.2">
      <c r="B25" s="4"/>
      <c r="C25" s="5"/>
      <c r="D25" s="4"/>
      <c r="E25" s="4"/>
      <c r="F25" s="4"/>
      <c r="G25" s="5"/>
      <c r="H25" s="4"/>
      <c r="I25" s="5"/>
      <c r="J25" s="48" t="s">
        <v>18</v>
      </c>
      <c r="K25" s="49">
        <v>7</v>
      </c>
      <c r="L25" s="43">
        <v>0</v>
      </c>
      <c r="M25" s="43">
        <v>0</v>
      </c>
      <c r="N25" s="44">
        <f t="shared" si="4"/>
        <v>7</v>
      </c>
      <c r="O25" s="45">
        <v>83</v>
      </c>
      <c r="P25" s="44">
        <f t="shared" si="5"/>
        <v>90</v>
      </c>
      <c r="Q25" s="6">
        <v>294.27</v>
      </c>
      <c r="R25" s="25"/>
      <c r="S25" s="6"/>
      <c r="T25" t="s">
        <v>47</v>
      </c>
    </row>
    <row r="26" spans="2:26" ht="16.149999999999999" customHeight="1" x14ac:dyDescent="0.2">
      <c r="B26" s="4"/>
      <c r="C26" s="5"/>
      <c r="D26" s="4"/>
      <c r="E26" s="4"/>
      <c r="F26" s="4"/>
      <c r="G26" s="5"/>
      <c r="H26" s="4"/>
      <c r="I26" s="5"/>
      <c r="J26" s="48" t="s">
        <v>17</v>
      </c>
      <c r="K26" s="50">
        <v>0</v>
      </c>
      <c r="L26" s="43">
        <v>0</v>
      </c>
      <c r="M26" s="43">
        <v>0</v>
      </c>
      <c r="N26" s="44">
        <f t="shared" si="4"/>
        <v>0</v>
      </c>
      <c r="O26" s="45">
        <v>0</v>
      </c>
      <c r="P26" s="44">
        <f t="shared" si="5"/>
        <v>0</v>
      </c>
      <c r="Q26" s="6">
        <v>0</v>
      </c>
      <c r="R26" s="25"/>
      <c r="S26" s="10"/>
      <c r="T26" t="s">
        <v>48</v>
      </c>
      <c r="U26" s="1" t="e">
        <f ca="1">OFFSET(#REF!,W26,0,1,1)</f>
        <v>#REF!</v>
      </c>
      <c r="V26" s="1" t="e">
        <f ca="1">OFFSET(#REF!,W26,-1,1,1)</f>
        <v>#REF!</v>
      </c>
      <c r="W26" s="1">
        <v>599</v>
      </c>
    </row>
    <row r="27" spans="2:26" ht="16.149999999999999" customHeight="1" x14ac:dyDescent="0.2">
      <c r="B27" s="4"/>
      <c r="C27" s="5"/>
      <c r="D27" s="4"/>
      <c r="E27" s="4"/>
      <c r="F27" s="4"/>
      <c r="G27" s="5"/>
      <c r="H27" s="4"/>
      <c r="I27" s="5"/>
      <c r="J27" s="51" t="s">
        <v>15</v>
      </c>
      <c r="K27" s="47">
        <f>SUM(K21+K22+K23+K24+K25+K26)</f>
        <v>7</v>
      </c>
      <c r="L27" s="47">
        <f>SUM(L21+L22+L23+L24+L25+L26)</f>
        <v>0</v>
      </c>
      <c r="M27" s="47">
        <f>SUM(M21+M22+M23+M24+M25+M26)</f>
        <v>0</v>
      </c>
      <c r="N27" s="47">
        <f>SUM(N21+N22+N23+N24+N25+N26)</f>
        <v>7</v>
      </c>
      <c r="O27" s="47">
        <f>SUM(O21+O22+O23+O24+O25+O26)</f>
        <v>101</v>
      </c>
      <c r="P27" s="44">
        <f t="shared" si="5"/>
        <v>108</v>
      </c>
      <c r="Q27" s="68">
        <f>SUM(Q21:Q26)</f>
        <v>352.29999999999995</v>
      </c>
      <c r="R27" s="10">
        <v>912.46</v>
      </c>
      <c r="S27" s="7"/>
      <c r="T27" t="s">
        <v>49</v>
      </c>
    </row>
    <row r="28" spans="2:26" ht="16.149999999999999" customHeight="1" x14ac:dyDescent="0.2">
      <c r="B28" s="4">
        <v>53</v>
      </c>
      <c r="C28" s="39" t="s">
        <v>90</v>
      </c>
      <c r="D28" s="40">
        <v>3</v>
      </c>
      <c r="E28" s="39">
        <v>13</v>
      </c>
      <c r="F28" s="39"/>
      <c r="G28" s="69">
        <v>6</v>
      </c>
      <c r="H28" s="41" t="s">
        <v>21</v>
      </c>
      <c r="I28" s="9" t="s">
        <v>111</v>
      </c>
      <c r="J28" s="42" t="s">
        <v>88</v>
      </c>
      <c r="K28" s="43">
        <v>0</v>
      </c>
      <c r="L28" s="43">
        <v>0</v>
      </c>
      <c r="M28" s="43">
        <v>0</v>
      </c>
      <c r="N28" s="44">
        <f>SUM(K28:M28)</f>
        <v>0</v>
      </c>
      <c r="O28" s="45">
        <v>0</v>
      </c>
      <c r="P28" s="44">
        <f>SUM(N28:O28)</f>
        <v>0</v>
      </c>
      <c r="Q28" s="6">
        <v>0</v>
      </c>
      <c r="R28" s="25"/>
      <c r="S28" s="6" t="s">
        <v>132</v>
      </c>
      <c r="T28" t="s">
        <v>50</v>
      </c>
    </row>
    <row r="29" spans="2:26" ht="16.149999999999999" customHeight="1" x14ac:dyDescent="0.2">
      <c r="B29" s="4"/>
      <c r="C29" s="33"/>
      <c r="D29" s="33"/>
      <c r="E29" s="33"/>
      <c r="F29" s="33"/>
      <c r="G29" s="70"/>
      <c r="H29" s="73" t="s">
        <v>117</v>
      </c>
      <c r="I29" s="5"/>
      <c r="J29" s="42" t="s">
        <v>89</v>
      </c>
      <c r="K29" s="43">
        <v>0</v>
      </c>
      <c r="L29" s="43">
        <v>0</v>
      </c>
      <c r="M29" s="43">
        <v>0</v>
      </c>
      <c r="N29" s="44">
        <f t="shared" ref="N29:N33" si="6">SUM(K29:M29)</f>
        <v>0</v>
      </c>
      <c r="O29" s="45">
        <v>1</v>
      </c>
      <c r="P29" s="44">
        <f t="shared" ref="P29:P34" si="7">SUM(N29:O29)</f>
        <v>1</v>
      </c>
      <c r="Q29" s="10">
        <v>3.13</v>
      </c>
      <c r="R29" s="25"/>
      <c r="S29" s="6"/>
      <c r="T29" t="s">
        <v>51</v>
      </c>
      <c r="Z29" s="18"/>
    </row>
    <row r="30" spans="2:26" ht="16.149999999999999" customHeight="1" x14ac:dyDescent="0.2">
      <c r="B30" s="4"/>
      <c r="C30" s="33"/>
      <c r="D30" s="33"/>
      <c r="E30" s="33"/>
      <c r="F30" s="33"/>
      <c r="G30" s="70"/>
      <c r="H30" s="33"/>
      <c r="I30" s="9"/>
      <c r="J30" s="48" t="s">
        <v>20</v>
      </c>
      <c r="K30" s="49">
        <v>0</v>
      </c>
      <c r="L30" s="43">
        <v>0</v>
      </c>
      <c r="M30" s="43">
        <v>0</v>
      </c>
      <c r="N30" s="44">
        <f t="shared" si="6"/>
        <v>0</v>
      </c>
      <c r="O30" s="45">
        <v>36</v>
      </c>
      <c r="P30" s="44">
        <f t="shared" si="7"/>
        <v>36</v>
      </c>
      <c r="Q30" s="6">
        <v>479.52</v>
      </c>
      <c r="R30" s="25"/>
      <c r="S30" s="10"/>
      <c r="T30" t="s">
        <v>52</v>
      </c>
      <c r="U30" s="1" t="e">
        <f ca="1">OFFSET(#REF!,W30,0,1,1)</f>
        <v>#REF!</v>
      </c>
      <c r="V30" s="1" t="e">
        <f ca="1">OFFSET(#REF!,W30,-1,1,1)</f>
        <v>#REF!</v>
      </c>
      <c r="W30" s="1">
        <v>636</v>
      </c>
      <c r="Y30" s="17"/>
      <c r="Z30" s="18"/>
    </row>
    <row r="31" spans="2:26" ht="16.149999999999999" customHeight="1" x14ac:dyDescent="0.2">
      <c r="B31" s="4"/>
      <c r="C31" s="33"/>
      <c r="D31" s="33"/>
      <c r="E31" s="33"/>
      <c r="F31" s="33"/>
      <c r="G31" s="70"/>
      <c r="H31" s="33"/>
      <c r="I31" s="5"/>
      <c r="J31" s="48" t="s">
        <v>16</v>
      </c>
      <c r="K31" s="49">
        <v>0</v>
      </c>
      <c r="L31" s="43">
        <v>0</v>
      </c>
      <c r="M31" s="43">
        <v>0</v>
      </c>
      <c r="N31" s="44">
        <f t="shared" si="6"/>
        <v>0</v>
      </c>
      <c r="O31" s="45">
        <v>0</v>
      </c>
      <c r="P31" s="44">
        <f t="shared" si="7"/>
        <v>0</v>
      </c>
      <c r="Q31" s="10">
        <v>0</v>
      </c>
      <c r="R31" s="26"/>
      <c r="S31" s="7"/>
      <c r="T31" t="s">
        <v>53</v>
      </c>
      <c r="Y31" s="17"/>
      <c r="Z31" s="18"/>
    </row>
    <row r="32" spans="2:26" ht="16.149999999999999" customHeight="1" x14ac:dyDescent="0.2">
      <c r="B32" s="4"/>
      <c r="C32" s="5"/>
      <c r="D32" s="4"/>
      <c r="E32" s="4"/>
      <c r="F32" s="4"/>
      <c r="G32" s="27"/>
      <c r="H32" s="4"/>
      <c r="I32" s="5"/>
      <c r="J32" s="48" t="s">
        <v>18</v>
      </c>
      <c r="K32" s="49">
        <v>7</v>
      </c>
      <c r="L32" s="43">
        <v>1</v>
      </c>
      <c r="M32" s="43">
        <v>0</v>
      </c>
      <c r="N32" s="44">
        <f t="shared" si="6"/>
        <v>8</v>
      </c>
      <c r="O32" s="45">
        <v>80</v>
      </c>
      <c r="P32" s="44">
        <f t="shared" si="7"/>
        <v>88</v>
      </c>
      <c r="Q32" s="6">
        <v>316.95999999999998</v>
      </c>
      <c r="R32" s="25"/>
      <c r="S32" s="6"/>
      <c r="T32" t="s">
        <v>54</v>
      </c>
      <c r="Y32" s="17"/>
    </row>
    <row r="33" spans="2:26" ht="16.149999999999999" customHeight="1" x14ac:dyDescent="0.2">
      <c r="B33" s="4"/>
      <c r="C33" s="5"/>
      <c r="D33" s="4"/>
      <c r="E33" s="4"/>
      <c r="F33" s="4"/>
      <c r="G33" s="27"/>
      <c r="H33" s="4"/>
      <c r="I33" s="5"/>
      <c r="J33" s="48" t="s">
        <v>17</v>
      </c>
      <c r="K33" s="50">
        <v>0</v>
      </c>
      <c r="L33" s="43">
        <v>0</v>
      </c>
      <c r="M33" s="43">
        <v>0</v>
      </c>
      <c r="N33" s="44">
        <f t="shared" si="6"/>
        <v>0</v>
      </c>
      <c r="O33" s="45">
        <v>0</v>
      </c>
      <c r="P33" s="44">
        <f t="shared" si="7"/>
        <v>0</v>
      </c>
      <c r="Q33" s="6">
        <v>0</v>
      </c>
      <c r="R33" s="25"/>
      <c r="S33" s="6"/>
      <c r="T33" t="s">
        <v>55</v>
      </c>
      <c r="Y33" s="17"/>
      <c r="Z33" s="18"/>
    </row>
    <row r="34" spans="2:26" ht="16.149999999999999" customHeight="1" x14ac:dyDescent="0.2">
      <c r="B34" s="4"/>
      <c r="C34" s="5"/>
      <c r="D34" s="4"/>
      <c r="E34" s="4"/>
      <c r="F34" s="4"/>
      <c r="G34" s="27"/>
      <c r="H34" s="4"/>
      <c r="I34" s="5"/>
      <c r="J34" s="51" t="s">
        <v>15</v>
      </c>
      <c r="K34" s="47">
        <f>SUM(K28+K29+K30+K31+K32+K33)</f>
        <v>7</v>
      </c>
      <c r="L34" s="47">
        <f>SUM(L28+L29+L30+L31+L32+L33)</f>
        <v>1</v>
      </c>
      <c r="M34" s="47">
        <f>SUM(M28+M29+M30+M31+M32+M33)</f>
        <v>0</v>
      </c>
      <c r="N34" s="47">
        <f>SUM(N28+N29+N30+N31+N32+N33)</f>
        <v>8</v>
      </c>
      <c r="O34" s="47">
        <f>SUM(O28+O29+O30+O31+O32+O33)</f>
        <v>117</v>
      </c>
      <c r="P34" s="44">
        <f t="shared" si="7"/>
        <v>125</v>
      </c>
      <c r="Q34" s="68">
        <f>SUM(Q28:Q33)</f>
        <v>799.6099999999999</v>
      </c>
      <c r="R34" s="10">
        <v>2606.73</v>
      </c>
      <c r="S34" s="10"/>
      <c r="T34" t="s">
        <v>56</v>
      </c>
      <c r="U34" s="1" t="e">
        <f ca="1">OFFSET(#REF!,W34,0,1,1)</f>
        <v>#REF!</v>
      </c>
      <c r="V34" s="1" t="e">
        <f ca="1">OFFSET(#REF!,W34,-1,1,1)</f>
        <v>#REF!</v>
      </c>
      <c r="W34" s="1">
        <v>673</v>
      </c>
      <c r="Y34" s="17"/>
      <c r="Z34" s="18"/>
    </row>
    <row r="35" spans="2:26" ht="16.149999999999999" customHeight="1" x14ac:dyDescent="0.2">
      <c r="B35" s="4">
        <v>54</v>
      </c>
      <c r="C35" s="39" t="s">
        <v>90</v>
      </c>
      <c r="D35" s="40">
        <v>4</v>
      </c>
      <c r="E35" s="39">
        <v>3</v>
      </c>
      <c r="F35" s="39"/>
      <c r="G35" s="69">
        <v>0.8</v>
      </c>
      <c r="H35" s="41" t="s">
        <v>21</v>
      </c>
      <c r="I35" s="9" t="s">
        <v>111</v>
      </c>
      <c r="J35" s="42" t="s">
        <v>88</v>
      </c>
      <c r="K35" s="43">
        <v>0</v>
      </c>
      <c r="L35" s="43">
        <v>0</v>
      </c>
      <c r="M35" s="43">
        <v>0</v>
      </c>
      <c r="N35" s="44">
        <f>SUM(K35:M35)</f>
        <v>0</v>
      </c>
      <c r="O35" s="45">
        <v>5</v>
      </c>
      <c r="P35" s="44">
        <f>SUM(N35:O35)</f>
        <v>5</v>
      </c>
      <c r="Q35" s="6">
        <v>15.65</v>
      </c>
      <c r="R35" s="25"/>
      <c r="S35" s="7" t="s">
        <v>133</v>
      </c>
      <c r="T35" t="s">
        <v>57</v>
      </c>
      <c r="Y35" s="17"/>
      <c r="Z35" s="18"/>
    </row>
    <row r="36" spans="2:26" ht="16.149999999999999" customHeight="1" x14ac:dyDescent="0.2">
      <c r="B36" s="4"/>
      <c r="C36" s="33"/>
      <c r="D36" s="33"/>
      <c r="E36" s="33"/>
      <c r="F36" s="33"/>
      <c r="G36" s="70"/>
      <c r="H36" s="73" t="s">
        <v>118</v>
      </c>
      <c r="I36" s="5"/>
      <c r="J36" s="42" t="s">
        <v>89</v>
      </c>
      <c r="K36" s="43">
        <v>0</v>
      </c>
      <c r="L36" s="43">
        <v>0</v>
      </c>
      <c r="M36" s="43">
        <v>0</v>
      </c>
      <c r="N36" s="44">
        <f t="shared" ref="N36:N40" si="8">SUM(K36:M36)</f>
        <v>0</v>
      </c>
      <c r="O36" s="45">
        <v>5</v>
      </c>
      <c r="P36" s="44">
        <f t="shared" ref="P36:P41" si="9">SUM(N36:O36)</f>
        <v>5</v>
      </c>
      <c r="Q36" s="10">
        <v>15.65</v>
      </c>
      <c r="R36" s="25"/>
      <c r="S36" s="6"/>
      <c r="T36" t="s">
        <v>58</v>
      </c>
      <c r="Y36" s="17"/>
    </row>
    <row r="37" spans="2:26" ht="16.149999999999999" customHeight="1" x14ac:dyDescent="0.2">
      <c r="B37" s="4"/>
      <c r="C37" s="33"/>
      <c r="D37" s="33"/>
      <c r="E37" s="33"/>
      <c r="F37" s="33"/>
      <c r="G37" s="70"/>
      <c r="H37" s="33"/>
      <c r="I37" s="9"/>
      <c r="J37" s="48" t="s">
        <v>20</v>
      </c>
      <c r="K37" s="49">
        <v>0</v>
      </c>
      <c r="L37" s="43">
        <v>0</v>
      </c>
      <c r="M37" s="43">
        <v>0</v>
      </c>
      <c r="N37" s="44">
        <f t="shared" si="8"/>
        <v>0</v>
      </c>
      <c r="O37" s="45">
        <v>0</v>
      </c>
      <c r="P37" s="44">
        <f t="shared" si="9"/>
        <v>0</v>
      </c>
      <c r="Q37" s="6">
        <v>0</v>
      </c>
      <c r="R37" s="25"/>
      <c r="S37" s="10"/>
      <c r="T37" t="s">
        <v>59</v>
      </c>
      <c r="U37" s="1" t="e">
        <f ca="1">OFFSET(#REF!,W37,0,1,1)</f>
        <v>#REF!</v>
      </c>
      <c r="V37" s="1" t="e">
        <f ca="1">OFFSET(#REF!,W37,-1,1,1)</f>
        <v>#REF!</v>
      </c>
      <c r="W37" s="1">
        <v>710</v>
      </c>
      <c r="Y37" s="17"/>
      <c r="Z37" s="18"/>
    </row>
    <row r="38" spans="2:26" ht="16.149999999999999" customHeight="1" x14ac:dyDescent="0.2">
      <c r="B38" s="4"/>
      <c r="C38" s="33"/>
      <c r="D38" s="33"/>
      <c r="E38" s="33"/>
      <c r="F38" s="33"/>
      <c r="G38" s="70"/>
      <c r="H38" s="33"/>
      <c r="I38" s="5"/>
      <c r="J38" s="48" t="s">
        <v>16</v>
      </c>
      <c r="K38" s="49">
        <v>4</v>
      </c>
      <c r="L38" s="43">
        <v>1</v>
      </c>
      <c r="M38" s="43">
        <v>0</v>
      </c>
      <c r="N38" s="44">
        <f t="shared" si="8"/>
        <v>5</v>
      </c>
      <c r="O38" s="45">
        <v>36</v>
      </c>
      <c r="P38" s="44">
        <f t="shared" si="9"/>
        <v>41</v>
      </c>
      <c r="Q38" s="10">
        <v>386.99</v>
      </c>
      <c r="R38" s="26"/>
      <c r="S38" s="7"/>
      <c r="T38" t="s">
        <v>60</v>
      </c>
      <c r="Y38" s="17"/>
    </row>
    <row r="39" spans="2:26" ht="16.149999999999999" customHeight="1" x14ac:dyDescent="0.2">
      <c r="B39" s="4"/>
      <c r="C39" s="5"/>
      <c r="D39" s="4"/>
      <c r="E39" s="4"/>
      <c r="F39" s="4"/>
      <c r="G39" s="27"/>
      <c r="H39" s="4"/>
      <c r="I39" s="5"/>
      <c r="J39" s="48" t="s">
        <v>18</v>
      </c>
      <c r="K39" s="49">
        <v>0</v>
      </c>
      <c r="L39" s="43">
        <v>0</v>
      </c>
      <c r="M39" s="43">
        <v>0</v>
      </c>
      <c r="N39" s="44">
        <f t="shared" si="8"/>
        <v>0</v>
      </c>
      <c r="O39" s="45">
        <v>0</v>
      </c>
      <c r="P39" s="44">
        <f t="shared" si="9"/>
        <v>0</v>
      </c>
      <c r="Q39" s="6">
        <v>0</v>
      </c>
      <c r="R39" s="25"/>
      <c r="S39" s="6"/>
      <c r="T39" t="s">
        <v>61</v>
      </c>
      <c r="Y39" s="17"/>
    </row>
    <row r="40" spans="2:26" ht="16.149999999999999" customHeight="1" x14ac:dyDescent="0.2">
      <c r="B40" s="4"/>
      <c r="C40" s="5"/>
      <c r="D40" s="4"/>
      <c r="E40" s="4"/>
      <c r="F40" s="4"/>
      <c r="G40" s="27"/>
      <c r="H40" s="4"/>
      <c r="I40" s="5"/>
      <c r="J40" s="48" t="s">
        <v>17</v>
      </c>
      <c r="K40" s="50">
        <v>0</v>
      </c>
      <c r="L40" s="43">
        <v>0</v>
      </c>
      <c r="M40" s="43">
        <v>0</v>
      </c>
      <c r="N40" s="44">
        <f t="shared" si="8"/>
        <v>0</v>
      </c>
      <c r="O40" s="45">
        <v>0</v>
      </c>
      <c r="P40" s="44">
        <f t="shared" si="9"/>
        <v>0</v>
      </c>
      <c r="Q40" s="6">
        <v>0</v>
      </c>
      <c r="R40" s="25"/>
      <c r="S40" s="10"/>
      <c r="T40" t="s">
        <v>62</v>
      </c>
      <c r="U40" s="1" t="e">
        <f ca="1">OFFSET(#REF!,W40,0,1,1)</f>
        <v>#REF!</v>
      </c>
      <c r="V40" s="1" t="e">
        <f ca="1">OFFSET(#REF!,W40,-1,1,1)</f>
        <v>#REF!</v>
      </c>
      <c r="W40" s="1">
        <v>747</v>
      </c>
      <c r="Y40" s="17"/>
      <c r="Z40" s="18"/>
    </row>
    <row r="41" spans="2:26" ht="16.149999999999999" customHeight="1" x14ac:dyDescent="0.2">
      <c r="B41" s="4" t="s">
        <v>22</v>
      </c>
      <c r="C41" s="5"/>
      <c r="D41" s="4"/>
      <c r="E41" s="4"/>
      <c r="F41" s="4"/>
      <c r="G41" s="27"/>
      <c r="H41" s="4"/>
      <c r="I41" s="5"/>
      <c r="J41" s="51" t="s">
        <v>15</v>
      </c>
      <c r="K41" s="47">
        <f>SUM(K35+K36+K37+K38+K39+K40)</f>
        <v>4</v>
      </c>
      <c r="L41" s="47">
        <f>SUM(L35+L36+L37+L38+L39+L40)</f>
        <v>1</v>
      </c>
      <c r="M41" s="47">
        <f>SUM(M35+M36+M37+M38+M39+M40)</f>
        <v>0</v>
      </c>
      <c r="N41" s="47">
        <f>SUM(N35+N36+N37+N38+N39+N40)</f>
        <v>5</v>
      </c>
      <c r="O41" s="47">
        <f>SUM(O35+O36+O37+O38+O39+O40)</f>
        <v>46</v>
      </c>
      <c r="P41" s="44">
        <f t="shared" si="9"/>
        <v>51</v>
      </c>
      <c r="Q41" s="68">
        <f>SUM(Q35:Q40)</f>
        <v>418.29</v>
      </c>
      <c r="R41" s="10">
        <v>966.25</v>
      </c>
      <c r="S41" s="6"/>
      <c r="T41" t="s">
        <v>63</v>
      </c>
      <c r="Y41" s="17"/>
      <c r="Z41" s="18"/>
    </row>
    <row r="42" spans="2:26" ht="16.149999999999999" customHeight="1" x14ac:dyDescent="0.2">
      <c r="B42" s="4">
        <v>55</v>
      </c>
      <c r="C42" s="39" t="s">
        <v>90</v>
      </c>
      <c r="D42" s="40">
        <v>4</v>
      </c>
      <c r="E42" s="39">
        <v>7</v>
      </c>
      <c r="F42" s="39"/>
      <c r="G42" s="69">
        <v>1.1000000000000001</v>
      </c>
      <c r="H42" s="41" t="s">
        <v>21</v>
      </c>
      <c r="I42" s="9" t="s">
        <v>111</v>
      </c>
      <c r="J42" s="42" t="s">
        <v>88</v>
      </c>
      <c r="K42" s="43">
        <v>0</v>
      </c>
      <c r="L42" s="43">
        <v>0</v>
      </c>
      <c r="M42" s="43">
        <v>0</v>
      </c>
      <c r="N42" s="44">
        <f>SUM(K42:M42)</f>
        <v>0</v>
      </c>
      <c r="O42" s="45">
        <v>1</v>
      </c>
      <c r="P42" s="44">
        <f>SUM(N42:O42)</f>
        <v>1</v>
      </c>
      <c r="Q42" s="6">
        <v>3.13</v>
      </c>
      <c r="R42" s="25"/>
      <c r="S42" s="7" t="s">
        <v>133</v>
      </c>
      <c r="Y42" s="17"/>
      <c r="Z42" s="18"/>
    </row>
    <row r="43" spans="2:26" ht="16.149999999999999" customHeight="1" x14ac:dyDescent="0.2">
      <c r="B43" s="4"/>
      <c r="C43" s="33"/>
      <c r="D43" s="33"/>
      <c r="E43" s="33"/>
      <c r="F43" s="33"/>
      <c r="G43" s="70"/>
      <c r="H43" s="73" t="s">
        <v>119</v>
      </c>
      <c r="I43" s="5"/>
      <c r="J43" s="42" t="s">
        <v>89</v>
      </c>
      <c r="K43" s="43">
        <v>0</v>
      </c>
      <c r="L43" s="43">
        <v>0</v>
      </c>
      <c r="M43" s="43">
        <v>0</v>
      </c>
      <c r="N43" s="44">
        <f t="shared" ref="N43:N47" si="10">SUM(K43:M43)</f>
        <v>0</v>
      </c>
      <c r="O43" s="45">
        <v>4</v>
      </c>
      <c r="P43" s="44">
        <f t="shared" ref="P43:P48" si="11">SUM(N43:O43)</f>
        <v>4</v>
      </c>
      <c r="Q43" s="10">
        <v>12.52</v>
      </c>
      <c r="R43" s="25"/>
      <c r="S43" s="6"/>
      <c r="Y43" s="17"/>
      <c r="Z43" s="18"/>
    </row>
    <row r="44" spans="2:26" ht="16.149999999999999" customHeight="1" x14ac:dyDescent="0.2">
      <c r="B44" s="4"/>
      <c r="C44" s="33"/>
      <c r="D44" s="33"/>
      <c r="E44" s="33"/>
      <c r="F44" s="33"/>
      <c r="G44" s="70"/>
      <c r="H44" s="33"/>
      <c r="I44" s="9"/>
      <c r="J44" s="48" t="s">
        <v>20</v>
      </c>
      <c r="K44" s="49">
        <v>0</v>
      </c>
      <c r="L44" s="43">
        <v>0</v>
      </c>
      <c r="M44" s="43">
        <v>0</v>
      </c>
      <c r="N44" s="44">
        <f t="shared" si="10"/>
        <v>0</v>
      </c>
      <c r="O44" s="45">
        <v>0</v>
      </c>
      <c r="P44" s="44">
        <f t="shared" si="11"/>
        <v>0</v>
      </c>
      <c r="Q44" s="6">
        <v>0</v>
      </c>
      <c r="R44" s="25"/>
      <c r="S44" s="6"/>
      <c r="Y44" s="17"/>
      <c r="Z44" s="18"/>
    </row>
    <row r="45" spans="2:26" ht="16.149999999999999" customHeight="1" x14ac:dyDescent="0.2">
      <c r="B45" s="4"/>
      <c r="C45" s="33"/>
      <c r="D45" s="33"/>
      <c r="E45" s="33"/>
      <c r="F45" s="33"/>
      <c r="G45" s="70"/>
      <c r="H45" s="33"/>
      <c r="I45" s="5"/>
      <c r="J45" s="48" t="s">
        <v>16</v>
      </c>
      <c r="K45" s="49">
        <v>0</v>
      </c>
      <c r="L45" s="43">
        <v>0</v>
      </c>
      <c r="M45" s="43">
        <v>0</v>
      </c>
      <c r="N45" s="44">
        <f t="shared" si="10"/>
        <v>0</v>
      </c>
      <c r="O45" s="45">
        <v>6</v>
      </c>
      <c r="P45" s="44">
        <f t="shared" si="11"/>
        <v>6</v>
      </c>
      <c r="Q45" s="10">
        <v>19.559999999999999</v>
      </c>
      <c r="R45" s="26"/>
      <c r="S45" s="6"/>
      <c r="Y45" s="17"/>
      <c r="Z45" s="18"/>
    </row>
    <row r="46" spans="2:26" ht="16.149999999999999" customHeight="1" x14ac:dyDescent="0.2">
      <c r="B46" s="4"/>
      <c r="C46" s="5"/>
      <c r="D46" s="4"/>
      <c r="E46" s="4"/>
      <c r="F46" s="4"/>
      <c r="G46" s="27"/>
      <c r="H46" s="4"/>
      <c r="I46" s="5"/>
      <c r="J46" s="48" t="s">
        <v>18</v>
      </c>
      <c r="K46" s="49">
        <v>0</v>
      </c>
      <c r="L46" s="43">
        <v>0</v>
      </c>
      <c r="M46" s="43">
        <v>0</v>
      </c>
      <c r="N46" s="44">
        <f t="shared" si="10"/>
        <v>0</v>
      </c>
      <c r="O46" s="45">
        <v>6</v>
      </c>
      <c r="P46" s="44">
        <f t="shared" si="11"/>
        <v>6</v>
      </c>
      <c r="Q46" s="6">
        <v>4.08</v>
      </c>
      <c r="R46" s="25"/>
      <c r="S46" s="6"/>
      <c r="Y46" s="17"/>
      <c r="Z46" s="18"/>
    </row>
    <row r="47" spans="2:26" ht="16.149999999999999" customHeight="1" x14ac:dyDescent="0.2">
      <c r="B47" s="4"/>
      <c r="C47" s="5"/>
      <c r="D47" s="4"/>
      <c r="E47" s="4"/>
      <c r="F47" s="4"/>
      <c r="G47" s="27"/>
      <c r="H47" s="4"/>
      <c r="I47" s="5"/>
      <c r="J47" s="48" t="s">
        <v>17</v>
      </c>
      <c r="K47" s="50">
        <v>0</v>
      </c>
      <c r="L47" s="43">
        <v>0</v>
      </c>
      <c r="M47" s="43">
        <v>0</v>
      </c>
      <c r="N47" s="44">
        <f t="shared" si="10"/>
        <v>0</v>
      </c>
      <c r="O47" s="45">
        <v>1</v>
      </c>
      <c r="P47" s="44">
        <f t="shared" si="11"/>
        <v>1</v>
      </c>
      <c r="Q47" s="6">
        <v>0.27</v>
      </c>
      <c r="R47" s="25"/>
      <c r="S47" s="6"/>
      <c r="Y47" s="17"/>
      <c r="Z47" s="18"/>
    </row>
    <row r="48" spans="2:26" ht="16.149999999999999" customHeight="1" x14ac:dyDescent="0.2">
      <c r="B48" s="4"/>
      <c r="C48" s="5"/>
      <c r="D48" s="4"/>
      <c r="E48" s="4"/>
      <c r="F48" s="4"/>
      <c r="G48" s="27"/>
      <c r="H48" s="4"/>
      <c r="I48" s="5"/>
      <c r="J48" s="51" t="s">
        <v>15</v>
      </c>
      <c r="K48" s="47">
        <f>SUM(K42+K43+K44+K45+K46+K47)</f>
        <v>0</v>
      </c>
      <c r="L48" s="47">
        <f>SUM(L42+L43+L44+L45+L46+L47)</f>
        <v>0</v>
      </c>
      <c r="M48" s="47">
        <f>SUM(M42+M43+M44+M45+M46+M47)</f>
        <v>0</v>
      </c>
      <c r="N48" s="47">
        <f>SUM(N42+N43+N44+N45+N46+N47)</f>
        <v>0</v>
      </c>
      <c r="O48" s="47">
        <f>SUM(O42+O43+O44+O45+O46+O47)</f>
        <v>18</v>
      </c>
      <c r="P48" s="44">
        <f t="shared" si="11"/>
        <v>18</v>
      </c>
      <c r="Q48" s="68">
        <f>SUM(Q42:Q47)</f>
        <v>39.559999999999995</v>
      </c>
      <c r="R48" s="10">
        <v>251.21</v>
      </c>
      <c r="S48" s="6"/>
      <c r="Y48" s="17"/>
      <c r="Z48" s="18"/>
    </row>
    <row r="49" spans="2:26" ht="16.149999999999999" customHeight="1" x14ac:dyDescent="0.2">
      <c r="B49" s="4">
        <v>56</v>
      </c>
      <c r="C49" s="39" t="s">
        <v>90</v>
      </c>
      <c r="D49" s="40">
        <v>4</v>
      </c>
      <c r="E49" s="39">
        <v>17</v>
      </c>
      <c r="F49" s="39"/>
      <c r="G49" s="69">
        <v>2.2999999999999998</v>
      </c>
      <c r="H49" s="41" t="s">
        <v>21</v>
      </c>
      <c r="I49" s="9" t="s">
        <v>111</v>
      </c>
      <c r="J49" s="42" t="s">
        <v>88</v>
      </c>
      <c r="K49" s="43">
        <v>0</v>
      </c>
      <c r="L49" s="43">
        <v>0</v>
      </c>
      <c r="M49" s="43">
        <v>0</v>
      </c>
      <c r="N49" s="44">
        <f>SUM(K49:M49)</f>
        <v>0</v>
      </c>
      <c r="O49" s="45">
        <v>0</v>
      </c>
      <c r="P49" s="44">
        <f>SUM(N49:O49)</f>
        <v>0</v>
      </c>
      <c r="Q49" s="6">
        <v>0</v>
      </c>
      <c r="R49" s="25"/>
      <c r="S49" s="7" t="s">
        <v>133</v>
      </c>
      <c r="Y49" s="17"/>
      <c r="Z49" s="18"/>
    </row>
    <row r="50" spans="2:26" ht="16.149999999999999" customHeight="1" x14ac:dyDescent="0.2">
      <c r="B50" s="4"/>
      <c r="C50" s="33"/>
      <c r="D50" s="33"/>
      <c r="E50" s="33"/>
      <c r="F50" s="33"/>
      <c r="G50" s="70"/>
      <c r="H50" s="73" t="s">
        <v>120</v>
      </c>
      <c r="I50" s="5"/>
      <c r="J50" s="42" t="s">
        <v>89</v>
      </c>
      <c r="K50" s="43">
        <v>0</v>
      </c>
      <c r="L50" s="43">
        <v>0</v>
      </c>
      <c r="M50" s="43">
        <v>0</v>
      </c>
      <c r="N50" s="44">
        <f t="shared" ref="N50:N54" si="12">SUM(K50:M50)</f>
        <v>0</v>
      </c>
      <c r="O50" s="45">
        <v>0</v>
      </c>
      <c r="P50" s="44">
        <f t="shared" ref="P50:P55" si="13">SUM(N50:O50)</f>
        <v>0</v>
      </c>
      <c r="Q50" s="10">
        <v>0</v>
      </c>
      <c r="R50" s="25"/>
      <c r="S50" s="6"/>
      <c r="Y50" s="17"/>
      <c r="Z50" s="18"/>
    </row>
    <row r="51" spans="2:26" ht="16.149999999999999" customHeight="1" x14ac:dyDescent="0.2">
      <c r="B51" s="4"/>
      <c r="C51" s="33"/>
      <c r="D51" s="33"/>
      <c r="E51" s="33"/>
      <c r="F51" s="33"/>
      <c r="G51" s="70"/>
      <c r="H51" s="33"/>
      <c r="I51" s="9"/>
      <c r="J51" s="48" t="s">
        <v>20</v>
      </c>
      <c r="K51" s="49">
        <v>0</v>
      </c>
      <c r="L51" s="43">
        <v>0</v>
      </c>
      <c r="M51" s="43">
        <v>0</v>
      </c>
      <c r="N51" s="44">
        <f t="shared" si="12"/>
        <v>0</v>
      </c>
      <c r="O51" s="45">
        <v>0</v>
      </c>
      <c r="P51" s="44">
        <f t="shared" si="13"/>
        <v>0</v>
      </c>
      <c r="Q51" s="6">
        <v>0</v>
      </c>
      <c r="R51" s="25"/>
      <c r="S51" s="6"/>
      <c r="Y51" s="17"/>
      <c r="Z51" s="18"/>
    </row>
    <row r="52" spans="2:26" ht="16.149999999999999" customHeight="1" x14ac:dyDescent="0.2">
      <c r="B52" s="4"/>
      <c r="C52" s="33"/>
      <c r="D52" s="33"/>
      <c r="E52" s="33"/>
      <c r="F52" s="33"/>
      <c r="G52" s="70"/>
      <c r="H52" s="33"/>
      <c r="I52" s="5"/>
      <c r="J52" s="48" t="s">
        <v>16</v>
      </c>
      <c r="K52" s="49">
        <v>1</v>
      </c>
      <c r="L52" s="43">
        <v>1</v>
      </c>
      <c r="M52" s="43">
        <v>0</v>
      </c>
      <c r="N52" s="44">
        <f t="shared" si="12"/>
        <v>2</v>
      </c>
      <c r="O52" s="45">
        <v>6</v>
      </c>
      <c r="P52" s="44">
        <f t="shared" si="13"/>
        <v>8</v>
      </c>
      <c r="Q52" s="10">
        <v>117.54</v>
      </c>
      <c r="R52" s="26"/>
      <c r="S52" s="6"/>
      <c r="Y52" s="17"/>
      <c r="Z52" s="18"/>
    </row>
    <row r="53" spans="2:26" ht="16.149999999999999" customHeight="1" x14ac:dyDescent="0.2">
      <c r="B53" s="4"/>
      <c r="C53" s="5"/>
      <c r="D53" s="4"/>
      <c r="E53" s="4"/>
      <c r="F53" s="4"/>
      <c r="G53" s="27"/>
      <c r="H53" s="4"/>
      <c r="I53" s="5"/>
      <c r="J53" s="48" t="s">
        <v>18</v>
      </c>
      <c r="K53" s="49">
        <v>0</v>
      </c>
      <c r="L53" s="43">
        <v>0</v>
      </c>
      <c r="M53" s="43">
        <v>0</v>
      </c>
      <c r="N53" s="44">
        <f t="shared" si="12"/>
        <v>0</v>
      </c>
      <c r="O53" s="45">
        <v>0</v>
      </c>
      <c r="P53" s="44">
        <f t="shared" si="13"/>
        <v>0</v>
      </c>
      <c r="Q53" s="6">
        <v>0</v>
      </c>
      <c r="R53" s="25"/>
      <c r="S53" s="6"/>
      <c r="Y53" s="17"/>
      <c r="Z53" s="18"/>
    </row>
    <row r="54" spans="2:26" ht="16.149999999999999" customHeight="1" x14ac:dyDescent="0.2">
      <c r="B54" s="4"/>
      <c r="C54" s="5"/>
      <c r="D54" s="4"/>
      <c r="E54" s="4"/>
      <c r="F54" s="4"/>
      <c r="G54" s="27"/>
      <c r="H54" s="4"/>
      <c r="I54" s="5"/>
      <c r="J54" s="48" t="s">
        <v>17</v>
      </c>
      <c r="K54" s="50">
        <v>0</v>
      </c>
      <c r="L54" s="43">
        <v>0</v>
      </c>
      <c r="M54" s="43">
        <v>0</v>
      </c>
      <c r="N54" s="44">
        <f t="shared" si="12"/>
        <v>0</v>
      </c>
      <c r="O54" s="45">
        <v>6</v>
      </c>
      <c r="P54" s="44">
        <f t="shared" si="13"/>
        <v>6</v>
      </c>
      <c r="Q54" s="6">
        <v>1.62</v>
      </c>
      <c r="R54" s="25"/>
      <c r="S54" s="6"/>
      <c r="Y54" s="17"/>
      <c r="Z54" s="18"/>
    </row>
    <row r="55" spans="2:26" ht="16.149999999999999" customHeight="1" x14ac:dyDescent="0.2">
      <c r="B55" s="4"/>
      <c r="C55" s="5"/>
      <c r="D55" s="4"/>
      <c r="E55" s="4"/>
      <c r="F55" s="4"/>
      <c r="G55" s="27"/>
      <c r="H55" s="4"/>
      <c r="I55" s="5"/>
      <c r="J55" s="51" t="s">
        <v>15</v>
      </c>
      <c r="K55" s="47">
        <f>SUM(K49+K50+K51+K52+K53+K54)</f>
        <v>1</v>
      </c>
      <c r="L55" s="47">
        <f>SUM(L49+L50+L51+L52+L53+L54)</f>
        <v>1</v>
      </c>
      <c r="M55" s="47">
        <f>SUM(M49+M50+M51+M52+M53+M54)</f>
        <v>0</v>
      </c>
      <c r="N55" s="47">
        <f>SUM(N49+N50+N51+N52+N53+N54)</f>
        <v>2</v>
      </c>
      <c r="O55" s="47">
        <f>SUM(O49+O50+O51+O52+O53+O54)</f>
        <v>12</v>
      </c>
      <c r="P55" s="44">
        <f t="shared" si="13"/>
        <v>14</v>
      </c>
      <c r="Q55" s="68">
        <v>119.16</v>
      </c>
      <c r="R55" s="10">
        <v>617.25</v>
      </c>
      <c r="S55" s="6"/>
      <c r="Y55" s="17"/>
      <c r="Z55" s="18"/>
    </row>
    <row r="56" spans="2:26" ht="16.149999999999999" customHeight="1" x14ac:dyDescent="0.2">
      <c r="B56" s="4">
        <v>57</v>
      </c>
      <c r="C56" s="39" t="s">
        <v>90</v>
      </c>
      <c r="D56" s="40">
        <v>5</v>
      </c>
      <c r="E56" s="39">
        <v>75</v>
      </c>
      <c r="F56" s="39"/>
      <c r="G56" s="69">
        <v>3.4</v>
      </c>
      <c r="H56" s="41" t="s">
        <v>21</v>
      </c>
      <c r="I56" s="9" t="s">
        <v>111</v>
      </c>
      <c r="J56" s="42" t="s">
        <v>88</v>
      </c>
      <c r="K56" s="43">
        <v>0</v>
      </c>
      <c r="L56" s="43">
        <v>0</v>
      </c>
      <c r="M56" s="43">
        <v>0</v>
      </c>
      <c r="N56" s="44">
        <f>SUM(K56:M56)</f>
        <v>0</v>
      </c>
      <c r="O56" s="45">
        <v>2</v>
      </c>
      <c r="P56" s="44">
        <f>SUM(N56:O56)</f>
        <v>2</v>
      </c>
      <c r="Q56" s="6">
        <v>6.26</v>
      </c>
      <c r="R56" s="25"/>
      <c r="S56" s="7" t="s">
        <v>133</v>
      </c>
      <c r="Y56" s="17"/>
      <c r="Z56" s="18"/>
    </row>
    <row r="57" spans="2:26" ht="16.149999999999999" customHeight="1" x14ac:dyDescent="0.2">
      <c r="B57" s="4"/>
      <c r="C57" s="33"/>
      <c r="D57" s="33"/>
      <c r="E57" s="33"/>
      <c r="F57" s="33"/>
      <c r="G57" s="70"/>
      <c r="H57" s="73" t="s">
        <v>121</v>
      </c>
      <c r="I57" s="5"/>
      <c r="J57" s="42" t="s">
        <v>89</v>
      </c>
      <c r="K57" s="43">
        <v>0</v>
      </c>
      <c r="L57" s="43">
        <v>0</v>
      </c>
      <c r="M57" s="43">
        <v>0</v>
      </c>
      <c r="N57" s="44">
        <f t="shared" ref="N57:N61" si="14">SUM(K57:M57)</f>
        <v>0</v>
      </c>
      <c r="O57" s="45">
        <v>0</v>
      </c>
      <c r="P57" s="44">
        <f t="shared" ref="P57:P62" si="15">SUM(N57:O57)</f>
        <v>0</v>
      </c>
      <c r="Q57" s="10">
        <v>0</v>
      </c>
      <c r="R57" s="25"/>
      <c r="S57" s="6"/>
      <c r="Y57" s="17"/>
      <c r="Z57" s="18"/>
    </row>
    <row r="58" spans="2:26" ht="16.149999999999999" customHeight="1" x14ac:dyDescent="0.2">
      <c r="B58" s="4"/>
      <c r="C58" s="33"/>
      <c r="D58" s="33"/>
      <c r="E58" s="33"/>
      <c r="F58" s="33"/>
      <c r="G58" s="70"/>
      <c r="H58" s="33"/>
      <c r="I58" s="9"/>
      <c r="J58" s="48" t="s">
        <v>20</v>
      </c>
      <c r="K58" s="49">
        <v>0</v>
      </c>
      <c r="L58" s="43">
        <v>0</v>
      </c>
      <c r="M58" s="43">
        <v>0</v>
      </c>
      <c r="N58" s="44">
        <f t="shared" si="14"/>
        <v>0</v>
      </c>
      <c r="O58" s="45">
        <v>0</v>
      </c>
      <c r="P58" s="44">
        <f t="shared" si="15"/>
        <v>0</v>
      </c>
      <c r="Q58" s="6">
        <v>0</v>
      </c>
      <c r="R58" s="25"/>
      <c r="S58" s="6"/>
      <c r="Y58" s="17"/>
      <c r="Z58" s="18"/>
    </row>
    <row r="59" spans="2:26" ht="16.149999999999999" customHeight="1" x14ac:dyDescent="0.2">
      <c r="B59" s="4"/>
      <c r="C59" s="33"/>
      <c r="D59" s="33"/>
      <c r="E59" s="33"/>
      <c r="F59" s="33"/>
      <c r="G59" s="70"/>
      <c r="H59" s="33"/>
      <c r="I59" s="5"/>
      <c r="J59" s="48" t="s">
        <v>16</v>
      </c>
      <c r="K59" s="49">
        <v>0</v>
      </c>
      <c r="L59" s="43">
        <v>0</v>
      </c>
      <c r="M59" s="43">
        <v>0</v>
      </c>
      <c r="N59" s="44">
        <f t="shared" si="14"/>
        <v>0</v>
      </c>
      <c r="O59" s="45">
        <v>2</v>
      </c>
      <c r="P59" s="44">
        <f t="shared" si="15"/>
        <v>2</v>
      </c>
      <c r="Q59" s="10">
        <v>6.52</v>
      </c>
      <c r="R59" s="26"/>
      <c r="S59" s="6"/>
      <c r="Y59" s="17"/>
      <c r="Z59" s="18"/>
    </row>
    <row r="60" spans="2:26" ht="16.149999999999999" customHeight="1" x14ac:dyDescent="0.2">
      <c r="B60" s="4"/>
      <c r="C60" s="5"/>
      <c r="D60" s="4"/>
      <c r="E60" s="4"/>
      <c r="F60" s="4"/>
      <c r="G60" s="27"/>
      <c r="H60" s="4"/>
      <c r="I60" s="5"/>
      <c r="J60" s="48" t="s">
        <v>18</v>
      </c>
      <c r="K60" s="49">
        <v>0</v>
      </c>
      <c r="L60" s="43">
        <v>0</v>
      </c>
      <c r="M60" s="43">
        <v>0</v>
      </c>
      <c r="N60" s="44">
        <f t="shared" si="14"/>
        <v>0</v>
      </c>
      <c r="O60" s="45">
        <v>0</v>
      </c>
      <c r="P60" s="44">
        <f t="shared" si="15"/>
        <v>0</v>
      </c>
      <c r="Q60" s="6">
        <v>0</v>
      </c>
      <c r="R60" s="25"/>
      <c r="S60" s="6"/>
      <c r="Y60" s="17"/>
      <c r="Z60" s="18"/>
    </row>
    <row r="61" spans="2:26" ht="16.149999999999999" customHeight="1" x14ac:dyDescent="0.2">
      <c r="B61" s="4"/>
      <c r="C61" s="5"/>
      <c r="D61" s="4"/>
      <c r="E61" s="4"/>
      <c r="F61" s="4"/>
      <c r="G61" s="27"/>
      <c r="H61" s="4"/>
      <c r="I61" s="5"/>
      <c r="J61" s="48" t="s">
        <v>17</v>
      </c>
      <c r="K61" s="50">
        <v>0</v>
      </c>
      <c r="L61" s="43">
        <v>0</v>
      </c>
      <c r="M61" s="43">
        <v>0</v>
      </c>
      <c r="N61" s="44">
        <f t="shared" si="14"/>
        <v>0</v>
      </c>
      <c r="O61" s="45">
        <v>52</v>
      </c>
      <c r="P61" s="44">
        <f t="shared" si="15"/>
        <v>52</v>
      </c>
      <c r="Q61" s="6">
        <v>14.04</v>
      </c>
      <c r="R61" s="25"/>
      <c r="S61" s="6"/>
      <c r="Y61" s="17"/>
      <c r="Z61" s="18"/>
    </row>
    <row r="62" spans="2:26" ht="16.149999999999999" customHeight="1" x14ac:dyDescent="0.2">
      <c r="B62" s="4"/>
      <c r="C62" s="5"/>
      <c r="D62" s="4"/>
      <c r="E62" s="4"/>
      <c r="F62" s="4"/>
      <c r="G62" s="27"/>
      <c r="H62" s="4"/>
      <c r="I62" s="5"/>
      <c r="J62" s="51" t="s">
        <v>15</v>
      </c>
      <c r="K62" s="47">
        <f>SUM(K56+K57+K58+K59+K60+K61)</f>
        <v>0</v>
      </c>
      <c r="L62" s="47">
        <f>SUM(L56+L57+L58+L59+L60+L61)</f>
        <v>0</v>
      </c>
      <c r="M62" s="47">
        <f>SUM(M56+M57+M58+M59+M60+M61)</f>
        <v>0</v>
      </c>
      <c r="N62" s="47">
        <f>SUM(N56+N57+N58+N59+N60+N61)</f>
        <v>0</v>
      </c>
      <c r="O62" s="47">
        <f>SUM(O56+O57+O58+O59+O60+O61)</f>
        <v>56</v>
      </c>
      <c r="P62" s="44">
        <f t="shared" si="15"/>
        <v>56</v>
      </c>
      <c r="Q62" s="68">
        <f>SUM(Q56:Q61)</f>
        <v>26.82</v>
      </c>
      <c r="R62" s="10">
        <v>633.49</v>
      </c>
      <c r="S62" s="6"/>
      <c r="Y62" s="17"/>
      <c r="Z62" s="18"/>
    </row>
    <row r="63" spans="2:26" ht="16.149999999999999" customHeight="1" x14ac:dyDescent="0.2">
      <c r="B63" s="4">
        <v>58</v>
      </c>
      <c r="C63" s="39" t="s">
        <v>90</v>
      </c>
      <c r="D63" s="40">
        <v>6</v>
      </c>
      <c r="E63" s="39">
        <v>16</v>
      </c>
      <c r="F63" s="39"/>
      <c r="G63" s="69">
        <v>1.1000000000000001</v>
      </c>
      <c r="H63" s="41" t="s">
        <v>21</v>
      </c>
      <c r="I63" s="9" t="s">
        <v>111</v>
      </c>
      <c r="J63" s="42" t="s">
        <v>88</v>
      </c>
      <c r="K63" s="43">
        <v>1</v>
      </c>
      <c r="L63" s="43">
        <v>0</v>
      </c>
      <c r="M63" s="43">
        <v>0</v>
      </c>
      <c r="N63" s="44">
        <f>SUM(K63:M63)</f>
        <v>1</v>
      </c>
      <c r="O63" s="45">
        <v>0</v>
      </c>
      <c r="P63" s="44">
        <f>SUM(N63:O63)</f>
        <v>1</v>
      </c>
      <c r="Q63" s="6">
        <v>113.88</v>
      </c>
      <c r="R63" s="25"/>
      <c r="S63" s="7" t="s">
        <v>133</v>
      </c>
      <c r="Y63" s="17"/>
      <c r="Z63" s="18"/>
    </row>
    <row r="64" spans="2:26" ht="16.149999999999999" customHeight="1" x14ac:dyDescent="0.2">
      <c r="B64" s="4"/>
      <c r="C64" s="33"/>
      <c r="D64" s="33"/>
      <c r="E64" s="33"/>
      <c r="F64" s="33"/>
      <c r="G64" s="70"/>
      <c r="H64" s="73" t="s">
        <v>122</v>
      </c>
      <c r="I64" s="5"/>
      <c r="J64" s="42" t="s">
        <v>89</v>
      </c>
      <c r="K64" s="43">
        <v>0</v>
      </c>
      <c r="L64" s="43">
        <v>0</v>
      </c>
      <c r="M64" s="43">
        <v>0</v>
      </c>
      <c r="N64" s="44">
        <f t="shared" ref="N64:N68" si="16">SUM(K64:M64)</f>
        <v>0</v>
      </c>
      <c r="O64" s="45">
        <v>0</v>
      </c>
      <c r="P64" s="44">
        <f t="shared" ref="P64:P69" si="17">SUM(N64:O64)</f>
        <v>0</v>
      </c>
      <c r="Q64" s="10">
        <v>0</v>
      </c>
      <c r="R64" s="25"/>
      <c r="S64" s="6"/>
      <c r="Y64" s="17"/>
      <c r="Z64" s="18"/>
    </row>
    <row r="65" spans="2:26" ht="16.149999999999999" customHeight="1" x14ac:dyDescent="0.2">
      <c r="B65" s="4"/>
      <c r="C65" s="33"/>
      <c r="D65" s="33"/>
      <c r="E65" s="33"/>
      <c r="F65" s="33"/>
      <c r="G65" s="70"/>
      <c r="H65" s="33"/>
      <c r="I65" s="9"/>
      <c r="J65" s="48" t="s">
        <v>20</v>
      </c>
      <c r="K65" s="49">
        <v>0</v>
      </c>
      <c r="L65" s="43">
        <v>0</v>
      </c>
      <c r="M65" s="43">
        <v>0</v>
      </c>
      <c r="N65" s="44">
        <f t="shared" si="16"/>
        <v>0</v>
      </c>
      <c r="O65" s="45">
        <v>0</v>
      </c>
      <c r="P65" s="44">
        <f t="shared" si="17"/>
        <v>0</v>
      </c>
      <c r="Q65" s="6">
        <v>0</v>
      </c>
      <c r="R65" s="25"/>
      <c r="S65" s="6"/>
      <c r="Y65" s="17"/>
      <c r="Z65" s="18"/>
    </row>
    <row r="66" spans="2:26" ht="16.149999999999999" customHeight="1" x14ac:dyDescent="0.2">
      <c r="B66" s="4"/>
      <c r="C66" s="33"/>
      <c r="D66" s="33"/>
      <c r="E66" s="33"/>
      <c r="F66" s="33"/>
      <c r="G66" s="70"/>
      <c r="H66" s="33"/>
      <c r="I66" s="5"/>
      <c r="J66" s="48" t="s">
        <v>16</v>
      </c>
      <c r="K66" s="49">
        <v>4</v>
      </c>
      <c r="L66" s="43">
        <v>0</v>
      </c>
      <c r="M66" s="43">
        <v>0</v>
      </c>
      <c r="N66" s="44">
        <f t="shared" si="16"/>
        <v>4</v>
      </c>
      <c r="O66" s="45">
        <v>5</v>
      </c>
      <c r="P66" s="44">
        <f t="shared" si="17"/>
        <v>9</v>
      </c>
      <c r="Q66" s="10">
        <v>245.16</v>
      </c>
      <c r="R66" s="26"/>
      <c r="S66" s="6"/>
      <c r="Y66" s="17"/>
      <c r="Z66" s="18"/>
    </row>
    <row r="67" spans="2:26" ht="16.149999999999999" customHeight="1" x14ac:dyDescent="0.2">
      <c r="B67" s="4"/>
      <c r="C67" s="5"/>
      <c r="D67" s="4"/>
      <c r="E67" s="4"/>
      <c r="F67" s="4"/>
      <c r="G67" s="27"/>
      <c r="H67" s="4"/>
      <c r="I67" s="5"/>
      <c r="J67" s="48" t="s">
        <v>18</v>
      </c>
      <c r="K67" s="49">
        <v>0</v>
      </c>
      <c r="L67" s="43">
        <v>0</v>
      </c>
      <c r="M67" s="43">
        <v>0</v>
      </c>
      <c r="N67" s="44">
        <f t="shared" si="16"/>
        <v>0</v>
      </c>
      <c r="O67" s="45">
        <v>0</v>
      </c>
      <c r="P67" s="44">
        <f t="shared" si="17"/>
        <v>0</v>
      </c>
      <c r="Q67" s="6">
        <v>0</v>
      </c>
      <c r="R67" s="25"/>
      <c r="S67" s="6"/>
      <c r="Y67" s="17"/>
      <c r="Z67" s="18"/>
    </row>
    <row r="68" spans="2:26" ht="16.149999999999999" customHeight="1" x14ac:dyDescent="0.2">
      <c r="B68" s="4"/>
      <c r="C68" s="5"/>
      <c r="D68" s="4"/>
      <c r="E68" s="4"/>
      <c r="F68" s="4"/>
      <c r="G68" s="27"/>
      <c r="H68" s="4"/>
      <c r="I68" s="5"/>
      <c r="J68" s="48" t="s">
        <v>17</v>
      </c>
      <c r="K68" s="50">
        <v>0</v>
      </c>
      <c r="L68" s="43">
        <v>0</v>
      </c>
      <c r="M68" s="43">
        <v>0</v>
      </c>
      <c r="N68" s="44">
        <f t="shared" si="16"/>
        <v>0</v>
      </c>
      <c r="O68" s="45">
        <v>12</v>
      </c>
      <c r="P68" s="44">
        <f t="shared" si="17"/>
        <v>12</v>
      </c>
      <c r="Q68" s="6">
        <v>3.24</v>
      </c>
      <c r="R68" s="25"/>
      <c r="S68" s="6"/>
      <c r="Y68" s="17"/>
      <c r="Z68" s="18"/>
    </row>
    <row r="69" spans="2:26" ht="16.149999999999999" customHeight="1" x14ac:dyDescent="0.2">
      <c r="B69" s="4"/>
      <c r="C69" s="5"/>
      <c r="D69" s="4"/>
      <c r="E69" s="4"/>
      <c r="F69" s="4"/>
      <c r="G69" s="27"/>
      <c r="H69" s="4"/>
      <c r="I69" s="5"/>
      <c r="J69" s="51" t="s">
        <v>15</v>
      </c>
      <c r="K69" s="47">
        <f>SUM(K63+K64+K65+K66+K67+K68)</f>
        <v>5</v>
      </c>
      <c r="L69" s="47">
        <f>SUM(L63+L64+L65+L66+L67+L68)</f>
        <v>0</v>
      </c>
      <c r="M69" s="47">
        <f>SUM(M63+M64+M65+M66+M67+M68)</f>
        <v>0</v>
      </c>
      <c r="N69" s="47">
        <f>SUM(N63+N64+N65+N66+N67+N68)</f>
        <v>5</v>
      </c>
      <c r="O69" s="47">
        <f>SUM(O63+O64+O65+O66+O67+O68)</f>
        <v>17</v>
      </c>
      <c r="P69" s="44">
        <f t="shared" si="17"/>
        <v>22</v>
      </c>
      <c r="Q69" s="68">
        <f>SUM(Q63:Q68)</f>
        <v>362.28</v>
      </c>
      <c r="R69" s="10">
        <v>894.83</v>
      </c>
      <c r="S69" s="6"/>
      <c r="Y69" s="17"/>
      <c r="Z69" s="18"/>
    </row>
    <row r="70" spans="2:26" ht="16.149999999999999" customHeight="1" x14ac:dyDescent="0.2">
      <c r="B70" s="4">
        <v>59</v>
      </c>
      <c r="C70" s="39" t="s">
        <v>90</v>
      </c>
      <c r="D70" s="40">
        <v>6</v>
      </c>
      <c r="E70" s="39">
        <v>32</v>
      </c>
      <c r="F70" s="39"/>
      <c r="G70" s="69">
        <v>1.3</v>
      </c>
      <c r="H70" s="41" t="s">
        <v>21</v>
      </c>
      <c r="I70" s="9" t="s">
        <v>111</v>
      </c>
      <c r="J70" s="42" t="s">
        <v>88</v>
      </c>
      <c r="K70" s="43">
        <v>0</v>
      </c>
      <c r="L70" s="43">
        <v>0</v>
      </c>
      <c r="M70" s="43">
        <v>0</v>
      </c>
      <c r="N70" s="44">
        <f>SUM(K70:M70)</f>
        <v>0</v>
      </c>
      <c r="O70" s="45">
        <v>0</v>
      </c>
      <c r="P70" s="44">
        <f>SUM(N70:O70)</f>
        <v>0</v>
      </c>
      <c r="Q70" s="6">
        <v>0</v>
      </c>
      <c r="R70" s="25"/>
      <c r="S70" s="7" t="s">
        <v>133</v>
      </c>
      <c r="Y70" s="17"/>
      <c r="Z70" s="18"/>
    </row>
    <row r="71" spans="2:26" ht="16.149999999999999" customHeight="1" x14ac:dyDescent="0.2">
      <c r="B71" s="4"/>
      <c r="C71" s="33"/>
      <c r="D71" s="33"/>
      <c r="E71" s="33"/>
      <c r="F71" s="33"/>
      <c r="G71" s="70"/>
      <c r="H71" s="73" t="s">
        <v>123</v>
      </c>
      <c r="I71" s="5"/>
      <c r="J71" s="42" t="s">
        <v>89</v>
      </c>
      <c r="K71" s="43">
        <v>0</v>
      </c>
      <c r="L71" s="43">
        <v>0</v>
      </c>
      <c r="M71" s="43">
        <v>0</v>
      </c>
      <c r="N71" s="44">
        <f t="shared" ref="N71:N75" si="18">SUM(K71:M71)</f>
        <v>0</v>
      </c>
      <c r="O71" s="45">
        <v>0</v>
      </c>
      <c r="P71" s="44">
        <f t="shared" ref="P71:P76" si="19">SUM(N71:O71)</f>
        <v>0</v>
      </c>
      <c r="Q71" s="10">
        <v>0</v>
      </c>
      <c r="R71" s="25"/>
      <c r="S71" s="6"/>
      <c r="Y71" s="17"/>
      <c r="Z71" s="18"/>
    </row>
    <row r="72" spans="2:26" ht="16.149999999999999" customHeight="1" x14ac:dyDescent="0.2">
      <c r="B72" s="4"/>
      <c r="C72" s="33"/>
      <c r="D72" s="33"/>
      <c r="E72" s="33"/>
      <c r="F72" s="33"/>
      <c r="G72" s="70"/>
      <c r="H72" s="33"/>
      <c r="I72" s="9"/>
      <c r="J72" s="48" t="s">
        <v>20</v>
      </c>
      <c r="K72" s="49">
        <v>0</v>
      </c>
      <c r="L72" s="43">
        <v>0</v>
      </c>
      <c r="M72" s="43">
        <v>0</v>
      </c>
      <c r="N72" s="44">
        <f t="shared" si="18"/>
        <v>0</v>
      </c>
      <c r="O72" s="45">
        <v>0</v>
      </c>
      <c r="P72" s="44">
        <f t="shared" si="19"/>
        <v>0</v>
      </c>
      <c r="Q72" s="6">
        <v>0</v>
      </c>
      <c r="R72" s="25"/>
      <c r="S72" s="6"/>
      <c r="Y72" s="17"/>
      <c r="Z72" s="18"/>
    </row>
    <row r="73" spans="2:26" ht="16.149999999999999" customHeight="1" x14ac:dyDescent="0.2">
      <c r="B73" s="4"/>
      <c r="C73" s="33"/>
      <c r="D73" s="33"/>
      <c r="E73" s="33"/>
      <c r="F73" s="33"/>
      <c r="G73" s="70"/>
      <c r="H73" s="33"/>
      <c r="I73" s="5"/>
      <c r="J73" s="48" t="s">
        <v>16</v>
      </c>
      <c r="K73" s="49">
        <v>0</v>
      </c>
      <c r="L73" s="43">
        <v>0</v>
      </c>
      <c r="M73" s="43">
        <v>0</v>
      </c>
      <c r="N73" s="44">
        <f t="shared" si="18"/>
        <v>0</v>
      </c>
      <c r="O73" s="45">
        <v>4</v>
      </c>
      <c r="P73" s="44">
        <f t="shared" si="19"/>
        <v>4</v>
      </c>
      <c r="Q73" s="10">
        <v>13.04</v>
      </c>
      <c r="R73" s="26"/>
      <c r="S73" s="6"/>
      <c r="Y73" s="17"/>
      <c r="Z73" s="18"/>
    </row>
    <row r="74" spans="2:26" ht="16.149999999999999" customHeight="1" x14ac:dyDescent="0.2">
      <c r="B74" s="4"/>
      <c r="C74" s="5"/>
      <c r="D74" s="4"/>
      <c r="E74" s="4"/>
      <c r="F74" s="4"/>
      <c r="G74" s="27"/>
      <c r="H74" s="4"/>
      <c r="I74" s="5"/>
      <c r="J74" s="48" t="s">
        <v>18</v>
      </c>
      <c r="K74" s="49">
        <v>0</v>
      </c>
      <c r="L74" s="43">
        <v>0</v>
      </c>
      <c r="M74" s="43">
        <v>0</v>
      </c>
      <c r="N74" s="44">
        <f t="shared" si="18"/>
        <v>0</v>
      </c>
      <c r="O74" s="45">
        <v>2</v>
      </c>
      <c r="P74" s="44">
        <f t="shared" si="19"/>
        <v>2</v>
      </c>
      <c r="Q74" s="6">
        <v>1.36</v>
      </c>
      <c r="R74" s="25"/>
      <c r="S74" s="6"/>
      <c r="Y74" s="17"/>
      <c r="Z74" s="18"/>
    </row>
    <row r="75" spans="2:26" ht="16.149999999999999" customHeight="1" x14ac:dyDescent="0.2">
      <c r="B75" s="4"/>
      <c r="C75" s="5"/>
      <c r="D75" s="4"/>
      <c r="E75" s="4"/>
      <c r="F75" s="4"/>
      <c r="G75" s="27"/>
      <c r="H75" s="4"/>
      <c r="I75" s="5"/>
      <c r="J75" s="48" t="s">
        <v>17</v>
      </c>
      <c r="K75" s="50">
        <v>0</v>
      </c>
      <c r="L75" s="43">
        <v>0</v>
      </c>
      <c r="M75" s="43">
        <v>0</v>
      </c>
      <c r="N75" s="44">
        <f t="shared" si="18"/>
        <v>0</v>
      </c>
      <c r="O75" s="45">
        <v>12</v>
      </c>
      <c r="P75" s="44">
        <f t="shared" si="19"/>
        <v>12</v>
      </c>
      <c r="Q75" s="6">
        <v>3.24</v>
      </c>
      <c r="R75" s="25"/>
      <c r="S75" s="6"/>
      <c r="Y75" s="17"/>
      <c r="Z75" s="18"/>
    </row>
    <row r="76" spans="2:26" ht="16.149999999999999" customHeight="1" x14ac:dyDescent="0.2">
      <c r="B76" s="4"/>
      <c r="C76" s="5"/>
      <c r="D76" s="4"/>
      <c r="E76" s="4"/>
      <c r="F76" s="4"/>
      <c r="G76" s="27"/>
      <c r="H76" s="4"/>
      <c r="I76" s="5"/>
      <c r="J76" s="51" t="s">
        <v>15</v>
      </c>
      <c r="K76" s="47">
        <f>SUM(K70+K71+K72+K73+K74+K75)</f>
        <v>0</v>
      </c>
      <c r="L76" s="47">
        <f>SUM(L70+L71+L72+L73+L74+L75)</f>
        <v>0</v>
      </c>
      <c r="M76" s="47">
        <f>SUM(M70+M71+M72+M73+M74+M75)</f>
        <v>0</v>
      </c>
      <c r="N76" s="47">
        <f>SUM(N70+N71+N72+N73+N74+N75)</f>
        <v>0</v>
      </c>
      <c r="O76" s="47">
        <f>SUM(O70+O71+O72+O73+O74+O75)</f>
        <v>18</v>
      </c>
      <c r="P76" s="44">
        <f t="shared" si="19"/>
        <v>18</v>
      </c>
      <c r="Q76" s="68">
        <f>SUM(Q70:Q75)</f>
        <v>17.64</v>
      </c>
      <c r="R76" s="10">
        <v>246.78</v>
      </c>
      <c r="S76" s="6"/>
      <c r="Y76" s="17"/>
      <c r="Z76" s="18"/>
    </row>
    <row r="77" spans="2:26" ht="16.149999999999999" customHeight="1" x14ac:dyDescent="0.2">
      <c r="B77" s="4">
        <v>60</v>
      </c>
      <c r="C77" s="39" t="s">
        <v>90</v>
      </c>
      <c r="D77" s="40">
        <v>6</v>
      </c>
      <c r="E77" s="39">
        <v>33</v>
      </c>
      <c r="F77" s="39"/>
      <c r="G77" s="69">
        <v>1.3</v>
      </c>
      <c r="H77" s="41" t="s">
        <v>21</v>
      </c>
      <c r="I77" s="9" t="s">
        <v>111</v>
      </c>
      <c r="J77" s="42" t="s">
        <v>88</v>
      </c>
      <c r="K77" s="43">
        <v>0</v>
      </c>
      <c r="L77" s="43">
        <v>0</v>
      </c>
      <c r="M77" s="43">
        <v>0</v>
      </c>
      <c r="N77" s="44">
        <f>SUM(K77:M77)</f>
        <v>0</v>
      </c>
      <c r="O77" s="45">
        <v>0</v>
      </c>
      <c r="P77" s="44">
        <f>SUM(N77:O77)</f>
        <v>0</v>
      </c>
      <c r="Q77" s="6">
        <v>0</v>
      </c>
      <c r="R77" s="25"/>
      <c r="S77" s="7" t="s">
        <v>133</v>
      </c>
      <c r="Y77" s="17"/>
      <c r="Z77" s="18"/>
    </row>
    <row r="78" spans="2:26" ht="16.149999999999999" customHeight="1" x14ac:dyDescent="0.2">
      <c r="B78" s="4"/>
      <c r="C78" s="33"/>
      <c r="D78" s="33"/>
      <c r="E78" s="33"/>
      <c r="F78" s="33"/>
      <c r="G78" s="70"/>
      <c r="H78" s="73" t="s">
        <v>124</v>
      </c>
      <c r="I78" s="5"/>
      <c r="J78" s="42" t="s">
        <v>89</v>
      </c>
      <c r="K78" s="43">
        <v>0</v>
      </c>
      <c r="L78" s="43">
        <v>0</v>
      </c>
      <c r="M78" s="43">
        <v>0</v>
      </c>
      <c r="N78" s="44">
        <f t="shared" ref="N78:N82" si="20">SUM(K78:M78)</f>
        <v>0</v>
      </c>
      <c r="O78" s="45">
        <v>1</v>
      </c>
      <c r="P78" s="44">
        <f t="shared" ref="P78:P83" si="21">SUM(N78:O78)</f>
        <v>1</v>
      </c>
      <c r="Q78" s="10">
        <v>3.13</v>
      </c>
      <c r="R78" s="25"/>
      <c r="S78" s="6"/>
      <c r="Y78" s="17"/>
      <c r="Z78" s="18"/>
    </row>
    <row r="79" spans="2:26" ht="16.149999999999999" customHeight="1" x14ac:dyDescent="0.2">
      <c r="B79" s="4"/>
      <c r="C79" s="33"/>
      <c r="D79" s="33"/>
      <c r="E79" s="33"/>
      <c r="F79" s="33"/>
      <c r="G79" s="70"/>
      <c r="H79" s="33"/>
      <c r="I79" s="9"/>
      <c r="J79" s="48" t="s">
        <v>20</v>
      </c>
      <c r="K79" s="49">
        <v>0</v>
      </c>
      <c r="L79" s="43">
        <v>0</v>
      </c>
      <c r="M79" s="43">
        <v>0</v>
      </c>
      <c r="N79" s="44">
        <f t="shared" si="20"/>
        <v>0</v>
      </c>
      <c r="O79" s="45">
        <v>0</v>
      </c>
      <c r="P79" s="44">
        <f t="shared" si="21"/>
        <v>0</v>
      </c>
      <c r="Q79" s="6">
        <v>0</v>
      </c>
      <c r="R79" s="25"/>
      <c r="S79" s="6"/>
      <c r="Y79" s="17"/>
      <c r="Z79" s="18"/>
    </row>
    <row r="80" spans="2:26" ht="16.149999999999999" customHeight="1" x14ac:dyDescent="0.2">
      <c r="B80" s="4"/>
      <c r="C80" s="33"/>
      <c r="D80" s="33"/>
      <c r="E80" s="33"/>
      <c r="F80" s="33"/>
      <c r="G80" s="70"/>
      <c r="H80" s="33"/>
      <c r="I80" s="5"/>
      <c r="J80" s="48" t="s">
        <v>16</v>
      </c>
      <c r="K80" s="49">
        <v>0</v>
      </c>
      <c r="L80" s="43">
        <v>0</v>
      </c>
      <c r="M80" s="43">
        <v>0</v>
      </c>
      <c r="N80" s="44">
        <f t="shared" si="20"/>
        <v>0</v>
      </c>
      <c r="O80" s="45">
        <v>18</v>
      </c>
      <c r="P80" s="44">
        <f t="shared" si="21"/>
        <v>18</v>
      </c>
      <c r="Q80" s="10">
        <v>58.68</v>
      </c>
      <c r="R80" s="26"/>
      <c r="S80" s="6"/>
      <c r="Y80" s="17"/>
      <c r="Z80" s="18"/>
    </row>
    <row r="81" spans="2:26" ht="16.149999999999999" customHeight="1" x14ac:dyDescent="0.2">
      <c r="B81" s="4"/>
      <c r="C81" s="5"/>
      <c r="D81" s="4"/>
      <c r="E81" s="4"/>
      <c r="F81" s="4"/>
      <c r="G81" s="27"/>
      <c r="H81" s="4"/>
      <c r="I81" s="5"/>
      <c r="J81" s="48" t="s">
        <v>18</v>
      </c>
      <c r="K81" s="49">
        <v>0</v>
      </c>
      <c r="L81" s="43">
        <v>0</v>
      </c>
      <c r="M81" s="43">
        <v>0</v>
      </c>
      <c r="N81" s="44">
        <f t="shared" si="20"/>
        <v>0</v>
      </c>
      <c r="O81" s="45">
        <v>0</v>
      </c>
      <c r="P81" s="44">
        <f t="shared" si="21"/>
        <v>0</v>
      </c>
      <c r="Q81" s="6">
        <v>0</v>
      </c>
      <c r="R81" s="25"/>
      <c r="S81" s="6"/>
      <c r="Y81" s="17"/>
      <c r="Z81" s="18"/>
    </row>
    <row r="82" spans="2:26" ht="16.149999999999999" customHeight="1" x14ac:dyDescent="0.2">
      <c r="B82" s="4"/>
      <c r="C82" s="5"/>
      <c r="D82" s="4"/>
      <c r="E82" s="4"/>
      <c r="F82" s="4"/>
      <c r="G82" s="27"/>
      <c r="H82" s="4"/>
      <c r="I82" s="5"/>
      <c r="J82" s="48" t="s">
        <v>17</v>
      </c>
      <c r="K82" s="50">
        <v>0</v>
      </c>
      <c r="L82" s="43">
        <v>0</v>
      </c>
      <c r="M82" s="43">
        <v>0</v>
      </c>
      <c r="N82" s="44">
        <f t="shared" si="20"/>
        <v>0</v>
      </c>
      <c r="O82" s="45">
        <v>5</v>
      </c>
      <c r="P82" s="44">
        <f t="shared" si="21"/>
        <v>5</v>
      </c>
      <c r="Q82" s="6">
        <v>1.35</v>
      </c>
      <c r="R82" s="25"/>
      <c r="S82" s="6"/>
      <c r="Y82" s="17"/>
      <c r="Z82" s="18"/>
    </row>
    <row r="83" spans="2:26" ht="16.149999999999999" customHeight="1" x14ac:dyDescent="0.2">
      <c r="B83" s="4"/>
      <c r="C83" s="5"/>
      <c r="D83" s="4"/>
      <c r="E83" s="4"/>
      <c r="F83" s="4"/>
      <c r="G83" s="27"/>
      <c r="H83" s="4"/>
      <c r="I83" s="5"/>
      <c r="J83" s="51" t="s">
        <v>15</v>
      </c>
      <c r="K83" s="47">
        <f>SUM(K77+K78+K79+K80+K81+K82)</f>
        <v>0</v>
      </c>
      <c r="L83" s="47">
        <f>SUM(L77+L78+L79+L80+L81+L82)</f>
        <v>0</v>
      </c>
      <c r="M83" s="47">
        <f>SUM(M77+M78+M79+M80+M81+M82)</f>
        <v>0</v>
      </c>
      <c r="N83" s="47">
        <f>SUM(N77+N78+N79+N80+N81+N82)</f>
        <v>0</v>
      </c>
      <c r="O83" s="47">
        <f>SUM(O77+O78+O79+O80+O81+O82)</f>
        <v>24</v>
      </c>
      <c r="P83" s="44">
        <f t="shared" si="21"/>
        <v>24</v>
      </c>
      <c r="Q83" s="68">
        <f>SUM(Q77:Q82)</f>
        <v>63.160000000000004</v>
      </c>
      <c r="R83" s="10">
        <v>337.91</v>
      </c>
      <c r="S83" s="6"/>
      <c r="Y83" s="17"/>
      <c r="Z83" s="18"/>
    </row>
    <row r="84" spans="2:26" ht="16.149999999999999" customHeight="1" x14ac:dyDescent="0.2">
      <c r="B84" s="4">
        <v>61</v>
      </c>
      <c r="C84" s="39" t="s">
        <v>90</v>
      </c>
      <c r="D84" s="40">
        <v>6</v>
      </c>
      <c r="E84" s="39">
        <v>40</v>
      </c>
      <c r="F84" s="39"/>
      <c r="G84" s="69">
        <v>1.7</v>
      </c>
      <c r="H84" s="41" t="s">
        <v>21</v>
      </c>
      <c r="I84" s="9" t="s">
        <v>111</v>
      </c>
      <c r="J84" s="42" t="s">
        <v>88</v>
      </c>
      <c r="K84" s="43">
        <v>0</v>
      </c>
      <c r="L84" s="43">
        <v>0</v>
      </c>
      <c r="M84" s="43">
        <v>0</v>
      </c>
      <c r="N84" s="44">
        <f>SUM(K84:M84)</f>
        <v>0</v>
      </c>
      <c r="O84" s="45">
        <v>1</v>
      </c>
      <c r="P84" s="44">
        <f>SUM(N84:O84)</f>
        <v>1</v>
      </c>
      <c r="Q84" s="6">
        <v>3.13</v>
      </c>
      <c r="R84" s="25"/>
      <c r="S84" s="7" t="s">
        <v>133</v>
      </c>
      <c r="Y84" s="17"/>
      <c r="Z84" s="18"/>
    </row>
    <row r="85" spans="2:26" ht="16.149999999999999" customHeight="1" x14ac:dyDescent="0.2">
      <c r="B85" s="4"/>
      <c r="C85" s="33"/>
      <c r="D85" s="33"/>
      <c r="E85" s="33"/>
      <c r="F85" s="33"/>
      <c r="G85" s="70"/>
      <c r="H85" s="73" t="s">
        <v>125</v>
      </c>
      <c r="I85" s="5"/>
      <c r="J85" s="42" t="s">
        <v>89</v>
      </c>
      <c r="K85" s="43">
        <v>2</v>
      </c>
      <c r="L85" s="43">
        <v>1</v>
      </c>
      <c r="M85" s="43">
        <v>0</v>
      </c>
      <c r="N85" s="44">
        <f t="shared" ref="N85:N89" si="22">SUM(K85:M85)</f>
        <v>3</v>
      </c>
      <c r="O85" s="45">
        <v>5</v>
      </c>
      <c r="P85" s="44">
        <f t="shared" ref="P85:P90" si="23">SUM(N85:O85)</f>
        <v>8</v>
      </c>
      <c r="Q85" s="10">
        <v>295.06</v>
      </c>
      <c r="R85" s="25"/>
      <c r="S85" s="6"/>
      <c r="Y85" s="17"/>
      <c r="Z85" s="18"/>
    </row>
    <row r="86" spans="2:26" ht="16.149999999999999" customHeight="1" x14ac:dyDescent="0.2">
      <c r="B86" s="4"/>
      <c r="C86" s="33"/>
      <c r="D86" s="33"/>
      <c r="E86" s="33"/>
      <c r="F86" s="33"/>
      <c r="G86" s="70"/>
      <c r="H86" s="33"/>
      <c r="I86" s="9"/>
      <c r="J86" s="48" t="s">
        <v>20</v>
      </c>
      <c r="K86" s="49">
        <v>0</v>
      </c>
      <c r="L86" s="43">
        <v>0</v>
      </c>
      <c r="M86" s="43">
        <v>0</v>
      </c>
      <c r="N86" s="44">
        <f t="shared" si="22"/>
        <v>0</v>
      </c>
      <c r="O86" s="45">
        <v>0</v>
      </c>
      <c r="P86" s="44">
        <f t="shared" si="23"/>
        <v>0</v>
      </c>
      <c r="Q86" s="6">
        <v>0</v>
      </c>
      <c r="R86" s="25"/>
      <c r="S86" s="6"/>
      <c r="Y86" s="17"/>
      <c r="Z86" s="18"/>
    </row>
    <row r="87" spans="2:26" ht="16.149999999999999" customHeight="1" x14ac:dyDescent="0.2">
      <c r="B87" s="4"/>
      <c r="C87" s="33"/>
      <c r="D87" s="33"/>
      <c r="E87" s="33"/>
      <c r="F87" s="33"/>
      <c r="G87" s="70"/>
      <c r="H87" s="33"/>
      <c r="I87" s="5"/>
      <c r="J87" s="48" t="s">
        <v>16</v>
      </c>
      <c r="K87" s="49">
        <v>1</v>
      </c>
      <c r="L87" s="43">
        <v>0</v>
      </c>
      <c r="M87" s="43">
        <v>0</v>
      </c>
      <c r="N87" s="44">
        <f t="shared" si="22"/>
        <v>1</v>
      </c>
      <c r="O87" s="45">
        <v>15</v>
      </c>
      <c r="P87" s="44">
        <f t="shared" si="23"/>
        <v>16</v>
      </c>
      <c r="Q87" s="10">
        <v>106.11</v>
      </c>
      <c r="R87" s="26"/>
      <c r="S87" s="6"/>
      <c r="Y87" s="17"/>
      <c r="Z87" s="18"/>
    </row>
    <row r="88" spans="2:26" ht="16.149999999999999" customHeight="1" x14ac:dyDescent="0.2">
      <c r="B88" s="4"/>
      <c r="C88" s="5"/>
      <c r="D88" s="4"/>
      <c r="E88" s="4"/>
      <c r="F88" s="4"/>
      <c r="G88" s="27"/>
      <c r="H88" s="4"/>
      <c r="I88" s="5"/>
      <c r="J88" s="48" t="s">
        <v>18</v>
      </c>
      <c r="K88" s="49">
        <v>0</v>
      </c>
      <c r="L88" s="43">
        <v>0</v>
      </c>
      <c r="M88" s="43">
        <v>0</v>
      </c>
      <c r="N88" s="44">
        <f t="shared" si="22"/>
        <v>0</v>
      </c>
      <c r="O88" s="45">
        <v>1</v>
      </c>
      <c r="P88" s="44">
        <f t="shared" si="23"/>
        <v>1</v>
      </c>
      <c r="Q88" s="6">
        <v>0.68</v>
      </c>
      <c r="R88" s="25"/>
      <c r="S88" s="6"/>
      <c r="Y88" s="17"/>
      <c r="Z88" s="18"/>
    </row>
    <row r="89" spans="2:26" ht="16.149999999999999" customHeight="1" x14ac:dyDescent="0.2">
      <c r="B89" s="4"/>
      <c r="C89" s="5"/>
      <c r="D89" s="4"/>
      <c r="E89" s="4"/>
      <c r="F89" s="4"/>
      <c r="G89" s="27"/>
      <c r="H89" s="4"/>
      <c r="I89" s="5"/>
      <c r="J89" s="48" t="s">
        <v>17</v>
      </c>
      <c r="K89" s="50">
        <v>0</v>
      </c>
      <c r="L89" s="43">
        <v>0</v>
      </c>
      <c r="M89" s="43">
        <v>0</v>
      </c>
      <c r="N89" s="44">
        <f t="shared" si="22"/>
        <v>0</v>
      </c>
      <c r="O89" s="45">
        <v>8</v>
      </c>
      <c r="P89" s="44">
        <f t="shared" si="23"/>
        <v>8</v>
      </c>
      <c r="Q89" s="6">
        <v>2.16</v>
      </c>
      <c r="R89" s="25"/>
      <c r="S89" s="6"/>
      <c r="Y89" s="17"/>
      <c r="Z89" s="18"/>
    </row>
    <row r="90" spans="2:26" ht="16.149999999999999" customHeight="1" x14ac:dyDescent="0.2">
      <c r="B90" s="4"/>
      <c r="C90" s="5"/>
      <c r="D90" s="4"/>
      <c r="E90" s="4"/>
      <c r="F90" s="4"/>
      <c r="G90" s="27"/>
      <c r="H90" s="4"/>
      <c r="I90" s="5"/>
      <c r="J90" s="51" t="s">
        <v>15</v>
      </c>
      <c r="K90" s="47">
        <f>SUM(K84+K85+K86+K87+K88+K89)</f>
        <v>3</v>
      </c>
      <c r="L90" s="47">
        <f>SUM(L84+L85+L86+L87+L88+L89)</f>
        <v>1</v>
      </c>
      <c r="M90" s="47">
        <f>SUM(M84+M85+M86+M87+M88+M89)</f>
        <v>0</v>
      </c>
      <c r="N90" s="47">
        <f>SUM(N84+N85+N86+N87+N88+N89)</f>
        <v>4</v>
      </c>
      <c r="O90" s="47">
        <f>SUM(O84+O85+O86+O87+O88+O89)</f>
        <v>30</v>
      </c>
      <c r="P90" s="44">
        <f t="shared" si="23"/>
        <v>34</v>
      </c>
      <c r="Q90" s="68">
        <f>SUM(Q84:Q89)</f>
        <v>407.14000000000004</v>
      </c>
      <c r="R90" s="10">
        <v>1103.3499999999999</v>
      </c>
      <c r="S90" s="6"/>
      <c r="Y90" s="17"/>
      <c r="Z90" s="18"/>
    </row>
    <row r="91" spans="2:26" ht="16.149999999999999" customHeight="1" x14ac:dyDescent="0.2">
      <c r="B91" s="4">
        <v>62</v>
      </c>
      <c r="C91" s="39" t="s">
        <v>90</v>
      </c>
      <c r="D91" s="40">
        <v>42</v>
      </c>
      <c r="E91" s="39">
        <v>33</v>
      </c>
      <c r="F91" s="39"/>
      <c r="G91" s="69">
        <v>4.2</v>
      </c>
      <c r="H91" s="41" t="s">
        <v>21</v>
      </c>
      <c r="I91" s="9" t="s">
        <v>111</v>
      </c>
      <c r="J91" s="42" t="s">
        <v>88</v>
      </c>
      <c r="K91" s="43">
        <v>4</v>
      </c>
      <c r="L91" s="43">
        <v>0</v>
      </c>
      <c r="M91" s="43">
        <v>0</v>
      </c>
      <c r="N91" s="44">
        <f>SUM(K91:M91)</f>
        <v>4</v>
      </c>
      <c r="O91" s="45">
        <v>0</v>
      </c>
      <c r="P91" s="44">
        <f>SUM(N91:O91)</f>
        <v>4</v>
      </c>
      <c r="Q91" s="6">
        <v>455.54</v>
      </c>
      <c r="R91" s="25"/>
      <c r="S91" s="7" t="s">
        <v>134</v>
      </c>
      <c r="Y91" s="17"/>
      <c r="Z91" s="18"/>
    </row>
    <row r="92" spans="2:26" ht="16.149999999999999" customHeight="1" x14ac:dyDescent="0.2">
      <c r="B92" s="4"/>
      <c r="C92" s="33"/>
      <c r="D92" s="33"/>
      <c r="E92" s="33"/>
      <c r="F92" s="33"/>
      <c r="G92" s="70"/>
      <c r="H92" s="73" t="s">
        <v>126</v>
      </c>
      <c r="I92" s="5"/>
      <c r="J92" s="42" t="s">
        <v>89</v>
      </c>
      <c r="K92" s="43">
        <v>0</v>
      </c>
      <c r="L92" s="43">
        <v>0</v>
      </c>
      <c r="M92" s="43">
        <v>0</v>
      </c>
      <c r="N92" s="44">
        <f t="shared" ref="N92:N96" si="24">SUM(K92:M92)</f>
        <v>0</v>
      </c>
      <c r="O92" s="45">
        <v>18</v>
      </c>
      <c r="P92" s="44">
        <f t="shared" ref="P92:P97" si="25">SUM(N92:O92)</f>
        <v>18</v>
      </c>
      <c r="Q92" s="10">
        <v>56.34</v>
      </c>
      <c r="R92" s="25"/>
      <c r="S92" s="6"/>
      <c r="Y92" s="17"/>
      <c r="Z92" s="18"/>
    </row>
    <row r="93" spans="2:26" ht="16.149999999999999" customHeight="1" x14ac:dyDescent="0.2">
      <c r="B93" s="4"/>
      <c r="C93" s="33"/>
      <c r="D93" s="33"/>
      <c r="E93" s="33"/>
      <c r="F93" s="33"/>
      <c r="G93" s="70"/>
      <c r="H93" s="33"/>
      <c r="I93" s="9"/>
      <c r="J93" s="48" t="s">
        <v>20</v>
      </c>
      <c r="K93" s="49">
        <v>0</v>
      </c>
      <c r="L93" s="43">
        <v>0</v>
      </c>
      <c r="M93" s="43">
        <v>0</v>
      </c>
      <c r="N93" s="44">
        <f t="shared" si="24"/>
        <v>0</v>
      </c>
      <c r="O93" s="45">
        <v>0</v>
      </c>
      <c r="P93" s="44">
        <f t="shared" si="25"/>
        <v>0</v>
      </c>
      <c r="Q93" s="6">
        <v>0</v>
      </c>
      <c r="R93" s="25"/>
      <c r="S93" s="6"/>
      <c r="Y93" s="17"/>
      <c r="Z93" s="18"/>
    </row>
    <row r="94" spans="2:26" ht="16.149999999999999" customHeight="1" x14ac:dyDescent="0.2">
      <c r="B94" s="4"/>
      <c r="C94" s="33"/>
      <c r="D94" s="33"/>
      <c r="E94" s="33"/>
      <c r="F94" s="33"/>
      <c r="G94" s="70"/>
      <c r="H94" s="33"/>
      <c r="I94" s="5"/>
      <c r="J94" s="48" t="s">
        <v>16</v>
      </c>
      <c r="K94" s="49">
        <v>10</v>
      </c>
      <c r="L94" s="43">
        <v>1</v>
      </c>
      <c r="M94" s="43">
        <v>0</v>
      </c>
      <c r="N94" s="44">
        <f t="shared" si="24"/>
        <v>11</v>
      </c>
      <c r="O94" s="45">
        <v>40</v>
      </c>
      <c r="P94" s="44">
        <f t="shared" si="25"/>
        <v>51</v>
      </c>
      <c r="Q94" s="10">
        <v>743.31</v>
      </c>
      <c r="R94" s="26"/>
      <c r="S94" s="6"/>
      <c r="Y94" s="17"/>
      <c r="Z94" s="18"/>
    </row>
    <row r="95" spans="2:26" ht="16.149999999999999" customHeight="1" x14ac:dyDescent="0.2">
      <c r="B95" s="4"/>
      <c r="C95" s="5"/>
      <c r="D95" s="4"/>
      <c r="E95" s="4"/>
      <c r="F95" s="4"/>
      <c r="G95" s="27"/>
      <c r="H95" s="4"/>
      <c r="I95" s="5"/>
      <c r="J95" s="48" t="s">
        <v>18</v>
      </c>
      <c r="K95" s="49">
        <v>0</v>
      </c>
      <c r="L95" s="43">
        <v>0</v>
      </c>
      <c r="M95" s="43">
        <v>0</v>
      </c>
      <c r="N95" s="44">
        <f t="shared" si="24"/>
        <v>0</v>
      </c>
      <c r="O95" s="45">
        <v>1</v>
      </c>
      <c r="P95" s="44">
        <f t="shared" si="25"/>
        <v>1</v>
      </c>
      <c r="Q95" s="6">
        <v>0.68</v>
      </c>
      <c r="R95" s="25"/>
      <c r="S95" s="6"/>
      <c r="Y95" s="17"/>
      <c r="Z95" s="18"/>
    </row>
    <row r="96" spans="2:26" ht="16.149999999999999" customHeight="1" x14ac:dyDescent="0.2">
      <c r="B96" s="4"/>
      <c r="C96" s="5"/>
      <c r="D96" s="4"/>
      <c r="E96" s="4"/>
      <c r="F96" s="4"/>
      <c r="G96" s="27"/>
      <c r="H96" s="4"/>
      <c r="I96" s="5"/>
      <c r="J96" s="48" t="s">
        <v>17</v>
      </c>
      <c r="K96" s="50">
        <v>0</v>
      </c>
      <c r="L96" s="43">
        <v>0</v>
      </c>
      <c r="M96" s="43">
        <v>0</v>
      </c>
      <c r="N96" s="44">
        <f t="shared" si="24"/>
        <v>0</v>
      </c>
      <c r="O96" s="45">
        <v>9</v>
      </c>
      <c r="P96" s="44">
        <f t="shared" si="25"/>
        <v>9</v>
      </c>
      <c r="Q96" s="6">
        <v>2.4300000000000002</v>
      </c>
      <c r="R96" s="25"/>
      <c r="S96" s="6"/>
      <c r="Y96" s="17"/>
      <c r="Z96" s="18"/>
    </row>
    <row r="97" spans="2:26" ht="16.149999999999999" customHeight="1" x14ac:dyDescent="0.2">
      <c r="B97" s="4"/>
      <c r="C97" s="5"/>
      <c r="D97" s="4"/>
      <c r="E97" s="4"/>
      <c r="F97" s="4"/>
      <c r="G97" s="27"/>
      <c r="H97" s="4"/>
      <c r="I97" s="5"/>
      <c r="J97" s="51" t="s">
        <v>15</v>
      </c>
      <c r="K97" s="47">
        <f>SUM(K91+K92+K93+K94+K95+K96)</f>
        <v>14</v>
      </c>
      <c r="L97" s="47">
        <f>SUM(L91+L92+L93+L94+L95+L96)</f>
        <v>1</v>
      </c>
      <c r="M97" s="47">
        <f>SUM(M91+M92+M93+M94+M95+M96)</f>
        <v>0</v>
      </c>
      <c r="N97" s="47">
        <f>SUM(N91+N92+N93+N94+N95+N96)</f>
        <v>15</v>
      </c>
      <c r="O97" s="47">
        <f>SUM(O91+O92+O93+O94+O95+O96)</f>
        <v>68</v>
      </c>
      <c r="P97" s="44">
        <f t="shared" si="25"/>
        <v>83</v>
      </c>
      <c r="Q97" s="68">
        <f>SUM(Q91:Q96)</f>
        <v>1258.3000000000002</v>
      </c>
      <c r="R97" s="10">
        <v>3233.83</v>
      </c>
      <c r="S97" s="6"/>
      <c r="Y97" s="17"/>
      <c r="Z97" s="18"/>
    </row>
    <row r="98" spans="2:26" ht="16.149999999999999" customHeight="1" x14ac:dyDescent="0.2">
      <c r="B98" s="4">
        <v>63</v>
      </c>
      <c r="C98" s="39" t="s">
        <v>90</v>
      </c>
      <c r="D98" s="40">
        <v>42</v>
      </c>
      <c r="E98" s="39">
        <v>40</v>
      </c>
      <c r="F98" s="39"/>
      <c r="G98" s="69">
        <v>0.6</v>
      </c>
      <c r="H98" s="41" t="s">
        <v>21</v>
      </c>
      <c r="I98" s="9" t="s">
        <v>111</v>
      </c>
      <c r="J98" s="42" t="s">
        <v>88</v>
      </c>
      <c r="K98" s="43">
        <v>0</v>
      </c>
      <c r="L98" s="43">
        <v>0</v>
      </c>
      <c r="M98" s="43">
        <v>0</v>
      </c>
      <c r="N98" s="44">
        <f>SUM(K98:M98)</f>
        <v>0</v>
      </c>
      <c r="O98" s="45">
        <v>0</v>
      </c>
      <c r="P98" s="44">
        <f>SUM(N98:O98)</f>
        <v>0</v>
      </c>
      <c r="Q98" s="6">
        <v>0</v>
      </c>
      <c r="R98" s="25"/>
      <c r="S98" s="7" t="s">
        <v>134</v>
      </c>
      <c r="Y98" s="17"/>
      <c r="Z98" s="18"/>
    </row>
    <row r="99" spans="2:26" ht="16.149999999999999" customHeight="1" x14ac:dyDescent="0.2">
      <c r="B99" s="4"/>
      <c r="C99" s="33"/>
      <c r="D99" s="33"/>
      <c r="E99" s="33"/>
      <c r="F99" s="33"/>
      <c r="G99" s="70"/>
      <c r="H99" s="73" t="s">
        <v>127</v>
      </c>
      <c r="I99" s="5"/>
      <c r="J99" s="42" t="s">
        <v>89</v>
      </c>
      <c r="K99" s="43">
        <v>0</v>
      </c>
      <c r="L99" s="43">
        <v>0</v>
      </c>
      <c r="M99" s="43">
        <v>0</v>
      </c>
      <c r="N99" s="44">
        <f t="shared" ref="N99:N103" si="26">SUM(K99:M99)</f>
        <v>0</v>
      </c>
      <c r="O99" s="45">
        <v>7</v>
      </c>
      <c r="P99" s="44">
        <f t="shared" ref="P99:P104" si="27">SUM(N99:O99)</f>
        <v>7</v>
      </c>
      <c r="Q99" s="10">
        <v>21.91</v>
      </c>
      <c r="R99" s="25"/>
      <c r="S99" s="6"/>
      <c r="Y99" s="17"/>
      <c r="Z99" s="18"/>
    </row>
    <row r="100" spans="2:26" ht="16.149999999999999" customHeight="1" x14ac:dyDescent="0.2">
      <c r="B100" s="4"/>
      <c r="C100" s="33"/>
      <c r="D100" s="33"/>
      <c r="E100" s="33"/>
      <c r="F100" s="33"/>
      <c r="G100" s="70"/>
      <c r="H100" s="33"/>
      <c r="I100" s="9"/>
      <c r="J100" s="48" t="s">
        <v>20</v>
      </c>
      <c r="K100" s="49">
        <v>0</v>
      </c>
      <c r="L100" s="43">
        <v>0</v>
      </c>
      <c r="M100" s="43">
        <v>0</v>
      </c>
      <c r="N100" s="44">
        <f t="shared" si="26"/>
        <v>0</v>
      </c>
      <c r="O100" s="45">
        <v>0</v>
      </c>
      <c r="P100" s="44">
        <f t="shared" si="27"/>
        <v>0</v>
      </c>
      <c r="Q100" s="6">
        <v>0</v>
      </c>
      <c r="R100" s="25"/>
      <c r="S100" s="6"/>
      <c r="Y100" s="17"/>
      <c r="Z100" s="18"/>
    </row>
    <row r="101" spans="2:26" ht="16.149999999999999" customHeight="1" x14ac:dyDescent="0.2">
      <c r="B101" s="4"/>
      <c r="C101" s="33"/>
      <c r="D101" s="33"/>
      <c r="E101" s="33"/>
      <c r="F101" s="33"/>
      <c r="G101" s="70"/>
      <c r="H101" s="33"/>
      <c r="I101" s="5"/>
      <c r="J101" s="48" t="s">
        <v>16</v>
      </c>
      <c r="K101" s="49">
        <v>3</v>
      </c>
      <c r="L101" s="43">
        <v>0</v>
      </c>
      <c r="M101" s="43">
        <v>0</v>
      </c>
      <c r="N101" s="44">
        <f t="shared" si="26"/>
        <v>3</v>
      </c>
      <c r="O101" s="45">
        <v>7</v>
      </c>
      <c r="P101" s="44">
        <f t="shared" si="27"/>
        <v>10</v>
      </c>
      <c r="Q101" s="10">
        <v>194.46</v>
      </c>
      <c r="R101" s="26"/>
      <c r="S101" s="6"/>
      <c r="Y101" s="17"/>
      <c r="Z101" s="18"/>
    </row>
    <row r="102" spans="2:26" ht="16.149999999999999" customHeight="1" x14ac:dyDescent="0.2">
      <c r="B102" s="4"/>
      <c r="C102" s="5"/>
      <c r="D102" s="4"/>
      <c r="E102" s="4"/>
      <c r="F102" s="4"/>
      <c r="G102" s="27"/>
      <c r="H102" s="4"/>
      <c r="I102" s="5"/>
      <c r="J102" s="48" t="s">
        <v>18</v>
      </c>
      <c r="K102" s="49">
        <v>0</v>
      </c>
      <c r="L102" s="43">
        <v>0</v>
      </c>
      <c r="M102" s="43">
        <v>0</v>
      </c>
      <c r="N102" s="44">
        <f t="shared" si="26"/>
        <v>0</v>
      </c>
      <c r="O102" s="45">
        <v>1</v>
      </c>
      <c r="P102" s="44">
        <f t="shared" si="27"/>
        <v>1</v>
      </c>
      <c r="Q102" s="6">
        <v>0.68</v>
      </c>
      <c r="R102" s="25"/>
      <c r="S102" s="6"/>
      <c r="Y102" s="17"/>
      <c r="Z102" s="18"/>
    </row>
    <row r="103" spans="2:26" ht="16.149999999999999" customHeight="1" x14ac:dyDescent="0.2">
      <c r="B103" s="4"/>
      <c r="C103" s="5"/>
      <c r="D103" s="4"/>
      <c r="E103" s="4"/>
      <c r="F103" s="4"/>
      <c r="G103" s="27"/>
      <c r="H103" s="4"/>
      <c r="I103" s="5"/>
      <c r="J103" s="48" t="s">
        <v>17</v>
      </c>
      <c r="K103" s="50">
        <v>0</v>
      </c>
      <c r="L103" s="43">
        <v>0</v>
      </c>
      <c r="M103" s="43">
        <v>0</v>
      </c>
      <c r="N103" s="44">
        <f t="shared" si="26"/>
        <v>0</v>
      </c>
      <c r="O103" s="45">
        <v>1</v>
      </c>
      <c r="P103" s="44">
        <f t="shared" si="27"/>
        <v>1</v>
      </c>
      <c r="Q103" s="6">
        <v>0.27</v>
      </c>
      <c r="R103" s="25"/>
      <c r="S103" s="6"/>
      <c r="Y103" s="17"/>
      <c r="Z103" s="18"/>
    </row>
    <row r="104" spans="2:26" ht="16.149999999999999" customHeight="1" x14ac:dyDescent="0.2">
      <c r="B104" s="4"/>
      <c r="C104" s="5"/>
      <c r="D104" s="4"/>
      <c r="E104" s="4"/>
      <c r="F104" s="4"/>
      <c r="G104" s="27"/>
      <c r="H104" s="4"/>
      <c r="I104" s="5"/>
      <c r="J104" s="51" t="s">
        <v>15</v>
      </c>
      <c r="K104" s="47">
        <f>SUM(K98+K99+K100+K101+K102+K103)</f>
        <v>3</v>
      </c>
      <c r="L104" s="47">
        <f>SUM(L98+L99+L100+L101+L102+L103)</f>
        <v>0</v>
      </c>
      <c r="M104" s="47">
        <f>SUM(M98+M99+M100+M101+M102+M103)</f>
        <v>0</v>
      </c>
      <c r="N104" s="47">
        <f>SUM(N98+N99+N100+N101+N102+N103)</f>
        <v>3</v>
      </c>
      <c r="O104" s="47">
        <f>SUM(O98+O99+O100+O101+O102+O103)</f>
        <v>16</v>
      </c>
      <c r="P104" s="44">
        <f t="shared" si="27"/>
        <v>19</v>
      </c>
      <c r="Q104" s="68">
        <f>SUM(Q98:Q103)</f>
        <v>217.32000000000002</v>
      </c>
      <c r="R104" s="10">
        <v>523.74</v>
      </c>
      <c r="S104" s="6"/>
      <c r="Y104" s="17"/>
      <c r="Z104" s="18"/>
    </row>
    <row r="105" spans="2:26" ht="16.149999999999999" customHeight="1" x14ac:dyDescent="0.2">
      <c r="B105" s="4">
        <v>64</v>
      </c>
      <c r="C105" s="39" t="s">
        <v>110</v>
      </c>
      <c r="D105" s="40">
        <v>13</v>
      </c>
      <c r="E105" s="39">
        <v>5</v>
      </c>
      <c r="F105" s="39">
        <v>1</v>
      </c>
      <c r="G105" s="69">
        <v>0.9</v>
      </c>
      <c r="H105" s="41" t="s">
        <v>21</v>
      </c>
      <c r="I105" s="9" t="s">
        <v>111</v>
      </c>
      <c r="J105" s="42" t="s">
        <v>88</v>
      </c>
      <c r="K105" s="43">
        <v>0</v>
      </c>
      <c r="L105" s="43">
        <v>0</v>
      </c>
      <c r="M105" s="43">
        <v>0</v>
      </c>
      <c r="N105" s="44">
        <f>SUM(K105:M105)</f>
        <v>0</v>
      </c>
      <c r="O105" s="45">
        <v>0</v>
      </c>
      <c r="P105" s="44">
        <f>SUM(N105:O105)</f>
        <v>0</v>
      </c>
      <c r="Q105" s="6">
        <v>0</v>
      </c>
      <c r="R105" s="25"/>
      <c r="S105" s="7" t="s">
        <v>136</v>
      </c>
      <c r="Y105" s="17"/>
      <c r="Z105" s="18"/>
    </row>
    <row r="106" spans="2:26" ht="16.149999999999999" customHeight="1" x14ac:dyDescent="0.2">
      <c r="B106" s="4"/>
      <c r="C106" s="33"/>
      <c r="D106" s="33"/>
      <c r="E106" s="33"/>
      <c r="F106" s="33"/>
      <c r="G106" s="70"/>
      <c r="H106" s="73" t="s">
        <v>128</v>
      </c>
      <c r="I106" s="5"/>
      <c r="J106" s="42" t="s">
        <v>89</v>
      </c>
      <c r="K106" s="43">
        <v>0</v>
      </c>
      <c r="L106" s="43">
        <v>0</v>
      </c>
      <c r="M106" s="43">
        <v>0</v>
      </c>
      <c r="N106" s="44">
        <f t="shared" ref="N106:N110" si="28">SUM(K106:M106)</f>
        <v>0</v>
      </c>
      <c r="O106" s="45">
        <v>0</v>
      </c>
      <c r="P106" s="44">
        <f t="shared" ref="P106:P111" si="29">SUM(N106:O106)</f>
        <v>0</v>
      </c>
      <c r="Q106" s="10">
        <v>0</v>
      </c>
      <c r="R106" s="25"/>
      <c r="S106" s="6"/>
      <c r="Y106" s="17"/>
      <c r="Z106" s="18"/>
    </row>
    <row r="107" spans="2:26" ht="16.149999999999999" customHeight="1" x14ac:dyDescent="0.2">
      <c r="B107" s="4"/>
      <c r="C107" s="33"/>
      <c r="D107" s="33"/>
      <c r="E107" s="33"/>
      <c r="F107" s="33"/>
      <c r="G107" s="70"/>
      <c r="H107" s="33"/>
      <c r="I107" s="9"/>
      <c r="J107" s="48" t="s">
        <v>20</v>
      </c>
      <c r="K107" s="49">
        <v>0</v>
      </c>
      <c r="L107" s="43">
        <v>0</v>
      </c>
      <c r="M107" s="43">
        <v>0</v>
      </c>
      <c r="N107" s="44">
        <f t="shared" si="28"/>
        <v>0</v>
      </c>
      <c r="O107" s="45">
        <v>0</v>
      </c>
      <c r="P107" s="44">
        <f t="shared" si="29"/>
        <v>0</v>
      </c>
      <c r="Q107" s="6">
        <v>0</v>
      </c>
      <c r="R107" s="25"/>
      <c r="S107" s="6"/>
      <c r="Y107" s="17"/>
      <c r="Z107" s="18"/>
    </row>
    <row r="108" spans="2:26" ht="16.149999999999999" customHeight="1" x14ac:dyDescent="0.2">
      <c r="B108" s="4"/>
      <c r="C108" s="33"/>
      <c r="D108" s="33"/>
      <c r="E108" s="33"/>
      <c r="F108" s="33"/>
      <c r="G108" s="70"/>
      <c r="H108" s="33"/>
      <c r="I108" s="5"/>
      <c r="J108" s="48" t="s">
        <v>16</v>
      </c>
      <c r="K108" s="49">
        <v>36</v>
      </c>
      <c r="L108" s="43">
        <v>9</v>
      </c>
      <c r="M108" s="43">
        <v>0</v>
      </c>
      <c r="N108" s="44">
        <f t="shared" si="28"/>
        <v>45</v>
      </c>
      <c r="O108" s="45">
        <v>17</v>
      </c>
      <c r="P108" s="44">
        <f t="shared" si="29"/>
        <v>62</v>
      </c>
      <c r="Q108" s="10">
        <v>2482.0500000000002</v>
      </c>
      <c r="R108" s="26"/>
      <c r="S108" s="6"/>
      <c r="Y108" s="17"/>
      <c r="Z108" s="18"/>
    </row>
    <row r="109" spans="2:26" ht="16.149999999999999" customHeight="1" x14ac:dyDescent="0.2">
      <c r="B109" s="4"/>
      <c r="C109" s="5"/>
      <c r="D109" s="4"/>
      <c r="E109" s="4"/>
      <c r="F109" s="4"/>
      <c r="G109" s="27"/>
      <c r="H109" s="4"/>
      <c r="I109" s="5"/>
      <c r="J109" s="48" t="s">
        <v>18</v>
      </c>
      <c r="K109" s="49">
        <v>0</v>
      </c>
      <c r="L109" s="43">
        <v>0</v>
      </c>
      <c r="M109" s="43">
        <v>0</v>
      </c>
      <c r="N109" s="44">
        <f t="shared" si="28"/>
        <v>0</v>
      </c>
      <c r="O109" s="45">
        <v>0</v>
      </c>
      <c r="P109" s="44">
        <f t="shared" si="29"/>
        <v>0</v>
      </c>
      <c r="Q109" s="6">
        <v>0</v>
      </c>
      <c r="R109" s="25"/>
      <c r="S109" s="6"/>
      <c r="Y109" s="17"/>
      <c r="Z109" s="18"/>
    </row>
    <row r="110" spans="2:26" ht="16.149999999999999" customHeight="1" x14ac:dyDescent="0.2">
      <c r="B110" s="4"/>
      <c r="C110" s="5"/>
      <c r="D110" s="4"/>
      <c r="E110" s="4"/>
      <c r="F110" s="4"/>
      <c r="G110" s="27"/>
      <c r="H110" s="4"/>
      <c r="I110" s="5"/>
      <c r="J110" s="48" t="s">
        <v>17</v>
      </c>
      <c r="K110" s="50">
        <v>0</v>
      </c>
      <c r="L110" s="43">
        <v>0</v>
      </c>
      <c r="M110" s="43">
        <v>0</v>
      </c>
      <c r="N110" s="44">
        <f t="shared" si="28"/>
        <v>0</v>
      </c>
      <c r="O110" s="45">
        <v>10</v>
      </c>
      <c r="P110" s="44">
        <f t="shared" si="29"/>
        <v>10</v>
      </c>
      <c r="Q110" s="6">
        <v>2.7</v>
      </c>
      <c r="R110" s="25"/>
      <c r="S110" s="6"/>
      <c r="Y110" s="17"/>
      <c r="Z110" s="18"/>
    </row>
    <row r="111" spans="2:26" ht="16.149999999999999" customHeight="1" x14ac:dyDescent="0.2">
      <c r="B111" s="4"/>
      <c r="C111" s="5"/>
      <c r="D111" s="4"/>
      <c r="E111" s="4"/>
      <c r="F111" s="4"/>
      <c r="G111" s="27"/>
      <c r="H111" s="4"/>
      <c r="I111" s="5"/>
      <c r="J111" s="51" t="s">
        <v>15</v>
      </c>
      <c r="K111" s="47">
        <f>SUM(K105+K106+K107+K108+K109+K110)</f>
        <v>36</v>
      </c>
      <c r="L111" s="47">
        <f>SUM(L105+L106+L107+L108+L109+L110)</f>
        <v>9</v>
      </c>
      <c r="M111" s="47">
        <f>SUM(M105+M106+M107+M108+M109+M110)</f>
        <v>0</v>
      </c>
      <c r="N111" s="47">
        <f>SUM(N105+N106+N107+N108+N109+N110)</f>
        <v>45</v>
      </c>
      <c r="O111" s="47">
        <f>SUM(O105+O106+O107+O108+O109+O110)</f>
        <v>27</v>
      </c>
      <c r="P111" s="44">
        <f t="shared" si="29"/>
        <v>72</v>
      </c>
      <c r="Q111" s="68">
        <f>SUM(Q105:Q110)</f>
        <v>2484.75</v>
      </c>
      <c r="R111" s="10">
        <v>5143.43</v>
      </c>
      <c r="S111" s="6"/>
      <c r="Y111" s="17"/>
      <c r="Z111" s="18"/>
    </row>
    <row r="112" spans="2:26" ht="16.149999999999999" customHeight="1" x14ac:dyDescent="0.2">
      <c r="B112" s="4">
        <v>65</v>
      </c>
      <c r="C112" s="39" t="s">
        <v>110</v>
      </c>
      <c r="D112" s="40">
        <v>52</v>
      </c>
      <c r="E112" s="39">
        <v>5</v>
      </c>
      <c r="F112" s="39">
        <v>1</v>
      </c>
      <c r="G112" s="69">
        <v>4.2</v>
      </c>
      <c r="H112" s="41" t="s">
        <v>21</v>
      </c>
      <c r="I112" s="9" t="s">
        <v>111</v>
      </c>
      <c r="J112" s="42" t="s">
        <v>88</v>
      </c>
      <c r="K112" s="43">
        <v>0</v>
      </c>
      <c r="L112" s="43">
        <v>0</v>
      </c>
      <c r="M112" s="43">
        <v>0</v>
      </c>
      <c r="N112" s="44">
        <f>SUM(K112:M112)</f>
        <v>0</v>
      </c>
      <c r="O112" s="45">
        <v>0</v>
      </c>
      <c r="P112" s="44">
        <f>SUM(N112:O112)</f>
        <v>0</v>
      </c>
      <c r="Q112" s="6">
        <v>0</v>
      </c>
      <c r="R112" s="25"/>
      <c r="S112" s="7" t="s">
        <v>135</v>
      </c>
      <c r="Y112" s="17"/>
      <c r="Z112" s="18"/>
    </row>
    <row r="113" spans="2:26" ht="16.149999999999999" customHeight="1" x14ac:dyDescent="0.2">
      <c r="B113" s="4"/>
      <c r="C113" s="33"/>
      <c r="D113" s="33"/>
      <c r="E113" s="33"/>
      <c r="F113" s="33"/>
      <c r="G113" s="70"/>
      <c r="H113" s="73" t="s">
        <v>129</v>
      </c>
      <c r="I113" s="5"/>
      <c r="J113" s="42" t="s">
        <v>89</v>
      </c>
      <c r="K113" s="43">
        <v>0</v>
      </c>
      <c r="L113" s="43">
        <v>0</v>
      </c>
      <c r="M113" s="43">
        <v>0</v>
      </c>
      <c r="N113" s="44">
        <f t="shared" ref="N113:N117" si="30">SUM(K113:M113)</f>
        <v>0</v>
      </c>
      <c r="O113" s="45">
        <v>1</v>
      </c>
      <c r="P113" s="44">
        <f t="shared" ref="P113:P118" si="31">SUM(N113:O113)</f>
        <v>1</v>
      </c>
      <c r="Q113" s="10">
        <v>3.13</v>
      </c>
      <c r="R113" s="25"/>
      <c r="S113" s="6"/>
      <c r="Y113" s="17"/>
      <c r="Z113" s="18"/>
    </row>
    <row r="114" spans="2:26" ht="16.149999999999999" customHeight="1" x14ac:dyDescent="0.2">
      <c r="B114" s="4"/>
      <c r="C114" s="33"/>
      <c r="D114" s="33"/>
      <c r="E114" s="33"/>
      <c r="F114" s="33"/>
      <c r="G114" s="70"/>
      <c r="H114" s="33"/>
      <c r="I114" s="9"/>
      <c r="J114" s="48" t="s">
        <v>20</v>
      </c>
      <c r="K114" s="49">
        <v>0</v>
      </c>
      <c r="L114" s="43">
        <v>0</v>
      </c>
      <c r="M114" s="43">
        <v>0</v>
      </c>
      <c r="N114" s="44">
        <f t="shared" si="30"/>
        <v>0</v>
      </c>
      <c r="O114" s="45">
        <v>0</v>
      </c>
      <c r="P114" s="44">
        <f t="shared" si="31"/>
        <v>0</v>
      </c>
      <c r="Q114" s="6">
        <v>0</v>
      </c>
      <c r="R114" s="25"/>
      <c r="S114" s="6"/>
      <c r="Y114" s="17"/>
      <c r="Z114" s="18"/>
    </row>
    <row r="115" spans="2:26" ht="16.149999999999999" customHeight="1" x14ac:dyDescent="0.2">
      <c r="B115" s="4"/>
      <c r="C115" s="33"/>
      <c r="D115" s="33"/>
      <c r="E115" s="33"/>
      <c r="F115" s="33"/>
      <c r="G115" s="70"/>
      <c r="H115" s="33"/>
      <c r="I115" s="5"/>
      <c r="J115" s="48" t="s">
        <v>16</v>
      </c>
      <c r="K115" s="49">
        <v>71</v>
      </c>
      <c r="L115" s="43">
        <v>37</v>
      </c>
      <c r="M115" s="43">
        <v>0</v>
      </c>
      <c r="N115" s="44">
        <f t="shared" si="30"/>
        <v>108</v>
      </c>
      <c r="O115" s="45">
        <v>171</v>
      </c>
      <c r="P115" s="44">
        <f t="shared" si="31"/>
        <v>279</v>
      </c>
      <c r="Q115" s="10">
        <v>6128.14</v>
      </c>
      <c r="R115" s="26"/>
      <c r="S115" s="6"/>
      <c r="Y115" s="17"/>
      <c r="Z115" s="18"/>
    </row>
    <row r="116" spans="2:26" ht="16.149999999999999" customHeight="1" x14ac:dyDescent="0.2">
      <c r="B116" s="4"/>
      <c r="C116" s="5"/>
      <c r="D116" s="4"/>
      <c r="E116" s="4"/>
      <c r="F116" s="4"/>
      <c r="G116" s="27"/>
      <c r="H116" s="4"/>
      <c r="I116" s="5"/>
      <c r="J116" s="48" t="s">
        <v>18</v>
      </c>
      <c r="K116" s="49">
        <v>0</v>
      </c>
      <c r="L116" s="43">
        <v>0</v>
      </c>
      <c r="M116" s="43">
        <v>0</v>
      </c>
      <c r="N116" s="44">
        <f t="shared" si="30"/>
        <v>0</v>
      </c>
      <c r="O116" s="45">
        <v>0</v>
      </c>
      <c r="P116" s="44">
        <f t="shared" si="31"/>
        <v>0</v>
      </c>
      <c r="Q116" s="6">
        <v>0</v>
      </c>
      <c r="R116" s="25"/>
      <c r="S116" s="6"/>
      <c r="Y116" s="17"/>
      <c r="Z116" s="18"/>
    </row>
    <row r="117" spans="2:26" ht="16.149999999999999" customHeight="1" x14ac:dyDescent="0.2">
      <c r="B117" s="4"/>
      <c r="C117" s="5"/>
      <c r="D117" s="4"/>
      <c r="E117" s="4"/>
      <c r="F117" s="4"/>
      <c r="G117" s="27"/>
      <c r="H117" s="4"/>
      <c r="I117" s="5"/>
      <c r="J117" s="48" t="s">
        <v>17</v>
      </c>
      <c r="K117" s="50">
        <v>0</v>
      </c>
      <c r="L117" s="43">
        <v>0</v>
      </c>
      <c r="M117" s="43">
        <v>0</v>
      </c>
      <c r="N117" s="44">
        <f t="shared" si="30"/>
        <v>0</v>
      </c>
      <c r="O117" s="45">
        <v>67</v>
      </c>
      <c r="P117" s="44">
        <f t="shared" si="31"/>
        <v>67</v>
      </c>
      <c r="Q117" s="6">
        <v>18.09</v>
      </c>
      <c r="R117" s="25"/>
      <c r="S117" s="6"/>
      <c r="Y117" s="17"/>
      <c r="Z117" s="18"/>
    </row>
    <row r="118" spans="2:26" ht="16.149999999999999" customHeight="1" x14ac:dyDescent="0.2">
      <c r="B118" s="4"/>
      <c r="C118" s="5"/>
      <c r="D118" s="4"/>
      <c r="E118" s="4"/>
      <c r="F118" s="4"/>
      <c r="G118" s="27"/>
      <c r="H118" s="4"/>
      <c r="I118" s="5"/>
      <c r="J118" s="51" t="s">
        <v>15</v>
      </c>
      <c r="K118" s="47">
        <f>SUM(K112+K113+K114+K115+K116+K117)</f>
        <v>71</v>
      </c>
      <c r="L118" s="47">
        <f>SUM(L112+L113+L114+L115+L116+L117)</f>
        <v>37</v>
      </c>
      <c r="M118" s="47">
        <f>SUM(M112+M113+M114+M115+M116+M117)</f>
        <v>0</v>
      </c>
      <c r="N118" s="47">
        <f>SUM(N112+N113+N114+N115+N116+N117)</f>
        <v>108</v>
      </c>
      <c r="O118" s="47">
        <f>SUM(O112+O113+O114+O115+O116+O117)</f>
        <v>239</v>
      </c>
      <c r="P118" s="44">
        <f t="shared" si="31"/>
        <v>347</v>
      </c>
      <c r="Q118" s="68">
        <f>SUM(Q112:Q117)</f>
        <v>6149.3600000000006</v>
      </c>
      <c r="R118" s="10">
        <v>12975.15</v>
      </c>
      <c r="S118" s="6"/>
      <c r="Y118" s="17"/>
      <c r="Z118" s="18"/>
    </row>
    <row r="119" spans="2:26" ht="16.149999999999999" customHeight="1" x14ac:dyDescent="0.2">
      <c r="B119" s="4">
        <v>66</v>
      </c>
      <c r="C119" s="39" t="s">
        <v>110</v>
      </c>
      <c r="D119" s="40">
        <v>52</v>
      </c>
      <c r="E119" s="39">
        <v>5</v>
      </c>
      <c r="F119" s="39">
        <v>2</v>
      </c>
      <c r="G119" s="69">
        <v>12.8</v>
      </c>
      <c r="H119" s="41" t="s">
        <v>21</v>
      </c>
      <c r="I119" s="9" t="s">
        <v>111</v>
      </c>
      <c r="J119" s="42" t="s">
        <v>88</v>
      </c>
      <c r="K119" s="43">
        <v>0</v>
      </c>
      <c r="L119" s="43">
        <v>0</v>
      </c>
      <c r="M119" s="43">
        <v>0</v>
      </c>
      <c r="N119" s="44">
        <f>SUM(K119:M119)</f>
        <v>0</v>
      </c>
      <c r="O119" s="45">
        <v>0</v>
      </c>
      <c r="P119" s="44">
        <f>SUM(N119:O119)</f>
        <v>0</v>
      </c>
      <c r="Q119" s="6">
        <v>0</v>
      </c>
      <c r="R119" s="25"/>
      <c r="S119" s="7" t="s">
        <v>135</v>
      </c>
      <c r="Y119" s="17"/>
      <c r="Z119" s="18"/>
    </row>
    <row r="120" spans="2:26" ht="16.149999999999999" customHeight="1" x14ac:dyDescent="0.2">
      <c r="B120" s="4"/>
      <c r="C120" s="33"/>
      <c r="D120" s="33"/>
      <c r="E120" s="33"/>
      <c r="F120" s="33"/>
      <c r="G120" s="70"/>
      <c r="H120" s="73" t="s">
        <v>129</v>
      </c>
      <c r="I120" s="5"/>
      <c r="J120" s="42" t="s">
        <v>89</v>
      </c>
      <c r="K120" s="43">
        <v>0</v>
      </c>
      <c r="L120" s="43">
        <v>0</v>
      </c>
      <c r="M120" s="43">
        <v>0</v>
      </c>
      <c r="N120" s="44">
        <f t="shared" ref="N120:N124" si="32">SUM(K120:M120)</f>
        <v>0</v>
      </c>
      <c r="O120" s="45">
        <v>0</v>
      </c>
      <c r="P120" s="44">
        <f t="shared" ref="P120:P125" si="33">SUM(N120:O120)</f>
        <v>0</v>
      </c>
      <c r="Q120" s="10">
        <v>0</v>
      </c>
      <c r="R120" s="25"/>
      <c r="S120" s="6"/>
      <c r="Y120" s="17"/>
      <c r="Z120" s="18"/>
    </row>
    <row r="121" spans="2:26" ht="16.149999999999999" customHeight="1" x14ac:dyDescent="0.2">
      <c r="B121" s="4"/>
      <c r="C121" s="33"/>
      <c r="D121" s="33"/>
      <c r="E121" s="33"/>
      <c r="F121" s="33"/>
      <c r="G121" s="70"/>
      <c r="H121" s="33"/>
      <c r="I121" s="9"/>
      <c r="J121" s="48" t="s">
        <v>20</v>
      </c>
      <c r="K121" s="49">
        <v>0</v>
      </c>
      <c r="L121" s="43">
        <v>0</v>
      </c>
      <c r="M121" s="43">
        <v>0</v>
      </c>
      <c r="N121" s="44">
        <f t="shared" si="32"/>
        <v>0</v>
      </c>
      <c r="O121" s="45">
        <v>0</v>
      </c>
      <c r="P121" s="44">
        <f t="shared" si="33"/>
        <v>0</v>
      </c>
      <c r="Q121" s="6">
        <v>0</v>
      </c>
      <c r="R121" s="25"/>
      <c r="S121" s="6"/>
      <c r="Y121" s="17"/>
      <c r="Z121" s="18"/>
    </row>
    <row r="122" spans="2:26" ht="16.149999999999999" customHeight="1" x14ac:dyDescent="0.2">
      <c r="B122" s="4"/>
      <c r="C122" s="33"/>
      <c r="D122" s="33"/>
      <c r="E122" s="33"/>
      <c r="F122" s="33"/>
      <c r="G122" s="70"/>
      <c r="H122" s="33"/>
      <c r="I122" s="5"/>
      <c r="J122" s="48" t="s">
        <v>16</v>
      </c>
      <c r="K122" s="49">
        <v>127</v>
      </c>
      <c r="L122" s="43">
        <v>105</v>
      </c>
      <c r="M122" s="43">
        <v>1</v>
      </c>
      <c r="N122" s="44">
        <f t="shared" si="32"/>
        <v>233</v>
      </c>
      <c r="O122" s="45">
        <v>567</v>
      </c>
      <c r="P122" s="44">
        <f t="shared" si="33"/>
        <v>800</v>
      </c>
      <c r="Q122" s="10">
        <v>13416.09</v>
      </c>
      <c r="R122" s="26"/>
      <c r="S122" s="6"/>
      <c r="Y122" s="17"/>
      <c r="Z122" s="18"/>
    </row>
    <row r="123" spans="2:26" ht="16.149999999999999" customHeight="1" x14ac:dyDescent="0.2">
      <c r="B123" s="4"/>
      <c r="C123" s="5"/>
      <c r="D123" s="4"/>
      <c r="E123" s="4"/>
      <c r="F123" s="4"/>
      <c r="G123" s="27"/>
      <c r="H123" s="4"/>
      <c r="I123" s="5"/>
      <c r="J123" s="48" t="s">
        <v>18</v>
      </c>
      <c r="K123" s="49">
        <v>0</v>
      </c>
      <c r="L123" s="43">
        <v>0</v>
      </c>
      <c r="M123" s="43">
        <v>0</v>
      </c>
      <c r="N123" s="44">
        <f t="shared" si="32"/>
        <v>0</v>
      </c>
      <c r="O123" s="45">
        <v>1</v>
      </c>
      <c r="P123" s="44">
        <f t="shared" si="33"/>
        <v>1</v>
      </c>
      <c r="Q123" s="6">
        <v>0.68</v>
      </c>
      <c r="R123" s="25"/>
      <c r="S123" s="6"/>
      <c r="Y123" s="17"/>
      <c r="Z123" s="18"/>
    </row>
    <row r="124" spans="2:26" ht="16.149999999999999" customHeight="1" x14ac:dyDescent="0.2">
      <c r="B124" s="4"/>
      <c r="C124" s="5"/>
      <c r="D124" s="4"/>
      <c r="E124" s="4"/>
      <c r="F124" s="4"/>
      <c r="G124" s="27"/>
      <c r="H124" s="4"/>
      <c r="I124" s="5"/>
      <c r="J124" s="48" t="s">
        <v>17</v>
      </c>
      <c r="K124" s="50">
        <v>0</v>
      </c>
      <c r="L124" s="43">
        <v>0</v>
      </c>
      <c r="M124" s="43">
        <v>0</v>
      </c>
      <c r="N124" s="44">
        <f t="shared" si="32"/>
        <v>0</v>
      </c>
      <c r="O124" s="45">
        <v>149</v>
      </c>
      <c r="P124" s="44">
        <f t="shared" si="33"/>
        <v>149</v>
      </c>
      <c r="Q124" s="6">
        <v>40.229999999999997</v>
      </c>
      <c r="R124" s="25"/>
      <c r="S124" s="6"/>
      <c r="Y124" s="17"/>
      <c r="Z124" s="18"/>
    </row>
    <row r="125" spans="2:26" ht="16.149999999999999" customHeight="1" x14ac:dyDescent="0.2">
      <c r="B125" s="4"/>
      <c r="C125" s="5"/>
      <c r="D125" s="4"/>
      <c r="E125" s="4"/>
      <c r="F125" s="4"/>
      <c r="G125" s="27"/>
      <c r="H125" s="4"/>
      <c r="I125" s="5"/>
      <c r="J125" s="51" t="s">
        <v>15</v>
      </c>
      <c r="K125" s="47">
        <f>SUM(K119+K120+K121+K122+K123+K124)</f>
        <v>127</v>
      </c>
      <c r="L125" s="47">
        <f>SUM(L119+L120+L121+L122+L123+L124)</f>
        <v>105</v>
      </c>
      <c r="M125" s="47">
        <f>SUM(M119+M120+M121+M122+M123+M124)</f>
        <v>1</v>
      </c>
      <c r="N125" s="47">
        <f>SUM(N119+N120+N121+N122+N123+N124)</f>
        <v>233</v>
      </c>
      <c r="O125" s="47">
        <f>SUM(O119+O120+O121+O122+O123+O124)</f>
        <v>717</v>
      </c>
      <c r="P125" s="44">
        <f t="shared" si="33"/>
        <v>950</v>
      </c>
      <c r="Q125" s="68">
        <f>SUM(Q119:Q124)</f>
        <v>13457</v>
      </c>
      <c r="R125" s="10">
        <v>29067.119999999999</v>
      </c>
      <c r="S125" s="6"/>
      <c r="Y125" s="17"/>
      <c r="Z125" s="18"/>
    </row>
    <row r="126" spans="2:26" ht="16.149999999999999" customHeight="1" x14ac:dyDescent="0.2">
      <c r="B126" s="4">
        <v>67</v>
      </c>
      <c r="C126" s="39" t="s">
        <v>110</v>
      </c>
      <c r="D126" s="40">
        <v>45</v>
      </c>
      <c r="E126" s="39">
        <v>5</v>
      </c>
      <c r="F126" s="39">
        <v>1</v>
      </c>
      <c r="G126" s="69">
        <v>11.4</v>
      </c>
      <c r="H126" s="41" t="s">
        <v>21</v>
      </c>
      <c r="I126" s="9" t="s">
        <v>111</v>
      </c>
      <c r="J126" s="42" t="s">
        <v>88</v>
      </c>
      <c r="K126" s="43">
        <v>0</v>
      </c>
      <c r="L126" s="43">
        <v>0</v>
      </c>
      <c r="M126" s="43">
        <v>0</v>
      </c>
      <c r="N126" s="44">
        <f>SUM(K126:M126)</f>
        <v>0</v>
      </c>
      <c r="O126" s="45">
        <v>0</v>
      </c>
      <c r="P126" s="44">
        <f>SUM(N126:O126)</f>
        <v>0</v>
      </c>
      <c r="Q126" s="6">
        <v>0</v>
      </c>
      <c r="R126" s="25"/>
      <c r="S126" s="7" t="s">
        <v>137</v>
      </c>
      <c r="Y126" s="17"/>
      <c r="Z126" s="18"/>
    </row>
    <row r="127" spans="2:26" ht="16.149999999999999" customHeight="1" x14ac:dyDescent="0.2">
      <c r="B127" s="4"/>
      <c r="C127" s="33"/>
      <c r="D127" s="33"/>
      <c r="E127" s="33"/>
      <c r="F127" s="33"/>
      <c r="G127" s="70"/>
      <c r="H127" s="73" t="s">
        <v>130</v>
      </c>
      <c r="I127" s="5"/>
      <c r="J127" s="42" t="s">
        <v>89</v>
      </c>
      <c r="K127" s="43">
        <v>0</v>
      </c>
      <c r="L127" s="43">
        <v>0</v>
      </c>
      <c r="M127" s="43">
        <v>0</v>
      </c>
      <c r="N127" s="44">
        <f t="shared" ref="N127:N131" si="34">SUM(K127:M127)</f>
        <v>0</v>
      </c>
      <c r="O127" s="45">
        <v>19</v>
      </c>
      <c r="P127" s="44">
        <f t="shared" ref="P127:P132" si="35">SUM(N127:O127)</f>
        <v>19</v>
      </c>
      <c r="Q127" s="10">
        <v>59.47</v>
      </c>
      <c r="R127" s="25"/>
      <c r="S127" s="6"/>
      <c r="Y127" s="17"/>
      <c r="Z127" s="18"/>
    </row>
    <row r="128" spans="2:26" ht="16.149999999999999" customHeight="1" x14ac:dyDescent="0.2">
      <c r="B128" s="4"/>
      <c r="C128" s="33"/>
      <c r="D128" s="33"/>
      <c r="E128" s="33"/>
      <c r="F128" s="33"/>
      <c r="G128" s="70"/>
      <c r="H128" s="33"/>
      <c r="I128" s="9"/>
      <c r="J128" s="48" t="s">
        <v>20</v>
      </c>
      <c r="K128" s="49">
        <v>0</v>
      </c>
      <c r="L128" s="43">
        <v>0</v>
      </c>
      <c r="M128" s="43">
        <v>0</v>
      </c>
      <c r="N128" s="44">
        <f t="shared" si="34"/>
        <v>0</v>
      </c>
      <c r="O128" s="45">
        <v>0</v>
      </c>
      <c r="P128" s="44">
        <f t="shared" si="35"/>
        <v>0</v>
      </c>
      <c r="Q128" s="6">
        <v>0</v>
      </c>
      <c r="R128" s="25"/>
      <c r="S128" s="6"/>
      <c r="Y128" s="17"/>
      <c r="Z128" s="18"/>
    </row>
    <row r="129" spans="2:26" ht="16.149999999999999" customHeight="1" x14ac:dyDescent="0.2">
      <c r="B129" s="4"/>
      <c r="C129" s="33"/>
      <c r="D129" s="33"/>
      <c r="E129" s="33"/>
      <c r="F129" s="33"/>
      <c r="G129" s="70"/>
      <c r="H129" s="33"/>
      <c r="I129" s="5"/>
      <c r="J129" s="48" t="s">
        <v>16</v>
      </c>
      <c r="K129" s="49">
        <v>237</v>
      </c>
      <c r="L129" s="43">
        <v>64</v>
      </c>
      <c r="M129" s="43">
        <v>0</v>
      </c>
      <c r="N129" s="44">
        <f t="shared" si="34"/>
        <v>301</v>
      </c>
      <c r="O129" s="45">
        <v>569</v>
      </c>
      <c r="P129" s="44">
        <f t="shared" si="35"/>
        <v>870</v>
      </c>
      <c r="Q129" s="10">
        <v>18023.91</v>
      </c>
      <c r="R129" s="26"/>
      <c r="S129" s="6"/>
      <c r="Y129" s="17"/>
      <c r="Z129" s="18"/>
    </row>
    <row r="130" spans="2:26" ht="16.149999999999999" customHeight="1" x14ac:dyDescent="0.2">
      <c r="B130" s="4"/>
      <c r="C130" s="5"/>
      <c r="D130" s="4"/>
      <c r="E130" s="4"/>
      <c r="F130" s="4"/>
      <c r="G130" s="27"/>
      <c r="H130" s="4"/>
      <c r="I130" s="5"/>
      <c r="J130" s="48" t="s">
        <v>18</v>
      </c>
      <c r="K130" s="49">
        <v>0</v>
      </c>
      <c r="L130" s="43">
        <v>0</v>
      </c>
      <c r="M130" s="43">
        <v>0</v>
      </c>
      <c r="N130" s="44">
        <f t="shared" si="34"/>
        <v>0</v>
      </c>
      <c r="O130" s="45">
        <v>0</v>
      </c>
      <c r="P130" s="44">
        <f t="shared" si="35"/>
        <v>0</v>
      </c>
      <c r="Q130" s="6">
        <v>0</v>
      </c>
      <c r="R130" s="25"/>
      <c r="S130" s="6"/>
      <c r="Y130" s="17"/>
      <c r="Z130" s="18"/>
    </row>
    <row r="131" spans="2:26" ht="16.149999999999999" customHeight="1" x14ac:dyDescent="0.2">
      <c r="B131" s="4"/>
      <c r="C131" s="5"/>
      <c r="D131" s="4"/>
      <c r="E131" s="4"/>
      <c r="F131" s="4"/>
      <c r="G131" s="27"/>
      <c r="H131" s="4"/>
      <c r="I131" s="5"/>
      <c r="J131" s="48" t="s">
        <v>17</v>
      </c>
      <c r="K131" s="50">
        <v>0</v>
      </c>
      <c r="L131" s="43">
        <v>0</v>
      </c>
      <c r="M131" s="43">
        <v>0</v>
      </c>
      <c r="N131" s="44">
        <f t="shared" si="34"/>
        <v>0</v>
      </c>
      <c r="O131" s="45">
        <v>89</v>
      </c>
      <c r="P131" s="44">
        <f t="shared" si="35"/>
        <v>89</v>
      </c>
      <c r="Q131" s="6">
        <v>24.03</v>
      </c>
      <c r="R131" s="25"/>
      <c r="S131" s="6"/>
      <c r="Y131" s="17"/>
      <c r="Z131" s="18"/>
    </row>
    <row r="132" spans="2:26" ht="16.149999999999999" customHeight="1" x14ac:dyDescent="0.2">
      <c r="B132" s="4"/>
      <c r="C132" s="5"/>
      <c r="D132" s="4"/>
      <c r="E132" s="4"/>
      <c r="F132" s="4"/>
      <c r="G132" s="27"/>
      <c r="H132" s="4"/>
      <c r="I132" s="5"/>
      <c r="J132" s="51" t="s">
        <v>15</v>
      </c>
      <c r="K132" s="47">
        <f>SUM(K126+K127+K128+K129+K130+K131)</f>
        <v>237</v>
      </c>
      <c r="L132" s="47">
        <f>SUM(L126+L127+L128+L129+L130+L131)</f>
        <v>64</v>
      </c>
      <c r="M132" s="47">
        <f>SUM(M126+M127+M128+M129+M130+M131)</f>
        <v>0</v>
      </c>
      <c r="N132" s="47">
        <f>SUM(N126+N127+N128+N129+N130+N131)</f>
        <v>301</v>
      </c>
      <c r="O132" s="47">
        <f>SUM(O126+O127+O128+O129+O130+O131)</f>
        <v>677</v>
      </c>
      <c r="P132" s="44">
        <f t="shared" si="35"/>
        <v>978</v>
      </c>
      <c r="Q132" s="68">
        <f>SUM(Q126:Q131)</f>
        <v>18107.41</v>
      </c>
      <c r="R132" s="10">
        <v>38025.56</v>
      </c>
      <c r="S132" s="6"/>
      <c r="Y132" s="17"/>
      <c r="Z132" s="18"/>
    </row>
    <row r="133" spans="2:26" ht="16.149999999999999" customHeight="1" x14ac:dyDescent="0.2">
      <c r="B133" s="4">
        <v>68</v>
      </c>
      <c r="C133" s="39" t="s">
        <v>110</v>
      </c>
      <c r="D133" s="40">
        <v>45</v>
      </c>
      <c r="E133" s="39">
        <v>5</v>
      </c>
      <c r="F133" s="39">
        <v>2</v>
      </c>
      <c r="G133" s="69">
        <v>1.6</v>
      </c>
      <c r="H133" s="41" t="s">
        <v>21</v>
      </c>
      <c r="I133" s="9" t="s">
        <v>111</v>
      </c>
      <c r="J133" s="42" t="s">
        <v>88</v>
      </c>
      <c r="K133" s="43">
        <v>0</v>
      </c>
      <c r="L133" s="43">
        <v>0</v>
      </c>
      <c r="M133" s="43">
        <v>0</v>
      </c>
      <c r="N133" s="44">
        <f>SUM(K133:M133)</f>
        <v>0</v>
      </c>
      <c r="O133" s="45">
        <v>0</v>
      </c>
      <c r="P133" s="44">
        <f>SUM(N133:O133)</f>
        <v>0</v>
      </c>
      <c r="Q133" s="6">
        <v>0</v>
      </c>
      <c r="R133" s="25"/>
      <c r="S133" s="7" t="s">
        <v>137</v>
      </c>
      <c r="Y133" s="17"/>
      <c r="Z133" s="18"/>
    </row>
    <row r="134" spans="2:26" ht="16.149999999999999" customHeight="1" x14ac:dyDescent="0.2">
      <c r="B134" s="4"/>
      <c r="C134" s="33"/>
      <c r="D134" s="33"/>
      <c r="E134" s="33"/>
      <c r="F134" s="33"/>
      <c r="G134" s="70"/>
      <c r="H134" s="73" t="s">
        <v>130</v>
      </c>
      <c r="I134" s="5"/>
      <c r="J134" s="42" t="s">
        <v>89</v>
      </c>
      <c r="K134" s="43">
        <v>0</v>
      </c>
      <c r="L134" s="43">
        <v>0</v>
      </c>
      <c r="M134" s="43">
        <v>0</v>
      </c>
      <c r="N134" s="44">
        <f t="shared" ref="N134:N138" si="36">SUM(K134:M134)</f>
        <v>0</v>
      </c>
      <c r="O134" s="45">
        <v>0</v>
      </c>
      <c r="P134" s="44">
        <f t="shared" ref="P134:P139" si="37">SUM(N134:O134)</f>
        <v>0</v>
      </c>
      <c r="Q134" s="10">
        <v>0</v>
      </c>
      <c r="R134" s="25"/>
      <c r="S134" s="6"/>
      <c r="Y134" s="17"/>
      <c r="Z134" s="18"/>
    </row>
    <row r="135" spans="2:26" ht="16.149999999999999" customHeight="1" x14ac:dyDescent="0.2">
      <c r="B135" s="4"/>
      <c r="C135" s="33"/>
      <c r="D135" s="33"/>
      <c r="E135" s="33"/>
      <c r="F135" s="33"/>
      <c r="G135" s="70"/>
      <c r="H135" s="33"/>
      <c r="I135" s="9"/>
      <c r="J135" s="48" t="s">
        <v>20</v>
      </c>
      <c r="K135" s="49">
        <v>0</v>
      </c>
      <c r="L135" s="43">
        <v>0</v>
      </c>
      <c r="M135" s="43">
        <v>0</v>
      </c>
      <c r="N135" s="44">
        <f t="shared" si="36"/>
        <v>0</v>
      </c>
      <c r="O135" s="45">
        <v>0</v>
      </c>
      <c r="P135" s="44">
        <f t="shared" si="37"/>
        <v>0</v>
      </c>
      <c r="Q135" s="6">
        <v>0</v>
      </c>
      <c r="R135" s="25"/>
      <c r="S135" s="6"/>
      <c r="Y135" s="17"/>
      <c r="Z135" s="18"/>
    </row>
    <row r="136" spans="2:26" ht="16.149999999999999" customHeight="1" x14ac:dyDescent="0.2">
      <c r="B136" s="4"/>
      <c r="C136" s="33"/>
      <c r="D136" s="33"/>
      <c r="E136" s="33"/>
      <c r="F136" s="33"/>
      <c r="G136" s="70"/>
      <c r="H136" s="33"/>
      <c r="I136" s="5"/>
      <c r="J136" s="48" t="s">
        <v>16</v>
      </c>
      <c r="K136" s="49">
        <v>37</v>
      </c>
      <c r="L136" s="43">
        <v>11</v>
      </c>
      <c r="M136" s="43">
        <v>0</v>
      </c>
      <c r="N136" s="44">
        <f t="shared" si="36"/>
        <v>48</v>
      </c>
      <c r="O136" s="45">
        <v>86</v>
      </c>
      <c r="P136" s="44">
        <f t="shared" si="37"/>
        <v>134</v>
      </c>
      <c r="Q136" s="10">
        <v>2845.74</v>
      </c>
      <c r="R136" s="26"/>
      <c r="S136" s="6"/>
      <c r="Y136" s="17"/>
      <c r="Z136" s="18"/>
    </row>
    <row r="137" spans="2:26" ht="16.149999999999999" customHeight="1" x14ac:dyDescent="0.2">
      <c r="B137" s="4"/>
      <c r="C137" s="5"/>
      <c r="D137" s="4"/>
      <c r="E137" s="4"/>
      <c r="F137" s="4"/>
      <c r="G137" s="27"/>
      <c r="H137" s="4"/>
      <c r="I137" s="5"/>
      <c r="J137" s="48" t="s">
        <v>18</v>
      </c>
      <c r="K137" s="49">
        <v>0</v>
      </c>
      <c r="L137" s="43">
        <v>0</v>
      </c>
      <c r="M137" s="43">
        <v>0</v>
      </c>
      <c r="N137" s="44">
        <f t="shared" si="36"/>
        <v>0</v>
      </c>
      <c r="O137" s="45">
        <v>0</v>
      </c>
      <c r="P137" s="44">
        <f t="shared" si="37"/>
        <v>0</v>
      </c>
      <c r="Q137" s="6">
        <v>0</v>
      </c>
      <c r="R137" s="25"/>
      <c r="S137" s="6"/>
      <c r="Y137" s="17"/>
      <c r="Z137" s="18"/>
    </row>
    <row r="138" spans="2:26" ht="16.149999999999999" customHeight="1" x14ac:dyDescent="0.2">
      <c r="B138" s="4"/>
      <c r="C138" s="5"/>
      <c r="D138" s="4"/>
      <c r="E138" s="4"/>
      <c r="F138" s="4"/>
      <c r="G138" s="27"/>
      <c r="H138" s="4"/>
      <c r="I138" s="5"/>
      <c r="J138" s="48" t="s">
        <v>17</v>
      </c>
      <c r="K138" s="50">
        <v>0</v>
      </c>
      <c r="L138" s="43">
        <v>0</v>
      </c>
      <c r="M138" s="43">
        <v>0</v>
      </c>
      <c r="N138" s="44">
        <f t="shared" si="36"/>
        <v>0</v>
      </c>
      <c r="O138" s="45">
        <v>0</v>
      </c>
      <c r="P138" s="44">
        <f t="shared" si="37"/>
        <v>0</v>
      </c>
      <c r="Q138" s="6">
        <v>0</v>
      </c>
      <c r="R138" s="25"/>
      <c r="S138" s="6"/>
      <c r="Y138" s="17"/>
      <c r="Z138" s="18"/>
    </row>
    <row r="139" spans="2:26" ht="16.149999999999999" customHeight="1" x14ac:dyDescent="0.2">
      <c r="B139" s="4"/>
      <c r="C139" s="5"/>
      <c r="D139" s="4"/>
      <c r="E139" s="4"/>
      <c r="F139" s="4"/>
      <c r="G139" s="27"/>
      <c r="H139" s="4"/>
      <c r="I139" s="5"/>
      <c r="J139" s="51" t="s">
        <v>15</v>
      </c>
      <c r="K139" s="47">
        <f>SUM(K133+K134+K135+K136+K137+K138)</f>
        <v>37</v>
      </c>
      <c r="L139" s="47">
        <f>SUM(L133+L134+L135+L136+L137+L138)</f>
        <v>11</v>
      </c>
      <c r="M139" s="47">
        <f>SUM(M133+M134+M135+M136+M137+M138)</f>
        <v>0</v>
      </c>
      <c r="N139" s="47">
        <f>SUM(N133+N134+N135+N136+N137+N138)</f>
        <v>48</v>
      </c>
      <c r="O139" s="47">
        <f>SUM(O133+O134+O135+O136+O137+O138)</f>
        <v>86</v>
      </c>
      <c r="P139" s="44">
        <f t="shared" si="37"/>
        <v>134</v>
      </c>
      <c r="Q139" s="68">
        <f>SUM(Q133:Q138)</f>
        <v>2845.74</v>
      </c>
      <c r="R139" s="10">
        <v>5947.6</v>
      </c>
      <c r="S139" s="6"/>
      <c r="Y139" s="17"/>
      <c r="Z139" s="18"/>
    </row>
    <row r="140" spans="2:26" ht="16.149999999999999" customHeight="1" x14ac:dyDescent="0.2">
      <c r="B140" s="4"/>
      <c r="C140" s="5"/>
      <c r="D140" s="4"/>
      <c r="E140" s="4"/>
      <c r="F140" s="4"/>
      <c r="G140" s="27"/>
      <c r="H140" s="4"/>
      <c r="I140" s="5"/>
      <c r="J140" s="51"/>
      <c r="K140" s="67"/>
      <c r="L140" s="67"/>
      <c r="M140" s="67"/>
      <c r="N140" s="67"/>
      <c r="O140" s="67"/>
      <c r="P140" s="71"/>
      <c r="Q140" s="72"/>
      <c r="R140" s="10"/>
      <c r="S140" s="6"/>
      <c r="Y140" s="17"/>
      <c r="Z140" s="18"/>
    </row>
    <row r="141" spans="2:26" ht="16.149999999999999" customHeight="1" x14ac:dyDescent="0.2">
      <c r="B141" s="4"/>
      <c r="C141" s="9"/>
      <c r="D141" s="8" t="s">
        <v>19</v>
      </c>
      <c r="E141" s="8"/>
      <c r="F141" s="8"/>
      <c r="G141" s="9">
        <f>SUM(G7:G133)</f>
        <v>75.2</v>
      </c>
      <c r="H141" s="4"/>
      <c r="I141" s="9"/>
      <c r="J141" s="9"/>
      <c r="K141" s="25">
        <f>SUM(K139,K132,K125,K118,K111,K104,K97,K90,K83,K76,K69,K62,K55,K48,K41,K34,K27,K20,K13)</f>
        <v>561</v>
      </c>
      <c r="L141" s="25">
        <f t="shared" ref="L141:R141" si="38">SUM(L139,L132,L125,L118,L111,L104,L97,L90,L83,L76,L69,L62,L55,L48,L41,L34,L27,L20,L13)</f>
        <v>235</v>
      </c>
      <c r="M141" s="25">
        <f t="shared" si="38"/>
        <v>1</v>
      </c>
      <c r="N141" s="25">
        <f t="shared" si="38"/>
        <v>797</v>
      </c>
      <c r="O141" s="25">
        <f t="shared" si="38"/>
        <v>2481</v>
      </c>
      <c r="P141" s="25">
        <f t="shared" si="38"/>
        <v>3278</v>
      </c>
      <c r="Q141" s="10">
        <f t="shared" si="38"/>
        <v>48651.910000000011</v>
      </c>
      <c r="R141" s="10">
        <f t="shared" si="38"/>
        <v>109765.01000000002</v>
      </c>
      <c r="S141" s="10"/>
      <c r="T141" t="s">
        <v>63</v>
      </c>
      <c r="Y141" s="17"/>
      <c r="Z141" s="18"/>
    </row>
    <row r="142" spans="2:26" x14ac:dyDescent="0.2">
      <c r="C142" s="28"/>
      <c r="G142" s="28"/>
      <c r="I142" s="28"/>
      <c r="J142" s="28"/>
      <c r="T142" t="s">
        <v>63</v>
      </c>
      <c r="Y142" s="17"/>
      <c r="Z142" s="18"/>
    </row>
    <row r="143" spans="2:26" x14ac:dyDescent="0.2">
      <c r="C143" s="28"/>
      <c r="F143" s="11" t="s">
        <v>27</v>
      </c>
      <c r="G143" s="28"/>
      <c r="H143" s="28"/>
      <c r="I143" s="28"/>
      <c r="J143" s="21"/>
      <c r="K143" s="11"/>
      <c r="L143" s="11"/>
      <c r="M143" s="11"/>
      <c r="N143" s="11"/>
      <c r="O143" s="28" t="s">
        <v>138</v>
      </c>
      <c r="P143" s="11"/>
      <c r="Q143" s="22"/>
      <c r="T143" t="s">
        <v>63</v>
      </c>
      <c r="Y143" s="17"/>
      <c r="Z143" s="18"/>
    </row>
    <row r="144" spans="2:26" x14ac:dyDescent="0.2">
      <c r="C144" s="28"/>
      <c r="G144" s="28"/>
      <c r="H144" s="28"/>
      <c r="I144" s="28"/>
      <c r="J144" s="21"/>
      <c r="K144" s="11"/>
      <c r="L144" s="11"/>
      <c r="M144" s="11"/>
      <c r="N144" s="11"/>
      <c r="O144" s="11"/>
      <c r="P144" s="11"/>
      <c r="Q144" s="22"/>
      <c r="Y144" s="17"/>
      <c r="Z144" s="18"/>
    </row>
    <row r="145" spans="3:26" ht="12.75" customHeight="1" x14ac:dyDescent="0.2">
      <c r="C145" s="74"/>
      <c r="D145" s="75"/>
      <c r="E145" s="75"/>
      <c r="F145" s="75"/>
      <c r="G145" s="76" t="s">
        <v>28</v>
      </c>
      <c r="H145" s="76"/>
      <c r="I145" s="76"/>
      <c r="J145" s="23"/>
      <c r="K145" s="24"/>
      <c r="L145" s="11"/>
      <c r="M145" s="11"/>
      <c r="N145" s="11" t="s">
        <v>112</v>
      </c>
      <c r="O145" s="11"/>
      <c r="P145" s="11"/>
      <c r="Q145" s="22"/>
      <c r="Y145" s="17"/>
      <c r="Z145" s="18"/>
    </row>
    <row r="146" spans="3:26" x14ac:dyDescent="0.2">
      <c r="C146" s="75"/>
      <c r="D146" s="75"/>
      <c r="E146" s="75"/>
      <c r="F146" s="75"/>
      <c r="H146" s="12"/>
      <c r="J146" s="21"/>
      <c r="K146" s="11"/>
      <c r="L146" s="77"/>
      <c r="M146" s="78"/>
      <c r="N146" s="78"/>
      <c r="O146" s="11"/>
      <c r="P146" s="11"/>
      <c r="Q146" s="22"/>
      <c r="Y146" s="17"/>
      <c r="Z146" s="18"/>
    </row>
    <row r="147" spans="3:26" x14ac:dyDescent="0.2">
      <c r="C147" s="14"/>
      <c r="D147" s="15"/>
      <c r="E147" s="15"/>
      <c r="F147" s="15"/>
      <c r="M147" s="16"/>
      <c r="N147" s="16"/>
      <c r="Y147" s="17"/>
      <c r="Z147" s="18"/>
    </row>
    <row r="148" spans="3:26" x14ac:dyDescent="0.2">
      <c r="Y148" s="17"/>
      <c r="Z148" s="18"/>
    </row>
    <row r="149" spans="3:26" x14ac:dyDescent="0.2">
      <c r="Y149" s="17"/>
    </row>
  </sheetData>
  <sheetProtection selectLockedCells="1" autoFilter="0"/>
  <autoFilter ref="B5:S143">
    <filterColumn colId="9" showButton="0"/>
    <filterColumn colId="10" showButton="0"/>
    <filterColumn colId="11" showButton="0"/>
  </autoFilter>
  <sortState ref="C10:R385">
    <sortCondition ref="C385"/>
  </sortState>
  <mergeCells count="20">
    <mergeCell ref="Q5:Q6"/>
    <mergeCell ref="R5:R6"/>
    <mergeCell ref="S5:S6"/>
    <mergeCell ref="B3:S3"/>
    <mergeCell ref="B2:S2"/>
    <mergeCell ref="O5:O6"/>
    <mergeCell ref="P5:P6"/>
    <mergeCell ref="C145:F146"/>
    <mergeCell ref="G145:I145"/>
    <mergeCell ref="L146:N146"/>
    <mergeCell ref="B5:B6"/>
    <mergeCell ref="C5:C6"/>
    <mergeCell ref="D5:D6"/>
    <mergeCell ref="E5:E6"/>
    <mergeCell ref="F5:F6"/>
    <mergeCell ref="K5:N5"/>
    <mergeCell ref="G5:G6"/>
    <mergeCell ref="H5:H6"/>
    <mergeCell ref="I5:I6"/>
    <mergeCell ref="J5:J6"/>
  </mergeCells>
  <pageMargins left="0" right="0" top="0" bottom="0" header="0.31496062992125984" footer="0.31496062992125984"/>
  <pageSetup paperSize="9" scale="70" orientation="landscape" r:id="rId1"/>
  <colBreaks count="1" manualBreakCount="1">
    <brk id="19" max="8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790"/>
  <sheetViews>
    <sheetView view="pageBreakPreview" topLeftCell="A677" zoomScale="110" zoomScaleSheetLayoutView="110" workbookViewId="0">
      <selection activeCell="M40" sqref="H40:M41"/>
    </sheetView>
  </sheetViews>
  <sheetFormatPr defaultRowHeight="12.75" x14ac:dyDescent="0.2"/>
  <sheetData>
    <row r="2" spans="1:13" x14ac:dyDescent="0.2">
      <c r="A2" s="29"/>
      <c r="B2" s="29"/>
      <c r="C2" s="29"/>
      <c r="D2" s="29"/>
      <c r="E2" s="29"/>
      <c r="F2" s="29"/>
      <c r="G2" s="30"/>
      <c r="H2" s="29"/>
      <c r="I2" s="29"/>
      <c r="J2" s="29"/>
      <c r="L2" s="29"/>
      <c r="M2" s="31" t="s">
        <v>64</v>
      </c>
    </row>
    <row r="3" spans="1:13" x14ac:dyDescent="0.2">
      <c r="A3" s="29"/>
      <c r="B3" s="29"/>
      <c r="C3" s="29"/>
      <c r="D3" s="29"/>
      <c r="E3" s="29"/>
      <c r="F3" s="29"/>
      <c r="G3" s="30"/>
      <c r="H3" s="29"/>
      <c r="I3" s="29"/>
      <c r="J3" s="29"/>
      <c r="L3" s="29"/>
      <c r="M3" s="31" t="s">
        <v>65</v>
      </c>
    </row>
    <row r="4" spans="1:13" x14ac:dyDescent="0.2">
      <c r="A4" s="29"/>
      <c r="B4" s="29"/>
      <c r="C4" s="29"/>
      <c r="D4" s="29"/>
      <c r="E4" s="29"/>
      <c r="F4" s="29"/>
      <c r="G4" s="30"/>
      <c r="H4" s="29"/>
      <c r="I4" s="29"/>
      <c r="J4" s="29"/>
      <c r="L4" s="29"/>
      <c r="M4" s="31" t="s">
        <v>66</v>
      </c>
    </row>
    <row r="5" spans="1:13" x14ac:dyDescent="0.2">
      <c r="A5" s="29"/>
      <c r="B5" s="29"/>
      <c r="C5" s="29"/>
      <c r="D5" s="29"/>
      <c r="E5" s="29"/>
      <c r="F5" s="29"/>
      <c r="G5" s="30"/>
      <c r="H5" s="29"/>
      <c r="I5" s="29"/>
      <c r="J5" s="29"/>
      <c r="K5" s="29"/>
      <c r="L5" s="29"/>
      <c r="M5" s="29"/>
    </row>
    <row r="6" spans="1:13" x14ac:dyDescent="0.2">
      <c r="A6" s="29"/>
      <c r="B6" s="109" t="s">
        <v>67</v>
      </c>
      <c r="C6" s="109"/>
      <c r="D6" s="109"/>
      <c r="E6" s="109"/>
      <c r="F6" s="109"/>
      <c r="G6" s="109"/>
      <c r="H6" s="109"/>
      <c r="I6" s="109"/>
      <c r="J6" s="109"/>
      <c r="K6" s="109"/>
      <c r="L6" s="29"/>
      <c r="M6" s="29"/>
    </row>
    <row r="7" spans="1:13" x14ac:dyDescent="0.2">
      <c r="A7" s="29"/>
      <c r="B7" s="109" t="s">
        <v>68</v>
      </c>
      <c r="C7" s="109"/>
      <c r="D7" s="109"/>
      <c r="E7" s="109"/>
      <c r="F7" s="109"/>
      <c r="G7" s="109"/>
      <c r="H7" s="109"/>
      <c r="I7" s="109"/>
      <c r="J7" s="109"/>
      <c r="K7" s="109"/>
      <c r="L7" s="29"/>
      <c r="M7" s="29"/>
    </row>
    <row r="8" spans="1:13" x14ac:dyDescent="0.2">
      <c r="A8" s="29" t="s">
        <v>69</v>
      </c>
      <c r="B8" s="32"/>
      <c r="C8" s="32"/>
      <c r="D8" s="32"/>
      <c r="E8" s="32"/>
      <c r="F8" s="32"/>
      <c r="G8" s="32"/>
      <c r="H8" s="32"/>
      <c r="I8" s="32"/>
      <c r="J8" s="32"/>
      <c r="K8" s="109" t="s">
        <v>70</v>
      </c>
      <c r="L8" s="109"/>
      <c r="M8" s="109"/>
    </row>
    <row r="9" spans="1:13" x14ac:dyDescent="0.2">
      <c r="A9" s="29"/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</row>
    <row r="10" spans="1:13" x14ac:dyDescent="0.2">
      <c r="A10" s="29" t="s">
        <v>71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</row>
    <row r="11" spans="1:13" x14ac:dyDescent="0.2">
      <c r="A11" s="29" t="s">
        <v>72</v>
      </c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</row>
    <row r="12" spans="1:13" x14ac:dyDescent="0.2">
      <c r="A12" s="29" t="s">
        <v>73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</row>
    <row r="13" spans="1:13" x14ac:dyDescent="0.2">
      <c r="A13" s="29"/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</row>
    <row r="14" spans="1:13" x14ac:dyDescent="0.2">
      <c r="A14" s="29"/>
      <c r="B14" s="29"/>
      <c r="C14" s="29"/>
      <c r="D14" s="29"/>
      <c r="E14" s="29"/>
      <c r="F14" s="29"/>
      <c r="G14" s="30"/>
      <c r="H14" s="29"/>
      <c r="I14" s="29"/>
      <c r="J14" s="29"/>
      <c r="K14" s="29"/>
      <c r="L14" s="29"/>
      <c r="M14" s="29"/>
    </row>
    <row r="15" spans="1:13" x14ac:dyDescent="0.2">
      <c r="A15" s="98" t="s">
        <v>74</v>
      </c>
      <c r="B15" s="100" t="s">
        <v>75</v>
      </c>
      <c r="C15" s="102" t="s">
        <v>76</v>
      </c>
      <c r="D15" s="102" t="s">
        <v>77</v>
      </c>
      <c r="E15" s="102" t="s">
        <v>78</v>
      </c>
      <c r="F15" s="102" t="s">
        <v>79</v>
      </c>
      <c r="G15" s="87" t="s">
        <v>8</v>
      </c>
      <c r="H15" s="88" t="s">
        <v>80</v>
      </c>
      <c r="I15" s="88"/>
      <c r="J15" s="88"/>
      <c r="K15" s="88"/>
      <c r="L15" s="89" t="s">
        <v>81</v>
      </c>
      <c r="M15" s="90" t="s">
        <v>82</v>
      </c>
    </row>
    <row r="16" spans="1:13" x14ac:dyDescent="0.2">
      <c r="A16" s="99"/>
      <c r="B16" s="101"/>
      <c r="C16" s="102"/>
      <c r="D16" s="102"/>
      <c r="E16" s="102"/>
      <c r="F16" s="102"/>
      <c r="G16" s="87"/>
      <c r="H16" s="33" t="s">
        <v>83</v>
      </c>
      <c r="I16" s="33" t="s">
        <v>84</v>
      </c>
      <c r="J16" s="33" t="s">
        <v>85</v>
      </c>
      <c r="K16" s="33" t="s">
        <v>86</v>
      </c>
      <c r="L16" s="89"/>
      <c r="M16" s="91"/>
    </row>
    <row r="17" spans="1:13" x14ac:dyDescent="0.2">
      <c r="A17" s="92" t="s">
        <v>87</v>
      </c>
      <c r="B17" s="93"/>
      <c r="C17" s="93"/>
      <c r="D17" s="93"/>
      <c r="E17" s="93"/>
      <c r="F17" s="94"/>
      <c r="G17" s="34" t="s">
        <v>88</v>
      </c>
      <c r="H17" s="35">
        <v>113.88420000000001</v>
      </c>
      <c r="I17" s="35">
        <v>81.4041</v>
      </c>
      <c r="J17" s="35">
        <v>40.770000000000003</v>
      </c>
      <c r="K17" s="36"/>
      <c r="L17" s="37">
        <v>3.13</v>
      </c>
      <c r="M17" s="38"/>
    </row>
    <row r="18" spans="1:13" x14ac:dyDescent="0.2">
      <c r="A18" s="95"/>
      <c r="B18" s="96"/>
      <c r="C18" s="96"/>
      <c r="D18" s="96"/>
      <c r="E18" s="96"/>
      <c r="F18" s="97"/>
      <c r="G18" s="34" t="s">
        <v>89</v>
      </c>
      <c r="H18" s="35">
        <v>103.01219999999999</v>
      </c>
      <c r="I18" s="35">
        <v>73.385999999999996</v>
      </c>
      <c r="J18" s="35">
        <v>36.828900000000004</v>
      </c>
      <c r="K18" s="36"/>
      <c r="L18" s="37">
        <v>3.13</v>
      </c>
      <c r="M18" s="38"/>
    </row>
    <row r="19" spans="1:13" x14ac:dyDescent="0.2">
      <c r="A19" s="95"/>
      <c r="B19" s="96"/>
      <c r="C19" s="96"/>
      <c r="D19" s="96"/>
      <c r="E19" s="96"/>
      <c r="F19" s="97"/>
      <c r="G19" s="34" t="s">
        <v>20</v>
      </c>
      <c r="H19" s="35">
        <v>427.94910000000004</v>
      </c>
      <c r="I19" s="35">
        <v>305.77499999999998</v>
      </c>
      <c r="J19" s="35">
        <v>153.83879999999999</v>
      </c>
      <c r="K19" s="35"/>
      <c r="L19" s="35">
        <v>13.32</v>
      </c>
      <c r="M19" s="35"/>
    </row>
    <row r="20" spans="1:13" x14ac:dyDescent="0.2">
      <c r="A20" s="95"/>
      <c r="B20" s="96"/>
      <c r="C20" s="96"/>
      <c r="D20" s="96"/>
      <c r="E20" s="96"/>
      <c r="F20" s="97"/>
      <c r="G20" s="34" t="s">
        <v>16</v>
      </c>
      <c r="H20" s="35">
        <v>57.213900000000002</v>
      </c>
      <c r="I20" s="35">
        <v>40.770000000000003</v>
      </c>
      <c r="J20" s="35">
        <v>20.6568</v>
      </c>
      <c r="K20" s="35"/>
      <c r="L20" s="35">
        <v>3.26</v>
      </c>
      <c r="M20" s="35"/>
    </row>
    <row r="21" spans="1:13" x14ac:dyDescent="0.2">
      <c r="A21" s="95"/>
      <c r="B21" s="96"/>
      <c r="C21" s="96"/>
      <c r="D21" s="96"/>
      <c r="E21" s="96"/>
      <c r="F21" s="97"/>
      <c r="G21" s="34" t="s">
        <v>18</v>
      </c>
      <c r="H21" s="35">
        <v>33.975000000000001</v>
      </c>
      <c r="I21" s="35">
        <v>24.733799999999999</v>
      </c>
      <c r="J21" s="35">
        <v>12.638699999999998</v>
      </c>
      <c r="K21" s="35"/>
      <c r="L21" s="35">
        <v>0.68</v>
      </c>
      <c r="M21" s="35"/>
    </row>
    <row r="22" spans="1:13" x14ac:dyDescent="0.2">
      <c r="A22" s="95"/>
      <c r="B22" s="96"/>
      <c r="C22" s="96"/>
      <c r="D22" s="96"/>
      <c r="E22" s="96"/>
      <c r="F22" s="97"/>
      <c r="G22" s="34" t="s">
        <v>17</v>
      </c>
      <c r="H22" s="35">
        <v>10.872</v>
      </c>
      <c r="I22" s="35">
        <v>8.2899000000000012</v>
      </c>
      <c r="J22" s="35">
        <v>4.2129000000000003</v>
      </c>
      <c r="K22" s="35"/>
      <c r="L22" s="35">
        <v>0.27</v>
      </c>
      <c r="M22" s="35"/>
    </row>
    <row r="23" spans="1:13" x14ac:dyDescent="0.2">
      <c r="A23" s="39" t="s">
        <v>90</v>
      </c>
      <c r="B23" s="40" t="s">
        <v>91</v>
      </c>
      <c r="C23" s="39">
        <v>1</v>
      </c>
      <c r="D23" s="39">
        <v>3</v>
      </c>
      <c r="E23" s="39"/>
      <c r="F23" s="41">
        <v>14</v>
      </c>
      <c r="G23" s="42" t="s">
        <v>88</v>
      </c>
      <c r="H23" s="43">
        <v>0</v>
      </c>
      <c r="I23" s="43">
        <v>0</v>
      </c>
      <c r="J23" s="43">
        <v>0</v>
      </c>
      <c r="K23" s="44">
        <f>SUM(H23:J23)</f>
        <v>0</v>
      </c>
      <c r="L23" s="45">
        <v>0</v>
      </c>
      <c r="M23" s="44">
        <f>SUM(K23:L23)</f>
        <v>0</v>
      </c>
    </row>
    <row r="24" spans="1:13" x14ac:dyDescent="0.2">
      <c r="A24" s="33"/>
      <c r="B24" s="33"/>
      <c r="C24" s="33"/>
      <c r="D24" s="33"/>
      <c r="E24" s="33"/>
      <c r="F24" s="33"/>
      <c r="G24" s="46" t="s">
        <v>92</v>
      </c>
      <c r="H24" s="47">
        <f>IFERROR(H23*H17,"")</f>
        <v>0</v>
      </c>
      <c r="I24" s="47">
        <f t="shared" ref="I24:L24" si="0">IFERROR(I23*I17,"")</f>
        <v>0</v>
      </c>
      <c r="J24" s="47">
        <f t="shared" si="0"/>
        <v>0</v>
      </c>
      <c r="K24" s="44">
        <f t="shared" ref="K24:K35" si="1">SUM(H24:J24)</f>
        <v>0</v>
      </c>
      <c r="L24" s="47">
        <f t="shared" si="0"/>
        <v>0</v>
      </c>
      <c r="M24" s="44">
        <f t="shared" ref="M24:M36" si="2">SUM(K24:L24)</f>
        <v>0</v>
      </c>
    </row>
    <row r="25" spans="1:13" x14ac:dyDescent="0.2">
      <c r="A25" s="33"/>
      <c r="B25" s="33"/>
      <c r="C25" s="33"/>
      <c r="D25" s="33"/>
      <c r="E25" s="33"/>
      <c r="F25" s="33"/>
      <c r="G25" s="42" t="s">
        <v>89</v>
      </c>
      <c r="H25" s="43">
        <v>0</v>
      </c>
      <c r="I25" s="43">
        <v>0</v>
      </c>
      <c r="J25" s="43">
        <v>0</v>
      </c>
      <c r="K25" s="44">
        <f t="shared" si="1"/>
        <v>0</v>
      </c>
      <c r="L25" s="45">
        <v>0</v>
      </c>
      <c r="M25" s="44">
        <f t="shared" si="2"/>
        <v>0</v>
      </c>
    </row>
    <row r="26" spans="1:13" x14ac:dyDescent="0.2">
      <c r="A26" s="33"/>
      <c r="B26" s="33"/>
      <c r="C26" s="33"/>
      <c r="D26" s="33"/>
      <c r="E26" s="33"/>
      <c r="F26" s="33"/>
      <c r="G26" s="46" t="s">
        <v>92</v>
      </c>
      <c r="H26" s="47">
        <f>IFERROR(H25*H18,"")</f>
        <v>0</v>
      </c>
      <c r="I26" s="47">
        <f t="shared" ref="I26:L26" si="3">IFERROR(I25*I18,"")</f>
        <v>0</v>
      </c>
      <c r="J26" s="47">
        <f t="shared" si="3"/>
        <v>0</v>
      </c>
      <c r="K26" s="44">
        <f t="shared" si="1"/>
        <v>0</v>
      </c>
      <c r="L26" s="47">
        <f t="shared" si="3"/>
        <v>0</v>
      </c>
      <c r="M26" s="44">
        <f t="shared" si="2"/>
        <v>0</v>
      </c>
    </row>
    <row r="27" spans="1:13" x14ac:dyDescent="0.2">
      <c r="A27" s="33"/>
      <c r="B27" s="33"/>
      <c r="C27" s="33"/>
      <c r="D27" s="33"/>
      <c r="E27" s="33"/>
      <c r="F27" s="33"/>
      <c r="G27" s="48" t="s">
        <v>20</v>
      </c>
      <c r="H27" s="49">
        <v>0</v>
      </c>
      <c r="I27" s="43">
        <v>0</v>
      </c>
      <c r="J27" s="43">
        <v>0</v>
      </c>
      <c r="K27" s="44">
        <f t="shared" si="1"/>
        <v>0</v>
      </c>
      <c r="L27" s="45">
        <v>44</v>
      </c>
      <c r="M27" s="52">
        <f t="shared" si="2"/>
        <v>44</v>
      </c>
    </row>
    <row r="28" spans="1:13" x14ac:dyDescent="0.2">
      <c r="A28" s="33"/>
      <c r="B28" s="33"/>
      <c r="C28" s="33"/>
      <c r="D28" s="33"/>
      <c r="E28" s="33"/>
      <c r="F28" s="33"/>
      <c r="G28" s="46" t="s">
        <v>92</v>
      </c>
      <c r="H28" s="47">
        <f>SUM(H19*H27)</f>
        <v>0</v>
      </c>
      <c r="I28" s="47">
        <f t="shared" ref="I28:L28" si="4">SUM(I19*I27)</f>
        <v>0</v>
      </c>
      <c r="J28" s="47">
        <f t="shared" si="4"/>
        <v>0</v>
      </c>
      <c r="K28" s="44">
        <f t="shared" si="1"/>
        <v>0</v>
      </c>
      <c r="L28" s="47">
        <f t="shared" si="4"/>
        <v>586.08000000000004</v>
      </c>
      <c r="M28" s="52">
        <f t="shared" si="2"/>
        <v>586.08000000000004</v>
      </c>
    </row>
    <row r="29" spans="1:13" x14ac:dyDescent="0.2">
      <c r="A29" s="33"/>
      <c r="B29" s="33"/>
      <c r="C29" s="33"/>
      <c r="D29" s="33"/>
      <c r="E29" s="33"/>
      <c r="F29" s="33"/>
      <c r="G29" s="48" t="s">
        <v>16</v>
      </c>
      <c r="H29" s="49">
        <v>0</v>
      </c>
      <c r="I29" s="43">
        <v>0</v>
      </c>
      <c r="J29" s="43">
        <v>0</v>
      </c>
      <c r="K29" s="44">
        <f t="shared" si="1"/>
        <v>0</v>
      </c>
      <c r="L29" s="45">
        <v>1</v>
      </c>
      <c r="M29" s="52">
        <f t="shared" si="2"/>
        <v>1</v>
      </c>
    </row>
    <row r="30" spans="1:13" x14ac:dyDescent="0.2">
      <c r="A30" s="33"/>
      <c r="B30" s="33"/>
      <c r="C30" s="33"/>
      <c r="D30" s="33"/>
      <c r="E30" s="33"/>
      <c r="F30" s="33"/>
      <c r="G30" s="46" t="s">
        <v>92</v>
      </c>
      <c r="H30" s="47">
        <f>IFERROR(H29*H20,"")</f>
        <v>0</v>
      </c>
      <c r="I30" s="47">
        <f t="shared" ref="I30:L30" si="5">IFERROR(I29*I20,"")</f>
        <v>0</v>
      </c>
      <c r="J30" s="47">
        <f t="shared" si="5"/>
        <v>0</v>
      </c>
      <c r="K30" s="44">
        <f t="shared" si="1"/>
        <v>0</v>
      </c>
      <c r="L30" s="47">
        <f t="shared" si="5"/>
        <v>3.26</v>
      </c>
      <c r="M30" s="52">
        <f t="shared" si="2"/>
        <v>3.26</v>
      </c>
    </row>
    <row r="31" spans="1:13" x14ac:dyDescent="0.2">
      <c r="A31" s="33"/>
      <c r="B31" s="33"/>
      <c r="C31" s="33"/>
      <c r="D31" s="33"/>
      <c r="E31" s="33"/>
      <c r="F31" s="33"/>
      <c r="G31" s="48" t="s">
        <v>18</v>
      </c>
      <c r="H31" s="49">
        <v>1</v>
      </c>
      <c r="I31" s="43">
        <v>0</v>
      </c>
      <c r="J31" s="43">
        <v>0</v>
      </c>
      <c r="K31" s="44">
        <f t="shared" si="1"/>
        <v>1</v>
      </c>
      <c r="L31" s="45">
        <v>28</v>
      </c>
      <c r="M31" s="52">
        <f t="shared" si="2"/>
        <v>29</v>
      </c>
    </row>
    <row r="32" spans="1:13" x14ac:dyDescent="0.2">
      <c r="A32" s="33"/>
      <c r="B32" s="33"/>
      <c r="C32" s="33"/>
      <c r="D32" s="33"/>
      <c r="E32" s="33"/>
      <c r="F32" s="33"/>
      <c r="G32" s="46" t="s">
        <v>92</v>
      </c>
      <c r="H32" s="47">
        <f>IFERROR(H31*H21,"")</f>
        <v>33.975000000000001</v>
      </c>
      <c r="I32" s="47">
        <f t="shared" ref="I32:L32" si="6">IFERROR(I31*I21,"")</f>
        <v>0</v>
      </c>
      <c r="J32" s="47">
        <f t="shared" si="6"/>
        <v>0</v>
      </c>
      <c r="K32" s="44">
        <f t="shared" si="1"/>
        <v>33.975000000000001</v>
      </c>
      <c r="L32" s="47">
        <f t="shared" si="6"/>
        <v>19.040000000000003</v>
      </c>
      <c r="M32" s="52">
        <f t="shared" si="2"/>
        <v>53.015000000000001</v>
      </c>
    </row>
    <row r="33" spans="1:13" x14ac:dyDescent="0.2">
      <c r="A33" s="33"/>
      <c r="B33" s="33"/>
      <c r="C33" s="33"/>
      <c r="D33" s="33"/>
      <c r="E33" s="33"/>
      <c r="F33" s="33"/>
      <c r="G33" s="48" t="s">
        <v>17</v>
      </c>
      <c r="H33" s="50">
        <v>0</v>
      </c>
      <c r="I33" s="43">
        <v>0</v>
      </c>
      <c r="J33" s="43">
        <v>0</v>
      </c>
      <c r="K33" s="44">
        <f t="shared" si="1"/>
        <v>0</v>
      </c>
      <c r="L33" s="45">
        <v>6</v>
      </c>
      <c r="M33" s="52">
        <f t="shared" si="2"/>
        <v>6</v>
      </c>
    </row>
    <row r="34" spans="1:13" x14ac:dyDescent="0.2">
      <c r="A34" s="33"/>
      <c r="B34" s="33"/>
      <c r="C34" s="33"/>
      <c r="D34" s="33"/>
      <c r="E34" s="33"/>
      <c r="F34" s="33"/>
      <c r="G34" s="46" t="s">
        <v>92</v>
      </c>
      <c r="H34" s="47">
        <f>SUM(H33*H22)</f>
        <v>0</v>
      </c>
      <c r="I34" s="47">
        <f t="shared" ref="I34:L34" si="7">SUM(I33*I22)</f>
        <v>0</v>
      </c>
      <c r="J34" s="47">
        <f t="shared" si="7"/>
        <v>0</v>
      </c>
      <c r="K34" s="44">
        <f t="shared" si="1"/>
        <v>0</v>
      </c>
      <c r="L34" s="47">
        <f t="shared" si="7"/>
        <v>1.62</v>
      </c>
      <c r="M34" s="52">
        <f t="shared" si="2"/>
        <v>1.62</v>
      </c>
    </row>
    <row r="35" spans="1:13" x14ac:dyDescent="0.2">
      <c r="A35" s="33"/>
      <c r="B35" s="33"/>
      <c r="C35" s="33"/>
      <c r="D35" s="33"/>
      <c r="E35" s="33"/>
      <c r="F35" s="33"/>
      <c r="G35" s="51" t="s">
        <v>93</v>
      </c>
      <c r="H35" s="47">
        <f>SUM(H23+H25+H27+H29+H31+H33)</f>
        <v>1</v>
      </c>
      <c r="I35" s="47">
        <f t="shared" ref="I35:L36" si="8">SUM(I23+I25+I27+I29+I31+I33)</f>
        <v>0</v>
      </c>
      <c r="J35" s="47">
        <f t="shared" si="8"/>
        <v>0</v>
      </c>
      <c r="K35" s="44">
        <f t="shared" si="1"/>
        <v>1</v>
      </c>
      <c r="L35" s="47">
        <f t="shared" si="8"/>
        <v>79</v>
      </c>
      <c r="M35" s="52">
        <f t="shared" si="2"/>
        <v>80</v>
      </c>
    </row>
    <row r="36" spans="1:13" x14ac:dyDescent="0.2">
      <c r="A36" s="33"/>
      <c r="B36" s="33"/>
      <c r="C36" s="33"/>
      <c r="D36" s="33"/>
      <c r="E36" s="33"/>
      <c r="F36" s="33"/>
      <c r="G36" s="51" t="s">
        <v>94</v>
      </c>
      <c r="H36" s="47">
        <f>SUM(H24+H26+H28+H30+H32+H34)</f>
        <v>33.975000000000001</v>
      </c>
      <c r="I36" s="47">
        <f t="shared" si="8"/>
        <v>0</v>
      </c>
      <c r="J36" s="47">
        <f t="shared" si="8"/>
        <v>0</v>
      </c>
      <c r="K36" s="52">
        <f t="shared" ref="K36" si="9">SUM(H36:J36)</f>
        <v>33.975000000000001</v>
      </c>
      <c r="L36" s="53">
        <f t="shared" si="8"/>
        <v>610</v>
      </c>
      <c r="M36" s="52">
        <f t="shared" si="2"/>
        <v>643.97500000000002</v>
      </c>
    </row>
    <row r="37" spans="1:13" x14ac:dyDescent="0.2">
      <c r="A37" s="54"/>
      <c r="B37" s="54"/>
      <c r="C37" s="54"/>
      <c r="D37" s="54"/>
      <c r="E37" s="54"/>
      <c r="F37" s="55"/>
      <c r="G37" s="56"/>
      <c r="H37" s="56"/>
      <c r="I37" s="56"/>
      <c r="J37" s="56"/>
      <c r="K37" s="57"/>
      <c r="L37" s="56"/>
      <c r="M37" s="56"/>
    </row>
    <row r="40" spans="1:13" x14ac:dyDescent="0.2">
      <c r="A40" s="98" t="s">
        <v>74</v>
      </c>
      <c r="B40" s="100" t="s">
        <v>75</v>
      </c>
      <c r="C40" s="102" t="s">
        <v>76</v>
      </c>
      <c r="D40" s="102" t="s">
        <v>77</v>
      </c>
      <c r="E40" s="102" t="s">
        <v>78</v>
      </c>
      <c r="F40" s="102" t="s">
        <v>79</v>
      </c>
      <c r="G40" s="87" t="s">
        <v>8</v>
      </c>
      <c r="H40" s="88" t="s">
        <v>80</v>
      </c>
      <c r="I40" s="88"/>
      <c r="J40" s="88"/>
      <c r="K40" s="88"/>
      <c r="L40" s="89" t="s">
        <v>81</v>
      </c>
      <c r="M40" s="90" t="s">
        <v>82</v>
      </c>
    </row>
    <row r="41" spans="1:13" x14ac:dyDescent="0.2">
      <c r="A41" s="99"/>
      <c r="B41" s="101"/>
      <c r="C41" s="102"/>
      <c r="D41" s="102"/>
      <c r="E41" s="102"/>
      <c r="F41" s="102"/>
      <c r="G41" s="87"/>
      <c r="H41" s="33" t="s">
        <v>83</v>
      </c>
      <c r="I41" s="33" t="s">
        <v>84</v>
      </c>
      <c r="J41" s="33" t="s">
        <v>85</v>
      </c>
      <c r="K41" s="33" t="s">
        <v>86</v>
      </c>
      <c r="L41" s="89"/>
      <c r="M41" s="91"/>
    </row>
    <row r="42" spans="1:13" x14ac:dyDescent="0.2">
      <c r="A42" s="92" t="s">
        <v>87</v>
      </c>
      <c r="B42" s="93"/>
      <c r="C42" s="93"/>
      <c r="D42" s="93"/>
      <c r="E42" s="93"/>
      <c r="F42" s="94"/>
      <c r="G42" s="34" t="s">
        <v>88</v>
      </c>
      <c r="H42" s="35">
        <v>113.88420000000001</v>
      </c>
      <c r="I42" s="35">
        <v>81.4041</v>
      </c>
      <c r="J42" s="35">
        <v>40.770000000000003</v>
      </c>
      <c r="K42" s="36"/>
      <c r="L42" s="37">
        <v>3.13</v>
      </c>
      <c r="M42" s="38"/>
    </row>
    <row r="43" spans="1:13" x14ac:dyDescent="0.2">
      <c r="A43" s="95"/>
      <c r="B43" s="96"/>
      <c r="C43" s="96"/>
      <c r="D43" s="96"/>
      <c r="E43" s="96"/>
      <c r="F43" s="97"/>
      <c r="G43" s="34" t="s">
        <v>89</v>
      </c>
      <c r="H43" s="35">
        <v>103.01219999999999</v>
      </c>
      <c r="I43" s="35">
        <v>73.385999999999996</v>
      </c>
      <c r="J43" s="35">
        <v>36.828900000000004</v>
      </c>
      <c r="K43" s="36"/>
      <c r="L43" s="37">
        <v>3.13</v>
      </c>
      <c r="M43" s="38"/>
    </row>
    <row r="44" spans="1:13" x14ac:dyDescent="0.2">
      <c r="A44" s="95"/>
      <c r="B44" s="96"/>
      <c r="C44" s="96"/>
      <c r="D44" s="96"/>
      <c r="E44" s="96"/>
      <c r="F44" s="97"/>
      <c r="G44" s="34" t="s">
        <v>20</v>
      </c>
      <c r="H44" s="35">
        <v>427.94910000000004</v>
      </c>
      <c r="I44" s="35">
        <v>305.77499999999998</v>
      </c>
      <c r="J44" s="35">
        <v>153.83879999999999</v>
      </c>
      <c r="K44" s="35"/>
      <c r="L44" s="35">
        <v>13.32</v>
      </c>
      <c r="M44" s="35"/>
    </row>
    <row r="45" spans="1:13" x14ac:dyDescent="0.2">
      <c r="A45" s="95"/>
      <c r="B45" s="96"/>
      <c r="C45" s="96"/>
      <c r="D45" s="96"/>
      <c r="E45" s="96"/>
      <c r="F45" s="97"/>
      <c r="G45" s="34" t="s">
        <v>16</v>
      </c>
      <c r="H45" s="35">
        <v>57.213900000000002</v>
      </c>
      <c r="I45" s="35">
        <v>40.770000000000003</v>
      </c>
      <c r="J45" s="35">
        <v>20.6568</v>
      </c>
      <c r="K45" s="35"/>
      <c r="L45" s="35">
        <v>3.26</v>
      </c>
      <c r="M45" s="35"/>
    </row>
    <row r="46" spans="1:13" x14ac:dyDescent="0.2">
      <c r="A46" s="95"/>
      <c r="B46" s="96"/>
      <c r="C46" s="96"/>
      <c r="D46" s="96"/>
      <c r="E46" s="96"/>
      <c r="F46" s="97"/>
      <c r="G46" s="34" t="s">
        <v>18</v>
      </c>
      <c r="H46" s="35">
        <v>33.975000000000001</v>
      </c>
      <c r="I46" s="35">
        <v>24.733799999999999</v>
      </c>
      <c r="J46" s="35">
        <v>12.638699999999998</v>
      </c>
      <c r="K46" s="35"/>
      <c r="L46" s="35">
        <v>0.68</v>
      </c>
      <c r="M46" s="35"/>
    </row>
    <row r="47" spans="1:13" x14ac:dyDescent="0.2">
      <c r="A47" s="95"/>
      <c r="B47" s="96"/>
      <c r="C47" s="96"/>
      <c r="D47" s="96"/>
      <c r="E47" s="96"/>
      <c r="F47" s="97"/>
      <c r="G47" s="34" t="s">
        <v>17</v>
      </c>
      <c r="H47" s="35">
        <v>10.872</v>
      </c>
      <c r="I47" s="35">
        <v>8.2899000000000012</v>
      </c>
      <c r="J47" s="35">
        <v>4.2129000000000003</v>
      </c>
      <c r="K47" s="35"/>
      <c r="L47" s="35">
        <v>0.27</v>
      </c>
      <c r="M47" s="35"/>
    </row>
    <row r="48" spans="1:13" x14ac:dyDescent="0.2">
      <c r="A48" s="39" t="s">
        <v>90</v>
      </c>
      <c r="B48" s="40" t="s">
        <v>91</v>
      </c>
      <c r="C48" s="39">
        <v>1</v>
      </c>
      <c r="D48" s="39">
        <v>6</v>
      </c>
      <c r="E48" s="39"/>
      <c r="F48" s="41">
        <v>5.3</v>
      </c>
      <c r="G48" s="42" t="s">
        <v>88</v>
      </c>
      <c r="H48" s="43">
        <v>0</v>
      </c>
      <c r="I48" s="43">
        <v>0</v>
      </c>
      <c r="J48" s="43">
        <v>0</v>
      </c>
      <c r="K48" s="44">
        <f>SUM(H48:J48)</f>
        <v>0</v>
      </c>
      <c r="L48" s="45">
        <v>0</v>
      </c>
      <c r="M48" s="52">
        <f>SUM(K48:L48)</f>
        <v>0</v>
      </c>
    </row>
    <row r="49" spans="1:13" x14ac:dyDescent="0.2">
      <c r="A49" s="33"/>
      <c r="B49" s="33"/>
      <c r="C49" s="33"/>
      <c r="D49" s="33"/>
      <c r="E49" s="33"/>
      <c r="F49" s="33"/>
      <c r="G49" s="46" t="s">
        <v>92</v>
      </c>
      <c r="H49" s="47">
        <f>IFERROR(H48*H42,"")</f>
        <v>0</v>
      </c>
      <c r="I49" s="47">
        <f t="shared" ref="I49:L49" si="10">IFERROR(I48*I42,"")</f>
        <v>0</v>
      </c>
      <c r="J49" s="47">
        <f t="shared" si="10"/>
        <v>0</v>
      </c>
      <c r="K49" s="44">
        <f t="shared" ref="K49:K60" si="11">SUM(H49:J49)</f>
        <v>0</v>
      </c>
      <c r="L49" s="47">
        <f t="shared" si="10"/>
        <v>0</v>
      </c>
      <c r="M49" s="52">
        <f t="shared" ref="M49:M59" si="12">SUM(K49:L49)</f>
        <v>0</v>
      </c>
    </row>
    <row r="50" spans="1:13" x14ac:dyDescent="0.2">
      <c r="A50" s="33"/>
      <c r="B50" s="33"/>
      <c r="C50" s="33"/>
      <c r="D50" s="33"/>
      <c r="E50" s="33"/>
      <c r="F50" s="33"/>
      <c r="G50" s="42" t="s">
        <v>89</v>
      </c>
      <c r="H50" s="43">
        <v>0</v>
      </c>
      <c r="I50" s="43">
        <v>0</v>
      </c>
      <c r="J50" s="43">
        <v>0</v>
      </c>
      <c r="K50" s="44">
        <f t="shared" si="11"/>
        <v>0</v>
      </c>
      <c r="L50" s="45">
        <v>0</v>
      </c>
      <c r="M50" s="52">
        <f t="shared" si="12"/>
        <v>0</v>
      </c>
    </row>
    <row r="51" spans="1:13" x14ac:dyDescent="0.2">
      <c r="A51" s="33"/>
      <c r="B51" s="33"/>
      <c r="C51" s="33"/>
      <c r="D51" s="33"/>
      <c r="E51" s="33"/>
      <c r="F51" s="33"/>
      <c r="G51" s="46" t="s">
        <v>92</v>
      </c>
      <c r="H51" s="47">
        <f>IFERROR(H50*H43,"")</f>
        <v>0</v>
      </c>
      <c r="I51" s="47">
        <f t="shared" ref="I51:L51" si="13">IFERROR(I50*I43,"")</f>
        <v>0</v>
      </c>
      <c r="J51" s="47">
        <f t="shared" si="13"/>
        <v>0</v>
      </c>
      <c r="K51" s="44">
        <f t="shared" si="11"/>
        <v>0</v>
      </c>
      <c r="L51" s="47">
        <f t="shared" si="13"/>
        <v>0</v>
      </c>
      <c r="M51" s="52">
        <f t="shared" si="12"/>
        <v>0</v>
      </c>
    </row>
    <row r="52" spans="1:13" x14ac:dyDescent="0.2">
      <c r="A52" s="33"/>
      <c r="B52" s="33"/>
      <c r="C52" s="33"/>
      <c r="D52" s="33"/>
      <c r="E52" s="33"/>
      <c r="F52" s="33"/>
      <c r="G52" s="48" t="s">
        <v>20</v>
      </c>
      <c r="H52" s="49">
        <v>0</v>
      </c>
      <c r="I52" s="43">
        <v>0</v>
      </c>
      <c r="J52" s="43">
        <v>0</v>
      </c>
      <c r="K52" s="44">
        <f t="shared" si="11"/>
        <v>0</v>
      </c>
      <c r="L52" s="45">
        <v>22</v>
      </c>
      <c r="M52" s="52">
        <f t="shared" si="12"/>
        <v>22</v>
      </c>
    </row>
    <row r="53" spans="1:13" x14ac:dyDescent="0.2">
      <c r="A53" s="33"/>
      <c r="B53" s="33"/>
      <c r="C53" s="33"/>
      <c r="D53" s="33"/>
      <c r="E53" s="33"/>
      <c r="F53" s="33"/>
      <c r="G53" s="46" t="s">
        <v>92</v>
      </c>
      <c r="H53" s="47">
        <f>SUM(H44*H52)</f>
        <v>0</v>
      </c>
      <c r="I53" s="47">
        <f t="shared" ref="I53:L53" si="14">SUM(I44*I52)</f>
        <v>0</v>
      </c>
      <c r="J53" s="47">
        <f t="shared" si="14"/>
        <v>0</v>
      </c>
      <c r="K53" s="44">
        <f t="shared" si="11"/>
        <v>0</v>
      </c>
      <c r="L53" s="47">
        <f t="shared" si="14"/>
        <v>293.04000000000002</v>
      </c>
      <c r="M53" s="52">
        <f t="shared" si="12"/>
        <v>293.04000000000002</v>
      </c>
    </row>
    <row r="54" spans="1:13" x14ac:dyDescent="0.2">
      <c r="A54" s="33"/>
      <c r="B54" s="33"/>
      <c r="C54" s="33"/>
      <c r="D54" s="33"/>
      <c r="E54" s="33"/>
      <c r="F54" s="33"/>
      <c r="G54" s="48" t="s">
        <v>16</v>
      </c>
      <c r="H54" s="49">
        <v>2</v>
      </c>
      <c r="I54" s="43">
        <v>0</v>
      </c>
      <c r="J54" s="43">
        <v>0</v>
      </c>
      <c r="K54" s="44">
        <f t="shared" si="11"/>
        <v>2</v>
      </c>
      <c r="L54" s="45">
        <v>41</v>
      </c>
      <c r="M54" s="52">
        <f t="shared" si="12"/>
        <v>43</v>
      </c>
    </row>
    <row r="55" spans="1:13" x14ac:dyDescent="0.2">
      <c r="A55" s="33"/>
      <c r="B55" s="33"/>
      <c r="C55" s="33"/>
      <c r="D55" s="33"/>
      <c r="E55" s="33"/>
      <c r="F55" s="33"/>
      <c r="G55" s="46" t="s">
        <v>92</v>
      </c>
      <c r="H55" s="47">
        <f>IFERROR(H54*H45,"")</f>
        <v>114.4278</v>
      </c>
      <c r="I55" s="47">
        <f t="shared" ref="I55:L55" si="15">IFERROR(I54*I45,"")</f>
        <v>0</v>
      </c>
      <c r="J55" s="47">
        <f t="shared" si="15"/>
        <v>0</v>
      </c>
      <c r="K55" s="44">
        <f t="shared" si="11"/>
        <v>114.4278</v>
      </c>
      <c r="L55" s="47">
        <f t="shared" si="15"/>
        <v>133.66</v>
      </c>
      <c r="M55" s="52">
        <f t="shared" si="12"/>
        <v>248.08780000000002</v>
      </c>
    </row>
    <row r="56" spans="1:13" x14ac:dyDescent="0.2">
      <c r="A56" s="33"/>
      <c r="B56" s="33"/>
      <c r="C56" s="33"/>
      <c r="D56" s="33"/>
      <c r="E56" s="33"/>
      <c r="F56" s="33"/>
      <c r="G56" s="48" t="s">
        <v>18</v>
      </c>
      <c r="H56" s="49">
        <v>6</v>
      </c>
      <c r="I56" s="43">
        <v>4</v>
      </c>
      <c r="J56" s="43">
        <v>0</v>
      </c>
      <c r="K56" s="44">
        <f t="shared" si="11"/>
        <v>10</v>
      </c>
      <c r="L56" s="45">
        <v>47</v>
      </c>
      <c r="M56" s="52">
        <f t="shared" si="12"/>
        <v>57</v>
      </c>
    </row>
    <row r="57" spans="1:13" x14ac:dyDescent="0.2">
      <c r="A57" s="33"/>
      <c r="B57" s="33"/>
      <c r="C57" s="33"/>
      <c r="D57" s="33"/>
      <c r="E57" s="33"/>
      <c r="F57" s="33"/>
      <c r="G57" s="46" t="s">
        <v>92</v>
      </c>
      <c r="H57" s="47">
        <f>IFERROR(H56*H46,"")</f>
        <v>203.85000000000002</v>
      </c>
      <c r="I57" s="47">
        <f t="shared" ref="I57:L57" si="16">IFERROR(I56*I46,"")</f>
        <v>98.935199999999995</v>
      </c>
      <c r="J57" s="47">
        <f t="shared" si="16"/>
        <v>0</v>
      </c>
      <c r="K57" s="44">
        <f t="shared" si="11"/>
        <v>302.78520000000003</v>
      </c>
      <c r="L57" s="47">
        <f t="shared" si="16"/>
        <v>31.96</v>
      </c>
      <c r="M57" s="52">
        <f t="shared" si="12"/>
        <v>334.74520000000001</v>
      </c>
    </row>
    <row r="58" spans="1:13" x14ac:dyDescent="0.2">
      <c r="A58" s="33"/>
      <c r="B58" s="33"/>
      <c r="C58" s="33"/>
      <c r="D58" s="33"/>
      <c r="E58" s="33"/>
      <c r="F58" s="33"/>
      <c r="G58" s="48" t="s">
        <v>17</v>
      </c>
      <c r="H58" s="50">
        <v>0</v>
      </c>
      <c r="I58" s="43">
        <v>0</v>
      </c>
      <c r="J58" s="43">
        <v>0</v>
      </c>
      <c r="K58" s="44">
        <f t="shared" si="11"/>
        <v>0</v>
      </c>
      <c r="L58" s="45">
        <v>23</v>
      </c>
      <c r="M58" s="52">
        <f t="shared" si="12"/>
        <v>23</v>
      </c>
    </row>
    <row r="59" spans="1:13" x14ac:dyDescent="0.2">
      <c r="A59" s="33"/>
      <c r="B59" s="33"/>
      <c r="C59" s="33"/>
      <c r="D59" s="33"/>
      <c r="E59" s="33"/>
      <c r="F59" s="33"/>
      <c r="G59" s="46" t="s">
        <v>92</v>
      </c>
      <c r="H59" s="47">
        <f>SUM(H58*H47)</f>
        <v>0</v>
      </c>
      <c r="I59" s="47">
        <f t="shared" ref="I59:L59" si="17">SUM(I58*I47)</f>
        <v>0</v>
      </c>
      <c r="J59" s="47">
        <f t="shared" si="17"/>
        <v>0</v>
      </c>
      <c r="K59" s="44">
        <f t="shared" si="11"/>
        <v>0</v>
      </c>
      <c r="L59" s="47">
        <f t="shared" si="17"/>
        <v>6.2100000000000009</v>
      </c>
      <c r="M59" s="52">
        <f t="shared" si="12"/>
        <v>6.2100000000000009</v>
      </c>
    </row>
    <row r="60" spans="1:13" x14ac:dyDescent="0.2">
      <c r="A60" s="33"/>
      <c r="B60" s="33"/>
      <c r="C60" s="33"/>
      <c r="D60" s="33"/>
      <c r="E60" s="33"/>
      <c r="F60" s="33"/>
      <c r="G60" s="51" t="s">
        <v>93</v>
      </c>
      <c r="H60" s="47">
        <f>SUM(H48+H50+H52+H54+H56+H58)</f>
        <v>8</v>
      </c>
      <c r="I60" s="47">
        <f t="shared" ref="I60:L61" si="18">SUM(I48+I50+I52+I54+I56+I58)</f>
        <v>4</v>
      </c>
      <c r="J60" s="47">
        <f t="shared" si="18"/>
        <v>0</v>
      </c>
      <c r="K60" s="44">
        <f t="shared" si="11"/>
        <v>12</v>
      </c>
      <c r="L60" s="47">
        <f t="shared" si="18"/>
        <v>133</v>
      </c>
      <c r="M60" s="52">
        <f t="shared" ref="M60:M61" si="19">SUM(K60:L60)</f>
        <v>145</v>
      </c>
    </row>
    <row r="61" spans="1:13" x14ac:dyDescent="0.2">
      <c r="A61" s="33"/>
      <c r="B61" s="33"/>
      <c r="C61" s="33"/>
      <c r="D61" s="33"/>
      <c r="E61" s="33"/>
      <c r="F61" s="33"/>
      <c r="G61" s="51" t="s">
        <v>94</v>
      </c>
      <c r="H61" s="47">
        <f>SUM(H49+H51+H53+H55+H57+H59)</f>
        <v>318.27780000000001</v>
      </c>
      <c r="I61" s="47">
        <f t="shared" si="18"/>
        <v>98.935199999999995</v>
      </c>
      <c r="J61" s="47">
        <f t="shared" si="18"/>
        <v>0</v>
      </c>
      <c r="K61" s="52">
        <f t="shared" ref="K61" si="20">SUM(H61:J61)</f>
        <v>417.21300000000002</v>
      </c>
      <c r="L61" s="53">
        <f t="shared" si="18"/>
        <v>464.87</v>
      </c>
      <c r="M61" s="52">
        <f t="shared" si="19"/>
        <v>882.08300000000008</v>
      </c>
    </row>
    <row r="62" spans="1:13" x14ac:dyDescent="0.2">
      <c r="M62" s="18"/>
    </row>
    <row r="63" spans="1:13" x14ac:dyDescent="0.2">
      <c r="M63" s="18"/>
    </row>
    <row r="64" spans="1:13" x14ac:dyDescent="0.2">
      <c r="M64" s="18"/>
    </row>
    <row r="65" spans="1:13" x14ac:dyDescent="0.2">
      <c r="M65" s="18"/>
    </row>
    <row r="66" spans="1:13" x14ac:dyDescent="0.2">
      <c r="A66" s="98" t="s">
        <v>74</v>
      </c>
      <c r="B66" s="100" t="s">
        <v>75</v>
      </c>
      <c r="C66" s="102" t="s">
        <v>76</v>
      </c>
      <c r="D66" s="102" t="s">
        <v>77</v>
      </c>
      <c r="E66" s="102" t="s">
        <v>78</v>
      </c>
      <c r="F66" s="102" t="s">
        <v>79</v>
      </c>
      <c r="G66" s="87" t="s">
        <v>8</v>
      </c>
      <c r="H66" s="88" t="s">
        <v>80</v>
      </c>
      <c r="I66" s="88"/>
      <c r="J66" s="88"/>
      <c r="K66" s="88"/>
      <c r="L66" s="89" t="s">
        <v>81</v>
      </c>
      <c r="M66" s="103" t="s">
        <v>82</v>
      </c>
    </row>
    <row r="67" spans="1:13" x14ac:dyDescent="0.2">
      <c r="A67" s="99"/>
      <c r="B67" s="101"/>
      <c r="C67" s="102"/>
      <c r="D67" s="102"/>
      <c r="E67" s="102"/>
      <c r="F67" s="102"/>
      <c r="G67" s="87"/>
      <c r="H67" s="33" t="s">
        <v>83</v>
      </c>
      <c r="I67" s="33" t="s">
        <v>84</v>
      </c>
      <c r="J67" s="33" t="s">
        <v>85</v>
      </c>
      <c r="K67" s="33" t="s">
        <v>86</v>
      </c>
      <c r="L67" s="89"/>
      <c r="M67" s="104"/>
    </row>
    <row r="68" spans="1:13" x14ac:dyDescent="0.2">
      <c r="A68" s="92" t="s">
        <v>87</v>
      </c>
      <c r="B68" s="93"/>
      <c r="C68" s="93"/>
      <c r="D68" s="93"/>
      <c r="E68" s="93"/>
      <c r="F68" s="94"/>
      <c r="G68" s="34" t="s">
        <v>88</v>
      </c>
      <c r="H68" s="35">
        <v>113.88420000000001</v>
      </c>
      <c r="I68" s="35">
        <v>81.4041</v>
      </c>
      <c r="J68" s="35">
        <v>40.770000000000003</v>
      </c>
      <c r="K68" s="36"/>
      <c r="L68" s="37">
        <v>3.13</v>
      </c>
      <c r="M68" s="65"/>
    </row>
    <row r="69" spans="1:13" x14ac:dyDescent="0.2">
      <c r="A69" s="95"/>
      <c r="B69" s="96"/>
      <c r="C69" s="96"/>
      <c r="D69" s="96"/>
      <c r="E69" s="96"/>
      <c r="F69" s="97"/>
      <c r="G69" s="34" t="s">
        <v>89</v>
      </c>
      <c r="H69" s="35">
        <v>103.01219999999999</v>
      </c>
      <c r="I69" s="35">
        <v>73.385999999999996</v>
      </c>
      <c r="J69" s="35">
        <v>36.828900000000004</v>
      </c>
      <c r="K69" s="36"/>
      <c r="L69" s="37">
        <v>3.13</v>
      </c>
      <c r="M69" s="65"/>
    </row>
    <row r="70" spans="1:13" x14ac:dyDescent="0.2">
      <c r="A70" s="95"/>
      <c r="B70" s="96"/>
      <c r="C70" s="96"/>
      <c r="D70" s="96"/>
      <c r="E70" s="96"/>
      <c r="F70" s="97"/>
      <c r="G70" s="34" t="s">
        <v>20</v>
      </c>
      <c r="H70" s="35">
        <v>427.94910000000004</v>
      </c>
      <c r="I70" s="35">
        <v>305.77499999999998</v>
      </c>
      <c r="J70" s="35">
        <v>153.83879999999999</v>
      </c>
      <c r="K70" s="35"/>
      <c r="L70" s="35">
        <v>13.32</v>
      </c>
      <c r="M70" s="66"/>
    </row>
    <row r="71" spans="1:13" x14ac:dyDescent="0.2">
      <c r="A71" s="95"/>
      <c r="B71" s="96"/>
      <c r="C71" s="96"/>
      <c r="D71" s="96"/>
      <c r="E71" s="96"/>
      <c r="F71" s="97"/>
      <c r="G71" s="34" t="s">
        <v>16</v>
      </c>
      <c r="H71" s="35">
        <v>57.213900000000002</v>
      </c>
      <c r="I71" s="35">
        <v>40.770000000000003</v>
      </c>
      <c r="J71" s="35">
        <v>20.6568</v>
      </c>
      <c r="K71" s="35"/>
      <c r="L71" s="35">
        <v>3.26</v>
      </c>
      <c r="M71" s="66"/>
    </row>
    <row r="72" spans="1:13" x14ac:dyDescent="0.2">
      <c r="A72" s="95"/>
      <c r="B72" s="96"/>
      <c r="C72" s="96"/>
      <c r="D72" s="96"/>
      <c r="E72" s="96"/>
      <c r="F72" s="97"/>
      <c r="G72" s="34" t="s">
        <v>18</v>
      </c>
      <c r="H72" s="35">
        <v>33.975000000000001</v>
      </c>
      <c r="I72" s="35">
        <v>24.733799999999999</v>
      </c>
      <c r="J72" s="35">
        <v>12.638699999999998</v>
      </c>
      <c r="K72" s="35"/>
      <c r="L72" s="35">
        <v>0.68</v>
      </c>
      <c r="M72" s="66"/>
    </row>
    <row r="73" spans="1:13" x14ac:dyDescent="0.2">
      <c r="A73" s="95"/>
      <c r="B73" s="96"/>
      <c r="C73" s="96"/>
      <c r="D73" s="96"/>
      <c r="E73" s="96"/>
      <c r="F73" s="97"/>
      <c r="G73" s="34" t="s">
        <v>17</v>
      </c>
      <c r="H73" s="35">
        <v>10.872</v>
      </c>
      <c r="I73" s="35">
        <v>8.2899000000000012</v>
      </c>
      <c r="J73" s="35">
        <v>4.2129000000000003</v>
      </c>
      <c r="K73" s="35"/>
      <c r="L73" s="35">
        <v>0.27</v>
      </c>
      <c r="M73" s="66"/>
    </row>
    <row r="74" spans="1:13" x14ac:dyDescent="0.2">
      <c r="A74" s="39" t="s">
        <v>90</v>
      </c>
      <c r="B74" s="40" t="s">
        <v>91</v>
      </c>
      <c r="C74" s="39">
        <v>1</v>
      </c>
      <c r="D74" s="39">
        <v>9</v>
      </c>
      <c r="E74" s="39"/>
      <c r="F74" s="41">
        <v>1.2</v>
      </c>
      <c r="G74" s="42" t="s">
        <v>88</v>
      </c>
      <c r="H74" s="43">
        <v>0</v>
      </c>
      <c r="I74" s="43">
        <v>0</v>
      </c>
      <c r="J74" s="43">
        <v>0</v>
      </c>
      <c r="K74" s="44">
        <f>SUM(H74:J74)</f>
        <v>0</v>
      </c>
      <c r="L74" s="45">
        <v>0</v>
      </c>
      <c r="M74" s="52">
        <f>SUM(K74:L74)</f>
        <v>0</v>
      </c>
    </row>
    <row r="75" spans="1:13" x14ac:dyDescent="0.2">
      <c r="A75" s="33"/>
      <c r="B75" s="33"/>
      <c r="C75" s="33"/>
      <c r="D75" s="33"/>
      <c r="E75" s="33"/>
      <c r="F75" s="33"/>
      <c r="G75" s="46" t="s">
        <v>92</v>
      </c>
      <c r="H75" s="47">
        <f>IFERROR(H74*H68,"")</f>
        <v>0</v>
      </c>
      <c r="I75" s="47">
        <f t="shared" ref="I75:L75" si="21">IFERROR(I74*I68,"")</f>
        <v>0</v>
      </c>
      <c r="J75" s="47">
        <f t="shared" si="21"/>
        <v>0</v>
      </c>
      <c r="K75" s="44">
        <f t="shared" ref="K75:K86" si="22">SUM(H75:J75)</f>
        <v>0</v>
      </c>
      <c r="L75" s="47">
        <f t="shared" si="21"/>
        <v>0</v>
      </c>
      <c r="M75" s="52">
        <f t="shared" ref="M75:M87" si="23">SUM(K75:L75)</f>
        <v>0</v>
      </c>
    </row>
    <row r="76" spans="1:13" x14ac:dyDescent="0.2">
      <c r="A76" s="33"/>
      <c r="B76" s="33"/>
      <c r="C76" s="33"/>
      <c r="D76" s="33"/>
      <c r="E76" s="33"/>
      <c r="F76" s="33"/>
      <c r="G76" s="42" t="s">
        <v>89</v>
      </c>
      <c r="H76" s="43">
        <v>0</v>
      </c>
      <c r="I76" s="43">
        <v>0</v>
      </c>
      <c r="J76" s="43">
        <v>0</v>
      </c>
      <c r="K76" s="44">
        <f t="shared" si="22"/>
        <v>0</v>
      </c>
      <c r="L76" s="45">
        <v>5</v>
      </c>
      <c r="M76" s="52">
        <f t="shared" si="23"/>
        <v>5</v>
      </c>
    </row>
    <row r="77" spans="1:13" x14ac:dyDescent="0.2">
      <c r="A77" s="33"/>
      <c r="B77" s="33"/>
      <c r="C77" s="33"/>
      <c r="D77" s="33"/>
      <c r="E77" s="33"/>
      <c r="F77" s="33"/>
      <c r="G77" s="46" t="s">
        <v>92</v>
      </c>
      <c r="H77" s="47">
        <f>IFERROR(H76*H69,"")</f>
        <v>0</v>
      </c>
      <c r="I77" s="47">
        <f t="shared" ref="I77:L77" si="24">IFERROR(I76*I69,"")</f>
        <v>0</v>
      </c>
      <c r="J77" s="47">
        <f t="shared" si="24"/>
        <v>0</v>
      </c>
      <c r="K77" s="44">
        <f t="shared" si="22"/>
        <v>0</v>
      </c>
      <c r="L77" s="47">
        <f t="shared" si="24"/>
        <v>15.649999999999999</v>
      </c>
      <c r="M77" s="52">
        <f t="shared" si="23"/>
        <v>15.649999999999999</v>
      </c>
    </row>
    <row r="78" spans="1:13" x14ac:dyDescent="0.2">
      <c r="A78" s="33"/>
      <c r="B78" s="33"/>
      <c r="C78" s="33"/>
      <c r="D78" s="33"/>
      <c r="E78" s="33"/>
      <c r="F78" s="33"/>
      <c r="G78" s="48" t="s">
        <v>20</v>
      </c>
      <c r="H78" s="49">
        <v>0</v>
      </c>
      <c r="I78" s="43">
        <v>0</v>
      </c>
      <c r="J78" s="43">
        <v>0</v>
      </c>
      <c r="K78" s="44">
        <f t="shared" si="22"/>
        <v>0</v>
      </c>
      <c r="L78" s="45">
        <v>0</v>
      </c>
      <c r="M78" s="52">
        <f t="shared" si="23"/>
        <v>0</v>
      </c>
    </row>
    <row r="79" spans="1:13" x14ac:dyDescent="0.2">
      <c r="A79" s="33"/>
      <c r="B79" s="33"/>
      <c r="C79" s="33"/>
      <c r="D79" s="33"/>
      <c r="E79" s="33"/>
      <c r="F79" s="33"/>
      <c r="G79" s="46" t="s">
        <v>92</v>
      </c>
      <c r="H79" s="47">
        <f>IFERROR(H78*H80,"")</f>
        <v>0</v>
      </c>
      <c r="I79" s="47">
        <f t="shared" ref="I79:L79" si="25">IFERROR(I78*I80,"")</f>
        <v>0</v>
      </c>
      <c r="J79" s="47">
        <f t="shared" si="25"/>
        <v>0</v>
      </c>
      <c r="K79" s="44">
        <f t="shared" si="22"/>
        <v>0</v>
      </c>
      <c r="L79" s="47">
        <f t="shared" si="25"/>
        <v>0</v>
      </c>
      <c r="M79" s="52">
        <f t="shared" si="23"/>
        <v>0</v>
      </c>
    </row>
    <row r="80" spans="1:13" x14ac:dyDescent="0.2">
      <c r="A80" s="33"/>
      <c r="B80" s="33"/>
      <c r="C80" s="33"/>
      <c r="D80" s="33"/>
      <c r="E80" s="33"/>
      <c r="F80" s="33"/>
      <c r="G80" s="48" t="s">
        <v>16</v>
      </c>
      <c r="H80" s="49">
        <v>0</v>
      </c>
      <c r="I80" s="43">
        <v>0</v>
      </c>
      <c r="J80" s="43">
        <v>0</v>
      </c>
      <c r="K80" s="44">
        <f t="shared" si="22"/>
        <v>0</v>
      </c>
      <c r="L80" s="45">
        <v>13</v>
      </c>
      <c r="M80" s="52">
        <f t="shared" si="23"/>
        <v>13</v>
      </c>
    </row>
    <row r="81" spans="1:13" x14ac:dyDescent="0.2">
      <c r="A81" s="33"/>
      <c r="B81" s="33"/>
      <c r="C81" s="33"/>
      <c r="D81" s="33"/>
      <c r="E81" s="33"/>
      <c r="F81" s="33"/>
      <c r="G81" s="46" t="s">
        <v>92</v>
      </c>
      <c r="H81" s="47">
        <f>IFERROR(H80*H71,"")</f>
        <v>0</v>
      </c>
      <c r="I81" s="47">
        <f t="shared" ref="I81:L81" si="26">IFERROR(I80*I71,"")</f>
        <v>0</v>
      </c>
      <c r="J81" s="47">
        <f t="shared" si="26"/>
        <v>0</v>
      </c>
      <c r="K81" s="44">
        <f t="shared" si="22"/>
        <v>0</v>
      </c>
      <c r="L81" s="47">
        <f t="shared" si="26"/>
        <v>42.379999999999995</v>
      </c>
      <c r="M81" s="52">
        <f t="shared" si="23"/>
        <v>42.379999999999995</v>
      </c>
    </row>
    <row r="82" spans="1:13" x14ac:dyDescent="0.2">
      <c r="A82" s="33"/>
      <c r="B82" s="33"/>
      <c r="C82" s="33"/>
      <c r="D82" s="33"/>
      <c r="E82" s="33"/>
      <c r="F82" s="33"/>
      <c r="G82" s="48" t="s">
        <v>18</v>
      </c>
      <c r="H82" s="49">
        <v>7</v>
      </c>
      <c r="I82" s="43">
        <v>0</v>
      </c>
      <c r="J82" s="43">
        <v>0</v>
      </c>
      <c r="K82" s="44">
        <f t="shared" si="22"/>
        <v>7</v>
      </c>
      <c r="L82" s="45">
        <v>83</v>
      </c>
      <c r="M82" s="52">
        <f t="shared" si="23"/>
        <v>90</v>
      </c>
    </row>
    <row r="83" spans="1:13" x14ac:dyDescent="0.2">
      <c r="A83" s="33"/>
      <c r="B83" s="33"/>
      <c r="C83" s="33"/>
      <c r="D83" s="33"/>
      <c r="E83" s="33"/>
      <c r="F83" s="33"/>
      <c r="G83" s="46" t="s">
        <v>92</v>
      </c>
      <c r="H83" s="47">
        <f>IFERROR(H82*H72,"")</f>
        <v>237.82500000000002</v>
      </c>
      <c r="I83" s="47">
        <f t="shared" ref="I83:L83" si="27">IFERROR(I82*I72,"")</f>
        <v>0</v>
      </c>
      <c r="J83" s="47">
        <f t="shared" si="27"/>
        <v>0</v>
      </c>
      <c r="K83" s="44">
        <f t="shared" si="22"/>
        <v>237.82500000000002</v>
      </c>
      <c r="L83" s="47">
        <f t="shared" si="27"/>
        <v>56.440000000000005</v>
      </c>
      <c r="M83" s="52">
        <f t="shared" si="23"/>
        <v>294.26500000000004</v>
      </c>
    </row>
    <row r="84" spans="1:13" x14ac:dyDescent="0.2">
      <c r="A84" s="33"/>
      <c r="B84" s="33"/>
      <c r="C84" s="33"/>
      <c r="D84" s="33"/>
      <c r="E84" s="33"/>
      <c r="F84" s="33"/>
      <c r="G84" s="48" t="s">
        <v>17</v>
      </c>
      <c r="H84" s="50">
        <v>0</v>
      </c>
      <c r="I84" s="43">
        <v>0</v>
      </c>
      <c r="J84" s="43">
        <v>0</v>
      </c>
      <c r="K84" s="44">
        <f t="shared" si="22"/>
        <v>0</v>
      </c>
      <c r="L84" s="45">
        <v>0</v>
      </c>
      <c r="M84" s="52">
        <f t="shared" si="23"/>
        <v>0</v>
      </c>
    </row>
    <row r="85" spans="1:13" x14ac:dyDescent="0.2">
      <c r="A85" s="33"/>
      <c r="B85" s="33"/>
      <c r="C85" s="33"/>
      <c r="D85" s="33"/>
      <c r="E85" s="33"/>
      <c r="F85" s="33"/>
      <c r="G85" s="46" t="s">
        <v>92</v>
      </c>
      <c r="H85" s="47">
        <f>SUM(H84*H73)</f>
        <v>0</v>
      </c>
      <c r="I85" s="47">
        <f t="shared" ref="I85:L85" si="28">SUM(I84*I73)</f>
        <v>0</v>
      </c>
      <c r="J85" s="47">
        <f t="shared" si="28"/>
        <v>0</v>
      </c>
      <c r="K85" s="44">
        <f t="shared" si="22"/>
        <v>0</v>
      </c>
      <c r="L85" s="47">
        <f t="shared" si="28"/>
        <v>0</v>
      </c>
      <c r="M85" s="52">
        <f t="shared" si="23"/>
        <v>0</v>
      </c>
    </row>
    <row r="86" spans="1:13" x14ac:dyDescent="0.2">
      <c r="A86" s="33"/>
      <c r="B86" s="33"/>
      <c r="C86" s="33"/>
      <c r="D86" s="33"/>
      <c r="E86" s="33"/>
      <c r="F86" s="33"/>
      <c r="G86" s="51" t="s">
        <v>93</v>
      </c>
      <c r="H86" s="47">
        <f>SUM(H74+H76+H78+H80+H82+H84)</f>
        <v>7</v>
      </c>
      <c r="I86" s="47">
        <f t="shared" ref="I86:L87" si="29">SUM(I74+I76+I78+I80+I82+I84)</f>
        <v>0</v>
      </c>
      <c r="J86" s="47">
        <f t="shared" si="29"/>
        <v>0</v>
      </c>
      <c r="K86" s="44">
        <f t="shared" si="22"/>
        <v>7</v>
      </c>
      <c r="L86" s="47">
        <f t="shared" si="29"/>
        <v>101</v>
      </c>
      <c r="M86" s="52">
        <f t="shared" si="23"/>
        <v>108</v>
      </c>
    </row>
    <row r="87" spans="1:13" x14ac:dyDescent="0.2">
      <c r="A87" s="33"/>
      <c r="B87" s="33"/>
      <c r="C87" s="33"/>
      <c r="D87" s="33"/>
      <c r="E87" s="33"/>
      <c r="F87" s="33"/>
      <c r="G87" s="51" t="s">
        <v>94</v>
      </c>
      <c r="H87" s="47">
        <f>SUM(H75+H77+H79+H81+H83+H85)</f>
        <v>237.82500000000002</v>
      </c>
      <c r="I87" s="47">
        <f t="shared" si="29"/>
        <v>0</v>
      </c>
      <c r="J87" s="47">
        <f t="shared" si="29"/>
        <v>0</v>
      </c>
      <c r="K87" s="52">
        <f t="shared" ref="K87" si="30">SUM(H87:J87)</f>
        <v>237.82500000000002</v>
      </c>
      <c r="L87" s="53">
        <f t="shared" si="29"/>
        <v>114.47</v>
      </c>
      <c r="M87" s="52">
        <f t="shared" si="23"/>
        <v>352.29500000000002</v>
      </c>
    </row>
    <row r="88" spans="1:13" x14ac:dyDescent="0.2">
      <c r="M88" s="18"/>
    </row>
    <row r="89" spans="1:13" x14ac:dyDescent="0.2">
      <c r="M89" s="18"/>
    </row>
    <row r="90" spans="1:13" x14ac:dyDescent="0.2">
      <c r="M90" s="18"/>
    </row>
    <row r="91" spans="1:13" x14ac:dyDescent="0.2">
      <c r="M91" s="18"/>
    </row>
    <row r="92" spans="1:13" x14ac:dyDescent="0.2">
      <c r="M92" s="18"/>
    </row>
    <row r="93" spans="1:13" x14ac:dyDescent="0.2">
      <c r="A93" s="98" t="s">
        <v>74</v>
      </c>
      <c r="B93" s="100" t="s">
        <v>75</v>
      </c>
      <c r="C93" s="102" t="s">
        <v>76</v>
      </c>
      <c r="D93" s="102" t="s">
        <v>77</v>
      </c>
      <c r="E93" s="102" t="s">
        <v>78</v>
      </c>
      <c r="F93" s="102" t="s">
        <v>79</v>
      </c>
      <c r="G93" s="87" t="s">
        <v>8</v>
      </c>
      <c r="H93" s="88" t="s">
        <v>80</v>
      </c>
      <c r="I93" s="88"/>
      <c r="J93" s="88"/>
      <c r="K93" s="88"/>
      <c r="L93" s="89" t="s">
        <v>81</v>
      </c>
      <c r="M93" s="103" t="s">
        <v>82</v>
      </c>
    </row>
    <row r="94" spans="1:13" x14ac:dyDescent="0.2">
      <c r="A94" s="99"/>
      <c r="B94" s="101"/>
      <c r="C94" s="102"/>
      <c r="D94" s="102"/>
      <c r="E94" s="102"/>
      <c r="F94" s="102"/>
      <c r="G94" s="87"/>
      <c r="H94" s="33" t="s">
        <v>83</v>
      </c>
      <c r="I94" s="33" t="s">
        <v>84</v>
      </c>
      <c r="J94" s="33" t="s">
        <v>85</v>
      </c>
      <c r="K94" s="33" t="s">
        <v>86</v>
      </c>
      <c r="L94" s="89"/>
      <c r="M94" s="104"/>
    </row>
    <row r="95" spans="1:13" x14ac:dyDescent="0.2">
      <c r="A95" s="92" t="s">
        <v>87</v>
      </c>
      <c r="B95" s="93"/>
      <c r="C95" s="93"/>
      <c r="D95" s="93"/>
      <c r="E95" s="93"/>
      <c r="F95" s="94"/>
      <c r="G95" s="34" t="s">
        <v>88</v>
      </c>
      <c r="H95" s="35">
        <v>113.88420000000001</v>
      </c>
      <c r="I95" s="35">
        <v>81.4041</v>
      </c>
      <c r="J95" s="35">
        <v>40.770000000000003</v>
      </c>
      <c r="K95" s="36"/>
      <c r="L95" s="37">
        <v>3.13</v>
      </c>
      <c r="M95" s="65"/>
    </row>
    <row r="96" spans="1:13" x14ac:dyDescent="0.2">
      <c r="A96" s="95"/>
      <c r="B96" s="96"/>
      <c r="C96" s="96"/>
      <c r="D96" s="96"/>
      <c r="E96" s="96"/>
      <c r="F96" s="97"/>
      <c r="G96" s="34" t="s">
        <v>89</v>
      </c>
      <c r="H96" s="35">
        <v>103.01219999999999</v>
      </c>
      <c r="I96" s="35">
        <v>73.385999999999996</v>
      </c>
      <c r="J96" s="35">
        <v>36.828900000000004</v>
      </c>
      <c r="K96" s="36"/>
      <c r="L96" s="37">
        <v>3.13</v>
      </c>
      <c r="M96" s="65"/>
    </row>
    <row r="97" spans="1:13" x14ac:dyDescent="0.2">
      <c r="A97" s="95"/>
      <c r="B97" s="96"/>
      <c r="C97" s="96"/>
      <c r="D97" s="96"/>
      <c r="E97" s="96"/>
      <c r="F97" s="97"/>
      <c r="G97" s="34" t="s">
        <v>20</v>
      </c>
      <c r="H97" s="35">
        <v>427.94910000000004</v>
      </c>
      <c r="I97" s="35">
        <v>305.77499999999998</v>
      </c>
      <c r="J97" s="35">
        <v>153.83879999999999</v>
      </c>
      <c r="K97" s="35"/>
      <c r="L97" s="35">
        <v>13.32</v>
      </c>
      <c r="M97" s="66"/>
    </row>
    <row r="98" spans="1:13" x14ac:dyDescent="0.2">
      <c r="A98" s="95"/>
      <c r="B98" s="96"/>
      <c r="C98" s="96"/>
      <c r="D98" s="96"/>
      <c r="E98" s="96"/>
      <c r="F98" s="97"/>
      <c r="G98" s="34" t="s">
        <v>16</v>
      </c>
      <c r="H98" s="35">
        <v>57.213900000000002</v>
      </c>
      <c r="I98" s="35">
        <v>40.770000000000003</v>
      </c>
      <c r="J98" s="35">
        <v>20.6568</v>
      </c>
      <c r="K98" s="35"/>
      <c r="L98" s="35">
        <v>3.26</v>
      </c>
      <c r="M98" s="66"/>
    </row>
    <row r="99" spans="1:13" x14ac:dyDescent="0.2">
      <c r="A99" s="95"/>
      <c r="B99" s="96"/>
      <c r="C99" s="96"/>
      <c r="D99" s="96"/>
      <c r="E99" s="96"/>
      <c r="F99" s="97"/>
      <c r="G99" s="34" t="s">
        <v>18</v>
      </c>
      <c r="H99" s="35">
        <v>33.975000000000001</v>
      </c>
      <c r="I99" s="35">
        <v>24.733799999999999</v>
      </c>
      <c r="J99" s="35">
        <v>12.638699999999998</v>
      </c>
      <c r="K99" s="35"/>
      <c r="L99" s="35">
        <v>0.68</v>
      </c>
      <c r="M99" s="66"/>
    </row>
    <row r="100" spans="1:13" x14ac:dyDescent="0.2">
      <c r="A100" s="95"/>
      <c r="B100" s="96"/>
      <c r="C100" s="96"/>
      <c r="D100" s="96"/>
      <c r="E100" s="96"/>
      <c r="F100" s="97"/>
      <c r="G100" s="34" t="s">
        <v>17</v>
      </c>
      <c r="H100" s="35">
        <v>10.872</v>
      </c>
      <c r="I100" s="35">
        <v>8.2899000000000012</v>
      </c>
      <c r="J100" s="35">
        <v>4.2129000000000003</v>
      </c>
      <c r="K100" s="35"/>
      <c r="L100" s="35">
        <v>0.27</v>
      </c>
      <c r="M100" s="66"/>
    </row>
    <row r="101" spans="1:13" x14ac:dyDescent="0.2">
      <c r="A101" s="39" t="s">
        <v>90</v>
      </c>
      <c r="B101" s="40" t="s">
        <v>91</v>
      </c>
      <c r="C101" s="39">
        <v>3</v>
      </c>
      <c r="D101" s="39">
        <v>13</v>
      </c>
      <c r="E101" s="39"/>
      <c r="F101" s="41">
        <v>6</v>
      </c>
      <c r="G101" s="42" t="s">
        <v>88</v>
      </c>
      <c r="H101" s="43">
        <v>0</v>
      </c>
      <c r="I101" s="43">
        <v>0</v>
      </c>
      <c r="J101" s="43">
        <v>0</v>
      </c>
      <c r="K101" s="52">
        <f>SUM(H101:J101)</f>
        <v>0</v>
      </c>
      <c r="L101" s="45">
        <v>0</v>
      </c>
      <c r="M101" s="52">
        <f>SUM(K101:L101)</f>
        <v>0</v>
      </c>
    </row>
    <row r="102" spans="1:13" x14ac:dyDescent="0.2">
      <c r="A102" s="33"/>
      <c r="B102" s="33"/>
      <c r="C102" s="33"/>
      <c r="D102" s="33"/>
      <c r="E102" s="33"/>
      <c r="F102" s="33"/>
      <c r="G102" s="46" t="s">
        <v>92</v>
      </c>
      <c r="H102" s="47">
        <f>IFERROR(H101*H95,"")</f>
        <v>0</v>
      </c>
      <c r="I102" s="47">
        <f t="shared" ref="I102:L102" si="31">IFERROR(I101*I95,"")</f>
        <v>0</v>
      </c>
      <c r="J102" s="47">
        <f t="shared" si="31"/>
        <v>0</v>
      </c>
      <c r="K102" s="52">
        <f t="shared" ref="K102:K114" si="32">SUM(H102:J102)</f>
        <v>0</v>
      </c>
      <c r="L102" s="47">
        <f t="shared" si="31"/>
        <v>0</v>
      </c>
      <c r="M102" s="52">
        <f t="shared" ref="M102:M114" si="33">SUM(K102:L102)</f>
        <v>0</v>
      </c>
    </row>
    <row r="103" spans="1:13" x14ac:dyDescent="0.2">
      <c r="A103" s="33"/>
      <c r="B103" s="33"/>
      <c r="C103" s="33"/>
      <c r="D103" s="33"/>
      <c r="E103" s="33"/>
      <c r="F103" s="33"/>
      <c r="G103" s="42" t="s">
        <v>89</v>
      </c>
      <c r="H103" s="43">
        <v>0</v>
      </c>
      <c r="I103" s="43">
        <v>0</v>
      </c>
      <c r="J103" s="43">
        <v>0</v>
      </c>
      <c r="K103" s="52">
        <f t="shared" si="32"/>
        <v>0</v>
      </c>
      <c r="L103" s="45">
        <v>1</v>
      </c>
      <c r="M103" s="52">
        <f t="shared" si="33"/>
        <v>1</v>
      </c>
    </row>
    <row r="104" spans="1:13" x14ac:dyDescent="0.2">
      <c r="A104" s="33"/>
      <c r="B104" s="33"/>
      <c r="C104" s="33"/>
      <c r="D104" s="33"/>
      <c r="E104" s="33"/>
      <c r="F104" s="33"/>
      <c r="G104" s="46" t="s">
        <v>92</v>
      </c>
      <c r="H104" s="47">
        <f>IFERROR(H103*H96,"")</f>
        <v>0</v>
      </c>
      <c r="I104" s="47">
        <f t="shared" ref="I104:L104" si="34">IFERROR(I103*I96,"")</f>
        <v>0</v>
      </c>
      <c r="J104" s="47">
        <f t="shared" si="34"/>
        <v>0</v>
      </c>
      <c r="K104" s="52">
        <f t="shared" si="32"/>
        <v>0</v>
      </c>
      <c r="L104" s="47">
        <f t="shared" si="34"/>
        <v>3.13</v>
      </c>
      <c r="M104" s="52">
        <f t="shared" si="33"/>
        <v>3.13</v>
      </c>
    </row>
    <row r="105" spans="1:13" x14ac:dyDescent="0.2">
      <c r="A105" s="33"/>
      <c r="B105" s="33"/>
      <c r="C105" s="33"/>
      <c r="D105" s="33"/>
      <c r="E105" s="33"/>
      <c r="F105" s="33"/>
      <c r="G105" s="48" t="s">
        <v>20</v>
      </c>
      <c r="H105" s="49">
        <v>0</v>
      </c>
      <c r="I105" s="43">
        <v>0</v>
      </c>
      <c r="J105" s="43">
        <v>0</v>
      </c>
      <c r="K105" s="52">
        <f t="shared" si="32"/>
        <v>0</v>
      </c>
      <c r="L105" s="45">
        <v>36</v>
      </c>
      <c r="M105" s="52">
        <f t="shared" si="33"/>
        <v>36</v>
      </c>
    </row>
    <row r="106" spans="1:13" x14ac:dyDescent="0.2">
      <c r="A106" s="33"/>
      <c r="B106" s="33"/>
      <c r="C106" s="33"/>
      <c r="D106" s="33"/>
      <c r="E106" s="33"/>
      <c r="F106" s="33"/>
      <c r="G106" s="46" t="s">
        <v>92</v>
      </c>
      <c r="H106" s="47">
        <f>SUM(H97*H105)</f>
        <v>0</v>
      </c>
      <c r="I106" s="47">
        <f t="shared" ref="I106:L106" si="35">SUM(I97*I105)</f>
        <v>0</v>
      </c>
      <c r="J106" s="47">
        <f t="shared" si="35"/>
        <v>0</v>
      </c>
      <c r="K106" s="52">
        <f t="shared" si="32"/>
        <v>0</v>
      </c>
      <c r="L106" s="47">
        <f t="shared" si="35"/>
        <v>479.52</v>
      </c>
      <c r="M106" s="52">
        <f t="shared" si="33"/>
        <v>479.52</v>
      </c>
    </row>
    <row r="107" spans="1:13" x14ac:dyDescent="0.2">
      <c r="A107" s="33"/>
      <c r="B107" s="33"/>
      <c r="C107" s="33"/>
      <c r="D107" s="33"/>
      <c r="E107" s="33"/>
      <c r="F107" s="33"/>
      <c r="G107" s="48" t="s">
        <v>16</v>
      </c>
      <c r="H107" s="49">
        <v>0</v>
      </c>
      <c r="I107" s="43">
        <v>0</v>
      </c>
      <c r="J107" s="43">
        <v>0</v>
      </c>
      <c r="K107" s="52">
        <f t="shared" si="32"/>
        <v>0</v>
      </c>
      <c r="L107" s="45">
        <v>0</v>
      </c>
      <c r="M107" s="52">
        <f t="shared" si="33"/>
        <v>0</v>
      </c>
    </row>
    <row r="108" spans="1:13" x14ac:dyDescent="0.2">
      <c r="A108" s="33"/>
      <c r="B108" s="33"/>
      <c r="C108" s="33"/>
      <c r="D108" s="33"/>
      <c r="E108" s="33"/>
      <c r="F108" s="33"/>
      <c r="G108" s="46" t="s">
        <v>92</v>
      </c>
      <c r="H108" s="47">
        <f>IFERROR(H107*H98,"")</f>
        <v>0</v>
      </c>
      <c r="I108" s="47">
        <f t="shared" ref="I108:L108" si="36">IFERROR(I107*I98,"")</f>
        <v>0</v>
      </c>
      <c r="J108" s="47">
        <f t="shared" si="36"/>
        <v>0</v>
      </c>
      <c r="K108" s="52">
        <f t="shared" si="32"/>
        <v>0</v>
      </c>
      <c r="L108" s="53">
        <f t="shared" si="36"/>
        <v>0</v>
      </c>
      <c r="M108" s="52">
        <f t="shared" si="33"/>
        <v>0</v>
      </c>
    </row>
    <row r="109" spans="1:13" x14ac:dyDescent="0.2">
      <c r="A109" s="33"/>
      <c r="B109" s="33"/>
      <c r="C109" s="33"/>
      <c r="D109" s="33"/>
      <c r="E109" s="33"/>
      <c r="F109" s="33"/>
      <c r="G109" s="48" t="s">
        <v>18</v>
      </c>
      <c r="H109" s="49">
        <v>7</v>
      </c>
      <c r="I109" s="43">
        <v>1</v>
      </c>
      <c r="J109" s="43">
        <v>0</v>
      </c>
      <c r="K109" s="52">
        <f t="shared" si="32"/>
        <v>8</v>
      </c>
      <c r="L109" s="45">
        <v>80</v>
      </c>
      <c r="M109" s="52">
        <f t="shared" si="33"/>
        <v>88</v>
      </c>
    </row>
    <row r="110" spans="1:13" x14ac:dyDescent="0.2">
      <c r="A110" s="33"/>
      <c r="B110" s="33"/>
      <c r="C110" s="33"/>
      <c r="D110" s="33"/>
      <c r="E110" s="33"/>
      <c r="F110" s="33"/>
      <c r="G110" s="46" t="s">
        <v>92</v>
      </c>
      <c r="H110" s="47">
        <f>IFERROR(H109*H99,"")</f>
        <v>237.82500000000002</v>
      </c>
      <c r="I110" s="47">
        <f t="shared" ref="I110:L110" si="37">IFERROR(I109*I99,"")</f>
        <v>24.733799999999999</v>
      </c>
      <c r="J110" s="47">
        <f t="shared" si="37"/>
        <v>0</v>
      </c>
      <c r="K110" s="52">
        <f t="shared" si="32"/>
        <v>262.55880000000002</v>
      </c>
      <c r="L110" s="53">
        <f t="shared" si="37"/>
        <v>54.400000000000006</v>
      </c>
      <c r="M110" s="52">
        <f t="shared" si="33"/>
        <v>316.9588</v>
      </c>
    </row>
    <row r="111" spans="1:13" x14ac:dyDescent="0.2">
      <c r="A111" s="33"/>
      <c r="B111" s="33"/>
      <c r="C111" s="33"/>
      <c r="D111" s="33"/>
      <c r="E111" s="33"/>
      <c r="F111" s="33"/>
      <c r="G111" s="48" t="s">
        <v>17</v>
      </c>
      <c r="H111" s="50">
        <v>0</v>
      </c>
      <c r="I111" s="43">
        <v>0</v>
      </c>
      <c r="J111" s="43">
        <v>0</v>
      </c>
      <c r="K111" s="52">
        <f t="shared" si="32"/>
        <v>0</v>
      </c>
      <c r="L111" s="45">
        <v>0</v>
      </c>
      <c r="M111" s="52">
        <f t="shared" si="33"/>
        <v>0</v>
      </c>
    </row>
    <row r="112" spans="1:13" x14ac:dyDescent="0.2">
      <c r="A112" s="33"/>
      <c r="B112" s="33"/>
      <c r="C112" s="33"/>
      <c r="D112" s="33"/>
      <c r="E112" s="33"/>
      <c r="F112" s="33"/>
      <c r="G112" s="46" t="s">
        <v>92</v>
      </c>
      <c r="H112" s="47">
        <f>SUM(H111*H100)</f>
        <v>0</v>
      </c>
      <c r="I112" s="47">
        <f t="shared" ref="I112:L112" si="38">SUM(I111*I100)</f>
        <v>0</v>
      </c>
      <c r="J112" s="47">
        <f t="shared" si="38"/>
        <v>0</v>
      </c>
      <c r="K112" s="52">
        <f t="shared" si="32"/>
        <v>0</v>
      </c>
      <c r="L112" s="47">
        <f t="shared" si="38"/>
        <v>0</v>
      </c>
      <c r="M112" s="52">
        <f t="shared" si="33"/>
        <v>0</v>
      </c>
    </row>
    <row r="113" spans="1:13" x14ac:dyDescent="0.2">
      <c r="A113" s="33"/>
      <c r="B113" s="33"/>
      <c r="C113" s="33"/>
      <c r="D113" s="33"/>
      <c r="E113" s="33"/>
      <c r="F113" s="33"/>
      <c r="G113" s="51" t="s">
        <v>93</v>
      </c>
      <c r="H113" s="47">
        <f>SUM(H101+H103+H105+H107+H109+H111)</f>
        <v>7</v>
      </c>
      <c r="I113" s="47">
        <f t="shared" ref="I113:L114" si="39">SUM(I101+I103+I105+I107+I109+I111)</f>
        <v>1</v>
      </c>
      <c r="J113" s="47">
        <f t="shared" si="39"/>
        <v>0</v>
      </c>
      <c r="K113" s="52">
        <f t="shared" si="32"/>
        <v>8</v>
      </c>
      <c r="L113" s="47">
        <f t="shared" si="39"/>
        <v>117</v>
      </c>
      <c r="M113" s="52">
        <f t="shared" si="33"/>
        <v>125</v>
      </c>
    </row>
    <row r="114" spans="1:13" x14ac:dyDescent="0.2">
      <c r="A114" s="33"/>
      <c r="B114" s="33"/>
      <c r="C114" s="33"/>
      <c r="D114" s="33"/>
      <c r="E114" s="33"/>
      <c r="F114" s="33"/>
      <c r="G114" s="51" t="s">
        <v>94</v>
      </c>
      <c r="H114" s="47">
        <f>SUM(H102+H104+H106+H108+H110+H112)</f>
        <v>237.82500000000002</v>
      </c>
      <c r="I114" s="47">
        <f t="shared" si="39"/>
        <v>24.733799999999999</v>
      </c>
      <c r="J114" s="47">
        <f t="shared" si="39"/>
        <v>0</v>
      </c>
      <c r="K114" s="52">
        <f t="shared" si="32"/>
        <v>262.55880000000002</v>
      </c>
      <c r="L114" s="53">
        <f t="shared" si="39"/>
        <v>537.04999999999995</v>
      </c>
      <c r="M114" s="52">
        <f t="shared" si="33"/>
        <v>799.60879999999997</v>
      </c>
    </row>
    <row r="115" spans="1:13" x14ac:dyDescent="0.2">
      <c r="M115" s="18"/>
    </row>
    <row r="116" spans="1:13" x14ac:dyDescent="0.2">
      <c r="M116" s="18"/>
    </row>
    <row r="117" spans="1:13" x14ac:dyDescent="0.2">
      <c r="M117" s="18"/>
    </row>
    <row r="118" spans="1:13" x14ac:dyDescent="0.2">
      <c r="M118" s="18"/>
    </row>
    <row r="119" spans="1:13" x14ac:dyDescent="0.2">
      <c r="A119" s="98" t="s">
        <v>74</v>
      </c>
      <c r="B119" s="100" t="s">
        <v>75</v>
      </c>
      <c r="C119" s="102" t="s">
        <v>76</v>
      </c>
      <c r="D119" s="102" t="s">
        <v>77</v>
      </c>
      <c r="E119" s="102" t="s">
        <v>78</v>
      </c>
      <c r="F119" s="102" t="s">
        <v>79</v>
      </c>
      <c r="G119" s="87" t="s">
        <v>8</v>
      </c>
      <c r="H119" s="88" t="s">
        <v>80</v>
      </c>
      <c r="I119" s="88"/>
      <c r="J119" s="88"/>
      <c r="K119" s="88"/>
      <c r="L119" s="89" t="s">
        <v>81</v>
      </c>
      <c r="M119" s="103" t="s">
        <v>82</v>
      </c>
    </row>
    <row r="120" spans="1:13" x14ac:dyDescent="0.2">
      <c r="A120" s="99"/>
      <c r="B120" s="101"/>
      <c r="C120" s="102"/>
      <c r="D120" s="102"/>
      <c r="E120" s="102"/>
      <c r="F120" s="102"/>
      <c r="G120" s="87"/>
      <c r="H120" s="33" t="s">
        <v>83</v>
      </c>
      <c r="I120" s="33" t="s">
        <v>84</v>
      </c>
      <c r="J120" s="33" t="s">
        <v>85</v>
      </c>
      <c r="K120" s="33" t="s">
        <v>86</v>
      </c>
      <c r="L120" s="89"/>
      <c r="M120" s="104"/>
    </row>
    <row r="121" spans="1:13" x14ac:dyDescent="0.2">
      <c r="A121" s="92" t="s">
        <v>87</v>
      </c>
      <c r="B121" s="93"/>
      <c r="C121" s="93"/>
      <c r="D121" s="93"/>
      <c r="E121" s="93"/>
      <c r="F121" s="94"/>
      <c r="G121" s="34" t="s">
        <v>88</v>
      </c>
      <c r="H121" s="35">
        <v>113.88420000000001</v>
      </c>
      <c r="I121" s="35">
        <v>81.4041</v>
      </c>
      <c r="J121" s="35">
        <v>40.770000000000003</v>
      </c>
      <c r="K121" s="36"/>
      <c r="L121" s="37">
        <v>3.13</v>
      </c>
      <c r="M121" s="65"/>
    </row>
    <row r="122" spans="1:13" x14ac:dyDescent="0.2">
      <c r="A122" s="95"/>
      <c r="B122" s="96"/>
      <c r="C122" s="96"/>
      <c r="D122" s="96"/>
      <c r="E122" s="96"/>
      <c r="F122" s="97"/>
      <c r="G122" s="34" t="s">
        <v>89</v>
      </c>
      <c r="H122" s="35">
        <v>103.01219999999999</v>
      </c>
      <c r="I122" s="35">
        <v>73.385999999999996</v>
      </c>
      <c r="J122" s="35">
        <v>36.828900000000004</v>
      </c>
      <c r="K122" s="36"/>
      <c r="L122" s="37">
        <v>3.13</v>
      </c>
      <c r="M122" s="65"/>
    </row>
    <row r="123" spans="1:13" x14ac:dyDescent="0.2">
      <c r="A123" s="95"/>
      <c r="B123" s="96"/>
      <c r="C123" s="96"/>
      <c r="D123" s="96"/>
      <c r="E123" s="96"/>
      <c r="F123" s="97"/>
      <c r="G123" s="34" t="s">
        <v>20</v>
      </c>
      <c r="H123" s="35">
        <v>427.94910000000004</v>
      </c>
      <c r="I123" s="35">
        <v>305.77499999999998</v>
      </c>
      <c r="J123" s="35">
        <v>153.83879999999999</v>
      </c>
      <c r="K123" s="35"/>
      <c r="L123" s="35">
        <v>13.32</v>
      </c>
      <c r="M123" s="66"/>
    </row>
    <row r="124" spans="1:13" x14ac:dyDescent="0.2">
      <c r="A124" s="95"/>
      <c r="B124" s="96"/>
      <c r="C124" s="96"/>
      <c r="D124" s="96"/>
      <c r="E124" s="96"/>
      <c r="F124" s="97"/>
      <c r="G124" s="34" t="s">
        <v>16</v>
      </c>
      <c r="H124" s="35">
        <v>57.213900000000002</v>
      </c>
      <c r="I124" s="35">
        <v>40.770000000000003</v>
      </c>
      <c r="J124" s="35">
        <v>20.6568</v>
      </c>
      <c r="K124" s="35"/>
      <c r="L124" s="35">
        <v>3.26</v>
      </c>
      <c r="M124" s="66"/>
    </row>
    <row r="125" spans="1:13" x14ac:dyDescent="0.2">
      <c r="A125" s="95"/>
      <c r="B125" s="96"/>
      <c r="C125" s="96"/>
      <c r="D125" s="96"/>
      <c r="E125" s="96"/>
      <c r="F125" s="97"/>
      <c r="G125" s="34" t="s">
        <v>18</v>
      </c>
      <c r="H125" s="35">
        <v>33.975000000000001</v>
      </c>
      <c r="I125" s="35">
        <v>24.733799999999999</v>
      </c>
      <c r="J125" s="35">
        <v>12.638699999999998</v>
      </c>
      <c r="K125" s="35"/>
      <c r="L125" s="35">
        <v>0.68</v>
      </c>
      <c r="M125" s="66"/>
    </row>
    <row r="126" spans="1:13" x14ac:dyDescent="0.2">
      <c r="A126" s="95"/>
      <c r="B126" s="96"/>
      <c r="C126" s="96"/>
      <c r="D126" s="96"/>
      <c r="E126" s="96"/>
      <c r="F126" s="97"/>
      <c r="G126" s="34" t="s">
        <v>17</v>
      </c>
      <c r="H126" s="35">
        <v>10.872</v>
      </c>
      <c r="I126" s="35">
        <v>8.2899000000000012</v>
      </c>
      <c r="J126" s="35">
        <v>4.2129000000000003</v>
      </c>
      <c r="K126" s="35"/>
      <c r="L126" s="35">
        <v>0.27</v>
      </c>
      <c r="M126" s="66"/>
    </row>
    <row r="127" spans="1:13" x14ac:dyDescent="0.2">
      <c r="A127" s="39" t="s">
        <v>90</v>
      </c>
      <c r="B127" s="40" t="s">
        <v>91</v>
      </c>
      <c r="C127" s="39">
        <v>4</v>
      </c>
      <c r="D127" s="39">
        <v>3</v>
      </c>
      <c r="E127" s="39"/>
      <c r="F127" s="41">
        <v>0.8</v>
      </c>
      <c r="G127" s="42" t="s">
        <v>88</v>
      </c>
      <c r="H127" s="43">
        <v>0</v>
      </c>
      <c r="I127" s="43">
        <v>0</v>
      </c>
      <c r="J127" s="43">
        <v>0</v>
      </c>
      <c r="K127" s="52">
        <f>SUM(H127:J127)</f>
        <v>0</v>
      </c>
      <c r="L127" s="45">
        <v>5</v>
      </c>
      <c r="M127" s="52">
        <f>SUM(K127:L127)</f>
        <v>5</v>
      </c>
    </row>
    <row r="128" spans="1:13" x14ac:dyDescent="0.2">
      <c r="A128" s="33"/>
      <c r="B128" s="33"/>
      <c r="C128" s="33"/>
      <c r="D128" s="33"/>
      <c r="E128" s="33"/>
      <c r="F128" s="33"/>
      <c r="G128" s="46" t="s">
        <v>92</v>
      </c>
      <c r="H128" s="47">
        <f>IFERROR(H127*H121,"")</f>
        <v>0</v>
      </c>
      <c r="I128" s="47">
        <f t="shared" ref="I128:L128" si="40">IFERROR(I127*I121,"")</f>
        <v>0</v>
      </c>
      <c r="J128" s="47">
        <f t="shared" si="40"/>
        <v>0</v>
      </c>
      <c r="K128" s="52">
        <f t="shared" ref="K128:K140" si="41">SUM(H128:J128)</f>
        <v>0</v>
      </c>
      <c r="L128" s="47">
        <f t="shared" si="40"/>
        <v>15.649999999999999</v>
      </c>
      <c r="M128" s="52">
        <f t="shared" ref="M128:M140" si="42">SUM(K128:L128)</f>
        <v>15.649999999999999</v>
      </c>
    </row>
    <row r="129" spans="1:13" x14ac:dyDescent="0.2">
      <c r="A129" s="33"/>
      <c r="B129" s="33"/>
      <c r="C129" s="33"/>
      <c r="D129" s="33"/>
      <c r="E129" s="33"/>
      <c r="F129" s="33"/>
      <c r="G129" s="42" t="s">
        <v>89</v>
      </c>
      <c r="H129" s="43">
        <v>0</v>
      </c>
      <c r="I129" s="43">
        <v>0</v>
      </c>
      <c r="J129" s="43">
        <v>0</v>
      </c>
      <c r="K129" s="52">
        <f t="shared" si="41"/>
        <v>0</v>
      </c>
      <c r="L129" s="45">
        <v>5</v>
      </c>
      <c r="M129" s="52">
        <f t="shared" si="42"/>
        <v>5</v>
      </c>
    </row>
    <row r="130" spans="1:13" x14ac:dyDescent="0.2">
      <c r="A130" s="33"/>
      <c r="B130" s="33"/>
      <c r="C130" s="33"/>
      <c r="D130" s="33"/>
      <c r="E130" s="33"/>
      <c r="F130" s="33"/>
      <c r="G130" s="46" t="s">
        <v>92</v>
      </c>
      <c r="H130" s="47">
        <f>IFERROR(H129*H122,"")</f>
        <v>0</v>
      </c>
      <c r="I130" s="47">
        <f t="shared" ref="I130:L130" si="43">IFERROR(I129*I122,"")</f>
        <v>0</v>
      </c>
      <c r="J130" s="47">
        <f t="shared" si="43"/>
        <v>0</v>
      </c>
      <c r="K130" s="52">
        <f t="shared" si="41"/>
        <v>0</v>
      </c>
      <c r="L130" s="47">
        <f t="shared" si="43"/>
        <v>15.649999999999999</v>
      </c>
      <c r="M130" s="52">
        <f t="shared" si="42"/>
        <v>15.649999999999999</v>
      </c>
    </row>
    <row r="131" spans="1:13" x14ac:dyDescent="0.2">
      <c r="A131" s="33"/>
      <c r="B131" s="33"/>
      <c r="C131" s="33"/>
      <c r="D131" s="33"/>
      <c r="E131" s="33"/>
      <c r="F131" s="33"/>
      <c r="G131" s="48" t="s">
        <v>20</v>
      </c>
      <c r="H131" s="49">
        <v>0</v>
      </c>
      <c r="I131" s="43">
        <v>0</v>
      </c>
      <c r="J131" s="43">
        <v>0</v>
      </c>
      <c r="K131" s="52">
        <f t="shared" si="41"/>
        <v>0</v>
      </c>
      <c r="L131" s="45">
        <v>0</v>
      </c>
      <c r="M131" s="52">
        <f t="shared" si="42"/>
        <v>0</v>
      </c>
    </row>
    <row r="132" spans="1:13" x14ac:dyDescent="0.2">
      <c r="A132" s="33"/>
      <c r="B132" s="33"/>
      <c r="C132" s="33"/>
      <c r="D132" s="33"/>
      <c r="E132" s="33"/>
      <c r="F132" s="33"/>
      <c r="G132" s="46" t="s">
        <v>92</v>
      </c>
      <c r="H132" s="47">
        <f>IFERROR(H131*H133,"")</f>
        <v>0</v>
      </c>
      <c r="I132" s="47">
        <f t="shared" ref="I132:L132" si="44">IFERROR(I131*I133,"")</f>
        <v>0</v>
      </c>
      <c r="J132" s="47">
        <f t="shared" si="44"/>
        <v>0</v>
      </c>
      <c r="K132" s="52">
        <f t="shared" si="41"/>
        <v>0</v>
      </c>
      <c r="L132" s="47">
        <f t="shared" si="44"/>
        <v>0</v>
      </c>
      <c r="M132" s="52">
        <f t="shared" si="42"/>
        <v>0</v>
      </c>
    </row>
    <row r="133" spans="1:13" x14ac:dyDescent="0.2">
      <c r="A133" s="33"/>
      <c r="B133" s="33"/>
      <c r="C133" s="33"/>
      <c r="D133" s="33"/>
      <c r="E133" s="33"/>
      <c r="F133" s="33"/>
      <c r="G133" s="48" t="s">
        <v>16</v>
      </c>
      <c r="H133" s="49">
        <v>4</v>
      </c>
      <c r="I133" s="43">
        <v>1</v>
      </c>
      <c r="J133" s="43">
        <v>0</v>
      </c>
      <c r="K133" s="52">
        <f t="shared" si="41"/>
        <v>5</v>
      </c>
      <c r="L133" s="45">
        <v>36</v>
      </c>
      <c r="M133" s="52">
        <f t="shared" si="42"/>
        <v>41</v>
      </c>
    </row>
    <row r="134" spans="1:13" x14ac:dyDescent="0.2">
      <c r="A134" s="33"/>
      <c r="B134" s="33"/>
      <c r="C134" s="33"/>
      <c r="D134" s="33"/>
      <c r="E134" s="33"/>
      <c r="F134" s="33"/>
      <c r="G134" s="46" t="s">
        <v>92</v>
      </c>
      <c r="H134" s="47">
        <f>IFERROR(H133*H124,"")</f>
        <v>228.85560000000001</v>
      </c>
      <c r="I134" s="47">
        <f t="shared" ref="I134:L134" si="45">IFERROR(I133*I124,"")</f>
        <v>40.770000000000003</v>
      </c>
      <c r="J134" s="47">
        <f t="shared" si="45"/>
        <v>0</v>
      </c>
      <c r="K134" s="52">
        <f t="shared" si="41"/>
        <v>269.62560000000002</v>
      </c>
      <c r="L134" s="47">
        <f t="shared" si="45"/>
        <v>117.35999999999999</v>
      </c>
      <c r="M134" s="52">
        <f t="shared" si="42"/>
        <v>386.98559999999998</v>
      </c>
    </row>
    <row r="135" spans="1:13" x14ac:dyDescent="0.2">
      <c r="A135" s="33"/>
      <c r="B135" s="33"/>
      <c r="C135" s="33"/>
      <c r="D135" s="33"/>
      <c r="E135" s="33"/>
      <c r="F135" s="33"/>
      <c r="G135" s="48" t="s">
        <v>18</v>
      </c>
      <c r="H135" s="49">
        <v>0</v>
      </c>
      <c r="I135" s="43">
        <v>0</v>
      </c>
      <c r="J135" s="43">
        <v>0</v>
      </c>
      <c r="K135" s="52">
        <f t="shared" si="41"/>
        <v>0</v>
      </c>
      <c r="L135" s="45">
        <v>0</v>
      </c>
      <c r="M135" s="52">
        <f t="shared" si="42"/>
        <v>0</v>
      </c>
    </row>
    <row r="136" spans="1:13" x14ac:dyDescent="0.2">
      <c r="A136" s="33"/>
      <c r="B136" s="33"/>
      <c r="C136" s="33"/>
      <c r="D136" s="33"/>
      <c r="E136" s="33"/>
      <c r="F136" s="33"/>
      <c r="G136" s="46" t="s">
        <v>92</v>
      </c>
      <c r="H136" s="47">
        <f>IFERROR(H135*H125,"")</f>
        <v>0</v>
      </c>
      <c r="I136" s="47">
        <f t="shared" ref="I136:L136" si="46">IFERROR(I135*I125,"")</f>
        <v>0</v>
      </c>
      <c r="J136" s="47">
        <f t="shared" si="46"/>
        <v>0</v>
      </c>
      <c r="K136" s="52">
        <f t="shared" si="41"/>
        <v>0</v>
      </c>
      <c r="L136" s="47">
        <f t="shared" si="46"/>
        <v>0</v>
      </c>
      <c r="M136" s="52">
        <f t="shared" si="42"/>
        <v>0</v>
      </c>
    </row>
    <row r="137" spans="1:13" x14ac:dyDescent="0.2">
      <c r="A137" s="33"/>
      <c r="B137" s="33"/>
      <c r="C137" s="33"/>
      <c r="D137" s="33"/>
      <c r="E137" s="33"/>
      <c r="F137" s="33"/>
      <c r="G137" s="48" t="s">
        <v>17</v>
      </c>
      <c r="H137" s="50">
        <v>0</v>
      </c>
      <c r="I137" s="43">
        <v>0</v>
      </c>
      <c r="J137" s="43">
        <v>0</v>
      </c>
      <c r="K137" s="52">
        <f t="shared" si="41"/>
        <v>0</v>
      </c>
      <c r="L137" s="45">
        <v>0</v>
      </c>
      <c r="M137" s="52">
        <f t="shared" si="42"/>
        <v>0</v>
      </c>
    </row>
    <row r="138" spans="1:13" x14ac:dyDescent="0.2">
      <c r="A138" s="33"/>
      <c r="B138" s="33"/>
      <c r="C138" s="33"/>
      <c r="D138" s="33"/>
      <c r="E138" s="33"/>
      <c r="F138" s="33"/>
      <c r="G138" s="46" t="s">
        <v>92</v>
      </c>
      <c r="H138" s="47">
        <f>SUM(H137*H126)</f>
        <v>0</v>
      </c>
      <c r="I138" s="47">
        <f t="shared" ref="I138:L138" si="47">SUM(I137*I126)</f>
        <v>0</v>
      </c>
      <c r="J138" s="47">
        <f t="shared" si="47"/>
        <v>0</v>
      </c>
      <c r="K138" s="52">
        <f t="shared" si="41"/>
        <v>0</v>
      </c>
      <c r="L138" s="47">
        <f t="shared" si="47"/>
        <v>0</v>
      </c>
      <c r="M138" s="52">
        <f t="shared" si="42"/>
        <v>0</v>
      </c>
    </row>
    <row r="139" spans="1:13" x14ac:dyDescent="0.2">
      <c r="A139" s="33"/>
      <c r="B139" s="33"/>
      <c r="C139" s="33"/>
      <c r="D139" s="33"/>
      <c r="E139" s="33"/>
      <c r="F139" s="33"/>
      <c r="G139" s="51" t="s">
        <v>93</v>
      </c>
      <c r="H139" s="47">
        <f>SUM(H127+H129+H131+H133+H135+H137)</f>
        <v>4</v>
      </c>
      <c r="I139" s="47">
        <f t="shared" ref="I139:L140" si="48">SUM(I127+I129+I131+I133+I135+I137)</f>
        <v>1</v>
      </c>
      <c r="J139" s="47">
        <f t="shared" si="48"/>
        <v>0</v>
      </c>
      <c r="K139" s="52">
        <f t="shared" si="41"/>
        <v>5</v>
      </c>
      <c r="L139" s="47">
        <f t="shared" si="48"/>
        <v>46</v>
      </c>
      <c r="M139" s="52">
        <f t="shared" si="42"/>
        <v>51</v>
      </c>
    </row>
    <row r="140" spans="1:13" x14ac:dyDescent="0.2">
      <c r="A140" s="33"/>
      <c r="B140" s="33"/>
      <c r="C140" s="33"/>
      <c r="D140" s="33"/>
      <c r="E140" s="33"/>
      <c r="F140" s="33"/>
      <c r="G140" s="51" t="s">
        <v>94</v>
      </c>
      <c r="H140" s="47">
        <f>SUM(H128+H130+H132+H134+H136+H138)</f>
        <v>228.85560000000001</v>
      </c>
      <c r="I140" s="47">
        <f t="shared" si="48"/>
        <v>40.770000000000003</v>
      </c>
      <c r="J140" s="47">
        <f t="shared" si="48"/>
        <v>0</v>
      </c>
      <c r="K140" s="52">
        <f t="shared" si="41"/>
        <v>269.62560000000002</v>
      </c>
      <c r="L140" s="53">
        <f t="shared" si="48"/>
        <v>148.65999999999997</v>
      </c>
      <c r="M140" s="52">
        <f t="shared" si="42"/>
        <v>418.28559999999999</v>
      </c>
    </row>
    <row r="141" spans="1:13" x14ac:dyDescent="0.2">
      <c r="M141" s="18"/>
    </row>
    <row r="142" spans="1:13" x14ac:dyDescent="0.2">
      <c r="M142" s="18"/>
    </row>
    <row r="143" spans="1:13" x14ac:dyDescent="0.2">
      <c r="M143" s="18"/>
    </row>
    <row r="144" spans="1:13" x14ac:dyDescent="0.2">
      <c r="M144" s="18"/>
    </row>
    <row r="145" spans="1:13" x14ac:dyDescent="0.2">
      <c r="A145" s="98" t="s">
        <v>74</v>
      </c>
      <c r="B145" s="100" t="s">
        <v>75</v>
      </c>
      <c r="C145" s="102" t="s">
        <v>76</v>
      </c>
      <c r="D145" s="102" t="s">
        <v>77</v>
      </c>
      <c r="E145" s="102" t="s">
        <v>78</v>
      </c>
      <c r="F145" s="102" t="s">
        <v>79</v>
      </c>
      <c r="G145" s="87" t="s">
        <v>8</v>
      </c>
      <c r="H145" s="88" t="s">
        <v>80</v>
      </c>
      <c r="I145" s="88"/>
      <c r="J145" s="88"/>
      <c r="K145" s="88"/>
      <c r="L145" s="89" t="s">
        <v>81</v>
      </c>
      <c r="M145" s="103" t="s">
        <v>82</v>
      </c>
    </row>
    <row r="146" spans="1:13" x14ac:dyDescent="0.2">
      <c r="A146" s="99"/>
      <c r="B146" s="101"/>
      <c r="C146" s="102"/>
      <c r="D146" s="102"/>
      <c r="E146" s="102"/>
      <c r="F146" s="102"/>
      <c r="G146" s="87"/>
      <c r="H146" s="33" t="s">
        <v>83</v>
      </c>
      <c r="I146" s="33" t="s">
        <v>84</v>
      </c>
      <c r="J146" s="33" t="s">
        <v>85</v>
      </c>
      <c r="K146" s="33" t="s">
        <v>86</v>
      </c>
      <c r="L146" s="89"/>
      <c r="M146" s="104"/>
    </row>
    <row r="147" spans="1:13" x14ac:dyDescent="0.2">
      <c r="A147" s="92" t="s">
        <v>87</v>
      </c>
      <c r="B147" s="93"/>
      <c r="C147" s="93"/>
      <c r="D147" s="93"/>
      <c r="E147" s="93"/>
      <c r="F147" s="94"/>
      <c r="G147" s="34" t="s">
        <v>88</v>
      </c>
      <c r="H147" s="35">
        <v>113.88420000000001</v>
      </c>
      <c r="I147" s="35">
        <v>81.4041</v>
      </c>
      <c r="J147" s="35">
        <v>40.770000000000003</v>
      </c>
      <c r="K147" s="36"/>
      <c r="L147" s="37">
        <v>3.13</v>
      </c>
      <c r="M147" s="65"/>
    </row>
    <row r="148" spans="1:13" x14ac:dyDescent="0.2">
      <c r="A148" s="95"/>
      <c r="B148" s="96"/>
      <c r="C148" s="96"/>
      <c r="D148" s="96"/>
      <c r="E148" s="96"/>
      <c r="F148" s="97"/>
      <c r="G148" s="34" t="s">
        <v>89</v>
      </c>
      <c r="H148" s="35">
        <v>103.01219999999999</v>
      </c>
      <c r="I148" s="35">
        <v>73.385999999999996</v>
      </c>
      <c r="J148" s="35">
        <v>36.828900000000004</v>
      </c>
      <c r="K148" s="36"/>
      <c r="L148" s="37">
        <v>3.13</v>
      </c>
      <c r="M148" s="65"/>
    </row>
    <row r="149" spans="1:13" x14ac:dyDescent="0.2">
      <c r="A149" s="95"/>
      <c r="B149" s="96"/>
      <c r="C149" s="96"/>
      <c r="D149" s="96"/>
      <c r="E149" s="96"/>
      <c r="F149" s="97"/>
      <c r="G149" s="34" t="s">
        <v>20</v>
      </c>
      <c r="H149" s="35">
        <v>427.94910000000004</v>
      </c>
      <c r="I149" s="35">
        <v>305.77499999999998</v>
      </c>
      <c r="J149" s="35">
        <v>153.83879999999999</v>
      </c>
      <c r="K149" s="35"/>
      <c r="L149" s="35">
        <v>13.32</v>
      </c>
      <c r="M149" s="66"/>
    </row>
    <row r="150" spans="1:13" x14ac:dyDescent="0.2">
      <c r="A150" s="95"/>
      <c r="B150" s="96"/>
      <c r="C150" s="96"/>
      <c r="D150" s="96"/>
      <c r="E150" s="96"/>
      <c r="F150" s="97"/>
      <c r="G150" s="34" t="s">
        <v>16</v>
      </c>
      <c r="H150" s="35">
        <v>57.213900000000002</v>
      </c>
      <c r="I150" s="35">
        <v>40.770000000000003</v>
      </c>
      <c r="J150" s="35">
        <v>20.6568</v>
      </c>
      <c r="K150" s="35"/>
      <c r="L150" s="35">
        <v>3.26</v>
      </c>
      <c r="M150" s="66"/>
    </row>
    <row r="151" spans="1:13" x14ac:dyDescent="0.2">
      <c r="A151" s="95"/>
      <c r="B151" s="96"/>
      <c r="C151" s="96"/>
      <c r="D151" s="96"/>
      <c r="E151" s="96"/>
      <c r="F151" s="97"/>
      <c r="G151" s="34" t="s">
        <v>18</v>
      </c>
      <c r="H151" s="35">
        <v>33.975000000000001</v>
      </c>
      <c r="I151" s="35">
        <v>24.733799999999999</v>
      </c>
      <c r="J151" s="35">
        <v>12.638699999999998</v>
      </c>
      <c r="K151" s="35"/>
      <c r="L151" s="35">
        <v>0.68</v>
      </c>
      <c r="M151" s="66"/>
    </row>
    <row r="152" spans="1:13" x14ac:dyDescent="0.2">
      <c r="A152" s="95"/>
      <c r="B152" s="96"/>
      <c r="C152" s="96"/>
      <c r="D152" s="96"/>
      <c r="E152" s="96"/>
      <c r="F152" s="97"/>
      <c r="G152" s="34" t="s">
        <v>17</v>
      </c>
      <c r="H152" s="35">
        <v>10.872</v>
      </c>
      <c r="I152" s="35">
        <v>8.2899000000000012</v>
      </c>
      <c r="J152" s="35">
        <v>4.2129000000000003</v>
      </c>
      <c r="K152" s="35"/>
      <c r="L152" s="35">
        <v>0.27</v>
      </c>
      <c r="M152" s="66"/>
    </row>
    <row r="153" spans="1:13" x14ac:dyDescent="0.2">
      <c r="A153" s="39" t="s">
        <v>90</v>
      </c>
      <c r="B153" s="40" t="s">
        <v>91</v>
      </c>
      <c r="C153" s="39">
        <v>4</v>
      </c>
      <c r="D153" s="39">
        <v>7</v>
      </c>
      <c r="E153" s="39"/>
      <c r="F153" s="41">
        <v>1.1000000000000001</v>
      </c>
      <c r="G153" s="42" t="s">
        <v>88</v>
      </c>
      <c r="H153" s="43">
        <v>0</v>
      </c>
      <c r="I153" s="43">
        <v>0</v>
      </c>
      <c r="J153" s="43">
        <v>0</v>
      </c>
      <c r="K153" s="44">
        <f>SUM(H153:J153)</f>
        <v>0</v>
      </c>
      <c r="L153" s="45">
        <v>1</v>
      </c>
      <c r="M153" s="52">
        <f>SUM(K153:L153)</f>
        <v>1</v>
      </c>
    </row>
    <row r="154" spans="1:13" x14ac:dyDescent="0.2">
      <c r="A154" s="33"/>
      <c r="B154" s="33"/>
      <c r="C154" s="33"/>
      <c r="D154" s="33"/>
      <c r="E154" s="33"/>
      <c r="F154" s="33"/>
      <c r="G154" s="46" t="s">
        <v>92</v>
      </c>
      <c r="H154" s="47">
        <f>IFERROR(H153*H147,"")</f>
        <v>0</v>
      </c>
      <c r="I154" s="47">
        <f t="shared" ref="I154:L154" si="49">IFERROR(I153*I147,"")</f>
        <v>0</v>
      </c>
      <c r="J154" s="47">
        <f t="shared" si="49"/>
        <v>0</v>
      </c>
      <c r="K154" s="44">
        <f t="shared" ref="K154:K166" si="50">SUM(H154:J154)</f>
        <v>0</v>
      </c>
      <c r="L154" s="47">
        <f t="shared" si="49"/>
        <v>3.13</v>
      </c>
      <c r="M154" s="52">
        <f t="shared" ref="M154:M166" si="51">SUM(K154:L154)</f>
        <v>3.13</v>
      </c>
    </row>
    <row r="155" spans="1:13" x14ac:dyDescent="0.2">
      <c r="A155" s="33"/>
      <c r="B155" s="33"/>
      <c r="C155" s="33"/>
      <c r="D155" s="33"/>
      <c r="E155" s="33"/>
      <c r="F155" s="33"/>
      <c r="G155" s="42" t="s">
        <v>89</v>
      </c>
      <c r="H155" s="43">
        <v>0</v>
      </c>
      <c r="I155" s="43">
        <v>0</v>
      </c>
      <c r="J155" s="43">
        <v>0</v>
      </c>
      <c r="K155" s="44">
        <f t="shared" si="50"/>
        <v>0</v>
      </c>
      <c r="L155" s="45">
        <v>4</v>
      </c>
      <c r="M155" s="52">
        <f t="shared" si="51"/>
        <v>4</v>
      </c>
    </row>
    <row r="156" spans="1:13" x14ac:dyDescent="0.2">
      <c r="A156" s="33"/>
      <c r="B156" s="33"/>
      <c r="C156" s="33"/>
      <c r="D156" s="33"/>
      <c r="E156" s="33"/>
      <c r="F156" s="33"/>
      <c r="G156" s="46" t="s">
        <v>92</v>
      </c>
      <c r="H156" s="47">
        <f>IFERROR(H155*H148,"")</f>
        <v>0</v>
      </c>
      <c r="I156" s="47">
        <f t="shared" ref="I156:L156" si="52">IFERROR(I155*I148,"")</f>
        <v>0</v>
      </c>
      <c r="J156" s="47">
        <f t="shared" si="52"/>
        <v>0</v>
      </c>
      <c r="K156" s="44">
        <f t="shared" si="50"/>
        <v>0</v>
      </c>
      <c r="L156" s="47">
        <f t="shared" si="52"/>
        <v>12.52</v>
      </c>
      <c r="M156" s="52">
        <f t="shared" si="51"/>
        <v>12.52</v>
      </c>
    </row>
    <row r="157" spans="1:13" x14ac:dyDescent="0.2">
      <c r="A157" s="33"/>
      <c r="B157" s="33"/>
      <c r="C157" s="33"/>
      <c r="D157" s="33"/>
      <c r="E157" s="33"/>
      <c r="F157" s="33"/>
      <c r="G157" s="48" t="s">
        <v>20</v>
      </c>
      <c r="H157" s="49">
        <v>0</v>
      </c>
      <c r="I157" s="43">
        <v>0</v>
      </c>
      <c r="J157" s="43">
        <v>0</v>
      </c>
      <c r="K157" s="44">
        <f t="shared" si="50"/>
        <v>0</v>
      </c>
      <c r="L157" s="45">
        <v>0</v>
      </c>
      <c r="M157" s="52">
        <f t="shared" si="51"/>
        <v>0</v>
      </c>
    </row>
    <row r="158" spans="1:13" x14ac:dyDescent="0.2">
      <c r="A158" s="33"/>
      <c r="B158" s="33"/>
      <c r="C158" s="33"/>
      <c r="D158" s="33"/>
      <c r="E158" s="33"/>
      <c r="F158" s="33"/>
      <c r="G158" s="46" t="s">
        <v>92</v>
      </c>
      <c r="H158" s="47">
        <f>IFERROR(H157*H159,"")</f>
        <v>0</v>
      </c>
      <c r="I158" s="47">
        <f t="shared" ref="I158:L158" si="53">IFERROR(I157*I159,"")</f>
        <v>0</v>
      </c>
      <c r="J158" s="47">
        <f t="shared" si="53"/>
        <v>0</v>
      </c>
      <c r="K158" s="44">
        <f t="shared" si="50"/>
        <v>0</v>
      </c>
      <c r="L158" s="47">
        <f t="shared" si="53"/>
        <v>0</v>
      </c>
      <c r="M158" s="52">
        <f t="shared" si="51"/>
        <v>0</v>
      </c>
    </row>
    <row r="159" spans="1:13" x14ac:dyDescent="0.2">
      <c r="A159" s="33"/>
      <c r="B159" s="33"/>
      <c r="C159" s="33"/>
      <c r="D159" s="33"/>
      <c r="E159" s="33"/>
      <c r="F159" s="33"/>
      <c r="G159" s="48" t="s">
        <v>16</v>
      </c>
      <c r="H159" s="49">
        <v>0</v>
      </c>
      <c r="I159" s="43">
        <v>0</v>
      </c>
      <c r="J159" s="43">
        <v>0</v>
      </c>
      <c r="K159" s="44">
        <f t="shared" si="50"/>
        <v>0</v>
      </c>
      <c r="L159" s="45">
        <v>6</v>
      </c>
      <c r="M159" s="52">
        <f t="shared" si="51"/>
        <v>6</v>
      </c>
    </row>
    <row r="160" spans="1:13" x14ac:dyDescent="0.2">
      <c r="A160" s="33"/>
      <c r="B160" s="33"/>
      <c r="C160" s="33"/>
      <c r="D160" s="33"/>
      <c r="E160" s="33"/>
      <c r="F160" s="33"/>
      <c r="G160" s="46" t="s">
        <v>92</v>
      </c>
      <c r="H160" s="47">
        <f>IFERROR(H159*H150,"")</f>
        <v>0</v>
      </c>
      <c r="I160" s="47">
        <f t="shared" ref="I160:L160" si="54">IFERROR(I159*I150,"")</f>
        <v>0</v>
      </c>
      <c r="J160" s="47">
        <f t="shared" si="54"/>
        <v>0</v>
      </c>
      <c r="K160" s="44">
        <f t="shared" si="50"/>
        <v>0</v>
      </c>
      <c r="L160" s="47">
        <f t="shared" si="54"/>
        <v>19.559999999999999</v>
      </c>
      <c r="M160" s="52">
        <f t="shared" si="51"/>
        <v>19.559999999999999</v>
      </c>
    </row>
    <row r="161" spans="1:13" x14ac:dyDescent="0.2">
      <c r="A161" s="33"/>
      <c r="B161" s="33"/>
      <c r="C161" s="33"/>
      <c r="D161" s="33"/>
      <c r="E161" s="33"/>
      <c r="F161" s="33"/>
      <c r="G161" s="48" t="s">
        <v>18</v>
      </c>
      <c r="H161" s="49">
        <v>0</v>
      </c>
      <c r="I161" s="43">
        <v>0</v>
      </c>
      <c r="J161" s="43">
        <v>0</v>
      </c>
      <c r="K161" s="44">
        <f t="shared" si="50"/>
        <v>0</v>
      </c>
      <c r="L161" s="45">
        <v>6</v>
      </c>
      <c r="M161" s="52">
        <f t="shared" si="51"/>
        <v>6</v>
      </c>
    </row>
    <row r="162" spans="1:13" x14ac:dyDescent="0.2">
      <c r="A162" s="33"/>
      <c r="B162" s="33"/>
      <c r="C162" s="33"/>
      <c r="D162" s="33"/>
      <c r="E162" s="33"/>
      <c r="F162" s="33"/>
      <c r="G162" s="46" t="s">
        <v>92</v>
      </c>
      <c r="H162" s="47">
        <f>IFERROR(H161*H151,"")</f>
        <v>0</v>
      </c>
      <c r="I162" s="47">
        <f t="shared" ref="I162:L162" si="55">IFERROR(I161*I151,"")</f>
        <v>0</v>
      </c>
      <c r="J162" s="47">
        <f t="shared" si="55"/>
        <v>0</v>
      </c>
      <c r="K162" s="44">
        <f t="shared" si="50"/>
        <v>0</v>
      </c>
      <c r="L162" s="47">
        <f t="shared" si="55"/>
        <v>4.08</v>
      </c>
      <c r="M162" s="52">
        <f t="shared" si="51"/>
        <v>4.08</v>
      </c>
    </row>
    <row r="163" spans="1:13" x14ac:dyDescent="0.2">
      <c r="A163" s="33"/>
      <c r="B163" s="33"/>
      <c r="C163" s="33"/>
      <c r="D163" s="33"/>
      <c r="E163" s="33"/>
      <c r="F163" s="33"/>
      <c r="G163" s="48" t="s">
        <v>17</v>
      </c>
      <c r="H163" s="50">
        <v>0</v>
      </c>
      <c r="I163" s="43">
        <v>0</v>
      </c>
      <c r="J163" s="43">
        <v>0</v>
      </c>
      <c r="K163" s="44">
        <f t="shared" si="50"/>
        <v>0</v>
      </c>
      <c r="L163" s="45">
        <v>1</v>
      </c>
      <c r="M163" s="52">
        <f t="shared" si="51"/>
        <v>1</v>
      </c>
    </row>
    <row r="164" spans="1:13" x14ac:dyDescent="0.2">
      <c r="A164" s="33"/>
      <c r="B164" s="33"/>
      <c r="C164" s="33"/>
      <c r="D164" s="33"/>
      <c r="E164" s="33"/>
      <c r="F164" s="33"/>
      <c r="G164" s="46" t="s">
        <v>92</v>
      </c>
      <c r="H164" s="47">
        <f>SUM(H163*H152)</f>
        <v>0</v>
      </c>
      <c r="I164" s="47">
        <f t="shared" ref="I164:L164" si="56">SUM(I163*I152)</f>
        <v>0</v>
      </c>
      <c r="J164" s="47">
        <f t="shared" si="56"/>
        <v>0</v>
      </c>
      <c r="K164" s="44">
        <f t="shared" si="50"/>
        <v>0</v>
      </c>
      <c r="L164" s="47">
        <f t="shared" si="56"/>
        <v>0.27</v>
      </c>
      <c r="M164" s="52">
        <f t="shared" si="51"/>
        <v>0.27</v>
      </c>
    </row>
    <row r="165" spans="1:13" x14ac:dyDescent="0.2">
      <c r="A165" s="33"/>
      <c r="B165" s="33"/>
      <c r="C165" s="33"/>
      <c r="D165" s="33"/>
      <c r="E165" s="33"/>
      <c r="F165" s="33"/>
      <c r="G165" s="51" t="s">
        <v>93</v>
      </c>
      <c r="H165" s="47">
        <f>SUM(H153+H155+H157+H159+H161+H163)</f>
        <v>0</v>
      </c>
      <c r="I165" s="47">
        <f t="shared" ref="I165:L166" si="57">SUM(I153+I155+I157+I159+I161+I163)</f>
        <v>0</v>
      </c>
      <c r="J165" s="47">
        <f t="shared" si="57"/>
        <v>0</v>
      </c>
      <c r="K165" s="44">
        <f t="shared" si="50"/>
        <v>0</v>
      </c>
      <c r="L165" s="47">
        <f t="shared" si="57"/>
        <v>18</v>
      </c>
      <c r="M165" s="52">
        <f t="shared" si="51"/>
        <v>18</v>
      </c>
    </row>
    <row r="166" spans="1:13" x14ac:dyDescent="0.2">
      <c r="A166" s="33"/>
      <c r="B166" s="33"/>
      <c r="C166" s="33"/>
      <c r="D166" s="33"/>
      <c r="E166" s="33"/>
      <c r="F166" s="33"/>
      <c r="G166" s="51" t="s">
        <v>94</v>
      </c>
      <c r="H166" s="47">
        <f>SUM(H154+H156+H158+H160+H162+H164)</f>
        <v>0</v>
      </c>
      <c r="I166" s="47">
        <f t="shared" si="57"/>
        <v>0</v>
      </c>
      <c r="J166" s="47">
        <f t="shared" si="57"/>
        <v>0</v>
      </c>
      <c r="K166" s="44">
        <f t="shared" si="50"/>
        <v>0</v>
      </c>
      <c r="L166" s="53">
        <f t="shared" si="57"/>
        <v>39.559999999999995</v>
      </c>
      <c r="M166" s="52">
        <f t="shared" si="51"/>
        <v>39.559999999999995</v>
      </c>
    </row>
    <row r="167" spans="1:13" x14ac:dyDescent="0.2">
      <c r="M167" s="18"/>
    </row>
    <row r="168" spans="1:13" x14ac:dyDescent="0.2">
      <c r="M168" s="18"/>
    </row>
    <row r="169" spans="1:13" x14ac:dyDescent="0.2">
      <c r="M169" s="18"/>
    </row>
    <row r="170" spans="1:13" x14ac:dyDescent="0.2">
      <c r="M170" s="18"/>
    </row>
    <row r="171" spans="1:13" x14ac:dyDescent="0.2">
      <c r="A171" s="98" t="s">
        <v>74</v>
      </c>
      <c r="B171" s="100" t="s">
        <v>75</v>
      </c>
      <c r="C171" s="102" t="s">
        <v>76</v>
      </c>
      <c r="D171" s="102" t="s">
        <v>77</v>
      </c>
      <c r="E171" s="102" t="s">
        <v>78</v>
      </c>
      <c r="F171" s="102" t="s">
        <v>79</v>
      </c>
      <c r="G171" s="87" t="s">
        <v>8</v>
      </c>
      <c r="H171" s="88" t="s">
        <v>80</v>
      </c>
      <c r="I171" s="88"/>
      <c r="J171" s="88"/>
      <c r="K171" s="88"/>
      <c r="L171" s="89" t="s">
        <v>81</v>
      </c>
      <c r="M171" s="103" t="s">
        <v>82</v>
      </c>
    </row>
    <row r="172" spans="1:13" x14ac:dyDescent="0.2">
      <c r="A172" s="99"/>
      <c r="B172" s="101"/>
      <c r="C172" s="102"/>
      <c r="D172" s="102"/>
      <c r="E172" s="102"/>
      <c r="F172" s="102"/>
      <c r="G172" s="87"/>
      <c r="H172" s="33" t="s">
        <v>83</v>
      </c>
      <c r="I172" s="33" t="s">
        <v>84</v>
      </c>
      <c r="J172" s="33" t="s">
        <v>85</v>
      </c>
      <c r="K172" s="33" t="s">
        <v>86</v>
      </c>
      <c r="L172" s="89"/>
      <c r="M172" s="104"/>
    </row>
    <row r="173" spans="1:13" x14ac:dyDescent="0.2">
      <c r="A173" s="92" t="s">
        <v>87</v>
      </c>
      <c r="B173" s="93"/>
      <c r="C173" s="93"/>
      <c r="D173" s="93"/>
      <c r="E173" s="93"/>
      <c r="F173" s="94"/>
      <c r="G173" s="34" t="s">
        <v>88</v>
      </c>
      <c r="H173" s="35">
        <v>113.88420000000001</v>
      </c>
      <c r="I173" s="35">
        <v>81.4041</v>
      </c>
      <c r="J173" s="35">
        <v>40.770000000000003</v>
      </c>
      <c r="K173" s="36"/>
      <c r="L173" s="37">
        <v>3.13</v>
      </c>
      <c r="M173" s="65"/>
    </row>
    <row r="174" spans="1:13" x14ac:dyDescent="0.2">
      <c r="A174" s="95"/>
      <c r="B174" s="96"/>
      <c r="C174" s="96"/>
      <c r="D174" s="96"/>
      <c r="E174" s="96"/>
      <c r="F174" s="97"/>
      <c r="G174" s="34" t="s">
        <v>89</v>
      </c>
      <c r="H174" s="35">
        <v>103.01219999999999</v>
      </c>
      <c r="I174" s="35">
        <v>73.385999999999996</v>
      </c>
      <c r="J174" s="35">
        <v>36.828900000000004</v>
      </c>
      <c r="K174" s="36"/>
      <c r="L174" s="37">
        <v>3.13</v>
      </c>
      <c r="M174" s="65"/>
    </row>
    <row r="175" spans="1:13" x14ac:dyDescent="0.2">
      <c r="A175" s="95"/>
      <c r="B175" s="96"/>
      <c r="C175" s="96"/>
      <c r="D175" s="96"/>
      <c r="E175" s="96"/>
      <c r="F175" s="97"/>
      <c r="G175" s="34" t="s">
        <v>20</v>
      </c>
      <c r="H175" s="35">
        <v>427.94910000000004</v>
      </c>
      <c r="I175" s="35">
        <v>305.77499999999998</v>
      </c>
      <c r="J175" s="35">
        <v>153.83879999999999</v>
      </c>
      <c r="K175" s="35"/>
      <c r="L175" s="35">
        <v>13.32</v>
      </c>
      <c r="M175" s="66"/>
    </row>
    <row r="176" spans="1:13" x14ac:dyDescent="0.2">
      <c r="A176" s="95"/>
      <c r="B176" s="96"/>
      <c r="C176" s="96"/>
      <c r="D176" s="96"/>
      <c r="E176" s="96"/>
      <c r="F176" s="97"/>
      <c r="G176" s="34" t="s">
        <v>16</v>
      </c>
      <c r="H176" s="35">
        <v>57.213900000000002</v>
      </c>
      <c r="I176" s="35">
        <v>40.770000000000003</v>
      </c>
      <c r="J176" s="35">
        <v>20.6568</v>
      </c>
      <c r="K176" s="35"/>
      <c r="L176" s="35">
        <v>3.26</v>
      </c>
      <c r="M176" s="66"/>
    </row>
    <row r="177" spans="1:13" x14ac:dyDescent="0.2">
      <c r="A177" s="95"/>
      <c r="B177" s="96"/>
      <c r="C177" s="96"/>
      <c r="D177" s="96"/>
      <c r="E177" s="96"/>
      <c r="F177" s="97"/>
      <c r="G177" s="34" t="s">
        <v>18</v>
      </c>
      <c r="H177" s="35">
        <v>33.975000000000001</v>
      </c>
      <c r="I177" s="35">
        <v>24.733799999999999</v>
      </c>
      <c r="J177" s="35">
        <v>12.638699999999998</v>
      </c>
      <c r="K177" s="35"/>
      <c r="L177" s="35">
        <v>0.68</v>
      </c>
      <c r="M177" s="66"/>
    </row>
    <row r="178" spans="1:13" x14ac:dyDescent="0.2">
      <c r="A178" s="95"/>
      <c r="B178" s="96"/>
      <c r="C178" s="96"/>
      <c r="D178" s="96"/>
      <c r="E178" s="96"/>
      <c r="F178" s="97"/>
      <c r="G178" s="34" t="s">
        <v>17</v>
      </c>
      <c r="H178" s="35">
        <v>10.872</v>
      </c>
      <c r="I178" s="35">
        <v>8.2899000000000012</v>
      </c>
      <c r="J178" s="35">
        <v>4.2129000000000003</v>
      </c>
      <c r="K178" s="35"/>
      <c r="L178" s="35">
        <v>0.27</v>
      </c>
      <c r="M178" s="66"/>
    </row>
    <row r="179" spans="1:13" x14ac:dyDescent="0.2">
      <c r="A179" s="39" t="s">
        <v>90</v>
      </c>
      <c r="B179" s="40" t="s">
        <v>91</v>
      </c>
      <c r="C179" s="39">
        <v>4</v>
      </c>
      <c r="D179" s="39">
        <v>17</v>
      </c>
      <c r="E179" s="39"/>
      <c r="F179" s="41">
        <v>2.2999999999999998</v>
      </c>
      <c r="G179" s="42" t="s">
        <v>88</v>
      </c>
      <c r="H179" s="43">
        <v>0</v>
      </c>
      <c r="I179" s="43">
        <v>0</v>
      </c>
      <c r="J179" s="43">
        <v>0</v>
      </c>
      <c r="K179" s="52">
        <f>SUM(H179:J179)</f>
        <v>0</v>
      </c>
      <c r="L179" s="45">
        <v>0</v>
      </c>
      <c r="M179" s="52">
        <f>SUM(K179:L179)</f>
        <v>0</v>
      </c>
    </row>
    <row r="180" spans="1:13" x14ac:dyDescent="0.2">
      <c r="A180" s="33"/>
      <c r="B180" s="33"/>
      <c r="C180" s="33"/>
      <c r="D180" s="33"/>
      <c r="E180" s="33"/>
      <c r="F180" s="33"/>
      <c r="G180" s="46" t="s">
        <v>92</v>
      </c>
      <c r="H180" s="47">
        <f>IFERROR(H179*H173,"")</f>
        <v>0</v>
      </c>
      <c r="I180" s="47">
        <f t="shared" ref="I180:L180" si="58">IFERROR(I179*I173,"")</f>
        <v>0</v>
      </c>
      <c r="J180" s="47">
        <f t="shared" si="58"/>
        <v>0</v>
      </c>
      <c r="K180" s="52">
        <f t="shared" ref="K180:K192" si="59">SUM(H180:J180)</f>
        <v>0</v>
      </c>
      <c r="L180" s="47">
        <f t="shared" si="58"/>
        <v>0</v>
      </c>
      <c r="M180" s="52">
        <f t="shared" ref="M180:M192" si="60">SUM(K180:L180)</f>
        <v>0</v>
      </c>
    </row>
    <row r="181" spans="1:13" x14ac:dyDescent="0.2">
      <c r="A181" s="33"/>
      <c r="B181" s="33"/>
      <c r="C181" s="33"/>
      <c r="D181" s="33"/>
      <c r="E181" s="33"/>
      <c r="F181" s="33"/>
      <c r="G181" s="42" t="s">
        <v>89</v>
      </c>
      <c r="H181" s="43">
        <v>0</v>
      </c>
      <c r="I181" s="43">
        <v>0</v>
      </c>
      <c r="J181" s="43">
        <v>0</v>
      </c>
      <c r="K181" s="52">
        <f t="shared" si="59"/>
        <v>0</v>
      </c>
      <c r="L181" s="45">
        <v>0</v>
      </c>
      <c r="M181" s="52">
        <f t="shared" si="60"/>
        <v>0</v>
      </c>
    </row>
    <row r="182" spans="1:13" x14ac:dyDescent="0.2">
      <c r="A182" s="33"/>
      <c r="B182" s="33"/>
      <c r="C182" s="33"/>
      <c r="D182" s="33"/>
      <c r="E182" s="33"/>
      <c r="F182" s="33"/>
      <c r="G182" s="46" t="s">
        <v>92</v>
      </c>
      <c r="H182" s="47">
        <f>IFERROR(H181*H174,"")</f>
        <v>0</v>
      </c>
      <c r="I182" s="47">
        <f t="shared" ref="I182:L182" si="61">IFERROR(I181*I174,"")</f>
        <v>0</v>
      </c>
      <c r="J182" s="47">
        <f t="shared" si="61"/>
        <v>0</v>
      </c>
      <c r="K182" s="52">
        <f t="shared" si="59"/>
        <v>0</v>
      </c>
      <c r="L182" s="47">
        <f t="shared" si="61"/>
        <v>0</v>
      </c>
      <c r="M182" s="52">
        <f t="shared" si="60"/>
        <v>0</v>
      </c>
    </row>
    <row r="183" spans="1:13" x14ac:dyDescent="0.2">
      <c r="A183" s="33"/>
      <c r="B183" s="33"/>
      <c r="C183" s="33"/>
      <c r="D183" s="33"/>
      <c r="E183" s="33"/>
      <c r="F183" s="33"/>
      <c r="G183" s="48" t="s">
        <v>20</v>
      </c>
      <c r="H183" s="49">
        <v>0</v>
      </c>
      <c r="I183" s="43">
        <v>0</v>
      </c>
      <c r="J183" s="43">
        <v>0</v>
      </c>
      <c r="K183" s="52">
        <f t="shared" si="59"/>
        <v>0</v>
      </c>
      <c r="L183" s="45">
        <v>0</v>
      </c>
      <c r="M183" s="52">
        <f t="shared" si="60"/>
        <v>0</v>
      </c>
    </row>
    <row r="184" spans="1:13" x14ac:dyDescent="0.2">
      <c r="A184" s="33"/>
      <c r="B184" s="33"/>
      <c r="C184" s="33"/>
      <c r="D184" s="33"/>
      <c r="E184" s="33"/>
      <c r="F184" s="33"/>
      <c r="G184" s="46" t="s">
        <v>92</v>
      </c>
      <c r="H184" s="47">
        <f>IFERROR(H183*H185,"")</f>
        <v>0</v>
      </c>
      <c r="I184" s="47">
        <f t="shared" ref="I184:L184" si="62">IFERROR(I183*I185,"")</f>
        <v>0</v>
      </c>
      <c r="J184" s="47">
        <f t="shared" si="62"/>
        <v>0</v>
      </c>
      <c r="K184" s="52">
        <f t="shared" si="59"/>
        <v>0</v>
      </c>
      <c r="L184" s="47">
        <f t="shared" si="62"/>
        <v>0</v>
      </c>
      <c r="M184" s="52">
        <f t="shared" si="60"/>
        <v>0</v>
      </c>
    </row>
    <row r="185" spans="1:13" x14ac:dyDescent="0.2">
      <c r="A185" s="33"/>
      <c r="B185" s="33"/>
      <c r="C185" s="33"/>
      <c r="D185" s="33"/>
      <c r="E185" s="33"/>
      <c r="F185" s="33"/>
      <c r="G185" s="48" t="s">
        <v>16</v>
      </c>
      <c r="H185" s="49">
        <v>1</v>
      </c>
      <c r="I185" s="43">
        <v>1</v>
      </c>
      <c r="J185" s="43">
        <v>0</v>
      </c>
      <c r="K185" s="52">
        <f t="shared" si="59"/>
        <v>2</v>
      </c>
      <c r="L185" s="45">
        <v>6</v>
      </c>
      <c r="M185" s="52">
        <f t="shared" si="60"/>
        <v>8</v>
      </c>
    </row>
    <row r="186" spans="1:13" x14ac:dyDescent="0.2">
      <c r="A186" s="33"/>
      <c r="B186" s="33"/>
      <c r="C186" s="33"/>
      <c r="D186" s="33"/>
      <c r="E186" s="33"/>
      <c r="F186" s="33"/>
      <c r="G186" s="46" t="s">
        <v>92</v>
      </c>
      <c r="H186" s="47">
        <f>IFERROR(H185*H176,"")</f>
        <v>57.213900000000002</v>
      </c>
      <c r="I186" s="47">
        <f t="shared" ref="I186:L186" si="63">IFERROR(I185*I176,"")</f>
        <v>40.770000000000003</v>
      </c>
      <c r="J186" s="47">
        <f t="shared" si="63"/>
        <v>0</v>
      </c>
      <c r="K186" s="52">
        <f t="shared" si="59"/>
        <v>97.983900000000006</v>
      </c>
      <c r="L186" s="47">
        <f t="shared" si="63"/>
        <v>19.559999999999999</v>
      </c>
      <c r="M186" s="52">
        <f t="shared" si="60"/>
        <v>117.54390000000001</v>
      </c>
    </row>
    <row r="187" spans="1:13" x14ac:dyDescent="0.2">
      <c r="A187" s="33"/>
      <c r="B187" s="33"/>
      <c r="C187" s="33"/>
      <c r="D187" s="33"/>
      <c r="E187" s="33"/>
      <c r="F187" s="33"/>
      <c r="G187" s="48" t="s">
        <v>18</v>
      </c>
      <c r="H187" s="49">
        <v>0</v>
      </c>
      <c r="I187" s="43">
        <v>0</v>
      </c>
      <c r="J187" s="43">
        <v>0</v>
      </c>
      <c r="K187" s="52">
        <f t="shared" si="59"/>
        <v>0</v>
      </c>
      <c r="L187" s="45">
        <v>0</v>
      </c>
      <c r="M187" s="52">
        <f t="shared" si="60"/>
        <v>0</v>
      </c>
    </row>
    <row r="188" spans="1:13" x14ac:dyDescent="0.2">
      <c r="A188" s="33"/>
      <c r="B188" s="33"/>
      <c r="C188" s="33"/>
      <c r="D188" s="33"/>
      <c r="E188" s="33"/>
      <c r="F188" s="33"/>
      <c r="G188" s="46" t="s">
        <v>92</v>
      </c>
      <c r="H188" s="47">
        <f>IFERROR(H187*H177,"")</f>
        <v>0</v>
      </c>
      <c r="I188" s="47">
        <f t="shared" ref="I188:L188" si="64">IFERROR(I187*I177,"")</f>
        <v>0</v>
      </c>
      <c r="J188" s="47">
        <f t="shared" si="64"/>
        <v>0</v>
      </c>
      <c r="K188" s="52">
        <f t="shared" si="59"/>
        <v>0</v>
      </c>
      <c r="L188" s="47">
        <f t="shared" si="64"/>
        <v>0</v>
      </c>
      <c r="M188" s="52">
        <f t="shared" si="60"/>
        <v>0</v>
      </c>
    </row>
    <row r="189" spans="1:13" x14ac:dyDescent="0.2">
      <c r="A189" s="33"/>
      <c r="B189" s="33"/>
      <c r="C189" s="33"/>
      <c r="D189" s="33"/>
      <c r="E189" s="33"/>
      <c r="F189" s="33"/>
      <c r="G189" s="48" t="s">
        <v>17</v>
      </c>
      <c r="H189" s="50">
        <v>0</v>
      </c>
      <c r="I189" s="43">
        <v>0</v>
      </c>
      <c r="J189" s="43">
        <v>0</v>
      </c>
      <c r="K189" s="52">
        <f t="shared" si="59"/>
        <v>0</v>
      </c>
      <c r="L189" s="45">
        <v>6</v>
      </c>
      <c r="M189" s="52">
        <f t="shared" si="60"/>
        <v>6</v>
      </c>
    </row>
    <row r="190" spans="1:13" x14ac:dyDescent="0.2">
      <c r="A190" s="33"/>
      <c r="B190" s="33"/>
      <c r="C190" s="33"/>
      <c r="D190" s="33"/>
      <c r="E190" s="33"/>
      <c r="F190" s="33"/>
      <c r="G190" s="46" t="s">
        <v>92</v>
      </c>
      <c r="H190" s="47">
        <f>SUM(H189*H178)</f>
        <v>0</v>
      </c>
      <c r="I190" s="47">
        <f t="shared" ref="I190:L190" si="65">SUM(I189*I178)</f>
        <v>0</v>
      </c>
      <c r="J190" s="47">
        <f t="shared" si="65"/>
        <v>0</v>
      </c>
      <c r="K190" s="52">
        <f t="shared" si="59"/>
        <v>0</v>
      </c>
      <c r="L190" s="47">
        <f t="shared" si="65"/>
        <v>1.62</v>
      </c>
      <c r="M190" s="52">
        <f t="shared" si="60"/>
        <v>1.62</v>
      </c>
    </row>
    <row r="191" spans="1:13" x14ac:dyDescent="0.2">
      <c r="A191" s="33"/>
      <c r="B191" s="33"/>
      <c r="C191" s="33"/>
      <c r="D191" s="33"/>
      <c r="E191" s="33"/>
      <c r="F191" s="33"/>
      <c r="G191" s="51" t="s">
        <v>93</v>
      </c>
      <c r="H191" s="47">
        <f>SUM(H179+H181+H183+H185+H187+H189)</f>
        <v>1</v>
      </c>
      <c r="I191" s="47">
        <f t="shared" ref="I191:L192" si="66">SUM(I179+I181+I183+I185+I187+I189)</f>
        <v>1</v>
      </c>
      <c r="J191" s="47">
        <f t="shared" si="66"/>
        <v>0</v>
      </c>
      <c r="K191" s="52">
        <f t="shared" si="59"/>
        <v>2</v>
      </c>
      <c r="L191" s="47">
        <f t="shared" si="66"/>
        <v>12</v>
      </c>
      <c r="M191" s="52">
        <f t="shared" si="60"/>
        <v>14</v>
      </c>
    </row>
    <row r="192" spans="1:13" x14ac:dyDescent="0.2">
      <c r="A192" s="33"/>
      <c r="B192" s="33"/>
      <c r="C192" s="33"/>
      <c r="D192" s="33"/>
      <c r="E192" s="33"/>
      <c r="F192" s="33"/>
      <c r="G192" s="51" t="s">
        <v>94</v>
      </c>
      <c r="H192" s="47">
        <f>SUM(H180+H182+H184+H186+H188+H190)</f>
        <v>57.213900000000002</v>
      </c>
      <c r="I192" s="47">
        <f t="shared" si="66"/>
        <v>40.770000000000003</v>
      </c>
      <c r="J192" s="47">
        <f t="shared" si="66"/>
        <v>0</v>
      </c>
      <c r="K192" s="52">
        <f t="shared" si="59"/>
        <v>97.983900000000006</v>
      </c>
      <c r="L192" s="53">
        <f t="shared" si="66"/>
        <v>21.18</v>
      </c>
      <c r="M192" s="52">
        <f t="shared" si="60"/>
        <v>119.16390000000001</v>
      </c>
    </row>
    <row r="193" spans="1:13" x14ac:dyDescent="0.2">
      <c r="M193" s="18"/>
    </row>
    <row r="194" spans="1:13" x14ac:dyDescent="0.2">
      <c r="M194" s="18"/>
    </row>
    <row r="195" spans="1:13" x14ac:dyDescent="0.2">
      <c r="M195" s="18"/>
    </row>
    <row r="196" spans="1:13" x14ac:dyDescent="0.2">
      <c r="M196" s="18"/>
    </row>
    <row r="197" spans="1:13" x14ac:dyDescent="0.2">
      <c r="A197" s="98" t="s">
        <v>74</v>
      </c>
      <c r="B197" s="100" t="s">
        <v>75</v>
      </c>
      <c r="C197" s="102" t="s">
        <v>76</v>
      </c>
      <c r="D197" s="102" t="s">
        <v>77</v>
      </c>
      <c r="E197" s="102" t="s">
        <v>78</v>
      </c>
      <c r="F197" s="102" t="s">
        <v>79</v>
      </c>
      <c r="G197" s="87" t="s">
        <v>8</v>
      </c>
      <c r="H197" s="88" t="s">
        <v>80</v>
      </c>
      <c r="I197" s="88"/>
      <c r="J197" s="88"/>
      <c r="K197" s="88"/>
      <c r="L197" s="89" t="s">
        <v>81</v>
      </c>
      <c r="M197" s="103" t="s">
        <v>82</v>
      </c>
    </row>
    <row r="198" spans="1:13" x14ac:dyDescent="0.2">
      <c r="A198" s="99"/>
      <c r="B198" s="101"/>
      <c r="C198" s="102"/>
      <c r="D198" s="102"/>
      <c r="E198" s="102"/>
      <c r="F198" s="102"/>
      <c r="G198" s="87"/>
      <c r="H198" s="33" t="s">
        <v>83</v>
      </c>
      <c r="I198" s="33" t="s">
        <v>84</v>
      </c>
      <c r="J198" s="33" t="s">
        <v>85</v>
      </c>
      <c r="K198" s="33" t="s">
        <v>86</v>
      </c>
      <c r="L198" s="89"/>
      <c r="M198" s="104"/>
    </row>
    <row r="199" spans="1:13" x14ac:dyDescent="0.2">
      <c r="A199" s="92" t="s">
        <v>87</v>
      </c>
      <c r="B199" s="93"/>
      <c r="C199" s="93"/>
      <c r="D199" s="93"/>
      <c r="E199" s="93"/>
      <c r="F199" s="94"/>
      <c r="G199" s="34" t="s">
        <v>88</v>
      </c>
      <c r="H199" s="35">
        <v>113.88420000000001</v>
      </c>
      <c r="I199" s="35">
        <v>81.4041</v>
      </c>
      <c r="J199" s="35">
        <v>40.770000000000003</v>
      </c>
      <c r="K199" s="36"/>
      <c r="L199" s="37">
        <v>3.13</v>
      </c>
      <c r="M199" s="65"/>
    </row>
    <row r="200" spans="1:13" x14ac:dyDescent="0.2">
      <c r="A200" s="95"/>
      <c r="B200" s="96"/>
      <c r="C200" s="96"/>
      <c r="D200" s="96"/>
      <c r="E200" s="96"/>
      <c r="F200" s="97"/>
      <c r="G200" s="34" t="s">
        <v>89</v>
      </c>
      <c r="H200" s="35">
        <v>103.01219999999999</v>
      </c>
      <c r="I200" s="35">
        <v>73.385999999999996</v>
      </c>
      <c r="J200" s="35">
        <v>36.828900000000004</v>
      </c>
      <c r="K200" s="36"/>
      <c r="L200" s="37">
        <v>3.13</v>
      </c>
      <c r="M200" s="65"/>
    </row>
    <row r="201" spans="1:13" x14ac:dyDescent="0.2">
      <c r="A201" s="95"/>
      <c r="B201" s="96"/>
      <c r="C201" s="96"/>
      <c r="D201" s="96"/>
      <c r="E201" s="96"/>
      <c r="F201" s="97"/>
      <c r="G201" s="34" t="s">
        <v>20</v>
      </c>
      <c r="H201" s="35">
        <v>427.94910000000004</v>
      </c>
      <c r="I201" s="35">
        <v>305.77499999999998</v>
      </c>
      <c r="J201" s="35">
        <v>153.83879999999999</v>
      </c>
      <c r="K201" s="35"/>
      <c r="L201" s="35">
        <v>13.32</v>
      </c>
      <c r="M201" s="66"/>
    </row>
    <row r="202" spans="1:13" x14ac:dyDescent="0.2">
      <c r="A202" s="95"/>
      <c r="B202" s="96"/>
      <c r="C202" s="96"/>
      <c r="D202" s="96"/>
      <c r="E202" s="96"/>
      <c r="F202" s="97"/>
      <c r="G202" s="34" t="s">
        <v>16</v>
      </c>
      <c r="H202" s="35">
        <v>57.213900000000002</v>
      </c>
      <c r="I202" s="35">
        <v>40.770000000000003</v>
      </c>
      <c r="J202" s="35">
        <v>20.6568</v>
      </c>
      <c r="K202" s="35"/>
      <c r="L202" s="35">
        <v>3.26</v>
      </c>
      <c r="M202" s="66"/>
    </row>
    <row r="203" spans="1:13" x14ac:dyDescent="0.2">
      <c r="A203" s="95"/>
      <c r="B203" s="96"/>
      <c r="C203" s="96"/>
      <c r="D203" s="96"/>
      <c r="E203" s="96"/>
      <c r="F203" s="97"/>
      <c r="G203" s="34" t="s">
        <v>18</v>
      </c>
      <c r="H203" s="35">
        <v>33.975000000000001</v>
      </c>
      <c r="I203" s="35">
        <v>24.733799999999999</v>
      </c>
      <c r="J203" s="35">
        <v>12.638699999999998</v>
      </c>
      <c r="K203" s="35"/>
      <c r="L203" s="35">
        <v>0.68</v>
      </c>
      <c r="M203" s="66"/>
    </row>
    <row r="204" spans="1:13" x14ac:dyDescent="0.2">
      <c r="A204" s="95"/>
      <c r="B204" s="96"/>
      <c r="C204" s="96"/>
      <c r="D204" s="96"/>
      <c r="E204" s="96"/>
      <c r="F204" s="97"/>
      <c r="G204" s="34" t="s">
        <v>17</v>
      </c>
      <c r="H204" s="35">
        <v>10.872</v>
      </c>
      <c r="I204" s="35">
        <v>8.2899000000000012</v>
      </c>
      <c r="J204" s="35">
        <v>4.2129000000000003</v>
      </c>
      <c r="K204" s="35"/>
      <c r="L204" s="35">
        <v>0.27</v>
      </c>
      <c r="M204" s="66"/>
    </row>
    <row r="205" spans="1:13" x14ac:dyDescent="0.2">
      <c r="A205" s="39" t="s">
        <v>90</v>
      </c>
      <c r="B205" s="40" t="s">
        <v>91</v>
      </c>
      <c r="C205" s="39">
        <v>5</v>
      </c>
      <c r="D205" s="39">
        <v>75</v>
      </c>
      <c r="E205" s="39"/>
      <c r="F205" s="41">
        <v>3.4</v>
      </c>
      <c r="G205" s="42" t="s">
        <v>88</v>
      </c>
      <c r="H205" s="43">
        <v>0</v>
      </c>
      <c r="I205" s="43">
        <v>0</v>
      </c>
      <c r="J205" s="43">
        <v>0</v>
      </c>
      <c r="K205" s="52">
        <f>SUM(H205:J205)</f>
        <v>0</v>
      </c>
      <c r="L205" s="45">
        <v>2</v>
      </c>
      <c r="M205" s="52">
        <f>SUM(K205:L205)</f>
        <v>2</v>
      </c>
    </row>
    <row r="206" spans="1:13" x14ac:dyDescent="0.2">
      <c r="A206" s="33"/>
      <c r="B206" s="33"/>
      <c r="C206" s="33"/>
      <c r="D206" s="33"/>
      <c r="E206" s="33"/>
      <c r="F206" s="33"/>
      <c r="G206" s="46" t="s">
        <v>92</v>
      </c>
      <c r="H206" s="47">
        <f>IFERROR(H205*H199,"")</f>
        <v>0</v>
      </c>
      <c r="I206" s="47">
        <f t="shared" ref="I206:L206" si="67">IFERROR(I205*I199,"")</f>
        <v>0</v>
      </c>
      <c r="J206" s="47">
        <f t="shared" si="67"/>
        <v>0</v>
      </c>
      <c r="K206" s="52">
        <f t="shared" ref="K206:K218" si="68">SUM(H206:J206)</f>
        <v>0</v>
      </c>
      <c r="L206" s="47">
        <f t="shared" si="67"/>
        <v>6.26</v>
      </c>
      <c r="M206" s="52">
        <f t="shared" ref="M206:M218" si="69">SUM(K206:L206)</f>
        <v>6.26</v>
      </c>
    </row>
    <row r="207" spans="1:13" x14ac:dyDescent="0.2">
      <c r="A207" s="33"/>
      <c r="B207" s="33"/>
      <c r="C207" s="33"/>
      <c r="D207" s="33"/>
      <c r="E207" s="33"/>
      <c r="F207" s="33"/>
      <c r="G207" s="42" t="s">
        <v>89</v>
      </c>
      <c r="H207" s="43">
        <v>0</v>
      </c>
      <c r="I207" s="43">
        <v>0</v>
      </c>
      <c r="J207" s="43">
        <v>0</v>
      </c>
      <c r="K207" s="52">
        <f t="shared" si="68"/>
        <v>0</v>
      </c>
      <c r="L207" s="45">
        <v>0</v>
      </c>
      <c r="M207" s="52">
        <f t="shared" si="69"/>
        <v>0</v>
      </c>
    </row>
    <row r="208" spans="1:13" x14ac:dyDescent="0.2">
      <c r="A208" s="33"/>
      <c r="B208" s="33"/>
      <c r="C208" s="33"/>
      <c r="D208" s="33"/>
      <c r="E208" s="33"/>
      <c r="F208" s="33"/>
      <c r="G208" s="46" t="s">
        <v>92</v>
      </c>
      <c r="H208" s="47">
        <f>IFERROR(H207*H200,"")</f>
        <v>0</v>
      </c>
      <c r="I208" s="47">
        <f t="shared" ref="I208:L208" si="70">IFERROR(I207*I200,"")</f>
        <v>0</v>
      </c>
      <c r="J208" s="47">
        <f t="shared" si="70"/>
        <v>0</v>
      </c>
      <c r="K208" s="52">
        <f t="shared" si="68"/>
        <v>0</v>
      </c>
      <c r="L208" s="47">
        <f t="shared" si="70"/>
        <v>0</v>
      </c>
      <c r="M208" s="52">
        <f t="shared" si="69"/>
        <v>0</v>
      </c>
    </row>
    <row r="209" spans="1:13" x14ac:dyDescent="0.2">
      <c r="A209" s="33"/>
      <c r="B209" s="33"/>
      <c r="C209" s="33"/>
      <c r="D209" s="33"/>
      <c r="E209" s="33"/>
      <c r="F209" s="33"/>
      <c r="G209" s="48" t="s">
        <v>20</v>
      </c>
      <c r="H209" s="49">
        <v>0</v>
      </c>
      <c r="I209" s="43">
        <v>0</v>
      </c>
      <c r="J209" s="43">
        <v>0</v>
      </c>
      <c r="K209" s="52">
        <f t="shared" si="68"/>
        <v>0</v>
      </c>
      <c r="L209" s="45">
        <v>0</v>
      </c>
      <c r="M209" s="52">
        <f t="shared" si="69"/>
        <v>0</v>
      </c>
    </row>
    <row r="210" spans="1:13" x14ac:dyDescent="0.2">
      <c r="A210" s="33"/>
      <c r="B210" s="33"/>
      <c r="C210" s="33"/>
      <c r="D210" s="33"/>
      <c r="E210" s="33"/>
      <c r="F210" s="33"/>
      <c r="G210" s="46" t="s">
        <v>92</v>
      </c>
      <c r="H210" s="47">
        <f>IFERROR(H209*H211,"")</f>
        <v>0</v>
      </c>
      <c r="I210" s="47">
        <f t="shared" ref="I210:L210" si="71">IFERROR(I209*I211,"")</f>
        <v>0</v>
      </c>
      <c r="J210" s="47">
        <f t="shared" si="71"/>
        <v>0</v>
      </c>
      <c r="K210" s="52">
        <f t="shared" si="68"/>
        <v>0</v>
      </c>
      <c r="L210" s="47">
        <f t="shared" si="71"/>
        <v>0</v>
      </c>
      <c r="M210" s="52">
        <f t="shared" si="69"/>
        <v>0</v>
      </c>
    </row>
    <row r="211" spans="1:13" x14ac:dyDescent="0.2">
      <c r="A211" s="33"/>
      <c r="B211" s="33"/>
      <c r="C211" s="33"/>
      <c r="D211" s="33"/>
      <c r="E211" s="33"/>
      <c r="F211" s="33"/>
      <c r="G211" s="48" t="s">
        <v>16</v>
      </c>
      <c r="H211" s="49">
        <v>0</v>
      </c>
      <c r="I211" s="43">
        <v>0</v>
      </c>
      <c r="J211" s="43">
        <v>0</v>
      </c>
      <c r="K211" s="52">
        <f t="shared" si="68"/>
        <v>0</v>
      </c>
      <c r="L211" s="45">
        <v>2</v>
      </c>
      <c r="M211" s="52">
        <f t="shared" si="69"/>
        <v>2</v>
      </c>
    </row>
    <row r="212" spans="1:13" x14ac:dyDescent="0.2">
      <c r="A212" s="33"/>
      <c r="B212" s="33"/>
      <c r="C212" s="33"/>
      <c r="D212" s="33"/>
      <c r="E212" s="33"/>
      <c r="F212" s="33"/>
      <c r="G212" s="46" t="s">
        <v>92</v>
      </c>
      <c r="H212" s="47">
        <f>IFERROR(H211*H202,"")</f>
        <v>0</v>
      </c>
      <c r="I212" s="47">
        <f t="shared" ref="I212:L212" si="72">IFERROR(I211*I202,"")</f>
        <v>0</v>
      </c>
      <c r="J212" s="47">
        <f t="shared" si="72"/>
        <v>0</v>
      </c>
      <c r="K212" s="52">
        <f t="shared" si="68"/>
        <v>0</v>
      </c>
      <c r="L212" s="47">
        <f t="shared" si="72"/>
        <v>6.52</v>
      </c>
      <c r="M212" s="52">
        <f t="shared" si="69"/>
        <v>6.52</v>
      </c>
    </row>
    <row r="213" spans="1:13" x14ac:dyDescent="0.2">
      <c r="A213" s="33"/>
      <c r="B213" s="33"/>
      <c r="C213" s="33"/>
      <c r="D213" s="33"/>
      <c r="E213" s="33"/>
      <c r="F213" s="33"/>
      <c r="G213" s="48" t="s">
        <v>18</v>
      </c>
      <c r="H213" s="49">
        <v>0</v>
      </c>
      <c r="I213" s="43">
        <v>0</v>
      </c>
      <c r="J213" s="43">
        <v>0</v>
      </c>
      <c r="K213" s="52">
        <f t="shared" si="68"/>
        <v>0</v>
      </c>
      <c r="L213" s="45">
        <v>0</v>
      </c>
      <c r="M213" s="52">
        <f t="shared" si="69"/>
        <v>0</v>
      </c>
    </row>
    <row r="214" spans="1:13" x14ac:dyDescent="0.2">
      <c r="A214" s="33"/>
      <c r="B214" s="33"/>
      <c r="C214" s="33"/>
      <c r="D214" s="33"/>
      <c r="E214" s="33"/>
      <c r="F214" s="33"/>
      <c r="G214" s="46" t="s">
        <v>92</v>
      </c>
      <c r="H214" s="47">
        <f>IFERROR(H213*H203,"")</f>
        <v>0</v>
      </c>
      <c r="I214" s="47">
        <f t="shared" ref="I214:L214" si="73">IFERROR(I213*I203,"")</f>
        <v>0</v>
      </c>
      <c r="J214" s="47">
        <f t="shared" si="73"/>
        <v>0</v>
      </c>
      <c r="K214" s="52">
        <f t="shared" si="68"/>
        <v>0</v>
      </c>
      <c r="L214" s="47">
        <f t="shared" si="73"/>
        <v>0</v>
      </c>
      <c r="M214" s="52">
        <f t="shared" si="69"/>
        <v>0</v>
      </c>
    </row>
    <row r="215" spans="1:13" x14ac:dyDescent="0.2">
      <c r="A215" s="33"/>
      <c r="B215" s="33"/>
      <c r="C215" s="33"/>
      <c r="D215" s="33"/>
      <c r="E215" s="33"/>
      <c r="F215" s="33"/>
      <c r="G215" s="48" t="s">
        <v>17</v>
      </c>
      <c r="H215" s="50">
        <v>0</v>
      </c>
      <c r="I215" s="43">
        <v>0</v>
      </c>
      <c r="J215" s="43">
        <v>0</v>
      </c>
      <c r="K215" s="52">
        <f t="shared" si="68"/>
        <v>0</v>
      </c>
      <c r="L215" s="45">
        <v>52</v>
      </c>
      <c r="M215" s="52">
        <f t="shared" si="69"/>
        <v>52</v>
      </c>
    </row>
    <row r="216" spans="1:13" x14ac:dyDescent="0.2">
      <c r="A216" s="33"/>
      <c r="B216" s="33"/>
      <c r="C216" s="33"/>
      <c r="D216" s="33"/>
      <c r="E216" s="33"/>
      <c r="F216" s="33"/>
      <c r="G216" s="46" t="s">
        <v>92</v>
      </c>
      <c r="H216" s="47">
        <f>SUM(H215*H204)</f>
        <v>0</v>
      </c>
      <c r="I216" s="47">
        <f t="shared" ref="I216:L216" si="74">SUM(I215*I204)</f>
        <v>0</v>
      </c>
      <c r="J216" s="47">
        <f t="shared" si="74"/>
        <v>0</v>
      </c>
      <c r="K216" s="52">
        <f t="shared" si="68"/>
        <v>0</v>
      </c>
      <c r="L216" s="47">
        <f t="shared" si="74"/>
        <v>14.040000000000001</v>
      </c>
      <c r="M216" s="52">
        <f t="shared" si="69"/>
        <v>14.040000000000001</v>
      </c>
    </row>
    <row r="217" spans="1:13" x14ac:dyDescent="0.2">
      <c r="A217" s="33"/>
      <c r="B217" s="33"/>
      <c r="C217" s="33"/>
      <c r="D217" s="33"/>
      <c r="E217" s="33"/>
      <c r="F217" s="33"/>
      <c r="G217" s="51" t="s">
        <v>93</v>
      </c>
      <c r="H217" s="47">
        <f>SUM(H205+H207+H209+H211+H213+H215)</f>
        <v>0</v>
      </c>
      <c r="I217" s="47">
        <f t="shared" ref="I217:L218" si="75">SUM(I205+I207+I209+I211+I213+I215)</f>
        <v>0</v>
      </c>
      <c r="J217" s="47">
        <f t="shared" si="75"/>
        <v>0</v>
      </c>
      <c r="K217" s="52">
        <f t="shared" si="68"/>
        <v>0</v>
      </c>
      <c r="L217" s="47">
        <f t="shared" si="75"/>
        <v>56</v>
      </c>
      <c r="M217" s="52">
        <f t="shared" si="69"/>
        <v>56</v>
      </c>
    </row>
    <row r="218" spans="1:13" x14ac:dyDescent="0.2">
      <c r="A218" s="33"/>
      <c r="B218" s="33"/>
      <c r="C218" s="33"/>
      <c r="D218" s="33"/>
      <c r="E218" s="33"/>
      <c r="F218" s="33"/>
      <c r="G218" s="51" t="s">
        <v>94</v>
      </c>
      <c r="H218" s="47">
        <f>SUM(H206+H208+H210+H212+H214+H216)</f>
        <v>0</v>
      </c>
      <c r="I218" s="47">
        <f t="shared" si="75"/>
        <v>0</v>
      </c>
      <c r="J218" s="47">
        <f t="shared" si="75"/>
        <v>0</v>
      </c>
      <c r="K218" s="52">
        <f t="shared" si="68"/>
        <v>0</v>
      </c>
      <c r="L218" s="53">
        <f t="shared" si="75"/>
        <v>26.82</v>
      </c>
      <c r="M218" s="52">
        <f t="shared" si="69"/>
        <v>26.82</v>
      </c>
    </row>
    <row r="219" spans="1:13" x14ac:dyDescent="0.2">
      <c r="M219" s="18"/>
    </row>
    <row r="220" spans="1:13" x14ac:dyDescent="0.2">
      <c r="M220" s="18"/>
    </row>
    <row r="221" spans="1:13" x14ac:dyDescent="0.2">
      <c r="M221" s="18"/>
    </row>
    <row r="222" spans="1:13" x14ac:dyDescent="0.2">
      <c r="M222" s="18"/>
    </row>
    <row r="223" spans="1:13" x14ac:dyDescent="0.2">
      <c r="A223" s="98" t="s">
        <v>74</v>
      </c>
      <c r="B223" s="100" t="s">
        <v>75</v>
      </c>
      <c r="C223" s="102" t="s">
        <v>76</v>
      </c>
      <c r="D223" s="102" t="s">
        <v>77</v>
      </c>
      <c r="E223" s="102" t="s">
        <v>78</v>
      </c>
      <c r="F223" s="102" t="s">
        <v>79</v>
      </c>
      <c r="G223" s="87" t="s">
        <v>8</v>
      </c>
      <c r="H223" s="88" t="s">
        <v>80</v>
      </c>
      <c r="I223" s="88"/>
      <c r="J223" s="88"/>
      <c r="K223" s="88"/>
      <c r="L223" s="89" t="s">
        <v>81</v>
      </c>
      <c r="M223" s="103" t="s">
        <v>82</v>
      </c>
    </row>
    <row r="224" spans="1:13" x14ac:dyDescent="0.2">
      <c r="A224" s="99"/>
      <c r="B224" s="101"/>
      <c r="C224" s="102"/>
      <c r="D224" s="102"/>
      <c r="E224" s="102"/>
      <c r="F224" s="102"/>
      <c r="G224" s="87"/>
      <c r="H224" s="33" t="s">
        <v>83</v>
      </c>
      <c r="I224" s="33" t="s">
        <v>84</v>
      </c>
      <c r="J224" s="33" t="s">
        <v>85</v>
      </c>
      <c r="K224" s="33" t="s">
        <v>86</v>
      </c>
      <c r="L224" s="89"/>
      <c r="M224" s="104"/>
    </row>
    <row r="225" spans="1:13" x14ac:dyDescent="0.2">
      <c r="A225" s="92" t="s">
        <v>87</v>
      </c>
      <c r="B225" s="93"/>
      <c r="C225" s="93"/>
      <c r="D225" s="93"/>
      <c r="E225" s="93"/>
      <c r="F225" s="94"/>
      <c r="G225" s="34" t="s">
        <v>88</v>
      </c>
      <c r="H225" s="35">
        <v>113.88420000000001</v>
      </c>
      <c r="I225" s="35">
        <v>81.4041</v>
      </c>
      <c r="J225" s="35">
        <v>40.770000000000003</v>
      </c>
      <c r="K225" s="36"/>
      <c r="L225" s="37">
        <v>3.13</v>
      </c>
      <c r="M225" s="65"/>
    </row>
    <row r="226" spans="1:13" x14ac:dyDescent="0.2">
      <c r="A226" s="95"/>
      <c r="B226" s="96"/>
      <c r="C226" s="96"/>
      <c r="D226" s="96"/>
      <c r="E226" s="96"/>
      <c r="F226" s="97"/>
      <c r="G226" s="34" t="s">
        <v>89</v>
      </c>
      <c r="H226" s="35">
        <v>103.01219999999999</v>
      </c>
      <c r="I226" s="35">
        <v>73.385999999999996</v>
      </c>
      <c r="J226" s="35">
        <v>36.828900000000004</v>
      </c>
      <c r="K226" s="36"/>
      <c r="L226" s="37">
        <v>3.13</v>
      </c>
      <c r="M226" s="65"/>
    </row>
    <row r="227" spans="1:13" x14ac:dyDescent="0.2">
      <c r="A227" s="95"/>
      <c r="B227" s="96"/>
      <c r="C227" s="96"/>
      <c r="D227" s="96"/>
      <c r="E227" s="96"/>
      <c r="F227" s="97"/>
      <c r="G227" s="34" t="s">
        <v>20</v>
      </c>
      <c r="H227" s="35">
        <v>427.94910000000004</v>
      </c>
      <c r="I227" s="35">
        <v>305.77499999999998</v>
      </c>
      <c r="J227" s="35">
        <v>153.83879999999999</v>
      </c>
      <c r="K227" s="35"/>
      <c r="L227" s="35">
        <v>13.32</v>
      </c>
      <c r="M227" s="66"/>
    </row>
    <row r="228" spans="1:13" x14ac:dyDescent="0.2">
      <c r="A228" s="95"/>
      <c r="B228" s="96"/>
      <c r="C228" s="96"/>
      <c r="D228" s="96"/>
      <c r="E228" s="96"/>
      <c r="F228" s="97"/>
      <c r="G228" s="34" t="s">
        <v>16</v>
      </c>
      <c r="H228" s="35">
        <v>57.213900000000002</v>
      </c>
      <c r="I228" s="35">
        <v>40.770000000000003</v>
      </c>
      <c r="J228" s="35">
        <v>20.6568</v>
      </c>
      <c r="K228" s="35"/>
      <c r="L228" s="35">
        <v>3.26</v>
      </c>
      <c r="M228" s="66"/>
    </row>
    <row r="229" spans="1:13" x14ac:dyDescent="0.2">
      <c r="A229" s="95"/>
      <c r="B229" s="96"/>
      <c r="C229" s="96"/>
      <c r="D229" s="96"/>
      <c r="E229" s="96"/>
      <c r="F229" s="97"/>
      <c r="G229" s="34" t="s">
        <v>18</v>
      </c>
      <c r="H229" s="35">
        <v>33.975000000000001</v>
      </c>
      <c r="I229" s="35">
        <v>24.733799999999999</v>
      </c>
      <c r="J229" s="35">
        <v>12.638699999999998</v>
      </c>
      <c r="K229" s="35"/>
      <c r="L229" s="35">
        <v>0.68</v>
      </c>
      <c r="M229" s="66"/>
    </row>
    <row r="230" spans="1:13" x14ac:dyDescent="0.2">
      <c r="A230" s="95"/>
      <c r="B230" s="96"/>
      <c r="C230" s="96"/>
      <c r="D230" s="96"/>
      <c r="E230" s="96"/>
      <c r="F230" s="97"/>
      <c r="G230" s="34" t="s">
        <v>17</v>
      </c>
      <c r="H230" s="35">
        <v>10.872</v>
      </c>
      <c r="I230" s="35">
        <v>8.2899000000000012</v>
      </c>
      <c r="J230" s="35">
        <v>4.2129000000000003</v>
      </c>
      <c r="K230" s="35"/>
      <c r="L230" s="35">
        <v>0.27</v>
      </c>
      <c r="M230" s="66"/>
    </row>
    <row r="231" spans="1:13" x14ac:dyDescent="0.2">
      <c r="A231" s="39" t="s">
        <v>90</v>
      </c>
      <c r="B231" s="40" t="s">
        <v>91</v>
      </c>
      <c r="C231" s="39">
        <v>6</v>
      </c>
      <c r="D231" s="39">
        <v>16</v>
      </c>
      <c r="E231" s="39"/>
      <c r="F231" s="41">
        <v>1.1000000000000001</v>
      </c>
      <c r="G231" s="42" t="s">
        <v>88</v>
      </c>
      <c r="H231" s="43">
        <v>1</v>
      </c>
      <c r="I231" s="43">
        <v>0</v>
      </c>
      <c r="J231" s="43">
        <v>0</v>
      </c>
      <c r="K231" s="44">
        <f>SUM(H231:J231)</f>
        <v>1</v>
      </c>
      <c r="L231" s="45">
        <v>0</v>
      </c>
      <c r="M231" s="52">
        <f>SUM(K231:L231)</f>
        <v>1</v>
      </c>
    </row>
    <row r="232" spans="1:13" x14ac:dyDescent="0.2">
      <c r="A232" s="33"/>
      <c r="B232" s="33"/>
      <c r="C232" s="33"/>
      <c r="D232" s="33"/>
      <c r="E232" s="33"/>
      <c r="F232" s="33"/>
      <c r="G232" s="46" t="s">
        <v>92</v>
      </c>
      <c r="H232" s="47">
        <f>IFERROR(H231*H225,"")</f>
        <v>113.88420000000001</v>
      </c>
      <c r="I232" s="47">
        <f t="shared" ref="I232:L232" si="76">IFERROR(I231*I225,"")</f>
        <v>0</v>
      </c>
      <c r="J232" s="47">
        <f t="shared" si="76"/>
        <v>0</v>
      </c>
      <c r="K232" s="44">
        <f t="shared" ref="K232:K244" si="77">SUM(H232:J232)</f>
        <v>113.88420000000001</v>
      </c>
      <c r="L232" s="47">
        <f t="shared" si="76"/>
        <v>0</v>
      </c>
      <c r="M232" s="52">
        <f t="shared" ref="M232:M244" si="78">SUM(K232:L232)</f>
        <v>113.88420000000001</v>
      </c>
    </row>
    <row r="233" spans="1:13" x14ac:dyDescent="0.2">
      <c r="A233" s="33"/>
      <c r="B233" s="33"/>
      <c r="C233" s="33"/>
      <c r="D233" s="33"/>
      <c r="E233" s="33"/>
      <c r="F233" s="33"/>
      <c r="G233" s="42" t="s">
        <v>89</v>
      </c>
      <c r="H233" s="43">
        <v>0</v>
      </c>
      <c r="I233" s="43">
        <v>0</v>
      </c>
      <c r="J233" s="43">
        <v>0</v>
      </c>
      <c r="K233" s="44">
        <f t="shared" si="77"/>
        <v>0</v>
      </c>
      <c r="L233" s="45">
        <v>0</v>
      </c>
      <c r="M233" s="52">
        <f t="shared" si="78"/>
        <v>0</v>
      </c>
    </row>
    <row r="234" spans="1:13" x14ac:dyDescent="0.2">
      <c r="A234" s="33"/>
      <c r="B234" s="33"/>
      <c r="C234" s="33"/>
      <c r="D234" s="33"/>
      <c r="E234" s="33"/>
      <c r="F234" s="33"/>
      <c r="G234" s="46" t="s">
        <v>92</v>
      </c>
      <c r="H234" s="47">
        <f>IFERROR(H233*H226,"")</f>
        <v>0</v>
      </c>
      <c r="I234" s="47">
        <f t="shared" ref="I234:L234" si="79">IFERROR(I233*I226,"")</f>
        <v>0</v>
      </c>
      <c r="J234" s="47">
        <f t="shared" si="79"/>
        <v>0</v>
      </c>
      <c r="K234" s="44">
        <f t="shared" si="77"/>
        <v>0</v>
      </c>
      <c r="L234" s="47">
        <f t="shared" si="79"/>
        <v>0</v>
      </c>
      <c r="M234" s="52">
        <f t="shared" si="78"/>
        <v>0</v>
      </c>
    </row>
    <row r="235" spans="1:13" x14ac:dyDescent="0.2">
      <c r="A235" s="33"/>
      <c r="B235" s="33"/>
      <c r="C235" s="33"/>
      <c r="D235" s="33"/>
      <c r="E235" s="33"/>
      <c r="F235" s="33"/>
      <c r="G235" s="48" t="s">
        <v>20</v>
      </c>
      <c r="H235" s="49">
        <v>0</v>
      </c>
      <c r="I235" s="43">
        <v>0</v>
      </c>
      <c r="J235" s="43">
        <v>0</v>
      </c>
      <c r="K235" s="44">
        <f t="shared" si="77"/>
        <v>0</v>
      </c>
      <c r="L235" s="45">
        <v>0</v>
      </c>
      <c r="M235" s="52">
        <f t="shared" si="78"/>
        <v>0</v>
      </c>
    </row>
    <row r="236" spans="1:13" x14ac:dyDescent="0.2">
      <c r="A236" s="33"/>
      <c r="B236" s="33"/>
      <c r="C236" s="33"/>
      <c r="D236" s="33"/>
      <c r="E236" s="33"/>
      <c r="F236" s="33"/>
      <c r="G236" s="46" t="s">
        <v>92</v>
      </c>
      <c r="H236" s="47">
        <f>IFERROR(H235*H237,"")</f>
        <v>0</v>
      </c>
      <c r="I236" s="47">
        <f t="shared" ref="I236:L236" si="80">IFERROR(I235*I237,"")</f>
        <v>0</v>
      </c>
      <c r="J236" s="47">
        <f t="shared" si="80"/>
        <v>0</v>
      </c>
      <c r="K236" s="44">
        <f t="shared" si="77"/>
        <v>0</v>
      </c>
      <c r="L236" s="47">
        <f t="shared" si="80"/>
        <v>0</v>
      </c>
      <c r="M236" s="52">
        <f t="shared" si="78"/>
        <v>0</v>
      </c>
    </row>
    <row r="237" spans="1:13" x14ac:dyDescent="0.2">
      <c r="A237" s="33"/>
      <c r="B237" s="33"/>
      <c r="C237" s="33"/>
      <c r="D237" s="33"/>
      <c r="E237" s="33"/>
      <c r="F237" s="33"/>
      <c r="G237" s="48" t="s">
        <v>16</v>
      </c>
      <c r="H237" s="49">
        <v>4</v>
      </c>
      <c r="I237" s="43">
        <v>0</v>
      </c>
      <c r="J237" s="43">
        <v>0</v>
      </c>
      <c r="K237" s="44">
        <f t="shared" si="77"/>
        <v>4</v>
      </c>
      <c r="L237" s="45">
        <v>5</v>
      </c>
      <c r="M237" s="52">
        <f t="shared" si="78"/>
        <v>9</v>
      </c>
    </row>
    <row r="238" spans="1:13" x14ac:dyDescent="0.2">
      <c r="A238" s="33"/>
      <c r="B238" s="33"/>
      <c r="C238" s="33"/>
      <c r="D238" s="33"/>
      <c r="E238" s="33"/>
      <c r="F238" s="33"/>
      <c r="G238" s="46" t="s">
        <v>92</v>
      </c>
      <c r="H238" s="47">
        <f>IFERROR(H237*H228,"")</f>
        <v>228.85560000000001</v>
      </c>
      <c r="I238" s="47">
        <f t="shared" ref="I238:L238" si="81">IFERROR(I237*I228,"")</f>
        <v>0</v>
      </c>
      <c r="J238" s="47">
        <f t="shared" si="81"/>
        <v>0</v>
      </c>
      <c r="K238" s="44">
        <f t="shared" si="77"/>
        <v>228.85560000000001</v>
      </c>
      <c r="L238" s="47">
        <f t="shared" si="81"/>
        <v>16.299999999999997</v>
      </c>
      <c r="M238" s="52">
        <f t="shared" si="78"/>
        <v>245.15559999999999</v>
      </c>
    </row>
    <row r="239" spans="1:13" x14ac:dyDescent="0.2">
      <c r="A239" s="33"/>
      <c r="B239" s="33"/>
      <c r="C239" s="33"/>
      <c r="D239" s="33"/>
      <c r="E239" s="33"/>
      <c r="F239" s="33"/>
      <c r="G239" s="48" t="s">
        <v>18</v>
      </c>
      <c r="H239" s="49">
        <v>0</v>
      </c>
      <c r="I239" s="43">
        <v>0</v>
      </c>
      <c r="J239" s="43">
        <v>0</v>
      </c>
      <c r="K239" s="44">
        <f t="shared" si="77"/>
        <v>0</v>
      </c>
      <c r="L239" s="45">
        <v>0</v>
      </c>
      <c r="M239" s="52">
        <f t="shared" si="78"/>
        <v>0</v>
      </c>
    </row>
    <row r="240" spans="1:13" x14ac:dyDescent="0.2">
      <c r="A240" s="33"/>
      <c r="B240" s="33"/>
      <c r="C240" s="33"/>
      <c r="D240" s="33"/>
      <c r="E240" s="33"/>
      <c r="F240" s="33"/>
      <c r="G240" s="46" t="s">
        <v>92</v>
      </c>
      <c r="H240" s="47">
        <f>IFERROR(H239*H229,"")</f>
        <v>0</v>
      </c>
      <c r="I240" s="47">
        <f t="shared" ref="I240:L240" si="82">IFERROR(I239*I229,"")</f>
        <v>0</v>
      </c>
      <c r="J240" s="47">
        <f t="shared" si="82"/>
        <v>0</v>
      </c>
      <c r="K240" s="44">
        <f t="shared" si="77"/>
        <v>0</v>
      </c>
      <c r="L240" s="47">
        <f t="shared" si="82"/>
        <v>0</v>
      </c>
      <c r="M240" s="52">
        <f t="shared" si="78"/>
        <v>0</v>
      </c>
    </row>
    <row r="241" spans="1:13" x14ac:dyDescent="0.2">
      <c r="A241" s="33"/>
      <c r="B241" s="33"/>
      <c r="C241" s="33"/>
      <c r="D241" s="33"/>
      <c r="E241" s="33"/>
      <c r="F241" s="33"/>
      <c r="G241" s="48" t="s">
        <v>17</v>
      </c>
      <c r="H241" s="50">
        <v>0</v>
      </c>
      <c r="I241" s="43">
        <v>0</v>
      </c>
      <c r="J241" s="43">
        <v>0</v>
      </c>
      <c r="K241" s="44">
        <f t="shared" si="77"/>
        <v>0</v>
      </c>
      <c r="L241" s="45">
        <v>12</v>
      </c>
      <c r="M241" s="52">
        <f t="shared" si="78"/>
        <v>12</v>
      </c>
    </row>
    <row r="242" spans="1:13" x14ac:dyDescent="0.2">
      <c r="A242" s="33"/>
      <c r="B242" s="33"/>
      <c r="C242" s="33"/>
      <c r="D242" s="33"/>
      <c r="E242" s="33"/>
      <c r="F242" s="33"/>
      <c r="G242" s="46" t="s">
        <v>92</v>
      </c>
      <c r="H242" s="47">
        <f>SUM(H241*H230)</f>
        <v>0</v>
      </c>
      <c r="I242" s="47">
        <f t="shared" ref="I242:L242" si="83">SUM(I241*I230)</f>
        <v>0</v>
      </c>
      <c r="J242" s="47">
        <f t="shared" si="83"/>
        <v>0</v>
      </c>
      <c r="K242" s="44">
        <f t="shared" si="77"/>
        <v>0</v>
      </c>
      <c r="L242" s="47">
        <f t="shared" si="83"/>
        <v>3.24</v>
      </c>
      <c r="M242" s="52">
        <f t="shared" si="78"/>
        <v>3.24</v>
      </c>
    </row>
    <row r="243" spans="1:13" x14ac:dyDescent="0.2">
      <c r="A243" s="33"/>
      <c r="B243" s="33"/>
      <c r="C243" s="33"/>
      <c r="D243" s="33"/>
      <c r="E243" s="33"/>
      <c r="F243" s="33"/>
      <c r="G243" s="51" t="s">
        <v>93</v>
      </c>
      <c r="H243" s="47">
        <f>SUM(H231+H233+H235+H237+H239+H241)</f>
        <v>5</v>
      </c>
      <c r="I243" s="47">
        <f t="shared" ref="I243:L244" si="84">SUM(I231+I233+I235+I237+I239+I241)</f>
        <v>0</v>
      </c>
      <c r="J243" s="47">
        <f t="shared" si="84"/>
        <v>0</v>
      </c>
      <c r="K243" s="44">
        <f t="shared" si="77"/>
        <v>5</v>
      </c>
      <c r="L243" s="47">
        <f t="shared" si="84"/>
        <v>17</v>
      </c>
      <c r="M243" s="52">
        <f t="shared" si="78"/>
        <v>22</v>
      </c>
    </row>
    <row r="244" spans="1:13" x14ac:dyDescent="0.2">
      <c r="A244" s="33"/>
      <c r="B244" s="33"/>
      <c r="C244" s="33"/>
      <c r="D244" s="33"/>
      <c r="E244" s="33"/>
      <c r="F244" s="33"/>
      <c r="G244" s="51" t="s">
        <v>94</v>
      </c>
      <c r="H244" s="47">
        <f>SUM(H232+H234+H236+H238+H240+H242)</f>
        <v>342.7398</v>
      </c>
      <c r="I244" s="47">
        <f t="shared" si="84"/>
        <v>0</v>
      </c>
      <c r="J244" s="47">
        <f t="shared" si="84"/>
        <v>0</v>
      </c>
      <c r="K244" s="44">
        <f t="shared" si="77"/>
        <v>342.7398</v>
      </c>
      <c r="L244" s="53">
        <f t="shared" si="84"/>
        <v>19.54</v>
      </c>
      <c r="M244" s="52">
        <f t="shared" si="78"/>
        <v>362.27980000000002</v>
      </c>
    </row>
    <row r="249" spans="1:13" x14ac:dyDescent="0.2">
      <c r="A249" s="98" t="s">
        <v>74</v>
      </c>
      <c r="B249" s="100" t="s">
        <v>75</v>
      </c>
      <c r="C249" s="102" t="s">
        <v>76</v>
      </c>
      <c r="D249" s="102" t="s">
        <v>77</v>
      </c>
      <c r="E249" s="102" t="s">
        <v>78</v>
      </c>
      <c r="F249" s="102" t="s">
        <v>79</v>
      </c>
      <c r="G249" s="87" t="s">
        <v>8</v>
      </c>
      <c r="H249" s="88" t="s">
        <v>80</v>
      </c>
      <c r="I249" s="88"/>
      <c r="J249" s="88"/>
      <c r="K249" s="88"/>
      <c r="L249" s="89" t="s">
        <v>81</v>
      </c>
      <c r="M249" s="90" t="s">
        <v>82</v>
      </c>
    </row>
    <row r="250" spans="1:13" x14ac:dyDescent="0.2">
      <c r="A250" s="99"/>
      <c r="B250" s="101"/>
      <c r="C250" s="102"/>
      <c r="D250" s="102"/>
      <c r="E250" s="102"/>
      <c r="F250" s="102"/>
      <c r="G250" s="87"/>
      <c r="H250" s="33" t="s">
        <v>83</v>
      </c>
      <c r="I250" s="33" t="s">
        <v>84</v>
      </c>
      <c r="J250" s="33" t="s">
        <v>85</v>
      </c>
      <c r="K250" s="33" t="s">
        <v>86</v>
      </c>
      <c r="L250" s="89"/>
      <c r="M250" s="91"/>
    </row>
    <row r="251" spans="1:13" x14ac:dyDescent="0.2">
      <c r="A251" s="92" t="s">
        <v>87</v>
      </c>
      <c r="B251" s="93"/>
      <c r="C251" s="93"/>
      <c r="D251" s="93"/>
      <c r="E251" s="93"/>
      <c r="F251" s="94"/>
      <c r="G251" s="34" t="s">
        <v>88</v>
      </c>
      <c r="H251" s="35">
        <v>113.88420000000001</v>
      </c>
      <c r="I251" s="35">
        <v>81.4041</v>
      </c>
      <c r="J251" s="35">
        <v>40.770000000000003</v>
      </c>
      <c r="K251" s="36"/>
      <c r="L251" s="37">
        <v>3.13</v>
      </c>
      <c r="M251" s="38"/>
    </row>
    <row r="252" spans="1:13" x14ac:dyDescent="0.2">
      <c r="A252" s="95"/>
      <c r="B252" s="96"/>
      <c r="C252" s="96"/>
      <c r="D252" s="96"/>
      <c r="E252" s="96"/>
      <c r="F252" s="97"/>
      <c r="G252" s="34" t="s">
        <v>89</v>
      </c>
      <c r="H252" s="35">
        <v>103.01219999999999</v>
      </c>
      <c r="I252" s="35">
        <v>73.385999999999996</v>
      </c>
      <c r="J252" s="35">
        <v>36.828900000000004</v>
      </c>
      <c r="K252" s="36"/>
      <c r="L252" s="37">
        <v>3.13</v>
      </c>
      <c r="M252" s="38"/>
    </row>
    <row r="253" spans="1:13" x14ac:dyDescent="0.2">
      <c r="A253" s="95"/>
      <c r="B253" s="96"/>
      <c r="C253" s="96"/>
      <c r="D253" s="96"/>
      <c r="E253" s="96"/>
      <c r="F253" s="97"/>
      <c r="G253" s="34" t="s">
        <v>20</v>
      </c>
      <c r="H253" s="35">
        <v>427.94910000000004</v>
      </c>
      <c r="I253" s="35">
        <v>305.77499999999998</v>
      </c>
      <c r="J253" s="35">
        <v>153.83879999999999</v>
      </c>
      <c r="K253" s="35"/>
      <c r="L253" s="35">
        <v>13.32</v>
      </c>
      <c r="M253" s="35"/>
    </row>
    <row r="254" spans="1:13" x14ac:dyDescent="0.2">
      <c r="A254" s="95"/>
      <c r="B254" s="96"/>
      <c r="C254" s="96"/>
      <c r="D254" s="96"/>
      <c r="E254" s="96"/>
      <c r="F254" s="97"/>
      <c r="G254" s="34" t="s">
        <v>16</v>
      </c>
      <c r="H254" s="35">
        <v>57.213900000000002</v>
      </c>
      <c r="I254" s="35">
        <v>40.770000000000003</v>
      </c>
      <c r="J254" s="35">
        <v>20.6568</v>
      </c>
      <c r="K254" s="35"/>
      <c r="L254" s="35">
        <v>3.26</v>
      </c>
      <c r="M254" s="35"/>
    </row>
    <row r="255" spans="1:13" x14ac:dyDescent="0.2">
      <c r="A255" s="95"/>
      <c r="B255" s="96"/>
      <c r="C255" s="96"/>
      <c r="D255" s="96"/>
      <c r="E255" s="96"/>
      <c r="F255" s="97"/>
      <c r="G255" s="34" t="s">
        <v>18</v>
      </c>
      <c r="H255" s="35">
        <v>33.975000000000001</v>
      </c>
      <c r="I255" s="35">
        <v>24.733799999999999</v>
      </c>
      <c r="J255" s="35">
        <v>12.638699999999998</v>
      </c>
      <c r="K255" s="35"/>
      <c r="L255" s="35">
        <v>0.68</v>
      </c>
      <c r="M255" s="35"/>
    </row>
    <row r="256" spans="1:13" x14ac:dyDescent="0.2">
      <c r="A256" s="95"/>
      <c r="B256" s="96"/>
      <c r="C256" s="96"/>
      <c r="D256" s="96"/>
      <c r="E256" s="96"/>
      <c r="F256" s="97"/>
      <c r="G256" s="34" t="s">
        <v>17</v>
      </c>
      <c r="H256" s="35">
        <v>10.872</v>
      </c>
      <c r="I256" s="35">
        <v>8.2899000000000012</v>
      </c>
      <c r="J256" s="35">
        <v>4.2129000000000003</v>
      </c>
      <c r="K256" s="35"/>
      <c r="L256" s="35">
        <v>0.27</v>
      </c>
      <c r="M256" s="35"/>
    </row>
    <row r="257" spans="1:13" x14ac:dyDescent="0.2">
      <c r="A257" s="39" t="s">
        <v>90</v>
      </c>
      <c r="B257" s="40" t="s">
        <v>91</v>
      </c>
      <c r="C257" s="39">
        <v>6</v>
      </c>
      <c r="D257" s="39">
        <v>32</v>
      </c>
      <c r="E257" s="39"/>
      <c r="F257" s="41">
        <v>1.3</v>
      </c>
      <c r="G257" s="42" t="s">
        <v>88</v>
      </c>
      <c r="H257" s="43">
        <v>0</v>
      </c>
      <c r="I257" s="43">
        <v>0</v>
      </c>
      <c r="J257" s="43">
        <v>0</v>
      </c>
      <c r="K257" s="52">
        <f>SUM(H257:J257)</f>
        <v>0</v>
      </c>
      <c r="L257" s="45">
        <v>0</v>
      </c>
      <c r="M257" s="52">
        <f>SUM(K257:L257)</f>
        <v>0</v>
      </c>
    </row>
    <row r="258" spans="1:13" x14ac:dyDescent="0.2">
      <c r="A258" s="33"/>
      <c r="B258" s="33"/>
      <c r="C258" s="33"/>
      <c r="D258" s="33"/>
      <c r="E258" s="33"/>
      <c r="F258" s="33"/>
      <c r="G258" s="46" t="s">
        <v>92</v>
      </c>
      <c r="H258" s="47">
        <f>IFERROR(H257*H251,"")</f>
        <v>0</v>
      </c>
      <c r="I258" s="47">
        <f t="shared" ref="I258:L258" si="85">IFERROR(I257*I251,"")</f>
        <v>0</v>
      </c>
      <c r="J258" s="47">
        <f t="shared" si="85"/>
        <v>0</v>
      </c>
      <c r="K258" s="52">
        <f t="shared" ref="K258:K270" si="86">SUM(H258:J258)</f>
        <v>0</v>
      </c>
      <c r="L258" s="47">
        <f t="shared" si="85"/>
        <v>0</v>
      </c>
      <c r="M258" s="52">
        <f t="shared" ref="M258:M270" si="87">SUM(K258:L258)</f>
        <v>0</v>
      </c>
    </row>
    <row r="259" spans="1:13" x14ac:dyDescent="0.2">
      <c r="A259" s="33"/>
      <c r="B259" s="33"/>
      <c r="C259" s="33"/>
      <c r="D259" s="33"/>
      <c r="E259" s="33"/>
      <c r="F259" s="33"/>
      <c r="G259" s="42" t="s">
        <v>89</v>
      </c>
      <c r="H259" s="43">
        <v>0</v>
      </c>
      <c r="I259" s="43">
        <v>0</v>
      </c>
      <c r="J259" s="43">
        <v>0</v>
      </c>
      <c r="K259" s="52">
        <f t="shared" si="86"/>
        <v>0</v>
      </c>
      <c r="L259" s="45">
        <v>0</v>
      </c>
      <c r="M259" s="52">
        <f t="shared" si="87"/>
        <v>0</v>
      </c>
    </row>
    <row r="260" spans="1:13" x14ac:dyDescent="0.2">
      <c r="A260" s="33"/>
      <c r="B260" s="33"/>
      <c r="C260" s="33"/>
      <c r="D260" s="33"/>
      <c r="E260" s="33"/>
      <c r="F260" s="33"/>
      <c r="G260" s="46" t="s">
        <v>92</v>
      </c>
      <c r="H260" s="47">
        <f>IFERROR(H259*H252,"")</f>
        <v>0</v>
      </c>
      <c r="I260" s="47">
        <f t="shared" ref="I260:L260" si="88">IFERROR(I259*I252,"")</f>
        <v>0</v>
      </c>
      <c r="J260" s="47">
        <f t="shared" si="88"/>
        <v>0</v>
      </c>
      <c r="K260" s="52">
        <f t="shared" si="86"/>
        <v>0</v>
      </c>
      <c r="L260" s="47">
        <f t="shared" si="88"/>
        <v>0</v>
      </c>
      <c r="M260" s="52">
        <f t="shared" si="87"/>
        <v>0</v>
      </c>
    </row>
    <row r="261" spans="1:13" x14ac:dyDescent="0.2">
      <c r="A261" s="33"/>
      <c r="B261" s="33"/>
      <c r="C261" s="33"/>
      <c r="D261" s="33"/>
      <c r="E261" s="33"/>
      <c r="F261" s="33"/>
      <c r="G261" s="48" t="s">
        <v>20</v>
      </c>
      <c r="H261" s="49">
        <v>0</v>
      </c>
      <c r="I261" s="43">
        <v>0</v>
      </c>
      <c r="J261" s="43">
        <v>0</v>
      </c>
      <c r="K261" s="52">
        <f t="shared" si="86"/>
        <v>0</v>
      </c>
      <c r="L261" s="45">
        <v>0</v>
      </c>
      <c r="M261" s="52">
        <f t="shared" si="87"/>
        <v>0</v>
      </c>
    </row>
    <row r="262" spans="1:13" x14ac:dyDescent="0.2">
      <c r="A262" s="33"/>
      <c r="B262" s="33"/>
      <c r="C262" s="33"/>
      <c r="D262" s="33"/>
      <c r="E262" s="33"/>
      <c r="F262" s="33"/>
      <c r="G262" s="46" t="s">
        <v>92</v>
      </c>
      <c r="H262" s="47">
        <f>IFERROR(H261*H263,"")</f>
        <v>0</v>
      </c>
      <c r="I262" s="47">
        <f t="shared" ref="I262:L262" si="89">IFERROR(I261*I263,"")</f>
        <v>0</v>
      </c>
      <c r="J262" s="47">
        <f t="shared" si="89"/>
        <v>0</v>
      </c>
      <c r="K262" s="52">
        <f t="shared" si="86"/>
        <v>0</v>
      </c>
      <c r="L262" s="47">
        <f t="shared" si="89"/>
        <v>0</v>
      </c>
      <c r="M262" s="52">
        <f t="shared" si="87"/>
        <v>0</v>
      </c>
    </row>
    <row r="263" spans="1:13" x14ac:dyDescent="0.2">
      <c r="A263" s="33"/>
      <c r="B263" s="33"/>
      <c r="C263" s="33"/>
      <c r="D263" s="33"/>
      <c r="E263" s="33"/>
      <c r="F263" s="33"/>
      <c r="G263" s="48" t="s">
        <v>16</v>
      </c>
      <c r="H263" s="49">
        <v>0</v>
      </c>
      <c r="I263" s="43">
        <v>0</v>
      </c>
      <c r="J263" s="43">
        <v>0</v>
      </c>
      <c r="K263" s="52">
        <f t="shared" si="86"/>
        <v>0</v>
      </c>
      <c r="L263" s="45">
        <v>4</v>
      </c>
      <c r="M263" s="52">
        <f t="shared" si="87"/>
        <v>4</v>
      </c>
    </row>
    <row r="264" spans="1:13" x14ac:dyDescent="0.2">
      <c r="A264" s="33"/>
      <c r="B264" s="33"/>
      <c r="C264" s="33"/>
      <c r="D264" s="33"/>
      <c r="E264" s="33"/>
      <c r="F264" s="33"/>
      <c r="G264" s="46" t="s">
        <v>92</v>
      </c>
      <c r="H264" s="47">
        <f>IFERROR(H263*H254,"")</f>
        <v>0</v>
      </c>
      <c r="I264" s="47">
        <f t="shared" ref="I264:L264" si="90">IFERROR(I263*I254,"")</f>
        <v>0</v>
      </c>
      <c r="J264" s="47">
        <f t="shared" si="90"/>
        <v>0</v>
      </c>
      <c r="K264" s="52">
        <f t="shared" si="86"/>
        <v>0</v>
      </c>
      <c r="L264" s="47">
        <f t="shared" si="90"/>
        <v>13.04</v>
      </c>
      <c r="M264" s="52">
        <f t="shared" si="87"/>
        <v>13.04</v>
      </c>
    </row>
    <row r="265" spans="1:13" x14ac:dyDescent="0.2">
      <c r="A265" s="33"/>
      <c r="B265" s="33"/>
      <c r="C265" s="33"/>
      <c r="D265" s="33"/>
      <c r="E265" s="33"/>
      <c r="F265" s="33"/>
      <c r="G265" s="48" t="s">
        <v>18</v>
      </c>
      <c r="H265" s="49">
        <v>0</v>
      </c>
      <c r="I265" s="43">
        <v>0</v>
      </c>
      <c r="J265" s="43">
        <v>0</v>
      </c>
      <c r="K265" s="52">
        <f t="shared" si="86"/>
        <v>0</v>
      </c>
      <c r="L265" s="45">
        <v>2</v>
      </c>
      <c r="M265" s="52">
        <f t="shared" si="87"/>
        <v>2</v>
      </c>
    </row>
    <row r="266" spans="1:13" x14ac:dyDescent="0.2">
      <c r="A266" s="33"/>
      <c r="B266" s="33"/>
      <c r="C266" s="33"/>
      <c r="D266" s="33"/>
      <c r="E266" s="33"/>
      <c r="F266" s="33"/>
      <c r="G266" s="46" t="s">
        <v>92</v>
      </c>
      <c r="H266" s="47">
        <f>IFERROR(H265*H255,"")</f>
        <v>0</v>
      </c>
      <c r="I266" s="47">
        <f t="shared" ref="I266:L266" si="91">IFERROR(I265*I255,"")</f>
        <v>0</v>
      </c>
      <c r="J266" s="47">
        <f t="shared" si="91"/>
        <v>0</v>
      </c>
      <c r="K266" s="52">
        <f t="shared" si="86"/>
        <v>0</v>
      </c>
      <c r="L266" s="47">
        <f t="shared" si="91"/>
        <v>1.36</v>
      </c>
      <c r="M266" s="52">
        <f t="shared" si="87"/>
        <v>1.36</v>
      </c>
    </row>
    <row r="267" spans="1:13" x14ac:dyDescent="0.2">
      <c r="A267" s="33"/>
      <c r="B267" s="33"/>
      <c r="C267" s="33"/>
      <c r="D267" s="33"/>
      <c r="E267" s="33"/>
      <c r="F267" s="33"/>
      <c r="G267" s="48" t="s">
        <v>17</v>
      </c>
      <c r="H267" s="50">
        <v>0</v>
      </c>
      <c r="I267" s="43">
        <v>0</v>
      </c>
      <c r="J267" s="43">
        <v>0</v>
      </c>
      <c r="K267" s="52">
        <f t="shared" si="86"/>
        <v>0</v>
      </c>
      <c r="L267" s="45">
        <v>12</v>
      </c>
      <c r="M267" s="52">
        <f t="shared" si="87"/>
        <v>12</v>
      </c>
    </row>
    <row r="268" spans="1:13" x14ac:dyDescent="0.2">
      <c r="A268" s="33"/>
      <c r="B268" s="33"/>
      <c r="C268" s="33"/>
      <c r="D268" s="33"/>
      <c r="E268" s="33"/>
      <c r="F268" s="33"/>
      <c r="G268" s="46" t="s">
        <v>92</v>
      </c>
      <c r="H268" s="47">
        <f>SUM(H267*H256)</f>
        <v>0</v>
      </c>
      <c r="I268" s="47">
        <f t="shared" ref="I268:L268" si="92">SUM(I267*I256)</f>
        <v>0</v>
      </c>
      <c r="J268" s="47">
        <f t="shared" si="92"/>
        <v>0</v>
      </c>
      <c r="K268" s="52">
        <f t="shared" si="86"/>
        <v>0</v>
      </c>
      <c r="L268" s="47">
        <f t="shared" si="92"/>
        <v>3.24</v>
      </c>
      <c r="M268" s="52">
        <f t="shared" si="87"/>
        <v>3.24</v>
      </c>
    </row>
    <row r="269" spans="1:13" x14ac:dyDescent="0.2">
      <c r="A269" s="33"/>
      <c r="B269" s="33"/>
      <c r="C269" s="33"/>
      <c r="D269" s="33"/>
      <c r="E269" s="33"/>
      <c r="F269" s="33"/>
      <c r="G269" s="51" t="s">
        <v>93</v>
      </c>
      <c r="H269" s="47">
        <f>SUM(H257+H259+H261+H263+H265+H267)</f>
        <v>0</v>
      </c>
      <c r="I269" s="47">
        <f t="shared" ref="I269:L270" si="93">SUM(I257+I259+I261+I263+I265+I267)</f>
        <v>0</v>
      </c>
      <c r="J269" s="47">
        <f t="shared" si="93"/>
        <v>0</v>
      </c>
      <c r="K269" s="52">
        <f t="shared" si="86"/>
        <v>0</v>
      </c>
      <c r="L269" s="47">
        <f t="shared" si="93"/>
        <v>18</v>
      </c>
      <c r="M269" s="52">
        <f t="shared" si="87"/>
        <v>18</v>
      </c>
    </row>
    <row r="270" spans="1:13" x14ac:dyDescent="0.2">
      <c r="A270" s="33"/>
      <c r="B270" s="33"/>
      <c r="C270" s="33"/>
      <c r="D270" s="33"/>
      <c r="E270" s="33"/>
      <c r="F270" s="33"/>
      <c r="G270" s="51" t="s">
        <v>94</v>
      </c>
      <c r="H270" s="47">
        <f>SUM(H258+H260+H262+H264+H266+H268)</f>
        <v>0</v>
      </c>
      <c r="I270" s="47">
        <f t="shared" si="93"/>
        <v>0</v>
      </c>
      <c r="J270" s="47">
        <f t="shared" si="93"/>
        <v>0</v>
      </c>
      <c r="K270" s="52">
        <f t="shared" si="86"/>
        <v>0</v>
      </c>
      <c r="L270" s="53">
        <f t="shared" si="93"/>
        <v>17.64</v>
      </c>
      <c r="M270" s="52">
        <f t="shared" si="87"/>
        <v>17.64</v>
      </c>
    </row>
    <row r="275" spans="1:13" x14ac:dyDescent="0.2">
      <c r="A275" s="98" t="s">
        <v>74</v>
      </c>
      <c r="B275" s="100" t="s">
        <v>75</v>
      </c>
      <c r="C275" s="102" t="s">
        <v>76</v>
      </c>
      <c r="D275" s="102" t="s">
        <v>77</v>
      </c>
      <c r="E275" s="102" t="s">
        <v>78</v>
      </c>
      <c r="F275" s="102" t="s">
        <v>79</v>
      </c>
      <c r="G275" s="87" t="s">
        <v>8</v>
      </c>
      <c r="H275" s="88" t="s">
        <v>80</v>
      </c>
      <c r="I275" s="88"/>
      <c r="J275" s="88"/>
      <c r="K275" s="88"/>
      <c r="L275" s="89" t="s">
        <v>81</v>
      </c>
      <c r="M275" s="90" t="s">
        <v>82</v>
      </c>
    </row>
    <row r="276" spans="1:13" x14ac:dyDescent="0.2">
      <c r="A276" s="99"/>
      <c r="B276" s="101"/>
      <c r="C276" s="102"/>
      <c r="D276" s="102"/>
      <c r="E276" s="102"/>
      <c r="F276" s="102"/>
      <c r="G276" s="87"/>
      <c r="H276" s="33" t="s">
        <v>83</v>
      </c>
      <c r="I276" s="33" t="s">
        <v>84</v>
      </c>
      <c r="J276" s="33" t="s">
        <v>85</v>
      </c>
      <c r="K276" s="33" t="s">
        <v>86</v>
      </c>
      <c r="L276" s="89"/>
      <c r="M276" s="91"/>
    </row>
    <row r="277" spans="1:13" x14ac:dyDescent="0.2">
      <c r="A277" s="92" t="s">
        <v>87</v>
      </c>
      <c r="B277" s="93"/>
      <c r="C277" s="93"/>
      <c r="D277" s="93"/>
      <c r="E277" s="93"/>
      <c r="F277" s="94"/>
      <c r="G277" s="34" t="s">
        <v>88</v>
      </c>
      <c r="H277" s="35">
        <v>113.88420000000001</v>
      </c>
      <c r="I277" s="35">
        <v>81.4041</v>
      </c>
      <c r="J277" s="35">
        <v>40.770000000000003</v>
      </c>
      <c r="K277" s="36"/>
      <c r="L277" s="37">
        <v>3.13</v>
      </c>
      <c r="M277" s="38"/>
    </row>
    <row r="278" spans="1:13" x14ac:dyDescent="0.2">
      <c r="A278" s="95"/>
      <c r="B278" s="96"/>
      <c r="C278" s="96"/>
      <c r="D278" s="96"/>
      <c r="E278" s="96"/>
      <c r="F278" s="97"/>
      <c r="G278" s="34" t="s">
        <v>89</v>
      </c>
      <c r="H278" s="35">
        <v>103.01219999999999</v>
      </c>
      <c r="I278" s="35">
        <v>73.385999999999996</v>
      </c>
      <c r="J278" s="35">
        <v>36.828900000000004</v>
      </c>
      <c r="K278" s="36"/>
      <c r="L278" s="37">
        <v>3.13</v>
      </c>
      <c r="M278" s="38"/>
    </row>
    <row r="279" spans="1:13" x14ac:dyDescent="0.2">
      <c r="A279" s="95"/>
      <c r="B279" s="96"/>
      <c r="C279" s="96"/>
      <c r="D279" s="96"/>
      <c r="E279" s="96"/>
      <c r="F279" s="97"/>
      <c r="G279" s="34" t="s">
        <v>20</v>
      </c>
      <c r="H279" s="35">
        <v>427.94910000000004</v>
      </c>
      <c r="I279" s="35">
        <v>305.77499999999998</v>
      </c>
      <c r="J279" s="35">
        <v>153.83879999999999</v>
      </c>
      <c r="K279" s="35"/>
      <c r="L279" s="35">
        <v>13.32</v>
      </c>
      <c r="M279" s="35"/>
    </row>
    <row r="280" spans="1:13" x14ac:dyDescent="0.2">
      <c r="A280" s="95"/>
      <c r="B280" s="96"/>
      <c r="C280" s="96"/>
      <c r="D280" s="96"/>
      <c r="E280" s="96"/>
      <c r="F280" s="97"/>
      <c r="G280" s="34" t="s">
        <v>16</v>
      </c>
      <c r="H280" s="35">
        <v>57.213900000000002</v>
      </c>
      <c r="I280" s="35">
        <v>40.770000000000003</v>
      </c>
      <c r="J280" s="35">
        <v>20.6568</v>
      </c>
      <c r="K280" s="35"/>
      <c r="L280" s="35">
        <v>3.26</v>
      </c>
      <c r="M280" s="35"/>
    </row>
    <row r="281" spans="1:13" x14ac:dyDescent="0.2">
      <c r="A281" s="95"/>
      <c r="B281" s="96"/>
      <c r="C281" s="96"/>
      <c r="D281" s="96"/>
      <c r="E281" s="96"/>
      <c r="F281" s="97"/>
      <c r="G281" s="34" t="s">
        <v>18</v>
      </c>
      <c r="H281" s="35">
        <v>33.975000000000001</v>
      </c>
      <c r="I281" s="35">
        <v>24.733799999999999</v>
      </c>
      <c r="J281" s="35">
        <v>12.638699999999998</v>
      </c>
      <c r="K281" s="35"/>
      <c r="L281" s="35">
        <v>0.68</v>
      </c>
      <c r="M281" s="35"/>
    </row>
    <row r="282" spans="1:13" x14ac:dyDescent="0.2">
      <c r="A282" s="95"/>
      <c r="B282" s="96"/>
      <c r="C282" s="96"/>
      <c r="D282" s="96"/>
      <c r="E282" s="96"/>
      <c r="F282" s="97"/>
      <c r="G282" s="34" t="s">
        <v>17</v>
      </c>
      <c r="H282" s="35">
        <v>10.872</v>
      </c>
      <c r="I282" s="35">
        <v>8.2899000000000012</v>
      </c>
      <c r="J282" s="35">
        <v>4.2129000000000003</v>
      </c>
      <c r="K282" s="35"/>
      <c r="L282" s="35">
        <v>0.27</v>
      </c>
      <c r="M282" s="35"/>
    </row>
    <row r="283" spans="1:13" x14ac:dyDescent="0.2">
      <c r="A283" s="39" t="s">
        <v>90</v>
      </c>
      <c r="B283" s="40" t="s">
        <v>91</v>
      </c>
      <c r="C283" s="39">
        <v>6</v>
      </c>
      <c r="D283" s="39">
        <v>33</v>
      </c>
      <c r="E283" s="39"/>
      <c r="F283" s="41">
        <v>1.3</v>
      </c>
      <c r="G283" s="42" t="s">
        <v>88</v>
      </c>
      <c r="H283" s="43">
        <v>0</v>
      </c>
      <c r="I283" s="43">
        <v>0</v>
      </c>
      <c r="J283" s="43">
        <v>0</v>
      </c>
      <c r="K283" s="52">
        <f>SUM(H283:J283)</f>
        <v>0</v>
      </c>
      <c r="L283" s="45">
        <v>0</v>
      </c>
      <c r="M283" s="52">
        <f>SUM(K283:L283)</f>
        <v>0</v>
      </c>
    </row>
    <row r="284" spans="1:13" x14ac:dyDescent="0.2">
      <c r="A284" s="33"/>
      <c r="B284" s="33"/>
      <c r="C284" s="33"/>
      <c r="D284" s="33"/>
      <c r="E284" s="33"/>
      <c r="F284" s="33"/>
      <c r="G284" s="46" t="s">
        <v>92</v>
      </c>
      <c r="H284" s="47">
        <f>IFERROR(H283*H277,"")</f>
        <v>0</v>
      </c>
      <c r="I284" s="47">
        <f t="shared" ref="I284:L284" si="94">IFERROR(I283*I277,"")</f>
        <v>0</v>
      </c>
      <c r="J284" s="47">
        <f t="shared" si="94"/>
        <v>0</v>
      </c>
      <c r="K284" s="52">
        <f t="shared" ref="K284:K296" si="95">SUM(H284:J284)</f>
        <v>0</v>
      </c>
      <c r="L284" s="47">
        <f t="shared" si="94"/>
        <v>0</v>
      </c>
      <c r="M284" s="52">
        <f t="shared" ref="M284:M296" si="96">SUM(K284:L284)</f>
        <v>0</v>
      </c>
    </row>
    <row r="285" spans="1:13" x14ac:dyDescent="0.2">
      <c r="A285" s="33"/>
      <c r="B285" s="33"/>
      <c r="C285" s="33"/>
      <c r="D285" s="33"/>
      <c r="E285" s="33"/>
      <c r="F285" s="33"/>
      <c r="G285" s="42" t="s">
        <v>89</v>
      </c>
      <c r="H285" s="43">
        <v>0</v>
      </c>
      <c r="I285" s="43">
        <v>0</v>
      </c>
      <c r="J285" s="43">
        <v>0</v>
      </c>
      <c r="K285" s="52">
        <f t="shared" si="95"/>
        <v>0</v>
      </c>
      <c r="L285" s="45">
        <v>1</v>
      </c>
      <c r="M285" s="52">
        <f t="shared" si="96"/>
        <v>1</v>
      </c>
    </row>
    <row r="286" spans="1:13" x14ac:dyDescent="0.2">
      <c r="A286" s="33"/>
      <c r="B286" s="33"/>
      <c r="C286" s="33"/>
      <c r="D286" s="33"/>
      <c r="E286" s="33"/>
      <c r="F286" s="33"/>
      <c r="G286" s="46" t="s">
        <v>92</v>
      </c>
      <c r="H286" s="47">
        <f>IFERROR(H285*H278,"")</f>
        <v>0</v>
      </c>
      <c r="I286" s="47">
        <f t="shared" ref="I286:L286" si="97">IFERROR(I285*I278,"")</f>
        <v>0</v>
      </c>
      <c r="J286" s="47">
        <f t="shared" si="97"/>
        <v>0</v>
      </c>
      <c r="K286" s="52">
        <f t="shared" si="95"/>
        <v>0</v>
      </c>
      <c r="L286" s="47">
        <f t="shared" si="97"/>
        <v>3.13</v>
      </c>
      <c r="M286" s="52">
        <f t="shared" si="96"/>
        <v>3.13</v>
      </c>
    </row>
    <row r="287" spans="1:13" x14ac:dyDescent="0.2">
      <c r="A287" s="33"/>
      <c r="B287" s="33"/>
      <c r="C287" s="33"/>
      <c r="D287" s="33"/>
      <c r="E287" s="33"/>
      <c r="F287" s="33"/>
      <c r="G287" s="48" t="s">
        <v>20</v>
      </c>
      <c r="H287" s="49">
        <v>0</v>
      </c>
      <c r="I287" s="43">
        <v>0</v>
      </c>
      <c r="J287" s="43">
        <v>0</v>
      </c>
      <c r="K287" s="52">
        <f t="shared" si="95"/>
        <v>0</v>
      </c>
      <c r="L287" s="45">
        <v>0</v>
      </c>
      <c r="M287" s="52">
        <f t="shared" si="96"/>
        <v>0</v>
      </c>
    </row>
    <row r="288" spans="1:13" x14ac:dyDescent="0.2">
      <c r="A288" s="33"/>
      <c r="B288" s="33"/>
      <c r="C288" s="33"/>
      <c r="D288" s="33"/>
      <c r="E288" s="33"/>
      <c r="F288" s="33"/>
      <c r="G288" s="46" t="s">
        <v>92</v>
      </c>
      <c r="H288" s="47">
        <f>IFERROR(H287*H289,"")</f>
        <v>0</v>
      </c>
      <c r="I288" s="47">
        <f t="shared" ref="I288:L288" si="98">IFERROR(I287*I289,"")</f>
        <v>0</v>
      </c>
      <c r="J288" s="47">
        <f t="shared" si="98"/>
        <v>0</v>
      </c>
      <c r="K288" s="52">
        <f t="shared" si="95"/>
        <v>0</v>
      </c>
      <c r="L288" s="47">
        <f t="shared" si="98"/>
        <v>0</v>
      </c>
      <c r="M288" s="52">
        <f t="shared" si="96"/>
        <v>0</v>
      </c>
    </row>
    <row r="289" spans="1:13" x14ac:dyDescent="0.2">
      <c r="A289" s="33"/>
      <c r="B289" s="33"/>
      <c r="C289" s="33"/>
      <c r="D289" s="33"/>
      <c r="E289" s="33"/>
      <c r="F289" s="33"/>
      <c r="G289" s="48" t="s">
        <v>16</v>
      </c>
      <c r="H289" s="49">
        <v>0</v>
      </c>
      <c r="I289" s="43">
        <v>0</v>
      </c>
      <c r="J289" s="43">
        <v>0</v>
      </c>
      <c r="K289" s="52">
        <f t="shared" si="95"/>
        <v>0</v>
      </c>
      <c r="L289" s="45">
        <v>18</v>
      </c>
      <c r="M289" s="52">
        <f t="shared" si="96"/>
        <v>18</v>
      </c>
    </row>
    <row r="290" spans="1:13" x14ac:dyDescent="0.2">
      <c r="A290" s="33"/>
      <c r="B290" s="33"/>
      <c r="C290" s="33"/>
      <c r="D290" s="33"/>
      <c r="E290" s="33"/>
      <c r="F290" s="33"/>
      <c r="G290" s="46" t="s">
        <v>92</v>
      </c>
      <c r="H290" s="47">
        <f>IFERROR(H289*H280,"")</f>
        <v>0</v>
      </c>
      <c r="I290" s="47">
        <f t="shared" ref="I290:L290" si="99">IFERROR(I289*I280,"")</f>
        <v>0</v>
      </c>
      <c r="J290" s="47">
        <f t="shared" si="99"/>
        <v>0</v>
      </c>
      <c r="K290" s="52">
        <f t="shared" si="95"/>
        <v>0</v>
      </c>
      <c r="L290" s="47">
        <f t="shared" si="99"/>
        <v>58.679999999999993</v>
      </c>
      <c r="M290" s="52">
        <f t="shared" si="96"/>
        <v>58.679999999999993</v>
      </c>
    </row>
    <row r="291" spans="1:13" x14ac:dyDescent="0.2">
      <c r="A291" s="33"/>
      <c r="B291" s="33"/>
      <c r="C291" s="33"/>
      <c r="D291" s="33"/>
      <c r="E291" s="33"/>
      <c r="F291" s="33"/>
      <c r="G291" s="48" t="s">
        <v>18</v>
      </c>
      <c r="H291" s="49">
        <v>0</v>
      </c>
      <c r="I291" s="43">
        <v>0</v>
      </c>
      <c r="J291" s="43">
        <v>0</v>
      </c>
      <c r="K291" s="52">
        <f t="shared" si="95"/>
        <v>0</v>
      </c>
      <c r="L291" s="45">
        <v>0</v>
      </c>
      <c r="M291" s="52">
        <f t="shared" si="96"/>
        <v>0</v>
      </c>
    </row>
    <row r="292" spans="1:13" x14ac:dyDescent="0.2">
      <c r="A292" s="33"/>
      <c r="B292" s="33"/>
      <c r="C292" s="33"/>
      <c r="D292" s="33"/>
      <c r="E292" s="33"/>
      <c r="F292" s="33"/>
      <c r="G292" s="46" t="s">
        <v>92</v>
      </c>
      <c r="H292" s="47">
        <f>IFERROR(H291*H281,"")</f>
        <v>0</v>
      </c>
      <c r="I292" s="47">
        <f t="shared" ref="I292:L292" si="100">IFERROR(I291*I281,"")</f>
        <v>0</v>
      </c>
      <c r="J292" s="47">
        <f t="shared" si="100"/>
        <v>0</v>
      </c>
      <c r="K292" s="52">
        <f t="shared" si="95"/>
        <v>0</v>
      </c>
      <c r="L292" s="47">
        <f t="shared" si="100"/>
        <v>0</v>
      </c>
      <c r="M292" s="52">
        <f t="shared" si="96"/>
        <v>0</v>
      </c>
    </row>
    <row r="293" spans="1:13" x14ac:dyDescent="0.2">
      <c r="A293" s="33"/>
      <c r="B293" s="33"/>
      <c r="C293" s="33"/>
      <c r="D293" s="33"/>
      <c r="E293" s="33"/>
      <c r="F293" s="33"/>
      <c r="G293" s="48" t="s">
        <v>17</v>
      </c>
      <c r="H293" s="50">
        <v>0</v>
      </c>
      <c r="I293" s="43">
        <v>0</v>
      </c>
      <c r="J293" s="43">
        <v>0</v>
      </c>
      <c r="K293" s="52">
        <f t="shared" si="95"/>
        <v>0</v>
      </c>
      <c r="L293" s="45">
        <v>5</v>
      </c>
      <c r="M293" s="52">
        <f t="shared" si="96"/>
        <v>5</v>
      </c>
    </row>
    <row r="294" spans="1:13" x14ac:dyDescent="0.2">
      <c r="A294" s="33"/>
      <c r="B294" s="33"/>
      <c r="C294" s="33"/>
      <c r="D294" s="33"/>
      <c r="E294" s="33"/>
      <c r="F294" s="33"/>
      <c r="G294" s="46" t="s">
        <v>92</v>
      </c>
      <c r="H294" s="47">
        <f>SUM(H293*H282)</f>
        <v>0</v>
      </c>
      <c r="I294" s="47">
        <f t="shared" ref="I294:L294" si="101">SUM(I293*I282)</f>
        <v>0</v>
      </c>
      <c r="J294" s="47">
        <f t="shared" si="101"/>
        <v>0</v>
      </c>
      <c r="K294" s="52">
        <f t="shared" si="95"/>
        <v>0</v>
      </c>
      <c r="L294" s="47">
        <f t="shared" si="101"/>
        <v>1.35</v>
      </c>
      <c r="M294" s="52">
        <f t="shared" si="96"/>
        <v>1.35</v>
      </c>
    </row>
    <row r="295" spans="1:13" x14ac:dyDescent="0.2">
      <c r="A295" s="33"/>
      <c r="B295" s="33"/>
      <c r="C295" s="33"/>
      <c r="D295" s="33"/>
      <c r="E295" s="33"/>
      <c r="F295" s="33"/>
      <c r="G295" s="51" t="s">
        <v>93</v>
      </c>
      <c r="H295" s="47">
        <f>SUM(H283+H285+H287+H289+H291+H293)</f>
        <v>0</v>
      </c>
      <c r="I295" s="47">
        <f t="shared" ref="I295:L296" si="102">SUM(I283+I285+I287+I289+I291+I293)</f>
        <v>0</v>
      </c>
      <c r="J295" s="47">
        <f t="shared" si="102"/>
        <v>0</v>
      </c>
      <c r="K295" s="52">
        <f t="shared" si="95"/>
        <v>0</v>
      </c>
      <c r="L295" s="47">
        <f t="shared" si="102"/>
        <v>24</v>
      </c>
      <c r="M295" s="52">
        <f t="shared" si="96"/>
        <v>24</v>
      </c>
    </row>
    <row r="296" spans="1:13" x14ac:dyDescent="0.2">
      <c r="A296" s="33"/>
      <c r="B296" s="33"/>
      <c r="C296" s="33"/>
      <c r="D296" s="33"/>
      <c r="E296" s="33"/>
      <c r="F296" s="33"/>
      <c r="G296" s="51" t="s">
        <v>94</v>
      </c>
      <c r="H296" s="47">
        <f>SUM(H284+H286+H288+H290+H292+H294)</f>
        <v>0</v>
      </c>
      <c r="I296" s="47">
        <f t="shared" si="102"/>
        <v>0</v>
      </c>
      <c r="J296" s="47">
        <f t="shared" si="102"/>
        <v>0</v>
      </c>
      <c r="K296" s="52">
        <f t="shared" si="95"/>
        <v>0</v>
      </c>
      <c r="L296" s="53">
        <f t="shared" si="102"/>
        <v>63.16</v>
      </c>
      <c r="M296" s="52">
        <f t="shared" si="96"/>
        <v>63.16</v>
      </c>
    </row>
    <row r="300" spans="1:13" x14ac:dyDescent="0.2">
      <c r="A300" s="98" t="s">
        <v>74</v>
      </c>
      <c r="B300" s="100" t="s">
        <v>75</v>
      </c>
      <c r="C300" s="102" t="s">
        <v>76</v>
      </c>
      <c r="D300" s="102" t="s">
        <v>77</v>
      </c>
      <c r="E300" s="102" t="s">
        <v>78</v>
      </c>
      <c r="F300" s="102" t="s">
        <v>79</v>
      </c>
      <c r="G300" s="87" t="s">
        <v>8</v>
      </c>
      <c r="H300" s="88" t="s">
        <v>80</v>
      </c>
      <c r="I300" s="88"/>
      <c r="J300" s="88"/>
      <c r="K300" s="88"/>
      <c r="L300" s="89" t="s">
        <v>81</v>
      </c>
      <c r="M300" s="90" t="s">
        <v>82</v>
      </c>
    </row>
    <row r="301" spans="1:13" x14ac:dyDescent="0.2">
      <c r="A301" s="99"/>
      <c r="B301" s="101"/>
      <c r="C301" s="102"/>
      <c r="D301" s="102"/>
      <c r="E301" s="102"/>
      <c r="F301" s="102"/>
      <c r="G301" s="87"/>
      <c r="H301" s="33" t="s">
        <v>83</v>
      </c>
      <c r="I301" s="33" t="s">
        <v>84</v>
      </c>
      <c r="J301" s="33" t="s">
        <v>85</v>
      </c>
      <c r="K301" s="33" t="s">
        <v>86</v>
      </c>
      <c r="L301" s="89"/>
      <c r="M301" s="91"/>
    </row>
    <row r="302" spans="1:13" x14ac:dyDescent="0.2">
      <c r="A302" s="92" t="s">
        <v>87</v>
      </c>
      <c r="B302" s="93"/>
      <c r="C302" s="93"/>
      <c r="D302" s="93"/>
      <c r="E302" s="93"/>
      <c r="F302" s="94"/>
      <c r="G302" s="34" t="s">
        <v>88</v>
      </c>
      <c r="H302" s="35">
        <v>113.88420000000001</v>
      </c>
      <c r="I302" s="35">
        <v>81.4041</v>
      </c>
      <c r="J302" s="35">
        <v>40.770000000000003</v>
      </c>
      <c r="K302" s="36"/>
      <c r="L302" s="37">
        <v>3.13</v>
      </c>
      <c r="M302" s="38"/>
    </row>
    <row r="303" spans="1:13" x14ac:dyDescent="0.2">
      <c r="A303" s="95"/>
      <c r="B303" s="96"/>
      <c r="C303" s="96"/>
      <c r="D303" s="96"/>
      <c r="E303" s="96"/>
      <c r="F303" s="97"/>
      <c r="G303" s="34" t="s">
        <v>89</v>
      </c>
      <c r="H303" s="35">
        <v>103.01219999999999</v>
      </c>
      <c r="I303" s="35">
        <v>73.385999999999996</v>
      </c>
      <c r="J303" s="35">
        <v>36.828900000000004</v>
      </c>
      <c r="K303" s="36"/>
      <c r="L303" s="37">
        <v>3.13</v>
      </c>
      <c r="M303" s="38"/>
    </row>
    <row r="304" spans="1:13" x14ac:dyDescent="0.2">
      <c r="A304" s="95"/>
      <c r="B304" s="96"/>
      <c r="C304" s="96"/>
      <c r="D304" s="96"/>
      <c r="E304" s="96"/>
      <c r="F304" s="97"/>
      <c r="G304" s="34" t="s">
        <v>20</v>
      </c>
      <c r="H304" s="35">
        <v>427.94910000000004</v>
      </c>
      <c r="I304" s="35">
        <v>305.77499999999998</v>
      </c>
      <c r="J304" s="35">
        <v>153.83879999999999</v>
      </c>
      <c r="K304" s="35"/>
      <c r="L304" s="35">
        <v>13.32</v>
      </c>
      <c r="M304" s="35"/>
    </row>
    <row r="305" spans="1:13" x14ac:dyDescent="0.2">
      <c r="A305" s="95"/>
      <c r="B305" s="96"/>
      <c r="C305" s="96"/>
      <c r="D305" s="96"/>
      <c r="E305" s="96"/>
      <c r="F305" s="97"/>
      <c r="G305" s="34" t="s">
        <v>16</v>
      </c>
      <c r="H305" s="35">
        <v>57.213900000000002</v>
      </c>
      <c r="I305" s="35">
        <v>40.770000000000003</v>
      </c>
      <c r="J305" s="35">
        <v>20.6568</v>
      </c>
      <c r="K305" s="35"/>
      <c r="L305" s="35">
        <v>3.26</v>
      </c>
      <c r="M305" s="35"/>
    </row>
    <row r="306" spans="1:13" x14ac:dyDescent="0.2">
      <c r="A306" s="95"/>
      <c r="B306" s="96"/>
      <c r="C306" s="96"/>
      <c r="D306" s="96"/>
      <c r="E306" s="96"/>
      <c r="F306" s="97"/>
      <c r="G306" s="34" t="s">
        <v>18</v>
      </c>
      <c r="H306" s="35">
        <v>33.975000000000001</v>
      </c>
      <c r="I306" s="35">
        <v>24.733799999999999</v>
      </c>
      <c r="J306" s="35">
        <v>12.638699999999998</v>
      </c>
      <c r="K306" s="35"/>
      <c r="L306" s="35">
        <v>0.68</v>
      </c>
      <c r="M306" s="35"/>
    </row>
    <row r="307" spans="1:13" x14ac:dyDescent="0.2">
      <c r="A307" s="95"/>
      <c r="B307" s="96"/>
      <c r="C307" s="96"/>
      <c r="D307" s="96"/>
      <c r="E307" s="96"/>
      <c r="F307" s="97"/>
      <c r="G307" s="34" t="s">
        <v>17</v>
      </c>
      <c r="H307" s="35">
        <v>10.872</v>
      </c>
      <c r="I307" s="35">
        <v>8.2899000000000012</v>
      </c>
      <c r="J307" s="35">
        <v>4.2129000000000003</v>
      </c>
      <c r="K307" s="35"/>
      <c r="L307" s="35">
        <v>0.27</v>
      </c>
      <c r="M307" s="35"/>
    </row>
    <row r="308" spans="1:13" x14ac:dyDescent="0.2">
      <c r="A308" s="39" t="s">
        <v>90</v>
      </c>
      <c r="B308" s="40" t="s">
        <v>91</v>
      </c>
      <c r="C308" s="39">
        <v>6</v>
      </c>
      <c r="D308" s="39">
        <v>40</v>
      </c>
      <c r="E308" s="39"/>
      <c r="F308" s="41">
        <v>1.7</v>
      </c>
      <c r="G308" s="42" t="s">
        <v>88</v>
      </c>
      <c r="H308" s="43">
        <v>0</v>
      </c>
      <c r="I308" s="43">
        <v>0</v>
      </c>
      <c r="J308" s="43">
        <v>0</v>
      </c>
      <c r="K308" s="52">
        <f>SUM(H308:J308)</f>
        <v>0</v>
      </c>
      <c r="L308" s="45">
        <v>1</v>
      </c>
      <c r="M308" s="52">
        <f>SUM(K308:L308)</f>
        <v>1</v>
      </c>
    </row>
    <row r="309" spans="1:13" x14ac:dyDescent="0.2">
      <c r="A309" s="33"/>
      <c r="B309" s="33"/>
      <c r="C309" s="33"/>
      <c r="D309" s="33"/>
      <c r="E309" s="33"/>
      <c r="F309" s="33"/>
      <c r="G309" s="46" t="s">
        <v>92</v>
      </c>
      <c r="H309" s="47">
        <f>IFERROR(H308*H302,"")</f>
        <v>0</v>
      </c>
      <c r="I309" s="47">
        <f t="shared" ref="I309:L309" si="103">IFERROR(I308*I302,"")</f>
        <v>0</v>
      </c>
      <c r="J309" s="47">
        <f t="shared" si="103"/>
        <v>0</v>
      </c>
      <c r="K309" s="52">
        <f t="shared" ref="K309:K321" si="104">SUM(H309:J309)</f>
        <v>0</v>
      </c>
      <c r="L309" s="47">
        <f t="shared" si="103"/>
        <v>3.13</v>
      </c>
      <c r="M309" s="52">
        <f t="shared" ref="M309:M321" si="105">SUM(K309:L309)</f>
        <v>3.13</v>
      </c>
    </row>
    <row r="310" spans="1:13" x14ac:dyDescent="0.2">
      <c r="A310" s="33"/>
      <c r="B310" s="33"/>
      <c r="C310" s="33"/>
      <c r="D310" s="33"/>
      <c r="E310" s="33"/>
      <c r="F310" s="33"/>
      <c r="G310" s="42" t="s">
        <v>89</v>
      </c>
      <c r="H310" s="43">
        <v>2</v>
      </c>
      <c r="I310" s="43">
        <v>1</v>
      </c>
      <c r="J310" s="43">
        <v>0</v>
      </c>
      <c r="K310" s="52">
        <f t="shared" si="104"/>
        <v>3</v>
      </c>
      <c r="L310" s="45">
        <v>5</v>
      </c>
      <c r="M310" s="52">
        <f t="shared" si="105"/>
        <v>8</v>
      </c>
    </row>
    <row r="311" spans="1:13" x14ac:dyDescent="0.2">
      <c r="A311" s="33"/>
      <c r="B311" s="33"/>
      <c r="C311" s="33"/>
      <c r="D311" s="33"/>
      <c r="E311" s="33"/>
      <c r="F311" s="33"/>
      <c r="G311" s="46" t="s">
        <v>92</v>
      </c>
      <c r="H311" s="47">
        <f>IFERROR(H310*H303,"")</f>
        <v>206.02439999999999</v>
      </c>
      <c r="I311" s="47">
        <f t="shared" ref="I311:L311" si="106">IFERROR(I310*I303,"")</f>
        <v>73.385999999999996</v>
      </c>
      <c r="J311" s="47">
        <f t="shared" si="106"/>
        <v>0</v>
      </c>
      <c r="K311" s="52">
        <f t="shared" si="104"/>
        <v>279.41039999999998</v>
      </c>
      <c r="L311" s="47">
        <f t="shared" si="106"/>
        <v>15.649999999999999</v>
      </c>
      <c r="M311" s="52">
        <f t="shared" si="105"/>
        <v>295.06039999999996</v>
      </c>
    </row>
    <row r="312" spans="1:13" x14ac:dyDescent="0.2">
      <c r="A312" s="33"/>
      <c r="B312" s="33"/>
      <c r="C312" s="33"/>
      <c r="D312" s="33"/>
      <c r="E312" s="33"/>
      <c r="F312" s="33"/>
      <c r="G312" s="48" t="s">
        <v>20</v>
      </c>
      <c r="H312" s="49">
        <v>0</v>
      </c>
      <c r="I312" s="43">
        <v>0</v>
      </c>
      <c r="J312" s="43">
        <v>0</v>
      </c>
      <c r="K312" s="52">
        <f t="shared" si="104"/>
        <v>0</v>
      </c>
      <c r="L312" s="45">
        <v>0</v>
      </c>
      <c r="M312" s="52">
        <f t="shared" si="105"/>
        <v>0</v>
      </c>
    </row>
    <row r="313" spans="1:13" x14ac:dyDescent="0.2">
      <c r="A313" s="33"/>
      <c r="B313" s="33"/>
      <c r="C313" s="33"/>
      <c r="D313" s="33"/>
      <c r="E313" s="33"/>
      <c r="F313" s="33"/>
      <c r="G313" s="46" t="s">
        <v>92</v>
      </c>
      <c r="H313" s="47">
        <f>IFERROR(H312*H314,"")</f>
        <v>0</v>
      </c>
      <c r="I313" s="47">
        <f t="shared" ref="I313:L313" si="107">IFERROR(I312*I314,"")</f>
        <v>0</v>
      </c>
      <c r="J313" s="47">
        <f t="shared" si="107"/>
        <v>0</v>
      </c>
      <c r="K313" s="52">
        <f t="shared" si="104"/>
        <v>0</v>
      </c>
      <c r="L313" s="47">
        <f t="shared" si="107"/>
        <v>0</v>
      </c>
      <c r="M313" s="52">
        <f t="shared" si="105"/>
        <v>0</v>
      </c>
    </row>
    <row r="314" spans="1:13" x14ac:dyDescent="0.2">
      <c r="A314" s="33"/>
      <c r="B314" s="33"/>
      <c r="C314" s="33"/>
      <c r="D314" s="33"/>
      <c r="E314" s="33"/>
      <c r="F314" s="33"/>
      <c r="G314" s="48" t="s">
        <v>16</v>
      </c>
      <c r="H314" s="49">
        <v>1</v>
      </c>
      <c r="I314" s="43">
        <v>0</v>
      </c>
      <c r="J314" s="43">
        <v>0</v>
      </c>
      <c r="K314" s="52">
        <f t="shared" si="104"/>
        <v>1</v>
      </c>
      <c r="L314" s="45">
        <v>15</v>
      </c>
      <c r="M314" s="52">
        <f t="shared" si="105"/>
        <v>16</v>
      </c>
    </row>
    <row r="315" spans="1:13" x14ac:dyDescent="0.2">
      <c r="A315" s="33"/>
      <c r="B315" s="33"/>
      <c r="C315" s="33"/>
      <c r="D315" s="33"/>
      <c r="E315" s="33"/>
      <c r="F315" s="33"/>
      <c r="G315" s="46" t="s">
        <v>92</v>
      </c>
      <c r="H315" s="47">
        <f>IFERROR(H314*H305,"")</f>
        <v>57.213900000000002</v>
      </c>
      <c r="I315" s="47">
        <f t="shared" ref="I315:L315" si="108">IFERROR(I314*I305,"")</f>
        <v>0</v>
      </c>
      <c r="J315" s="47">
        <f t="shared" si="108"/>
        <v>0</v>
      </c>
      <c r="K315" s="52">
        <f t="shared" si="104"/>
        <v>57.213900000000002</v>
      </c>
      <c r="L315" s="47">
        <f t="shared" si="108"/>
        <v>48.9</v>
      </c>
      <c r="M315" s="52">
        <f t="shared" si="105"/>
        <v>106.1139</v>
      </c>
    </row>
    <row r="316" spans="1:13" x14ac:dyDescent="0.2">
      <c r="A316" s="33"/>
      <c r="B316" s="33"/>
      <c r="C316" s="33"/>
      <c r="D316" s="33"/>
      <c r="E316" s="33"/>
      <c r="F316" s="33"/>
      <c r="G316" s="48" t="s">
        <v>18</v>
      </c>
      <c r="H316" s="49">
        <v>0</v>
      </c>
      <c r="I316" s="43">
        <v>0</v>
      </c>
      <c r="J316" s="43">
        <v>0</v>
      </c>
      <c r="K316" s="52">
        <f t="shared" si="104"/>
        <v>0</v>
      </c>
      <c r="L316" s="45">
        <v>1</v>
      </c>
      <c r="M316" s="52">
        <f t="shared" si="105"/>
        <v>1</v>
      </c>
    </row>
    <row r="317" spans="1:13" x14ac:dyDescent="0.2">
      <c r="A317" s="33"/>
      <c r="B317" s="33"/>
      <c r="C317" s="33"/>
      <c r="D317" s="33"/>
      <c r="E317" s="33"/>
      <c r="F317" s="33"/>
      <c r="G317" s="46" t="s">
        <v>92</v>
      </c>
      <c r="H317" s="47">
        <f>IFERROR(H316*H306,"")</f>
        <v>0</v>
      </c>
      <c r="I317" s="47">
        <f t="shared" ref="I317:L317" si="109">IFERROR(I316*I306,"")</f>
        <v>0</v>
      </c>
      <c r="J317" s="47">
        <f t="shared" si="109"/>
        <v>0</v>
      </c>
      <c r="K317" s="52">
        <f t="shared" si="104"/>
        <v>0</v>
      </c>
      <c r="L317" s="47">
        <f t="shared" si="109"/>
        <v>0.68</v>
      </c>
      <c r="M317" s="52">
        <f t="shared" si="105"/>
        <v>0.68</v>
      </c>
    </row>
    <row r="318" spans="1:13" x14ac:dyDescent="0.2">
      <c r="A318" s="33"/>
      <c r="B318" s="33"/>
      <c r="C318" s="33"/>
      <c r="D318" s="33"/>
      <c r="E318" s="33"/>
      <c r="F318" s="33"/>
      <c r="G318" s="48" t="s">
        <v>17</v>
      </c>
      <c r="H318" s="50">
        <v>0</v>
      </c>
      <c r="I318" s="43">
        <v>0</v>
      </c>
      <c r="J318" s="43">
        <v>0</v>
      </c>
      <c r="K318" s="52">
        <f t="shared" si="104"/>
        <v>0</v>
      </c>
      <c r="L318" s="45">
        <v>8</v>
      </c>
      <c r="M318" s="52">
        <f t="shared" si="105"/>
        <v>8</v>
      </c>
    </row>
    <row r="319" spans="1:13" x14ac:dyDescent="0.2">
      <c r="A319" s="33"/>
      <c r="B319" s="33"/>
      <c r="C319" s="33"/>
      <c r="D319" s="33"/>
      <c r="E319" s="33"/>
      <c r="F319" s="33"/>
      <c r="G319" s="46" t="s">
        <v>92</v>
      </c>
      <c r="H319" s="47">
        <f>SUM(H318*H307)</f>
        <v>0</v>
      </c>
      <c r="I319" s="47">
        <f t="shared" ref="I319:L319" si="110">SUM(I318*I307)</f>
        <v>0</v>
      </c>
      <c r="J319" s="47">
        <f t="shared" si="110"/>
        <v>0</v>
      </c>
      <c r="K319" s="52">
        <f t="shared" si="104"/>
        <v>0</v>
      </c>
      <c r="L319" s="47">
        <f t="shared" si="110"/>
        <v>2.16</v>
      </c>
      <c r="M319" s="52">
        <f t="shared" si="105"/>
        <v>2.16</v>
      </c>
    </row>
    <row r="320" spans="1:13" x14ac:dyDescent="0.2">
      <c r="A320" s="33"/>
      <c r="B320" s="33"/>
      <c r="C320" s="33"/>
      <c r="D320" s="33"/>
      <c r="E320" s="33"/>
      <c r="F320" s="33"/>
      <c r="G320" s="51" t="s">
        <v>93</v>
      </c>
      <c r="H320" s="47">
        <f>SUM(H308+H310+H312+H314+H316+H318)</f>
        <v>3</v>
      </c>
      <c r="I320" s="47">
        <f t="shared" ref="I320:L321" si="111">SUM(I308+I310+I312+I314+I316+I318)</f>
        <v>1</v>
      </c>
      <c r="J320" s="47">
        <f t="shared" si="111"/>
        <v>0</v>
      </c>
      <c r="K320" s="52">
        <f t="shared" si="104"/>
        <v>4</v>
      </c>
      <c r="L320" s="47">
        <f t="shared" si="111"/>
        <v>30</v>
      </c>
      <c r="M320" s="52">
        <f t="shared" si="105"/>
        <v>34</v>
      </c>
    </row>
    <row r="321" spans="1:13" x14ac:dyDescent="0.2">
      <c r="A321" s="33"/>
      <c r="B321" s="33"/>
      <c r="C321" s="33"/>
      <c r="D321" s="33"/>
      <c r="E321" s="33"/>
      <c r="F321" s="33"/>
      <c r="G321" s="51" t="s">
        <v>94</v>
      </c>
      <c r="H321" s="47">
        <f>SUM(H309+H311+H313+H315+H317+H319)</f>
        <v>263.23829999999998</v>
      </c>
      <c r="I321" s="47">
        <f t="shared" si="111"/>
        <v>73.385999999999996</v>
      </c>
      <c r="J321" s="47">
        <f t="shared" si="111"/>
        <v>0</v>
      </c>
      <c r="K321" s="52">
        <f t="shared" si="104"/>
        <v>336.62429999999995</v>
      </c>
      <c r="L321" s="53">
        <f t="shared" si="111"/>
        <v>70.52</v>
      </c>
      <c r="M321" s="52">
        <f t="shared" si="105"/>
        <v>407.14429999999993</v>
      </c>
    </row>
    <row r="325" spans="1:13" x14ac:dyDescent="0.2">
      <c r="A325" s="98" t="s">
        <v>74</v>
      </c>
      <c r="B325" s="100" t="s">
        <v>75</v>
      </c>
      <c r="C325" s="102" t="s">
        <v>76</v>
      </c>
      <c r="D325" s="102" t="s">
        <v>77</v>
      </c>
      <c r="E325" s="102" t="s">
        <v>78</v>
      </c>
      <c r="F325" s="102" t="s">
        <v>79</v>
      </c>
      <c r="G325" s="87" t="s">
        <v>8</v>
      </c>
      <c r="H325" s="88" t="s">
        <v>80</v>
      </c>
      <c r="I325" s="88"/>
      <c r="J325" s="88"/>
      <c r="K325" s="88"/>
      <c r="L325" s="89" t="s">
        <v>81</v>
      </c>
      <c r="M325" s="90" t="s">
        <v>82</v>
      </c>
    </row>
    <row r="326" spans="1:13" x14ac:dyDescent="0.2">
      <c r="A326" s="99"/>
      <c r="B326" s="101"/>
      <c r="C326" s="102"/>
      <c r="D326" s="102"/>
      <c r="E326" s="102"/>
      <c r="F326" s="102"/>
      <c r="G326" s="87"/>
      <c r="H326" s="33" t="s">
        <v>83</v>
      </c>
      <c r="I326" s="33" t="s">
        <v>84</v>
      </c>
      <c r="J326" s="33" t="s">
        <v>85</v>
      </c>
      <c r="K326" s="33" t="s">
        <v>86</v>
      </c>
      <c r="L326" s="89"/>
      <c r="M326" s="91"/>
    </row>
    <row r="327" spans="1:13" x14ac:dyDescent="0.2">
      <c r="A327" s="92" t="s">
        <v>87</v>
      </c>
      <c r="B327" s="93"/>
      <c r="C327" s="93"/>
      <c r="D327" s="93"/>
      <c r="E327" s="93"/>
      <c r="F327" s="94"/>
      <c r="G327" s="34" t="s">
        <v>88</v>
      </c>
      <c r="H327" s="35">
        <v>113.88420000000001</v>
      </c>
      <c r="I327" s="35">
        <v>81.4041</v>
      </c>
      <c r="J327" s="35">
        <v>40.770000000000003</v>
      </c>
      <c r="K327" s="36"/>
      <c r="L327" s="37">
        <v>3.13</v>
      </c>
      <c r="M327" s="38"/>
    </row>
    <row r="328" spans="1:13" x14ac:dyDescent="0.2">
      <c r="A328" s="95"/>
      <c r="B328" s="96"/>
      <c r="C328" s="96"/>
      <c r="D328" s="96"/>
      <c r="E328" s="96"/>
      <c r="F328" s="97"/>
      <c r="G328" s="34" t="s">
        <v>89</v>
      </c>
      <c r="H328" s="35">
        <v>103.01219999999999</v>
      </c>
      <c r="I328" s="35">
        <v>73.385999999999996</v>
      </c>
      <c r="J328" s="35">
        <v>36.828900000000004</v>
      </c>
      <c r="K328" s="36"/>
      <c r="L328" s="37">
        <v>3.13</v>
      </c>
      <c r="M328" s="38"/>
    </row>
    <row r="329" spans="1:13" x14ac:dyDescent="0.2">
      <c r="A329" s="95"/>
      <c r="B329" s="96"/>
      <c r="C329" s="96"/>
      <c r="D329" s="96"/>
      <c r="E329" s="96"/>
      <c r="F329" s="97"/>
      <c r="G329" s="34" t="s">
        <v>20</v>
      </c>
      <c r="H329" s="35">
        <v>427.94910000000004</v>
      </c>
      <c r="I329" s="35">
        <v>305.77499999999998</v>
      </c>
      <c r="J329" s="35">
        <v>153.83879999999999</v>
      </c>
      <c r="K329" s="35"/>
      <c r="L329" s="35">
        <v>13.32</v>
      </c>
      <c r="M329" s="35"/>
    </row>
    <row r="330" spans="1:13" x14ac:dyDescent="0.2">
      <c r="A330" s="95"/>
      <c r="B330" s="96"/>
      <c r="C330" s="96"/>
      <c r="D330" s="96"/>
      <c r="E330" s="96"/>
      <c r="F330" s="97"/>
      <c r="G330" s="34" t="s">
        <v>16</v>
      </c>
      <c r="H330" s="35">
        <v>57.213900000000002</v>
      </c>
      <c r="I330" s="35">
        <v>40.770000000000003</v>
      </c>
      <c r="J330" s="35">
        <v>20.6568</v>
      </c>
      <c r="K330" s="35"/>
      <c r="L330" s="35">
        <v>3.26</v>
      </c>
      <c r="M330" s="35"/>
    </row>
    <row r="331" spans="1:13" x14ac:dyDescent="0.2">
      <c r="A331" s="95"/>
      <c r="B331" s="96"/>
      <c r="C331" s="96"/>
      <c r="D331" s="96"/>
      <c r="E331" s="96"/>
      <c r="F331" s="97"/>
      <c r="G331" s="34" t="s">
        <v>18</v>
      </c>
      <c r="H331" s="35">
        <v>33.975000000000001</v>
      </c>
      <c r="I331" s="35">
        <v>24.733799999999999</v>
      </c>
      <c r="J331" s="35">
        <v>12.638699999999998</v>
      </c>
      <c r="K331" s="35"/>
      <c r="L331" s="35">
        <v>0.68</v>
      </c>
      <c r="M331" s="35"/>
    </row>
    <row r="332" spans="1:13" x14ac:dyDescent="0.2">
      <c r="A332" s="95"/>
      <c r="B332" s="96"/>
      <c r="C332" s="96"/>
      <c r="D332" s="96"/>
      <c r="E332" s="96"/>
      <c r="F332" s="97"/>
      <c r="G332" s="34" t="s">
        <v>17</v>
      </c>
      <c r="H332" s="35">
        <v>10.872</v>
      </c>
      <c r="I332" s="35">
        <v>8.2899000000000012</v>
      </c>
      <c r="J332" s="35">
        <v>4.2129000000000003</v>
      </c>
      <c r="K332" s="35"/>
      <c r="L332" s="35">
        <v>0.27</v>
      </c>
      <c r="M332" s="35"/>
    </row>
    <row r="333" spans="1:13" x14ac:dyDescent="0.2">
      <c r="A333" s="39" t="s">
        <v>90</v>
      </c>
      <c r="B333" s="40" t="s">
        <v>91</v>
      </c>
      <c r="C333" s="39">
        <v>7</v>
      </c>
      <c r="D333" s="39">
        <v>23</v>
      </c>
      <c r="E333" s="39"/>
      <c r="F333" s="41">
        <v>2.1</v>
      </c>
      <c r="G333" s="42" t="s">
        <v>88</v>
      </c>
      <c r="H333" s="43">
        <v>12</v>
      </c>
      <c r="I333" s="43">
        <v>2</v>
      </c>
      <c r="J333" s="43">
        <v>0</v>
      </c>
      <c r="K333" s="44">
        <f>SUM(H333:J333)</f>
        <v>14</v>
      </c>
      <c r="L333" s="45">
        <v>7</v>
      </c>
      <c r="M333" s="52">
        <f>SUM(K333:L333)</f>
        <v>21</v>
      </c>
    </row>
    <row r="334" spans="1:13" x14ac:dyDescent="0.2">
      <c r="A334" s="33"/>
      <c r="B334" s="33"/>
      <c r="C334" s="33"/>
      <c r="D334" s="33"/>
      <c r="E334" s="33"/>
      <c r="F334" s="33"/>
      <c r="G334" s="46" t="s">
        <v>92</v>
      </c>
      <c r="H334" s="47">
        <f>IFERROR(H333*H327,"")</f>
        <v>1366.6104</v>
      </c>
      <c r="I334" s="47">
        <f t="shared" ref="I334:L334" si="112">IFERROR(I333*I327,"")</f>
        <v>162.8082</v>
      </c>
      <c r="J334" s="47">
        <f t="shared" si="112"/>
        <v>0</v>
      </c>
      <c r="K334" s="44">
        <f t="shared" ref="K334:K346" si="113">SUM(H334:J334)</f>
        <v>1529.4186</v>
      </c>
      <c r="L334" s="47">
        <f t="shared" si="112"/>
        <v>21.91</v>
      </c>
      <c r="M334" s="52">
        <f t="shared" ref="M334:M346" si="114">SUM(K334:L334)</f>
        <v>1551.3286000000001</v>
      </c>
    </row>
    <row r="335" spans="1:13" x14ac:dyDescent="0.2">
      <c r="A335" s="33"/>
      <c r="B335" s="33"/>
      <c r="C335" s="33"/>
      <c r="D335" s="33"/>
      <c r="E335" s="33"/>
      <c r="F335" s="33"/>
      <c r="G335" s="42" t="s">
        <v>89</v>
      </c>
      <c r="H335" s="43">
        <v>0</v>
      </c>
      <c r="I335" s="43">
        <v>0</v>
      </c>
      <c r="J335" s="43">
        <v>0</v>
      </c>
      <c r="K335" s="44">
        <f t="shared" si="113"/>
        <v>0</v>
      </c>
      <c r="L335" s="45">
        <v>0</v>
      </c>
      <c r="M335" s="52">
        <f t="shared" si="114"/>
        <v>0</v>
      </c>
    </row>
    <row r="336" spans="1:13" x14ac:dyDescent="0.2">
      <c r="A336" s="33"/>
      <c r="B336" s="33"/>
      <c r="C336" s="33"/>
      <c r="D336" s="33"/>
      <c r="E336" s="33"/>
      <c r="F336" s="33"/>
      <c r="G336" s="46" t="s">
        <v>92</v>
      </c>
      <c r="H336" s="47">
        <f>IFERROR(H335*H328,"")</f>
        <v>0</v>
      </c>
      <c r="I336" s="47">
        <f t="shared" ref="I336:L336" si="115">IFERROR(I335*I328,"")</f>
        <v>0</v>
      </c>
      <c r="J336" s="47">
        <f t="shared" si="115"/>
        <v>0</v>
      </c>
      <c r="K336" s="44">
        <f t="shared" si="113"/>
        <v>0</v>
      </c>
      <c r="L336" s="47">
        <f t="shared" si="115"/>
        <v>0</v>
      </c>
      <c r="M336" s="52">
        <f t="shared" si="114"/>
        <v>0</v>
      </c>
    </row>
    <row r="337" spans="1:13" x14ac:dyDescent="0.2">
      <c r="A337" s="33"/>
      <c r="B337" s="33"/>
      <c r="C337" s="33"/>
      <c r="D337" s="33"/>
      <c r="E337" s="33"/>
      <c r="F337" s="33"/>
      <c r="G337" s="48" t="s">
        <v>20</v>
      </c>
      <c r="H337" s="49">
        <v>0</v>
      </c>
      <c r="I337" s="43">
        <v>0</v>
      </c>
      <c r="J337" s="43">
        <v>0</v>
      </c>
      <c r="K337" s="44">
        <f t="shared" si="113"/>
        <v>0</v>
      </c>
      <c r="L337" s="45">
        <v>0</v>
      </c>
      <c r="M337" s="52">
        <f t="shared" si="114"/>
        <v>0</v>
      </c>
    </row>
    <row r="338" spans="1:13" x14ac:dyDescent="0.2">
      <c r="A338" s="33"/>
      <c r="B338" s="33"/>
      <c r="C338" s="33"/>
      <c r="D338" s="33"/>
      <c r="E338" s="33"/>
      <c r="F338" s="33"/>
      <c r="G338" s="46" t="s">
        <v>92</v>
      </c>
      <c r="H338" s="47">
        <f>IFERROR(H337*H339,"")</f>
        <v>0</v>
      </c>
      <c r="I338" s="47">
        <f t="shared" ref="I338:L338" si="116">IFERROR(I337*I339,"")</f>
        <v>0</v>
      </c>
      <c r="J338" s="47">
        <f t="shared" si="116"/>
        <v>0</v>
      </c>
      <c r="K338" s="44">
        <f t="shared" si="113"/>
        <v>0</v>
      </c>
      <c r="L338" s="47">
        <f t="shared" si="116"/>
        <v>0</v>
      </c>
      <c r="M338" s="52">
        <f t="shared" si="114"/>
        <v>0</v>
      </c>
    </row>
    <row r="339" spans="1:13" x14ac:dyDescent="0.2">
      <c r="A339" s="33"/>
      <c r="B339" s="33"/>
      <c r="C339" s="33"/>
      <c r="D339" s="33"/>
      <c r="E339" s="33"/>
      <c r="F339" s="33"/>
      <c r="G339" s="48" t="s">
        <v>16</v>
      </c>
      <c r="H339" s="49">
        <v>0</v>
      </c>
      <c r="I339" s="43">
        <v>0</v>
      </c>
      <c r="J339" s="43">
        <v>0</v>
      </c>
      <c r="K339" s="44">
        <f t="shared" si="113"/>
        <v>0</v>
      </c>
      <c r="L339" s="45">
        <v>5</v>
      </c>
      <c r="M339" s="52">
        <f t="shared" si="114"/>
        <v>5</v>
      </c>
    </row>
    <row r="340" spans="1:13" x14ac:dyDescent="0.2">
      <c r="A340" s="33"/>
      <c r="B340" s="33"/>
      <c r="C340" s="33"/>
      <c r="D340" s="33"/>
      <c r="E340" s="33"/>
      <c r="F340" s="33"/>
      <c r="G340" s="46" t="s">
        <v>92</v>
      </c>
      <c r="H340" s="47">
        <f>IFERROR(H339*H330,"")</f>
        <v>0</v>
      </c>
      <c r="I340" s="47">
        <f t="shared" ref="I340:L340" si="117">IFERROR(I339*I330,"")</f>
        <v>0</v>
      </c>
      <c r="J340" s="47">
        <f t="shared" si="117"/>
        <v>0</v>
      </c>
      <c r="K340" s="44">
        <f t="shared" si="113"/>
        <v>0</v>
      </c>
      <c r="L340" s="47">
        <f t="shared" si="117"/>
        <v>16.299999999999997</v>
      </c>
      <c r="M340" s="52">
        <f t="shared" si="114"/>
        <v>16.299999999999997</v>
      </c>
    </row>
    <row r="341" spans="1:13" x14ac:dyDescent="0.2">
      <c r="A341" s="33"/>
      <c r="B341" s="33"/>
      <c r="C341" s="33"/>
      <c r="D341" s="33"/>
      <c r="E341" s="33"/>
      <c r="F341" s="33"/>
      <c r="G341" s="48" t="s">
        <v>18</v>
      </c>
      <c r="H341" s="49">
        <v>0</v>
      </c>
      <c r="I341" s="43">
        <v>0</v>
      </c>
      <c r="J341" s="43">
        <v>0</v>
      </c>
      <c r="K341" s="44">
        <f t="shared" si="113"/>
        <v>0</v>
      </c>
      <c r="L341" s="45">
        <v>0</v>
      </c>
      <c r="M341" s="52">
        <f t="shared" si="114"/>
        <v>0</v>
      </c>
    </row>
    <row r="342" spans="1:13" x14ac:dyDescent="0.2">
      <c r="A342" s="33"/>
      <c r="B342" s="33"/>
      <c r="C342" s="33"/>
      <c r="D342" s="33"/>
      <c r="E342" s="33"/>
      <c r="F342" s="33"/>
      <c r="G342" s="46" t="s">
        <v>92</v>
      </c>
      <c r="H342" s="47">
        <f>IFERROR(H341*H331,"")</f>
        <v>0</v>
      </c>
      <c r="I342" s="47">
        <f t="shared" ref="I342:L342" si="118">IFERROR(I341*I331,"")</f>
        <v>0</v>
      </c>
      <c r="J342" s="47">
        <f t="shared" si="118"/>
        <v>0</v>
      </c>
      <c r="K342" s="44">
        <f t="shared" si="113"/>
        <v>0</v>
      </c>
      <c r="L342" s="47">
        <f t="shared" si="118"/>
        <v>0</v>
      </c>
      <c r="M342" s="52">
        <f t="shared" si="114"/>
        <v>0</v>
      </c>
    </row>
    <row r="343" spans="1:13" x14ac:dyDescent="0.2">
      <c r="A343" s="33"/>
      <c r="B343" s="33"/>
      <c r="C343" s="33"/>
      <c r="D343" s="33"/>
      <c r="E343" s="33"/>
      <c r="F343" s="33"/>
      <c r="G343" s="48" t="s">
        <v>17</v>
      </c>
      <c r="H343" s="50">
        <v>0</v>
      </c>
      <c r="I343" s="43">
        <v>0</v>
      </c>
      <c r="J343" s="43">
        <v>0</v>
      </c>
      <c r="K343" s="44">
        <f t="shared" si="113"/>
        <v>0</v>
      </c>
      <c r="L343" s="45">
        <v>0</v>
      </c>
      <c r="M343" s="52">
        <f t="shared" si="114"/>
        <v>0</v>
      </c>
    </row>
    <row r="344" spans="1:13" x14ac:dyDescent="0.2">
      <c r="A344" s="33"/>
      <c r="B344" s="33"/>
      <c r="C344" s="33"/>
      <c r="D344" s="33"/>
      <c r="E344" s="33"/>
      <c r="F344" s="33"/>
      <c r="G344" s="46" t="s">
        <v>92</v>
      </c>
      <c r="H344" s="47">
        <f>SUM(H343*H332)</f>
        <v>0</v>
      </c>
      <c r="I344" s="47">
        <f t="shared" ref="I344:L344" si="119">SUM(I343*I332)</f>
        <v>0</v>
      </c>
      <c r="J344" s="47">
        <f t="shared" si="119"/>
        <v>0</v>
      </c>
      <c r="K344" s="44">
        <f t="shared" si="113"/>
        <v>0</v>
      </c>
      <c r="L344" s="47">
        <f t="shared" si="119"/>
        <v>0</v>
      </c>
      <c r="M344" s="52">
        <f t="shared" si="114"/>
        <v>0</v>
      </c>
    </row>
    <row r="345" spans="1:13" x14ac:dyDescent="0.2">
      <c r="A345" s="33"/>
      <c r="B345" s="33"/>
      <c r="C345" s="33"/>
      <c r="D345" s="33"/>
      <c r="E345" s="33"/>
      <c r="F345" s="33"/>
      <c r="G345" s="51" t="s">
        <v>93</v>
      </c>
      <c r="H345" s="47">
        <f>SUM(H333+H335+H337+H339+H341+H343)</f>
        <v>12</v>
      </c>
      <c r="I345" s="47">
        <f t="shared" ref="I345:L346" si="120">SUM(I333+I335+I337+I339+I341+I343)</f>
        <v>2</v>
      </c>
      <c r="J345" s="47">
        <f t="shared" si="120"/>
        <v>0</v>
      </c>
      <c r="K345" s="44">
        <f t="shared" si="113"/>
        <v>14</v>
      </c>
      <c r="L345" s="47">
        <f t="shared" si="120"/>
        <v>12</v>
      </c>
      <c r="M345" s="52">
        <f t="shared" si="114"/>
        <v>26</v>
      </c>
    </row>
    <row r="346" spans="1:13" x14ac:dyDescent="0.2">
      <c r="A346" s="33"/>
      <c r="B346" s="33"/>
      <c r="C346" s="33"/>
      <c r="D346" s="33"/>
      <c r="E346" s="33"/>
      <c r="F346" s="33"/>
      <c r="G346" s="51" t="s">
        <v>94</v>
      </c>
      <c r="H346" s="47">
        <f>SUM(H334+H336+H338+H340+H342+H344)</f>
        <v>1366.6104</v>
      </c>
      <c r="I346" s="47">
        <f t="shared" si="120"/>
        <v>162.8082</v>
      </c>
      <c r="J346" s="47">
        <f t="shared" si="120"/>
        <v>0</v>
      </c>
      <c r="K346" s="44">
        <f t="shared" si="113"/>
        <v>1529.4186</v>
      </c>
      <c r="L346" s="53">
        <f t="shared" si="120"/>
        <v>38.209999999999994</v>
      </c>
      <c r="M346" s="52">
        <f t="shared" si="114"/>
        <v>1567.6286</v>
      </c>
    </row>
    <row r="350" spans="1:13" x14ac:dyDescent="0.2">
      <c r="A350" s="98" t="s">
        <v>74</v>
      </c>
      <c r="B350" s="100" t="s">
        <v>75</v>
      </c>
      <c r="C350" s="102" t="s">
        <v>76</v>
      </c>
      <c r="D350" s="102" t="s">
        <v>77</v>
      </c>
      <c r="E350" s="102" t="s">
        <v>78</v>
      </c>
      <c r="F350" s="102" t="s">
        <v>79</v>
      </c>
      <c r="G350" s="87" t="s">
        <v>8</v>
      </c>
      <c r="H350" s="88" t="s">
        <v>80</v>
      </c>
      <c r="I350" s="88"/>
      <c r="J350" s="88"/>
      <c r="K350" s="88"/>
      <c r="L350" s="89" t="s">
        <v>81</v>
      </c>
      <c r="M350" s="90" t="s">
        <v>82</v>
      </c>
    </row>
    <row r="351" spans="1:13" x14ac:dyDescent="0.2">
      <c r="A351" s="99"/>
      <c r="B351" s="101"/>
      <c r="C351" s="102"/>
      <c r="D351" s="102"/>
      <c r="E351" s="102"/>
      <c r="F351" s="102"/>
      <c r="G351" s="87"/>
      <c r="H351" s="33" t="s">
        <v>83</v>
      </c>
      <c r="I351" s="33" t="s">
        <v>84</v>
      </c>
      <c r="J351" s="33" t="s">
        <v>85</v>
      </c>
      <c r="K351" s="33" t="s">
        <v>86</v>
      </c>
      <c r="L351" s="89"/>
      <c r="M351" s="91"/>
    </row>
    <row r="352" spans="1:13" x14ac:dyDescent="0.2">
      <c r="A352" s="92" t="s">
        <v>87</v>
      </c>
      <c r="B352" s="93"/>
      <c r="C352" s="93"/>
      <c r="D352" s="93"/>
      <c r="E352" s="93"/>
      <c r="F352" s="94"/>
      <c r="G352" s="34" t="s">
        <v>88</v>
      </c>
      <c r="H352" s="35">
        <v>113.88420000000001</v>
      </c>
      <c r="I352" s="35">
        <v>81.4041</v>
      </c>
      <c r="J352" s="35">
        <v>40.770000000000003</v>
      </c>
      <c r="K352" s="36"/>
      <c r="L352" s="37">
        <v>3.13</v>
      </c>
      <c r="M352" s="38"/>
    </row>
    <row r="353" spans="1:13" x14ac:dyDescent="0.2">
      <c r="A353" s="95"/>
      <c r="B353" s="96"/>
      <c r="C353" s="96"/>
      <c r="D353" s="96"/>
      <c r="E353" s="96"/>
      <c r="F353" s="97"/>
      <c r="G353" s="34" t="s">
        <v>89</v>
      </c>
      <c r="H353" s="35">
        <v>103.01219999999999</v>
      </c>
      <c r="I353" s="35">
        <v>73.385999999999996</v>
      </c>
      <c r="J353" s="35">
        <v>36.828900000000004</v>
      </c>
      <c r="K353" s="36"/>
      <c r="L353" s="37">
        <v>3.13</v>
      </c>
      <c r="M353" s="38"/>
    </row>
    <row r="354" spans="1:13" x14ac:dyDescent="0.2">
      <c r="A354" s="95"/>
      <c r="B354" s="96"/>
      <c r="C354" s="96"/>
      <c r="D354" s="96"/>
      <c r="E354" s="96"/>
      <c r="F354" s="97"/>
      <c r="G354" s="34" t="s">
        <v>20</v>
      </c>
      <c r="H354" s="35">
        <v>427.94910000000004</v>
      </c>
      <c r="I354" s="35">
        <v>305.77499999999998</v>
      </c>
      <c r="J354" s="35">
        <v>153.83879999999999</v>
      </c>
      <c r="K354" s="35"/>
      <c r="L354" s="35">
        <v>13.32</v>
      </c>
      <c r="M354" s="35"/>
    </row>
    <row r="355" spans="1:13" x14ac:dyDescent="0.2">
      <c r="A355" s="95"/>
      <c r="B355" s="96"/>
      <c r="C355" s="96"/>
      <c r="D355" s="96"/>
      <c r="E355" s="96"/>
      <c r="F355" s="97"/>
      <c r="G355" s="34" t="s">
        <v>16</v>
      </c>
      <c r="H355" s="35">
        <v>57.213900000000002</v>
      </c>
      <c r="I355" s="35">
        <v>40.770000000000003</v>
      </c>
      <c r="J355" s="35">
        <v>20.6568</v>
      </c>
      <c r="K355" s="35"/>
      <c r="L355" s="35">
        <v>3.26</v>
      </c>
      <c r="M355" s="35"/>
    </row>
    <row r="356" spans="1:13" x14ac:dyDescent="0.2">
      <c r="A356" s="95"/>
      <c r="B356" s="96"/>
      <c r="C356" s="96"/>
      <c r="D356" s="96"/>
      <c r="E356" s="96"/>
      <c r="F356" s="97"/>
      <c r="G356" s="34" t="s">
        <v>18</v>
      </c>
      <c r="H356" s="35">
        <v>33.975000000000001</v>
      </c>
      <c r="I356" s="35">
        <v>24.733799999999999</v>
      </c>
      <c r="J356" s="35">
        <v>12.638699999999998</v>
      </c>
      <c r="K356" s="35"/>
      <c r="L356" s="35">
        <v>0.68</v>
      </c>
      <c r="M356" s="35"/>
    </row>
    <row r="357" spans="1:13" x14ac:dyDescent="0.2">
      <c r="A357" s="95"/>
      <c r="B357" s="96"/>
      <c r="C357" s="96"/>
      <c r="D357" s="96"/>
      <c r="E357" s="96"/>
      <c r="F357" s="97"/>
      <c r="G357" s="34" t="s">
        <v>17</v>
      </c>
      <c r="H357" s="35">
        <v>10.872</v>
      </c>
      <c r="I357" s="35">
        <v>8.2899000000000012</v>
      </c>
      <c r="J357" s="35">
        <v>4.2129000000000003</v>
      </c>
      <c r="K357" s="35"/>
      <c r="L357" s="35">
        <v>0.27</v>
      </c>
      <c r="M357" s="35"/>
    </row>
    <row r="358" spans="1:13" x14ac:dyDescent="0.2">
      <c r="A358" s="39" t="s">
        <v>90</v>
      </c>
      <c r="B358" s="40" t="s">
        <v>91</v>
      </c>
      <c r="C358" s="39">
        <v>34</v>
      </c>
      <c r="D358" s="39">
        <v>13</v>
      </c>
      <c r="E358" s="39"/>
      <c r="F358" s="41">
        <v>1.3</v>
      </c>
      <c r="G358" s="42" t="s">
        <v>88</v>
      </c>
      <c r="H358" s="43">
        <v>1</v>
      </c>
      <c r="I358" s="43">
        <v>1</v>
      </c>
      <c r="J358" s="43">
        <v>0</v>
      </c>
      <c r="K358" s="52">
        <f>SUM(H358:J358)</f>
        <v>2</v>
      </c>
      <c r="L358" s="45">
        <v>49</v>
      </c>
      <c r="M358" s="52">
        <f>SUM(K358:L358)</f>
        <v>51</v>
      </c>
    </row>
    <row r="359" spans="1:13" x14ac:dyDescent="0.2">
      <c r="A359" s="33"/>
      <c r="B359" s="33"/>
      <c r="C359" s="33"/>
      <c r="D359" s="33"/>
      <c r="E359" s="33"/>
      <c r="F359" s="33"/>
      <c r="G359" s="46" t="s">
        <v>92</v>
      </c>
      <c r="H359" s="47">
        <f>IFERROR(H358*H352,"")</f>
        <v>113.88420000000001</v>
      </c>
      <c r="I359" s="47">
        <f t="shared" ref="I359:L359" si="121">IFERROR(I358*I352,"")</f>
        <v>81.4041</v>
      </c>
      <c r="J359" s="47">
        <f t="shared" si="121"/>
        <v>0</v>
      </c>
      <c r="K359" s="52">
        <f t="shared" ref="K359:K371" si="122">SUM(H359:J359)</f>
        <v>195.28829999999999</v>
      </c>
      <c r="L359" s="47">
        <f t="shared" si="121"/>
        <v>153.37</v>
      </c>
      <c r="M359" s="52">
        <f t="shared" ref="M359:M371" si="123">SUM(K359:L359)</f>
        <v>348.6583</v>
      </c>
    </row>
    <row r="360" spans="1:13" x14ac:dyDescent="0.2">
      <c r="A360" s="33"/>
      <c r="B360" s="33"/>
      <c r="C360" s="33"/>
      <c r="D360" s="33"/>
      <c r="E360" s="33"/>
      <c r="F360" s="33"/>
      <c r="G360" s="42" t="s">
        <v>89</v>
      </c>
      <c r="H360" s="43">
        <v>0</v>
      </c>
      <c r="I360" s="43">
        <v>0</v>
      </c>
      <c r="J360" s="43">
        <v>0</v>
      </c>
      <c r="K360" s="52">
        <f t="shared" si="122"/>
        <v>0</v>
      </c>
      <c r="L360" s="45">
        <v>1</v>
      </c>
      <c r="M360" s="52">
        <f t="shared" si="123"/>
        <v>1</v>
      </c>
    </row>
    <row r="361" spans="1:13" x14ac:dyDescent="0.2">
      <c r="A361" s="33"/>
      <c r="B361" s="33"/>
      <c r="C361" s="33"/>
      <c r="D361" s="33"/>
      <c r="E361" s="33"/>
      <c r="F361" s="33"/>
      <c r="G361" s="46" t="s">
        <v>92</v>
      </c>
      <c r="H361" s="47">
        <f>IFERROR(H360*H353,"")</f>
        <v>0</v>
      </c>
      <c r="I361" s="47">
        <f t="shared" ref="I361:L361" si="124">IFERROR(I360*I353,"")</f>
        <v>0</v>
      </c>
      <c r="J361" s="47">
        <f t="shared" si="124"/>
        <v>0</v>
      </c>
      <c r="K361" s="52">
        <f t="shared" si="122"/>
        <v>0</v>
      </c>
      <c r="L361" s="47">
        <f t="shared" si="124"/>
        <v>3.13</v>
      </c>
      <c r="M361" s="52">
        <f t="shared" si="123"/>
        <v>3.13</v>
      </c>
    </row>
    <row r="362" spans="1:13" x14ac:dyDescent="0.2">
      <c r="A362" s="33"/>
      <c r="B362" s="33"/>
      <c r="C362" s="33"/>
      <c r="D362" s="33"/>
      <c r="E362" s="33"/>
      <c r="F362" s="33"/>
      <c r="G362" s="48" t="s">
        <v>20</v>
      </c>
      <c r="H362" s="49">
        <v>0</v>
      </c>
      <c r="I362" s="43">
        <v>0</v>
      </c>
      <c r="J362" s="43">
        <v>0</v>
      </c>
      <c r="K362" s="52">
        <f t="shared" si="122"/>
        <v>0</v>
      </c>
      <c r="L362" s="45">
        <v>0</v>
      </c>
      <c r="M362" s="52">
        <f t="shared" si="123"/>
        <v>0</v>
      </c>
    </row>
    <row r="363" spans="1:13" x14ac:dyDescent="0.2">
      <c r="A363" s="33"/>
      <c r="B363" s="33"/>
      <c r="C363" s="33"/>
      <c r="D363" s="33"/>
      <c r="E363" s="33"/>
      <c r="F363" s="33"/>
      <c r="G363" s="46" t="s">
        <v>92</v>
      </c>
      <c r="H363" s="47">
        <f>IFERROR(H362*H364,"")</f>
        <v>0</v>
      </c>
      <c r="I363" s="47">
        <f t="shared" ref="I363:L363" si="125">IFERROR(I362*I364,"")</f>
        <v>0</v>
      </c>
      <c r="J363" s="47">
        <f t="shared" si="125"/>
        <v>0</v>
      </c>
      <c r="K363" s="52">
        <f t="shared" si="122"/>
        <v>0</v>
      </c>
      <c r="L363" s="47">
        <f t="shared" si="125"/>
        <v>0</v>
      </c>
      <c r="M363" s="52">
        <f t="shared" si="123"/>
        <v>0</v>
      </c>
    </row>
    <row r="364" spans="1:13" x14ac:dyDescent="0.2">
      <c r="A364" s="33"/>
      <c r="B364" s="33"/>
      <c r="C364" s="33"/>
      <c r="D364" s="33"/>
      <c r="E364" s="33"/>
      <c r="F364" s="33"/>
      <c r="G364" s="48" t="s">
        <v>16</v>
      </c>
      <c r="H364" s="49">
        <v>0</v>
      </c>
      <c r="I364" s="43">
        <v>0</v>
      </c>
      <c r="J364" s="43">
        <v>0</v>
      </c>
      <c r="K364" s="52">
        <f t="shared" si="122"/>
        <v>0</v>
      </c>
      <c r="L364" s="45">
        <v>0</v>
      </c>
      <c r="M364" s="52">
        <f t="shared" si="123"/>
        <v>0</v>
      </c>
    </row>
    <row r="365" spans="1:13" x14ac:dyDescent="0.2">
      <c r="A365" s="33"/>
      <c r="B365" s="33"/>
      <c r="C365" s="33"/>
      <c r="D365" s="33"/>
      <c r="E365" s="33"/>
      <c r="F365" s="33"/>
      <c r="G365" s="46" t="s">
        <v>92</v>
      </c>
      <c r="H365" s="47">
        <f>IFERROR(H364*H355,"")</f>
        <v>0</v>
      </c>
      <c r="I365" s="47">
        <f t="shared" ref="I365:L365" si="126">IFERROR(I364*I355,"")</f>
        <v>0</v>
      </c>
      <c r="J365" s="47">
        <f t="shared" si="126"/>
        <v>0</v>
      </c>
      <c r="K365" s="52">
        <f t="shared" si="122"/>
        <v>0</v>
      </c>
      <c r="L365" s="47">
        <f t="shared" si="126"/>
        <v>0</v>
      </c>
      <c r="M365" s="52">
        <f t="shared" si="123"/>
        <v>0</v>
      </c>
    </row>
    <row r="366" spans="1:13" x14ac:dyDescent="0.2">
      <c r="A366" s="33"/>
      <c r="B366" s="33"/>
      <c r="C366" s="33"/>
      <c r="D366" s="33"/>
      <c r="E366" s="33"/>
      <c r="F366" s="33"/>
      <c r="G366" s="48" t="s">
        <v>18</v>
      </c>
      <c r="H366" s="49">
        <v>0</v>
      </c>
      <c r="I366" s="43">
        <v>0</v>
      </c>
      <c r="J366" s="43">
        <v>0</v>
      </c>
      <c r="K366" s="52">
        <f t="shared" si="122"/>
        <v>0</v>
      </c>
      <c r="L366" s="45">
        <v>0</v>
      </c>
      <c r="M366" s="52">
        <f t="shared" si="123"/>
        <v>0</v>
      </c>
    </row>
    <row r="367" spans="1:13" x14ac:dyDescent="0.2">
      <c r="A367" s="33"/>
      <c r="B367" s="33"/>
      <c r="C367" s="33"/>
      <c r="D367" s="33"/>
      <c r="E367" s="33"/>
      <c r="F367" s="33"/>
      <c r="G367" s="46" t="s">
        <v>92</v>
      </c>
      <c r="H367" s="47">
        <f>IFERROR(H366*H356,"")</f>
        <v>0</v>
      </c>
      <c r="I367" s="47">
        <f t="shared" ref="I367:L367" si="127">IFERROR(I366*I356,"")</f>
        <v>0</v>
      </c>
      <c r="J367" s="47">
        <f t="shared" si="127"/>
        <v>0</v>
      </c>
      <c r="K367" s="52">
        <f t="shared" si="122"/>
        <v>0</v>
      </c>
      <c r="L367" s="47">
        <f t="shared" si="127"/>
        <v>0</v>
      </c>
      <c r="M367" s="52">
        <f t="shared" si="123"/>
        <v>0</v>
      </c>
    </row>
    <row r="368" spans="1:13" x14ac:dyDescent="0.2">
      <c r="A368" s="33"/>
      <c r="B368" s="33"/>
      <c r="C368" s="33"/>
      <c r="D368" s="33"/>
      <c r="E368" s="33"/>
      <c r="F368" s="33"/>
      <c r="G368" s="48" t="s">
        <v>17</v>
      </c>
      <c r="H368" s="50">
        <v>0</v>
      </c>
      <c r="I368" s="43">
        <v>0</v>
      </c>
      <c r="J368" s="43">
        <v>0</v>
      </c>
      <c r="K368" s="52">
        <f t="shared" si="122"/>
        <v>0</v>
      </c>
      <c r="L368" s="45">
        <v>0</v>
      </c>
      <c r="M368" s="52">
        <f t="shared" si="123"/>
        <v>0</v>
      </c>
    </row>
    <row r="369" spans="1:13" x14ac:dyDescent="0.2">
      <c r="A369" s="33"/>
      <c r="B369" s="33"/>
      <c r="C369" s="33"/>
      <c r="D369" s="33"/>
      <c r="E369" s="33"/>
      <c r="F369" s="33"/>
      <c r="G369" s="46" t="s">
        <v>92</v>
      </c>
      <c r="H369" s="47">
        <f>SUM(H368*H357)</f>
        <v>0</v>
      </c>
      <c r="I369" s="47">
        <f t="shared" ref="I369:L369" si="128">SUM(I368*I357)</f>
        <v>0</v>
      </c>
      <c r="J369" s="47">
        <f t="shared" si="128"/>
        <v>0</v>
      </c>
      <c r="K369" s="52">
        <f t="shared" si="122"/>
        <v>0</v>
      </c>
      <c r="L369" s="47">
        <f t="shared" si="128"/>
        <v>0</v>
      </c>
      <c r="M369" s="52">
        <f t="shared" si="123"/>
        <v>0</v>
      </c>
    </row>
    <row r="370" spans="1:13" x14ac:dyDescent="0.2">
      <c r="A370" s="33"/>
      <c r="B370" s="33"/>
      <c r="C370" s="33"/>
      <c r="D370" s="33"/>
      <c r="E370" s="33"/>
      <c r="F370" s="33"/>
      <c r="G370" s="51" t="s">
        <v>93</v>
      </c>
      <c r="H370" s="47">
        <f>SUM(H358+H360+H362+H364+H366+H368)</f>
        <v>1</v>
      </c>
      <c r="I370" s="47">
        <f t="shared" ref="I370:L371" si="129">SUM(I358+I360+I362+I364+I366+I368)</f>
        <v>1</v>
      </c>
      <c r="J370" s="47">
        <f t="shared" si="129"/>
        <v>0</v>
      </c>
      <c r="K370" s="52">
        <f t="shared" si="122"/>
        <v>2</v>
      </c>
      <c r="L370" s="47">
        <f t="shared" si="129"/>
        <v>50</v>
      </c>
      <c r="M370" s="52">
        <f t="shared" si="123"/>
        <v>52</v>
      </c>
    </row>
    <row r="371" spans="1:13" x14ac:dyDescent="0.2">
      <c r="A371" s="33"/>
      <c r="B371" s="33"/>
      <c r="C371" s="33"/>
      <c r="D371" s="33"/>
      <c r="E371" s="33"/>
      <c r="F371" s="33"/>
      <c r="G371" s="51" t="s">
        <v>94</v>
      </c>
      <c r="H371" s="47">
        <f>SUM(H359+H361+H363+H365+H367+H369)</f>
        <v>113.88420000000001</v>
      </c>
      <c r="I371" s="47">
        <f t="shared" si="129"/>
        <v>81.4041</v>
      </c>
      <c r="J371" s="47">
        <f t="shared" si="129"/>
        <v>0</v>
      </c>
      <c r="K371" s="52">
        <f t="shared" si="122"/>
        <v>195.28829999999999</v>
      </c>
      <c r="L371" s="53">
        <f t="shared" si="129"/>
        <v>156.5</v>
      </c>
      <c r="M371" s="52">
        <f t="shared" si="123"/>
        <v>351.78829999999999</v>
      </c>
    </row>
    <row r="375" spans="1:13" x14ac:dyDescent="0.2">
      <c r="A375" s="98" t="s">
        <v>74</v>
      </c>
      <c r="B375" s="100" t="s">
        <v>75</v>
      </c>
      <c r="C375" s="102" t="s">
        <v>76</v>
      </c>
      <c r="D375" s="102" t="s">
        <v>77</v>
      </c>
      <c r="E375" s="102" t="s">
        <v>78</v>
      </c>
      <c r="F375" s="102" t="s">
        <v>79</v>
      </c>
      <c r="G375" s="87" t="s">
        <v>8</v>
      </c>
      <c r="H375" s="88" t="s">
        <v>80</v>
      </c>
      <c r="I375" s="88"/>
      <c r="J375" s="88"/>
      <c r="K375" s="88"/>
      <c r="L375" s="89" t="s">
        <v>81</v>
      </c>
      <c r="M375" s="90" t="s">
        <v>82</v>
      </c>
    </row>
    <row r="376" spans="1:13" x14ac:dyDescent="0.2">
      <c r="A376" s="99"/>
      <c r="B376" s="101"/>
      <c r="C376" s="102"/>
      <c r="D376" s="102"/>
      <c r="E376" s="102"/>
      <c r="F376" s="102"/>
      <c r="G376" s="87"/>
      <c r="H376" s="33" t="s">
        <v>83</v>
      </c>
      <c r="I376" s="33" t="s">
        <v>84</v>
      </c>
      <c r="J376" s="33" t="s">
        <v>85</v>
      </c>
      <c r="K376" s="33" t="s">
        <v>86</v>
      </c>
      <c r="L376" s="89"/>
      <c r="M376" s="91"/>
    </row>
    <row r="377" spans="1:13" x14ac:dyDescent="0.2">
      <c r="A377" s="92" t="s">
        <v>87</v>
      </c>
      <c r="B377" s="93"/>
      <c r="C377" s="93"/>
      <c r="D377" s="93"/>
      <c r="E377" s="93"/>
      <c r="F377" s="94"/>
      <c r="G377" s="34" t="s">
        <v>88</v>
      </c>
      <c r="H377" s="35">
        <v>113.88420000000001</v>
      </c>
      <c r="I377" s="35">
        <v>81.4041</v>
      </c>
      <c r="J377" s="35">
        <v>40.770000000000003</v>
      </c>
      <c r="K377" s="36"/>
      <c r="L377" s="37">
        <v>3.13</v>
      </c>
      <c r="M377" s="38"/>
    </row>
    <row r="378" spans="1:13" x14ac:dyDescent="0.2">
      <c r="A378" s="95"/>
      <c r="B378" s="96"/>
      <c r="C378" s="96"/>
      <c r="D378" s="96"/>
      <c r="E378" s="96"/>
      <c r="F378" s="97"/>
      <c r="G378" s="34" t="s">
        <v>89</v>
      </c>
      <c r="H378" s="35">
        <v>103.01219999999999</v>
      </c>
      <c r="I378" s="35">
        <v>73.385999999999996</v>
      </c>
      <c r="J378" s="35">
        <v>36.828900000000004</v>
      </c>
      <c r="K378" s="36"/>
      <c r="L378" s="37">
        <v>3.13</v>
      </c>
      <c r="M378" s="38"/>
    </row>
    <row r="379" spans="1:13" x14ac:dyDescent="0.2">
      <c r="A379" s="95"/>
      <c r="B379" s="96"/>
      <c r="C379" s="96"/>
      <c r="D379" s="96"/>
      <c r="E379" s="96"/>
      <c r="F379" s="97"/>
      <c r="G379" s="34" t="s">
        <v>20</v>
      </c>
      <c r="H379" s="35">
        <v>427.94910000000004</v>
      </c>
      <c r="I379" s="35">
        <v>305.77499999999998</v>
      </c>
      <c r="J379" s="35">
        <v>153.83879999999999</v>
      </c>
      <c r="K379" s="35"/>
      <c r="L379" s="35">
        <v>13.32</v>
      </c>
      <c r="M379" s="35"/>
    </row>
    <row r="380" spans="1:13" x14ac:dyDescent="0.2">
      <c r="A380" s="95"/>
      <c r="B380" s="96"/>
      <c r="C380" s="96"/>
      <c r="D380" s="96"/>
      <c r="E380" s="96"/>
      <c r="F380" s="97"/>
      <c r="G380" s="34" t="s">
        <v>16</v>
      </c>
      <c r="H380" s="35">
        <v>57.213900000000002</v>
      </c>
      <c r="I380" s="35">
        <v>40.770000000000003</v>
      </c>
      <c r="J380" s="35">
        <v>20.6568</v>
      </c>
      <c r="K380" s="35"/>
      <c r="L380" s="35">
        <v>3.26</v>
      </c>
      <c r="M380" s="35"/>
    </row>
    <row r="381" spans="1:13" x14ac:dyDescent="0.2">
      <c r="A381" s="95"/>
      <c r="B381" s="96"/>
      <c r="C381" s="96"/>
      <c r="D381" s="96"/>
      <c r="E381" s="96"/>
      <c r="F381" s="97"/>
      <c r="G381" s="34" t="s">
        <v>18</v>
      </c>
      <c r="H381" s="35">
        <v>33.975000000000001</v>
      </c>
      <c r="I381" s="35">
        <v>24.733799999999999</v>
      </c>
      <c r="J381" s="35">
        <v>12.638699999999998</v>
      </c>
      <c r="K381" s="35"/>
      <c r="L381" s="35">
        <v>0.68</v>
      </c>
      <c r="M381" s="35"/>
    </row>
    <row r="382" spans="1:13" x14ac:dyDescent="0.2">
      <c r="A382" s="95"/>
      <c r="B382" s="96"/>
      <c r="C382" s="96"/>
      <c r="D382" s="96"/>
      <c r="E382" s="96"/>
      <c r="F382" s="97"/>
      <c r="G382" s="34" t="s">
        <v>17</v>
      </c>
      <c r="H382" s="35">
        <v>10.872</v>
      </c>
      <c r="I382" s="35">
        <v>8.2899000000000012</v>
      </c>
      <c r="J382" s="35">
        <v>4.2129000000000003</v>
      </c>
      <c r="K382" s="35"/>
      <c r="L382" s="35">
        <v>0.27</v>
      </c>
      <c r="M382" s="35"/>
    </row>
    <row r="383" spans="1:13" x14ac:dyDescent="0.2">
      <c r="A383" s="39" t="s">
        <v>90</v>
      </c>
      <c r="B383" s="40" t="s">
        <v>91</v>
      </c>
      <c r="C383" s="39">
        <v>36</v>
      </c>
      <c r="D383" s="39">
        <v>9</v>
      </c>
      <c r="E383" s="39"/>
      <c r="F383" s="41">
        <v>1.2</v>
      </c>
      <c r="G383" s="42" t="s">
        <v>88</v>
      </c>
      <c r="H383" s="43">
        <v>6</v>
      </c>
      <c r="I383" s="43">
        <v>3</v>
      </c>
      <c r="J383" s="43">
        <v>1</v>
      </c>
      <c r="K383" s="52">
        <f>SUM(H383:J383)</f>
        <v>10</v>
      </c>
      <c r="L383" s="45">
        <v>10</v>
      </c>
      <c r="M383" s="52">
        <f>SUM(K383:L383)</f>
        <v>20</v>
      </c>
    </row>
    <row r="384" spans="1:13" x14ac:dyDescent="0.2">
      <c r="A384" s="33"/>
      <c r="B384" s="33"/>
      <c r="C384" s="33"/>
      <c r="D384" s="33"/>
      <c r="E384" s="33"/>
      <c r="F384" s="33"/>
      <c r="G384" s="46" t="s">
        <v>92</v>
      </c>
      <c r="H384" s="47">
        <f>IFERROR(H383*H377,"")</f>
        <v>683.30520000000001</v>
      </c>
      <c r="I384" s="47">
        <f t="shared" ref="I384:L384" si="130">IFERROR(I383*I377,"")</f>
        <v>244.2123</v>
      </c>
      <c r="J384" s="47">
        <f t="shared" si="130"/>
        <v>40.770000000000003</v>
      </c>
      <c r="K384" s="52">
        <f t="shared" ref="K384:K396" si="131">SUM(H384:J384)</f>
        <v>968.28750000000002</v>
      </c>
      <c r="L384" s="47">
        <f t="shared" si="130"/>
        <v>31.299999999999997</v>
      </c>
      <c r="M384" s="52">
        <f t="shared" ref="M384:M396" si="132">SUM(K384:L384)</f>
        <v>999.58749999999998</v>
      </c>
    </row>
    <row r="385" spans="1:13" x14ac:dyDescent="0.2">
      <c r="A385" s="33"/>
      <c r="B385" s="33"/>
      <c r="C385" s="33"/>
      <c r="D385" s="33"/>
      <c r="E385" s="33"/>
      <c r="F385" s="33"/>
      <c r="G385" s="42" t="s">
        <v>89</v>
      </c>
      <c r="H385" s="43">
        <v>0</v>
      </c>
      <c r="I385" s="43">
        <v>0</v>
      </c>
      <c r="J385" s="43">
        <v>0</v>
      </c>
      <c r="K385" s="52">
        <f t="shared" si="131"/>
        <v>0</v>
      </c>
      <c r="L385" s="45">
        <v>2</v>
      </c>
      <c r="M385" s="52">
        <f t="shared" si="132"/>
        <v>2</v>
      </c>
    </row>
    <row r="386" spans="1:13" x14ac:dyDescent="0.2">
      <c r="A386" s="33"/>
      <c r="B386" s="33"/>
      <c r="C386" s="33"/>
      <c r="D386" s="33"/>
      <c r="E386" s="33"/>
      <c r="F386" s="33"/>
      <c r="G386" s="46" t="s">
        <v>92</v>
      </c>
      <c r="H386" s="47">
        <f>IFERROR(H385*H378,"")</f>
        <v>0</v>
      </c>
      <c r="I386" s="47">
        <f t="shared" ref="I386:L386" si="133">IFERROR(I385*I378,"")</f>
        <v>0</v>
      </c>
      <c r="J386" s="47">
        <f t="shared" si="133"/>
        <v>0</v>
      </c>
      <c r="K386" s="52">
        <f t="shared" si="131"/>
        <v>0</v>
      </c>
      <c r="L386" s="47">
        <f t="shared" si="133"/>
        <v>6.26</v>
      </c>
      <c r="M386" s="52">
        <f t="shared" si="132"/>
        <v>6.26</v>
      </c>
    </row>
    <row r="387" spans="1:13" x14ac:dyDescent="0.2">
      <c r="A387" s="33"/>
      <c r="B387" s="33"/>
      <c r="C387" s="33"/>
      <c r="D387" s="33"/>
      <c r="E387" s="33"/>
      <c r="F387" s="33"/>
      <c r="G387" s="48" t="s">
        <v>20</v>
      </c>
      <c r="H387" s="49">
        <v>0</v>
      </c>
      <c r="I387" s="43">
        <v>0</v>
      </c>
      <c r="J387" s="43">
        <v>0</v>
      </c>
      <c r="K387" s="52">
        <f t="shared" si="131"/>
        <v>0</v>
      </c>
      <c r="L387" s="45">
        <v>0</v>
      </c>
      <c r="M387" s="52">
        <f t="shared" si="132"/>
        <v>0</v>
      </c>
    </row>
    <row r="388" spans="1:13" x14ac:dyDescent="0.2">
      <c r="A388" s="33"/>
      <c r="B388" s="33"/>
      <c r="C388" s="33"/>
      <c r="D388" s="33"/>
      <c r="E388" s="33"/>
      <c r="F388" s="33"/>
      <c r="G388" s="46" t="s">
        <v>92</v>
      </c>
      <c r="H388" s="47">
        <f>IFERROR(H387*H389,"")</f>
        <v>0</v>
      </c>
      <c r="I388" s="47">
        <f t="shared" ref="I388:L388" si="134">IFERROR(I387*I389,"")</f>
        <v>0</v>
      </c>
      <c r="J388" s="47">
        <f t="shared" si="134"/>
        <v>0</v>
      </c>
      <c r="K388" s="52">
        <f t="shared" si="131"/>
        <v>0</v>
      </c>
      <c r="L388" s="47">
        <f t="shared" si="134"/>
        <v>0</v>
      </c>
      <c r="M388" s="52">
        <f t="shared" si="132"/>
        <v>0</v>
      </c>
    </row>
    <row r="389" spans="1:13" x14ac:dyDescent="0.2">
      <c r="A389" s="33"/>
      <c r="B389" s="33"/>
      <c r="C389" s="33"/>
      <c r="D389" s="33"/>
      <c r="E389" s="33"/>
      <c r="F389" s="33"/>
      <c r="G389" s="48" t="s">
        <v>16</v>
      </c>
      <c r="H389" s="49">
        <v>0</v>
      </c>
      <c r="I389" s="43">
        <v>0</v>
      </c>
      <c r="J389" s="43">
        <v>0</v>
      </c>
      <c r="K389" s="52">
        <f t="shared" si="131"/>
        <v>0</v>
      </c>
      <c r="L389" s="45">
        <v>0</v>
      </c>
      <c r="M389" s="52">
        <f t="shared" si="132"/>
        <v>0</v>
      </c>
    </row>
    <row r="390" spans="1:13" x14ac:dyDescent="0.2">
      <c r="A390" s="33"/>
      <c r="B390" s="33"/>
      <c r="C390" s="33"/>
      <c r="D390" s="33"/>
      <c r="E390" s="33"/>
      <c r="F390" s="33"/>
      <c r="G390" s="46" t="s">
        <v>92</v>
      </c>
      <c r="H390" s="47">
        <f>IFERROR(H389*H380,"")</f>
        <v>0</v>
      </c>
      <c r="I390" s="47">
        <f t="shared" ref="I390:L390" si="135">IFERROR(I389*I380,"")</f>
        <v>0</v>
      </c>
      <c r="J390" s="47">
        <f t="shared" si="135"/>
        <v>0</v>
      </c>
      <c r="K390" s="52">
        <f t="shared" si="131"/>
        <v>0</v>
      </c>
      <c r="L390" s="47">
        <f t="shared" si="135"/>
        <v>0</v>
      </c>
      <c r="M390" s="52">
        <f t="shared" si="132"/>
        <v>0</v>
      </c>
    </row>
    <row r="391" spans="1:13" x14ac:dyDescent="0.2">
      <c r="A391" s="33"/>
      <c r="B391" s="33"/>
      <c r="C391" s="33"/>
      <c r="D391" s="33"/>
      <c r="E391" s="33"/>
      <c r="F391" s="33"/>
      <c r="G391" s="48" t="s">
        <v>18</v>
      </c>
      <c r="H391" s="49">
        <v>0</v>
      </c>
      <c r="I391" s="43">
        <v>0</v>
      </c>
      <c r="J391" s="43">
        <v>0</v>
      </c>
      <c r="K391" s="52">
        <f t="shared" si="131"/>
        <v>0</v>
      </c>
      <c r="L391" s="45">
        <v>0</v>
      </c>
      <c r="M391" s="52">
        <f t="shared" si="132"/>
        <v>0</v>
      </c>
    </row>
    <row r="392" spans="1:13" x14ac:dyDescent="0.2">
      <c r="A392" s="33"/>
      <c r="B392" s="33"/>
      <c r="C392" s="33"/>
      <c r="D392" s="33"/>
      <c r="E392" s="33"/>
      <c r="F392" s="33"/>
      <c r="G392" s="46" t="s">
        <v>92</v>
      </c>
      <c r="H392" s="47">
        <f>IFERROR(H391*H381,"")</f>
        <v>0</v>
      </c>
      <c r="I392" s="47">
        <f t="shared" ref="I392:L392" si="136">IFERROR(I391*I381,"")</f>
        <v>0</v>
      </c>
      <c r="J392" s="47">
        <f t="shared" si="136"/>
        <v>0</v>
      </c>
      <c r="K392" s="52">
        <f t="shared" si="131"/>
        <v>0</v>
      </c>
      <c r="L392" s="47">
        <f t="shared" si="136"/>
        <v>0</v>
      </c>
      <c r="M392" s="52">
        <f t="shared" si="132"/>
        <v>0</v>
      </c>
    </row>
    <row r="393" spans="1:13" x14ac:dyDescent="0.2">
      <c r="A393" s="33"/>
      <c r="B393" s="33"/>
      <c r="C393" s="33"/>
      <c r="D393" s="33"/>
      <c r="E393" s="33"/>
      <c r="F393" s="33"/>
      <c r="G393" s="48" t="s">
        <v>17</v>
      </c>
      <c r="H393" s="50">
        <v>0</v>
      </c>
      <c r="I393" s="43">
        <v>0</v>
      </c>
      <c r="J393" s="43">
        <v>0</v>
      </c>
      <c r="K393" s="52">
        <f t="shared" si="131"/>
        <v>0</v>
      </c>
      <c r="L393" s="45">
        <v>2</v>
      </c>
      <c r="M393" s="52">
        <f t="shared" si="132"/>
        <v>2</v>
      </c>
    </row>
    <row r="394" spans="1:13" x14ac:dyDescent="0.2">
      <c r="A394" s="33"/>
      <c r="B394" s="33"/>
      <c r="C394" s="33"/>
      <c r="D394" s="33"/>
      <c r="E394" s="33"/>
      <c r="F394" s="33"/>
      <c r="G394" s="46" t="s">
        <v>92</v>
      </c>
      <c r="H394" s="47">
        <f>SUM(H393*H382)</f>
        <v>0</v>
      </c>
      <c r="I394" s="47">
        <f t="shared" ref="I394:L394" si="137">SUM(I393*I382)</f>
        <v>0</v>
      </c>
      <c r="J394" s="47">
        <f t="shared" si="137"/>
        <v>0</v>
      </c>
      <c r="K394" s="52">
        <f t="shared" si="131"/>
        <v>0</v>
      </c>
      <c r="L394" s="47">
        <f t="shared" si="137"/>
        <v>0.54</v>
      </c>
      <c r="M394" s="52">
        <f t="shared" si="132"/>
        <v>0.54</v>
      </c>
    </row>
    <row r="395" spans="1:13" x14ac:dyDescent="0.2">
      <c r="A395" s="33"/>
      <c r="B395" s="33"/>
      <c r="C395" s="33"/>
      <c r="D395" s="33"/>
      <c r="E395" s="33"/>
      <c r="F395" s="33"/>
      <c r="G395" s="51" t="s">
        <v>93</v>
      </c>
      <c r="H395" s="47">
        <f>SUM(H383+H385+H387+H389+H391+H393)</f>
        <v>6</v>
      </c>
      <c r="I395" s="47">
        <f t="shared" ref="I395:L396" si="138">SUM(I383+I385+I387+I389+I391+I393)</f>
        <v>3</v>
      </c>
      <c r="J395" s="47">
        <f t="shared" si="138"/>
        <v>1</v>
      </c>
      <c r="K395" s="52">
        <f t="shared" si="131"/>
        <v>10</v>
      </c>
      <c r="L395" s="47">
        <f t="shared" si="138"/>
        <v>14</v>
      </c>
      <c r="M395" s="52">
        <f t="shared" si="132"/>
        <v>24</v>
      </c>
    </row>
    <row r="396" spans="1:13" x14ac:dyDescent="0.2">
      <c r="A396" s="33"/>
      <c r="B396" s="33"/>
      <c r="C396" s="33"/>
      <c r="D396" s="33"/>
      <c r="E396" s="33"/>
      <c r="F396" s="33"/>
      <c r="G396" s="51" t="s">
        <v>94</v>
      </c>
      <c r="H396" s="47">
        <f>SUM(H384+H386+H388+H390+H392+H394)</f>
        <v>683.30520000000001</v>
      </c>
      <c r="I396" s="47">
        <f t="shared" si="138"/>
        <v>244.2123</v>
      </c>
      <c r="J396" s="47">
        <f t="shared" si="138"/>
        <v>40.770000000000003</v>
      </c>
      <c r="K396" s="52">
        <f t="shared" si="131"/>
        <v>968.28750000000002</v>
      </c>
      <c r="L396" s="53">
        <f t="shared" si="138"/>
        <v>38.099999999999994</v>
      </c>
      <c r="M396" s="52">
        <f t="shared" si="132"/>
        <v>1006.3875</v>
      </c>
    </row>
    <row r="400" spans="1:13" x14ac:dyDescent="0.2">
      <c r="A400" s="98" t="s">
        <v>74</v>
      </c>
      <c r="B400" s="100" t="s">
        <v>75</v>
      </c>
      <c r="C400" s="102" t="s">
        <v>76</v>
      </c>
      <c r="D400" s="102" t="s">
        <v>77</v>
      </c>
      <c r="E400" s="102" t="s">
        <v>78</v>
      </c>
      <c r="F400" s="102" t="s">
        <v>79</v>
      </c>
      <c r="G400" s="87" t="s">
        <v>8</v>
      </c>
      <c r="H400" s="88" t="s">
        <v>80</v>
      </c>
      <c r="I400" s="88"/>
      <c r="J400" s="88"/>
      <c r="K400" s="88"/>
      <c r="L400" s="89" t="s">
        <v>81</v>
      </c>
      <c r="M400" s="90" t="s">
        <v>82</v>
      </c>
    </row>
    <row r="401" spans="1:13" x14ac:dyDescent="0.2">
      <c r="A401" s="99"/>
      <c r="B401" s="101"/>
      <c r="C401" s="102"/>
      <c r="D401" s="102"/>
      <c r="E401" s="102"/>
      <c r="F401" s="102"/>
      <c r="G401" s="87"/>
      <c r="H401" s="33" t="s">
        <v>83</v>
      </c>
      <c r="I401" s="33" t="s">
        <v>84</v>
      </c>
      <c r="J401" s="33" t="s">
        <v>85</v>
      </c>
      <c r="K401" s="33" t="s">
        <v>86</v>
      </c>
      <c r="L401" s="89"/>
      <c r="M401" s="91"/>
    </row>
    <row r="402" spans="1:13" x14ac:dyDescent="0.2">
      <c r="A402" s="92" t="s">
        <v>87</v>
      </c>
      <c r="B402" s="93"/>
      <c r="C402" s="93"/>
      <c r="D402" s="93"/>
      <c r="E402" s="93"/>
      <c r="F402" s="94"/>
      <c r="G402" s="34" t="s">
        <v>88</v>
      </c>
      <c r="H402" s="35">
        <v>113.88420000000001</v>
      </c>
      <c r="I402" s="35">
        <v>81.4041</v>
      </c>
      <c r="J402" s="35">
        <v>40.770000000000003</v>
      </c>
      <c r="K402" s="36"/>
      <c r="L402" s="37">
        <v>3.13</v>
      </c>
      <c r="M402" s="38"/>
    </row>
    <row r="403" spans="1:13" x14ac:dyDescent="0.2">
      <c r="A403" s="95"/>
      <c r="B403" s="96"/>
      <c r="C403" s="96"/>
      <c r="D403" s="96"/>
      <c r="E403" s="96"/>
      <c r="F403" s="97"/>
      <c r="G403" s="34" t="s">
        <v>89</v>
      </c>
      <c r="H403" s="35">
        <v>103.01219999999999</v>
      </c>
      <c r="I403" s="35">
        <v>73.385999999999996</v>
      </c>
      <c r="J403" s="35">
        <v>36.828900000000004</v>
      </c>
      <c r="K403" s="36"/>
      <c r="L403" s="37">
        <v>3.13</v>
      </c>
      <c r="M403" s="38"/>
    </row>
    <row r="404" spans="1:13" x14ac:dyDescent="0.2">
      <c r="A404" s="95"/>
      <c r="B404" s="96"/>
      <c r="C404" s="96"/>
      <c r="D404" s="96"/>
      <c r="E404" s="96"/>
      <c r="F404" s="97"/>
      <c r="G404" s="34" t="s">
        <v>20</v>
      </c>
      <c r="H404" s="35">
        <v>427.94910000000004</v>
      </c>
      <c r="I404" s="35">
        <v>305.77499999999998</v>
      </c>
      <c r="J404" s="35">
        <v>153.83879999999999</v>
      </c>
      <c r="K404" s="35"/>
      <c r="L404" s="35">
        <v>13.32</v>
      </c>
      <c r="M404" s="35"/>
    </row>
    <row r="405" spans="1:13" x14ac:dyDescent="0.2">
      <c r="A405" s="95"/>
      <c r="B405" s="96"/>
      <c r="C405" s="96"/>
      <c r="D405" s="96"/>
      <c r="E405" s="96"/>
      <c r="F405" s="97"/>
      <c r="G405" s="34" t="s">
        <v>16</v>
      </c>
      <c r="H405" s="35">
        <v>57.213900000000002</v>
      </c>
      <c r="I405" s="35">
        <v>40.770000000000003</v>
      </c>
      <c r="J405" s="35">
        <v>20.6568</v>
      </c>
      <c r="K405" s="35"/>
      <c r="L405" s="35">
        <v>3.26</v>
      </c>
      <c r="M405" s="35"/>
    </row>
    <row r="406" spans="1:13" x14ac:dyDescent="0.2">
      <c r="A406" s="95"/>
      <c r="B406" s="96"/>
      <c r="C406" s="96"/>
      <c r="D406" s="96"/>
      <c r="E406" s="96"/>
      <c r="F406" s="97"/>
      <c r="G406" s="34" t="s">
        <v>18</v>
      </c>
      <c r="H406" s="35">
        <v>33.975000000000001</v>
      </c>
      <c r="I406" s="35">
        <v>24.733799999999999</v>
      </c>
      <c r="J406" s="35">
        <v>12.638699999999998</v>
      </c>
      <c r="K406" s="35"/>
      <c r="L406" s="35">
        <v>0.68</v>
      </c>
      <c r="M406" s="35"/>
    </row>
    <row r="407" spans="1:13" x14ac:dyDescent="0.2">
      <c r="A407" s="95"/>
      <c r="B407" s="96"/>
      <c r="C407" s="96"/>
      <c r="D407" s="96"/>
      <c r="E407" s="96"/>
      <c r="F407" s="97"/>
      <c r="G407" s="34" t="s">
        <v>17</v>
      </c>
      <c r="H407" s="35">
        <v>10.872</v>
      </c>
      <c r="I407" s="35">
        <v>8.2899000000000012</v>
      </c>
      <c r="J407" s="35">
        <v>4.2129000000000003</v>
      </c>
      <c r="K407" s="35"/>
      <c r="L407" s="35">
        <v>0.27</v>
      </c>
      <c r="M407" s="35"/>
    </row>
    <row r="408" spans="1:13" x14ac:dyDescent="0.2">
      <c r="A408" s="39" t="s">
        <v>90</v>
      </c>
      <c r="B408" s="40" t="s">
        <v>91</v>
      </c>
      <c r="C408" s="39">
        <v>42</v>
      </c>
      <c r="D408" s="39">
        <v>33</v>
      </c>
      <c r="E408" s="39"/>
      <c r="F408" s="41">
        <v>4.2</v>
      </c>
      <c r="G408" s="42" t="s">
        <v>88</v>
      </c>
      <c r="H408" s="43">
        <v>4</v>
      </c>
      <c r="I408" s="43">
        <v>0</v>
      </c>
      <c r="J408" s="43">
        <v>0</v>
      </c>
      <c r="K408" s="52">
        <f>SUM(H408:J408)</f>
        <v>4</v>
      </c>
      <c r="L408" s="45">
        <v>0</v>
      </c>
      <c r="M408" s="52">
        <f>SUM(K408:L408)</f>
        <v>4</v>
      </c>
    </row>
    <row r="409" spans="1:13" x14ac:dyDescent="0.2">
      <c r="A409" s="33"/>
      <c r="B409" s="33"/>
      <c r="C409" s="33"/>
      <c r="D409" s="33"/>
      <c r="E409" s="33"/>
      <c r="F409" s="33"/>
      <c r="G409" s="46" t="s">
        <v>92</v>
      </c>
      <c r="H409" s="47">
        <f>IFERROR(H408*H402,"")</f>
        <v>455.53680000000003</v>
      </c>
      <c r="I409" s="47">
        <f t="shared" ref="I409:L409" si="139">IFERROR(I408*I402,"")</f>
        <v>0</v>
      </c>
      <c r="J409" s="47">
        <f t="shared" si="139"/>
        <v>0</v>
      </c>
      <c r="K409" s="52">
        <f t="shared" ref="K409:K421" si="140">SUM(H409:J409)</f>
        <v>455.53680000000003</v>
      </c>
      <c r="L409" s="47">
        <f t="shared" si="139"/>
        <v>0</v>
      </c>
      <c r="M409" s="52">
        <f t="shared" ref="M409:M421" si="141">SUM(K409:L409)</f>
        <v>455.53680000000003</v>
      </c>
    </row>
    <row r="410" spans="1:13" x14ac:dyDescent="0.2">
      <c r="A410" s="33"/>
      <c r="B410" s="33"/>
      <c r="C410" s="33"/>
      <c r="D410" s="33"/>
      <c r="E410" s="33"/>
      <c r="F410" s="33"/>
      <c r="G410" s="42" t="s">
        <v>89</v>
      </c>
      <c r="H410" s="43">
        <v>0</v>
      </c>
      <c r="I410" s="43">
        <v>0</v>
      </c>
      <c r="J410" s="43">
        <v>0</v>
      </c>
      <c r="K410" s="52">
        <f t="shared" si="140"/>
        <v>0</v>
      </c>
      <c r="L410" s="45">
        <v>18</v>
      </c>
      <c r="M410" s="52">
        <f t="shared" si="141"/>
        <v>18</v>
      </c>
    </row>
    <row r="411" spans="1:13" x14ac:dyDescent="0.2">
      <c r="A411" s="33"/>
      <c r="B411" s="33"/>
      <c r="C411" s="33"/>
      <c r="D411" s="33"/>
      <c r="E411" s="33"/>
      <c r="F411" s="33"/>
      <c r="G411" s="46" t="s">
        <v>92</v>
      </c>
      <c r="H411" s="47">
        <f>IFERROR(H410*H403,"")</f>
        <v>0</v>
      </c>
      <c r="I411" s="47">
        <f t="shared" ref="I411:L411" si="142">IFERROR(I410*I403,"")</f>
        <v>0</v>
      </c>
      <c r="J411" s="47">
        <f t="shared" si="142"/>
        <v>0</v>
      </c>
      <c r="K411" s="52">
        <f t="shared" si="140"/>
        <v>0</v>
      </c>
      <c r="L411" s="47">
        <f t="shared" si="142"/>
        <v>56.339999999999996</v>
      </c>
      <c r="M411" s="52">
        <f t="shared" si="141"/>
        <v>56.339999999999996</v>
      </c>
    </row>
    <row r="412" spans="1:13" x14ac:dyDescent="0.2">
      <c r="A412" s="33"/>
      <c r="B412" s="33"/>
      <c r="C412" s="33"/>
      <c r="D412" s="33"/>
      <c r="E412" s="33"/>
      <c r="F412" s="33"/>
      <c r="G412" s="48" t="s">
        <v>20</v>
      </c>
      <c r="H412" s="49">
        <v>0</v>
      </c>
      <c r="I412" s="43">
        <v>0</v>
      </c>
      <c r="J412" s="43">
        <v>0</v>
      </c>
      <c r="K412" s="52">
        <f t="shared" si="140"/>
        <v>0</v>
      </c>
      <c r="L412" s="45">
        <v>0</v>
      </c>
      <c r="M412" s="52">
        <f t="shared" si="141"/>
        <v>0</v>
      </c>
    </row>
    <row r="413" spans="1:13" x14ac:dyDescent="0.2">
      <c r="A413" s="33"/>
      <c r="B413" s="33"/>
      <c r="C413" s="33"/>
      <c r="D413" s="33"/>
      <c r="E413" s="33"/>
      <c r="F413" s="33"/>
      <c r="G413" s="46" t="s">
        <v>92</v>
      </c>
      <c r="H413" s="47">
        <f>IFERROR(H412*H414,"")</f>
        <v>0</v>
      </c>
      <c r="I413" s="47">
        <f t="shared" ref="I413:L413" si="143">IFERROR(I412*I414,"")</f>
        <v>0</v>
      </c>
      <c r="J413" s="47">
        <f t="shared" si="143"/>
        <v>0</v>
      </c>
      <c r="K413" s="52">
        <f t="shared" si="140"/>
        <v>0</v>
      </c>
      <c r="L413" s="47">
        <f t="shared" si="143"/>
        <v>0</v>
      </c>
      <c r="M413" s="52">
        <f t="shared" si="141"/>
        <v>0</v>
      </c>
    </row>
    <row r="414" spans="1:13" x14ac:dyDescent="0.2">
      <c r="A414" s="33"/>
      <c r="B414" s="33"/>
      <c r="C414" s="33"/>
      <c r="D414" s="33"/>
      <c r="E414" s="33"/>
      <c r="F414" s="33"/>
      <c r="G414" s="48" t="s">
        <v>16</v>
      </c>
      <c r="H414" s="49">
        <v>10</v>
      </c>
      <c r="I414" s="43">
        <v>1</v>
      </c>
      <c r="J414" s="43">
        <v>0</v>
      </c>
      <c r="K414" s="52">
        <f t="shared" si="140"/>
        <v>11</v>
      </c>
      <c r="L414" s="45">
        <v>40</v>
      </c>
      <c r="M414" s="52">
        <f t="shared" si="141"/>
        <v>51</v>
      </c>
    </row>
    <row r="415" spans="1:13" x14ac:dyDescent="0.2">
      <c r="A415" s="33"/>
      <c r="B415" s="33"/>
      <c r="C415" s="33"/>
      <c r="D415" s="33"/>
      <c r="E415" s="33"/>
      <c r="F415" s="33"/>
      <c r="G415" s="46" t="s">
        <v>92</v>
      </c>
      <c r="H415" s="47">
        <f>IFERROR(H414*H405,"")</f>
        <v>572.13900000000001</v>
      </c>
      <c r="I415" s="47">
        <f t="shared" ref="I415:L415" si="144">IFERROR(I414*I405,"")</f>
        <v>40.770000000000003</v>
      </c>
      <c r="J415" s="47">
        <f t="shared" si="144"/>
        <v>0</v>
      </c>
      <c r="K415" s="52">
        <f t="shared" si="140"/>
        <v>612.90899999999999</v>
      </c>
      <c r="L415" s="47">
        <f t="shared" si="144"/>
        <v>130.39999999999998</v>
      </c>
      <c r="M415" s="52">
        <f t="shared" si="141"/>
        <v>743.30899999999997</v>
      </c>
    </row>
    <row r="416" spans="1:13" x14ac:dyDescent="0.2">
      <c r="A416" s="33"/>
      <c r="B416" s="33"/>
      <c r="C416" s="33"/>
      <c r="D416" s="33"/>
      <c r="E416" s="33"/>
      <c r="F416" s="33"/>
      <c r="G416" s="48" t="s">
        <v>18</v>
      </c>
      <c r="H416" s="49">
        <v>0</v>
      </c>
      <c r="I416" s="43">
        <v>0</v>
      </c>
      <c r="J416" s="43">
        <v>0</v>
      </c>
      <c r="K416" s="52">
        <f t="shared" si="140"/>
        <v>0</v>
      </c>
      <c r="L416" s="45">
        <v>1</v>
      </c>
      <c r="M416" s="52">
        <f t="shared" si="141"/>
        <v>1</v>
      </c>
    </row>
    <row r="417" spans="1:13" x14ac:dyDescent="0.2">
      <c r="A417" s="33"/>
      <c r="B417" s="33"/>
      <c r="C417" s="33"/>
      <c r="D417" s="33"/>
      <c r="E417" s="33"/>
      <c r="F417" s="33"/>
      <c r="G417" s="46" t="s">
        <v>92</v>
      </c>
      <c r="H417" s="47">
        <f>IFERROR(H416*H406,"")</f>
        <v>0</v>
      </c>
      <c r="I417" s="47">
        <f t="shared" ref="I417:L417" si="145">IFERROR(I416*I406,"")</f>
        <v>0</v>
      </c>
      <c r="J417" s="47">
        <f t="shared" si="145"/>
        <v>0</v>
      </c>
      <c r="K417" s="52">
        <f t="shared" si="140"/>
        <v>0</v>
      </c>
      <c r="L417" s="47">
        <f t="shared" si="145"/>
        <v>0.68</v>
      </c>
      <c r="M417" s="52">
        <f t="shared" si="141"/>
        <v>0.68</v>
      </c>
    </row>
    <row r="418" spans="1:13" x14ac:dyDescent="0.2">
      <c r="A418" s="33"/>
      <c r="B418" s="33"/>
      <c r="C418" s="33"/>
      <c r="D418" s="33"/>
      <c r="E418" s="33"/>
      <c r="F418" s="33"/>
      <c r="G418" s="48" t="s">
        <v>17</v>
      </c>
      <c r="H418" s="50">
        <v>0</v>
      </c>
      <c r="I418" s="43">
        <v>0</v>
      </c>
      <c r="J418" s="43">
        <v>0</v>
      </c>
      <c r="K418" s="52">
        <f t="shared" si="140"/>
        <v>0</v>
      </c>
      <c r="L418" s="45">
        <v>9</v>
      </c>
      <c r="M418" s="52">
        <f t="shared" si="141"/>
        <v>9</v>
      </c>
    </row>
    <row r="419" spans="1:13" x14ac:dyDescent="0.2">
      <c r="A419" s="33"/>
      <c r="B419" s="33"/>
      <c r="C419" s="33"/>
      <c r="D419" s="33"/>
      <c r="E419" s="33"/>
      <c r="F419" s="33"/>
      <c r="G419" s="46" t="s">
        <v>92</v>
      </c>
      <c r="H419" s="47">
        <f>SUM(H418*H407)</f>
        <v>0</v>
      </c>
      <c r="I419" s="47">
        <f t="shared" ref="I419:L419" si="146">SUM(I418*I407)</f>
        <v>0</v>
      </c>
      <c r="J419" s="47">
        <f t="shared" si="146"/>
        <v>0</v>
      </c>
      <c r="K419" s="52">
        <f t="shared" si="140"/>
        <v>0</v>
      </c>
      <c r="L419" s="47">
        <f t="shared" si="146"/>
        <v>2.4300000000000002</v>
      </c>
      <c r="M419" s="52">
        <f t="shared" si="141"/>
        <v>2.4300000000000002</v>
      </c>
    </row>
    <row r="420" spans="1:13" x14ac:dyDescent="0.2">
      <c r="A420" s="33"/>
      <c r="B420" s="33"/>
      <c r="C420" s="33"/>
      <c r="D420" s="33"/>
      <c r="E420" s="33"/>
      <c r="F420" s="33"/>
      <c r="G420" s="51" t="s">
        <v>93</v>
      </c>
      <c r="H420" s="47">
        <f>SUM(H408+H410+H412+H414+H416+H418)</f>
        <v>14</v>
      </c>
      <c r="I420" s="47">
        <f t="shared" ref="I420:L421" si="147">SUM(I408+I410+I412+I414+I416+I418)</f>
        <v>1</v>
      </c>
      <c r="J420" s="47">
        <f t="shared" si="147"/>
        <v>0</v>
      </c>
      <c r="K420" s="52">
        <f t="shared" si="140"/>
        <v>15</v>
      </c>
      <c r="L420" s="47">
        <f t="shared" si="147"/>
        <v>68</v>
      </c>
      <c r="M420" s="52">
        <f t="shared" si="141"/>
        <v>83</v>
      </c>
    </row>
    <row r="421" spans="1:13" x14ac:dyDescent="0.2">
      <c r="A421" s="33"/>
      <c r="B421" s="33"/>
      <c r="C421" s="33"/>
      <c r="D421" s="33"/>
      <c r="E421" s="33"/>
      <c r="F421" s="33"/>
      <c r="G421" s="51" t="s">
        <v>94</v>
      </c>
      <c r="H421" s="47">
        <f>SUM(H409+H411+H413+H415+H417+H419)</f>
        <v>1027.6758</v>
      </c>
      <c r="I421" s="47">
        <f t="shared" si="147"/>
        <v>40.770000000000003</v>
      </c>
      <c r="J421" s="47">
        <f t="shared" si="147"/>
        <v>0</v>
      </c>
      <c r="K421" s="52">
        <f t="shared" si="140"/>
        <v>1068.4458</v>
      </c>
      <c r="L421" s="53">
        <f t="shared" si="147"/>
        <v>189.85</v>
      </c>
      <c r="M421" s="52">
        <f t="shared" si="141"/>
        <v>1258.2957999999999</v>
      </c>
    </row>
    <row r="425" spans="1:13" x14ac:dyDescent="0.2">
      <c r="A425" s="98" t="s">
        <v>74</v>
      </c>
      <c r="B425" s="100" t="s">
        <v>75</v>
      </c>
      <c r="C425" s="102" t="s">
        <v>76</v>
      </c>
      <c r="D425" s="102" t="s">
        <v>77</v>
      </c>
      <c r="E425" s="102" t="s">
        <v>78</v>
      </c>
      <c r="F425" s="102" t="s">
        <v>79</v>
      </c>
      <c r="G425" s="87" t="s">
        <v>8</v>
      </c>
      <c r="H425" s="88" t="s">
        <v>80</v>
      </c>
      <c r="I425" s="88"/>
      <c r="J425" s="88"/>
      <c r="K425" s="88"/>
      <c r="L425" s="89" t="s">
        <v>81</v>
      </c>
      <c r="M425" s="90" t="s">
        <v>82</v>
      </c>
    </row>
    <row r="426" spans="1:13" x14ac:dyDescent="0.2">
      <c r="A426" s="99"/>
      <c r="B426" s="101"/>
      <c r="C426" s="102"/>
      <c r="D426" s="102"/>
      <c r="E426" s="102"/>
      <c r="F426" s="102"/>
      <c r="G426" s="87"/>
      <c r="H426" s="33" t="s">
        <v>83</v>
      </c>
      <c r="I426" s="33" t="s">
        <v>84</v>
      </c>
      <c r="J426" s="33" t="s">
        <v>85</v>
      </c>
      <c r="K426" s="33" t="s">
        <v>86</v>
      </c>
      <c r="L426" s="89"/>
      <c r="M426" s="91"/>
    </row>
    <row r="427" spans="1:13" x14ac:dyDescent="0.2">
      <c r="A427" s="92" t="s">
        <v>87</v>
      </c>
      <c r="B427" s="93"/>
      <c r="C427" s="93"/>
      <c r="D427" s="93"/>
      <c r="E427" s="93"/>
      <c r="F427" s="94"/>
      <c r="G427" s="34" t="s">
        <v>88</v>
      </c>
      <c r="H427" s="35">
        <v>113.88420000000001</v>
      </c>
      <c r="I427" s="35">
        <v>81.4041</v>
      </c>
      <c r="J427" s="35">
        <v>40.770000000000003</v>
      </c>
      <c r="K427" s="36"/>
      <c r="L427" s="37">
        <v>3.13</v>
      </c>
      <c r="M427" s="38"/>
    </row>
    <row r="428" spans="1:13" x14ac:dyDescent="0.2">
      <c r="A428" s="95"/>
      <c r="B428" s="96"/>
      <c r="C428" s="96"/>
      <c r="D428" s="96"/>
      <c r="E428" s="96"/>
      <c r="F428" s="97"/>
      <c r="G428" s="34" t="s">
        <v>89</v>
      </c>
      <c r="H428" s="35">
        <v>103.01219999999999</v>
      </c>
      <c r="I428" s="35">
        <v>73.385999999999996</v>
      </c>
      <c r="J428" s="35">
        <v>36.828900000000004</v>
      </c>
      <c r="K428" s="36"/>
      <c r="L428" s="37">
        <v>3.13</v>
      </c>
      <c r="M428" s="38"/>
    </row>
    <row r="429" spans="1:13" x14ac:dyDescent="0.2">
      <c r="A429" s="95"/>
      <c r="B429" s="96"/>
      <c r="C429" s="96"/>
      <c r="D429" s="96"/>
      <c r="E429" s="96"/>
      <c r="F429" s="97"/>
      <c r="G429" s="34" t="s">
        <v>20</v>
      </c>
      <c r="H429" s="35">
        <v>427.94910000000004</v>
      </c>
      <c r="I429" s="35">
        <v>305.77499999999998</v>
      </c>
      <c r="J429" s="35">
        <v>153.83879999999999</v>
      </c>
      <c r="K429" s="35"/>
      <c r="L429" s="35">
        <v>13.32</v>
      </c>
      <c r="M429" s="35"/>
    </row>
    <row r="430" spans="1:13" x14ac:dyDescent="0.2">
      <c r="A430" s="95"/>
      <c r="B430" s="96"/>
      <c r="C430" s="96"/>
      <c r="D430" s="96"/>
      <c r="E430" s="96"/>
      <c r="F430" s="97"/>
      <c r="G430" s="34" t="s">
        <v>16</v>
      </c>
      <c r="H430" s="35">
        <v>57.213900000000002</v>
      </c>
      <c r="I430" s="35">
        <v>40.770000000000003</v>
      </c>
      <c r="J430" s="35">
        <v>20.6568</v>
      </c>
      <c r="K430" s="35"/>
      <c r="L430" s="35">
        <v>3.26</v>
      </c>
      <c r="M430" s="35"/>
    </row>
    <row r="431" spans="1:13" x14ac:dyDescent="0.2">
      <c r="A431" s="95"/>
      <c r="B431" s="96"/>
      <c r="C431" s="96"/>
      <c r="D431" s="96"/>
      <c r="E431" s="96"/>
      <c r="F431" s="97"/>
      <c r="G431" s="34" t="s">
        <v>18</v>
      </c>
      <c r="H431" s="35">
        <v>33.975000000000001</v>
      </c>
      <c r="I431" s="35">
        <v>24.733799999999999</v>
      </c>
      <c r="J431" s="35">
        <v>12.638699999999998</v>
      </c>
      <c r="K431" s="35"/>
      <c r="L431" s="35">
        <v>0.68</v>
      </c>
      <c r="M431" s="35"/>
    </row>
    <row r="432" spans="1:13" x14ac:dyDescent="0.2">
      <c r="A432" s="95"/>
      <c r="B432" s="96"/>
      <c r="C432" s="96"/>
      <c r="D432" s="96"/>
      <c r="E432" s="96"/>
      <c r="F432" s="97"/>
      <c r="G432" s="34" t="s">
        <v>17</v>
      </c>
      <c r="H432" s="35">
        <v>10.872</v>
      </c>
      <c r="I432" s="35">
        <v>8.2899000000000012</v>
      </c>
      <c r="J432" s="35">
        <v>4.2129000000000003</v>
      </c>
      <c r="K432" s="35"/>
      <c r="L432" s="35">
        <v>0.27</v>
      </c>
      <c r="M432" s="35"/>
    </row>
    <row r="433" spans="1:13" x14ac:dyDescent="0.2">
      <c r="A433" s="39" t="s">
        <v>90</v>
      </c>
      <c r="B433" s="40" t="s">
        <v>91</v>
      </c>
      <c r="C433" s="39">
        <v>42</v>
      </c>
      <c r="D433" s="39">
        <v>40</v>
      </c>
      <c r="E433" s="39"/>
      <c r="F433" s="41">
        <v>0.6</v>
      </c>
      <c r="G433" s="42" t="s">
        <v>88</v>
      </c>
      <c r="H433" s="43">
        <v>0</v>
      </c>
      <c r="I433" s="43">
        <v>0</v>
      </c>
      <c r="J433" s="43">
        <v>0</v>
      </c>
      <c r="K433" s="52">
        <f>SUM(H433:J433)</f>
        <v>0</v>
      </c>
      <c r="L433" s="45">
        <v>0</v>
      </c>
      <c r="M433" s="52">
        <f>SUM(K433:L433)</f>
        <v>0</v>
      </c>
    </row>
    <row r="434" spans="1:13" x14ac:dyDescent="0.2">
      <c r="A434" s="33"/>
      <c r="B434" s="33"/>
      <c r="C434" s="33"/>
      <c r="D434" s="33"/>
      <c r="E434" s="33"/>
      <c r="F434" s="33"/>
      <c r="G434" s="46" t="s">
        <v>92</v>
      </c>
      <c r="H434" s="47">
        <f>IFERROR(H433*H427,"")</f>
        <v>0</v>
      </c>
      <c r="I434" s="47">
        <f t="shared" ref="I434:L434" si="148">IFERROR(I433*I427,"")</f>
        <v>0</v>
      </c>
      <c r="J434" s="47">
        <f t="shared" si="148"/>
        <v>0</v>
      </c>
      <c r="K434" s="52">
        <f t="shared" ref="K434:K446" si="149">SUM(H434:J434)</f>
        <v>0</v>
      </c>
      <c r="L434" s="47">
        <f t="shared" si="148"/>
        <v>0</v>
      </c>
      <c r="M434" s="52">
        <f t="shared" ref="M434:M446" si="150">SUM(K434:L434)</f>
        <v>0</v>
      </c>
    </row>
    <row r="435" spans="1:13" x14ac:dyDescent="0.2">
      <c r="A435" s="33"/>
      <c r="B435" s="33"/>
      <c r="C435" s="33"/>
      <c r="D435" s="33"/>
      <c r="E435" s="33"/>
      <c r="F435" s="33"/>
      <c r="G435" s="42" t="s">
        <v>89</v>
      </c>
      <c r="H435" s="43">
        <v>0</v>
      </c>
      <c r="I435" s="43">
        <v>0</v>
      </c>
      <c r="J435" s="43">
        <v>0</v>
      </c>
      <c r="K435" s="52">
        <f t="shared" si="149"/>
        <v>0</v>
      </c>
      <c r="L435" s="45">
        <v>7</v>
      </c>
      <c r="M435" s="52">
        <f t="shared" si="150"/>
        <v>7</v>
      </c>
    </row>
    <row r="436" spans="1:13" x14ac:dyDescent="0.2">
      <c r="A436" s="33"/>
      <c r="B436" s="33"/>
      <c r="C436" s="33"/>
      <c r="D436" s="33"/>
      <c r="E436" s="33"/>
      <c r="F436" s="33"/>
      <c r="G436" s="46" t="s">
        <v>92</v>
      </c>
      <c r="H436" s="47">
        <f>IFERROR(H435*H428,"")</f>
        <v>0</v>
      </c>
      <c r="I436" s="47">
        <f t="shared" ref="I436:L436" si="151">IFERROR(I435*I428,"")</f>
        <v>0</v>
      </c>
      <c r="J436" s="47">
        <f t="shared" si="151"/>
        <v>0</v>
      </c>
      <c r="K436" s="52">
        <f t="shared" si="149"/>
        <v>0</v>
      </c>
      <c r="L436" s="47">
        <f t="shared" si="151"/>
        <v>21.91</v>
      </c>
      <c r="M436" s="52">
        <f t="shared" si="150"/>
        <v>21.91</v>
      </c>
    </row>
    <row r="437" spans="1:13" x14ac:dyDescent="0.2">
      <c r="A437" s="33"/>
      <c r="B437" s="33"/>
      <c r="C437" s="33"/>
      <c r="D437" s="33"/>
      <c r="E437" s="33"/>
      <c r="F437" s="33"/>
      <c r="G437" s="48" t="s">
        <v>20</v>
      </c>
      <c r="H437" s="49">
        <v>0</v>
      </c>
      <c r="I437" s="43">
        <v>0</v>
      </c>
      <c r="J437" s="43">
        <v>0</v>
      </c>
      <c r="K437" s="52">
        <f t="shared" si="149"/>
        <v>0</v>
      </c>
      <c r="L437" s="45">
        <v>0</v>
      </c>
      <c r="M437" s="52">
        <f t="shared" si="150"/>
        <v>0</v>
      </c>
    </row>
    <row r="438" spans="1:13" x14ac:dyDescent="0.2">
      <c r="A438" s="33"/>
      <c r="B438" s="33"/>
      <c r="C438" s="33"/>
      <c r="D438" s="33"/>
      <c r="E438" s="33"/>
      <c r="F438" s="33"/>
      <c r="G438" s="46" t="s">
        <v>92</v>
      </c>
      <c r="H438" s="47">
        <f>IFERROR(H437*H439,"")</f>
        <v>0</v>
      </c>
      <c r="I438" s="47">
        <f t="shared" ref="I438:L438" si="152">IFERROR(I437*I439,"")</f>
        <v>0</v>
      </c>
      <c r="J438" s="47">
        <f t="shared" si="152"/>
        <v>0</v>
      </c>
      <c r="K438" s="52">
        <f t="shared" si="149"/>
        <v>0</v>
      </c>
      <c r="L438" s="47">
        <f t="shared" si="152"/>
        <v>0</v>
      </c>
      <c r="M438" s="52">
        <f t="shared" si="150"/>
        <v>0</v>
      </c>
    </row>
    <row r="439" spans="1:13" x14ac:dyDescent="0.2">
      <c r="A439" s="33"/>
      <c r="B439" s="33"/>
      <c r="C439" s="33"/>
      <c r="D439" s="33"/>
      <c r="E439" s="33"/>
      <c r="F439" s="33"/>
      <c r="G439" s="48" t="s">
        <v>16</v>
      </c>
      <c r="H439" s="49">
        <v>3</v>
      </c>
      <c r="I439" s="43">
        <v>0</v>
      </c>
      <c r="J439" s="43">
        <v>0</v>
      </c>
      <c r="K439" s="52">
        <f t="shared" si="149"/>
        <v>3</v>
      </c>
      <c r="L439" s="45">
        <v>7</v>
      </c>
      <c r="M439" s="52">
        <f t="shared" si="150"/>
        <v>10</v>
      </c>
    </row>
    <row r="440" spans="1:13" x14ac:dyDescent="0.2">
      <c r="A440" s="33"/>
      <c r="B440" s="33"/>
      <c r="C440" s="33"/>
      <c r="D440" s="33"/>
      <c r="E440" s="33"/>
      <c r="F440" s="33"/>
      <c r="G440" s="46" t="s">
        <v>92</v>
      </c>
      <c r="H440" s="47">
        <f>IFERROR(H439*H430,"")</f>
        <v>171.64170000000001</v>
      </c>
      <c r="I440" s="47">
        <f t="shared" ref="I440:L440" si="153">IFERROR(I439*I430,"")</f>
        <v>0</v>
      </c>
      <c r="J440" s="47">
        <f t="shared" si="153"/>
        <v>0</v>
      </c>
      <c r="K440" s="52">
        <f t="shared" si="149"/>
        <v>171.64170000000001</v>
      </c>
      <c r="L440" s="47">
        <f t="shared" si="153"/>
        <v>22.82</v>
      </c>
      <c r="M440" s="52">
        <f t="shared" si="150"/>
        <v>194.46170000000001</v>
      </c>
    </row>
    <row r="441" spans="1:13" x14ac:dyDescent="0.2">
      <c r="A441" s="33"/>
      <c r="B441" s="33"/>
      <c r="C441" s="33"/>
      <c r="D441" s="33"/>
      <c r="E441" s="33"/>
      <c r="F441" s="33"/>
      <c r="G441" s="48" t="s">
        <v>18</v>
      </c>
      <c r="H441" s="49">
        <v>0</v>
      </c>
      <c r="I441" s="43">
        <v>0</v>
      </c>
      <c r="J441" s="43">
        <v>0</v>
      </c>
      <c r="K441" s="52">
        <f t="shared" si="149"/>
        <v>0</v>
      </c>
      <c r="L441" s="45">
        <v>1</v>
      </c>
      <c r="M441" s="52">
        <f t="shared" si="150"/>
        <v>1</v>
      </c>
    </row>
    <row r="442" spans="1:13" x14ac:dyDescent="0.2">
      <c r="A442" s="33"/>
      <c r="B442" s="33"/>
      <c r="C442" s="33"/>
      <c r="D442" s="33"/>
      <c r="E442" s="33"/>
      <c r="F442" s="33"/>
      <c r="G442" s="46" t="s">
        <v>92</v>
      </c>
      <c r="H442" s="47">
        <f>IFERROR(H441*H431,"")</f>
        <v>0</v>
      </c>
      <c r="I442" s="47">
        <f t="shared" ref="I442:L442" si="154">IFERROR(I441*I431,"")</f>
        <v>0</v>
      </c>
      <c r="J442" s="47">
        <f t="shared" si="154"/>
        <v>0</v>
      </c>
      <c r="K442" s="52">
        <f t="shared" si="149"/>
        <v>0</v>
      </c>
      <c r="L442" s="47">
        <f t="shared" si="154"/>
        <v>0.68</v>
      </c>
      <c r="M442" s="52">
        <f t="shared" si="150"/>
        <v>0.68</v>
      </c>
    </row>
    <row r="443" spans="1:13" x14ac:dyDescent="0.2">
      <c r="A443" s="33"/>
      <c r="B443" s="33"/>
      <c r="C443" s="33"/>
      <c r="D443" s="33"/>
      <c r="E443" s="33"/>
      <c r="F443" s="33"/>
      <c r="G443" s="48" t="s">
        <v>17</v>
      </c>
      <c r="H443" s="50">
        <v>0</v>
      </c>
      <c r="I443" s="43">
        <v>0</v>
      </c>
      <c r="J443" s="43">
        <v>0</v>
      </c>
      <c r="K443" s="52">
        <f t="shared" si="149"/>
        <v>0</v>
      </c>
      <c r="L443" s="45">
        <v>1</v>
      </c>
      <c r="M443" s="52">
        <f t="shared" si="150"/>
        <v>1</v>
      </c>
    </row>
    <row r="444" spans="1:13" x14ac:dyDescent="0.2">
      <c r="A444" s="33"/>
      <c r="B444" s="33"/>
      <c r="C444" s="33"/>
      <c r="D444" s="33"/>
      <c r="E444" s="33"/>
      <c r="F444" s="33"/>
      <c r="G444" s="46" t="s">
        <v>92</v>
      </c>
      <c r="H444" s="47">
        <f>SUM(H443*H432)</f>
        <v>0</v>
      </c>
      <c r="I444" s="47">
        <f t="shared" ref="I444:L444" si="155">SUM(I443*I432)</f>
        <v>0</v>
      </c>
      <c r="J444" s="47">
        <f t="shared" si="155"/>
        <v>0</v>
      </c>
      <c r="K444" s="52">
        <f t="shared" si="149"/>
        <v>0</v>
      </c>
      <c r="L444" s="47">
        <f t="shared" si="155"/>
        <v>0.27</v>
      </c>
      <c r="M444" s="52">
        <f t="shared" si="150"/>
        <v>0.27</v>
      </c>
    </row>
    <row r="445" spans="1:13" x14ac:dyDescent="0.2">
      <c r="A445" s="33"/>
      <c r="B445" s="33"/>
      <c r="C445" s="33"/>
      <c r="D445" s="33"/>
      <c r="E445" s="33"/>
      <c r="F445" s="33"/>
      <c r="G445" s="51" t="s">
        <v>93</v>
      </c>
      <c r="H445" s="47">
        <f>SUM(H433+H435+H437+H439+H441+H443)</f>
        <v>3</v>
      </c>
      <c r="I445" s="47">
        <f t="shared" ref="I445:L446" si="156">SUM(I433+I435+I437+I439+I441+I443)</f>
        <v>0</v>
      </c>
      <c r="J445" s="47">
        <f t="shared" si="156"/>
        <v>0</v>
      </c>
      <c r="K445" s="52">
        <f t="shared" si="149"/>
        <v>3</v>
      </c>
      <c r="L445" s="47">
        <f t="shared" si="156"/>
        <v>16</v>
      </c>
      <c r="M445" s="52">
        <f t="shared" si="150"/>
        <v>19</v>
      </c>
    </row>
    <row r="446" spans="1:13" x14ac:dyDescent="0.2">
      <c r="A446" s="33"/>
      <c r="B446" s="33"/>
      <c r="C446" s="33"/>
      <c r="D446" s="33"/>
      <c r="E446" s="33"/>
      <c r="F446" s="33"/>
      <c r="G446" s="51" t="s">
        <v>94</v>
      </c>
      <c r="H446" s="47">
        <f>SUM(H434+H436+H438+H440+H442+H444)</f>
        <v>171.64170000000001</v>
      </c>
      <c r="I446" s="47">
        <f t="shared" si="156"/>
        <v>0</v>
      </c>
      <c r="J446" s="47">
        <f t="shared" si="156"/>
        <v>0</v>
      </c>
      <c r="K446" s="52">
        <f t="shared" si="149"/>
        <v>171.64170000000001</v>
      </c>
      <c r="L446" s="53">
        <f t="shared" si="156"/>
        <v>45.680000000000007</v>
      </c>
      <c r="M446" s="52">
        <f t="shared" si="150"/>
        <v>217.32170000000002</v>
      </c>
    </row>
    <row r="450" spans="1:13" x14ac:dyDescent="0.2">
      <c r="A450" s="98" t="s">
        <v>74</v>
      </c>
      <c r="B450" s="100" t="s">
        <v>75</v>
      </c>
      <c r="C450" s="102" t="s">
        <v>76</v>
      </c>
      <c r="D450" s="102" t="s">
        <v>77</v>
      </c>
      <c r="E450" s="102" t="s">
        <v>78</v>
      </c>
      <c r="F450" s="102" t="s">
        <v>79</v>
      </c>
      <c r="G450" s="87" t="s">
        <v>8</v>
      </c>
      <c r="H450" s="88" t="s">
        <v>80</v>
      </c>
      <c r="I450" s="88"/>
      <c r="J450" s="88"/>
      <c r="K450" s="88"/>
      <c r="L450" s="89" t="s">
        <v>81</v>
      </c>
      <c r="M450" s="90" t="s">
        <v>82</v>
      </c>
    </row>
    <row r="451" spans="1:13" x14ac:dyDescent="0.2">
      <c r="A451" s="99"/>
      <c r="B451" s="101"/>
      <c r="C451" s="102"/>
      <c r="D451" s="102"/>
      <c r="E451" s="102"/>
      <c r="F451" s="102"/>
      <c r="G451" s="87"/>
      <c r="H451" s="33" t="s">
        <v>83</v>
      </c>
      <c r="I451" s="33" t="s">
        <v>84</v>
      </c>
      <c r="J451" s="33" t="s">
        <v>85</v>
      </c>
      <c r="K451" s="33" t="s">
        <v>86</v>
      </c>
      <c r="L451" s="89"/>
      <c r="M451" s="91"/>
    </row>
    <row r="452" spans="1:13" x14ac:dyDescent="0.2">
      <c r="A452" s="92" t="s">
        <v>87</v>
      </c>
      <c r="B452" s="93"/>
      <c r="C452" s="93"/>
      <c r="D452" s="93"/>
      <c r="E452" s="93"/>
      <c r="F452" s="94"/>
      <c r="G452" s="34" t="s">
        <v>88</v>
      </c>
      <c r="H452" s="35">
        <v>113.88420000000001</v>
      </c>
      <c r="I452" s="35">
        <v>81.4041</v>
      </c>
      <c r="J452" s="35">
        <v>40.770000000000003</v>
      </c>
      <c r="K452" s="36"/>
      <c r="L452" s="37">
        <v>3.13</v>
      </c>
      <c r="M452" s="38"/>
    </row>
    <row r="453" spans="1:13" x14ac:dyDescent="0.2">
      <c r="A453" s="95"/>
      <c r="B453" s="96"/>
      <c r="C453" s="96"/>
      <c r="D453" s="96"/>
      <c r="E453" s="96"/>
      <c r="F453" s="97"/>
      <c r="G453" s="34" t="s">
        <v>89</v>
      </c>
      <c r="H453" s="35">
        <v>103.01219999999999</v>
      </c>
      <c r="I453" s="35">
        <v>73.385999999999996</v>
      </c>
      <c r="J453" s="35">
        <v>36.828900000000004</v>
      </c>
      <c r="K453" s="36"/>
      <c r="L453" s="37">
        <v>3.13</v>
      </c>
      <c r="M453" s="38"/>
    </row>
    <row r="454" spans="1:13" x14ac:dyDescent="0.2">
      <c r="A454" s="95"/>
      <c r="B454" s="96"/>
      <c r="C454" s="96"/>
      <c r="D454" s="96"/>
      <c r="E454" s="96"/>
      <c r="F454" s="97"/>
      <c r="G454" s="34" t="s">
        <v>20</v>
      </c>
      <c r="H454" s="35">
        <v>427.94910000000004</v>
      </c>
      <c r="I454" s="35">
        <v>305.77499999999998</v>
      </c>
      <c r="J454" s="35">
        <v>153.83879999999999</v>
      </c>
      <c r="K454" s="35"/>
      <c r="L454" s="35">
        <v>13.32</v>
      </c>
      <c r="M454" s="35"/>
    </row>
    <row r="455" spans="1:13" x14ac:dyDescent="0.2">
      <c r="A455" s="95"/>
      <c r="B455" s="96"/>
      <c r="C455" s="96"/>
      <c r="D455" s="96"/>
      <c r="E455" s="96"/>
      <c r="F455" s="97"/>
      <c r="G455" s="34" t="s">
        <v>16</v>
      </c>
      <c r="H455" s="35">
        <v>57.213900000000002</v>
      </c>
      <c r="I455" s="35">
        <v>40.770000000000003</v>
      </c>
      <c r="J455" s="35">
        <v>20.6568</v>
      </c>
      <c r="K455" s="35"/>
      <c r="L455" s="35">
        <v>3.26</v>
      </c>
      <c r="M455" s="35"/>
    </row>
    <row r="456" spans="1:13" x14ac:dyDescent="0.2">
      <c r="A456" s="95"/>
      <c r="B456" s="96"/>
      <c r="C456" s="96"/>
      <c r="D456" s="96"/>
      <c r="E456" s="96"/>
      <c r="F456" s="97"/>
      <c r="G456" s="34" t="s">
        <v>18</v>
      </c>
      <c r="H456" s="35">
        <v>33.975000000000001</v>
      </c>
      <c r="I456" s="35">
        <v>24.733799999999999</v>
      </c>
      <c r="J456" s="35">
        <v>12.638699999999998</v>
      </c>
      <c r="K456" s="35"/>
      <c r="L456" s="35">
        <v>0.68</v>
      </c>
      <c r="M456" s="35"/>
    </row>
    <row r="457" spans="1:13" x14ac:dyDescent="0.2">
      <c r="A457" s="95"/>
      <c r="B457" s="96"/>
      <c r="C457" s="96"/>
      <c r="D457" s="96"/>
      <c r="E457" s="96"/>
      <c r="F457" s="97"/>
      <c r="G457" s="34" t="s">
        <v>17</v>
      </c>
      <c r="H457" s="35">
        <v>10.872</v>
      </c>
      <c r="I457" s="35">
        <v>8.2899000000000012</v>
      </c>
      <c r="J457" s="35">
        <v>4.2129000000000003</v>
      </c>
      <c r="K457" s="35"/>
      <c r="L457" s="35">
        <v>0.27</v>
      </c>
      <c r="M457" s="35"/>
    </row>
    <row r="458" spans="1:13" x14ac:dyDescent="0.2">
      <c r="A458" s="39" t="s">
        <v>110</v>
      </c>
      <c r="B458" s="40" t="s">
        <v>91</v>
      </c>
      <c r="C458" s="39">
        <v>17</v>
      </c>
      <c r="D458" s="39">
        <v>4</v>
      </c>
      <c r="E458" s="39">
        <v>2</v>
      </c>
      <c r="F458" s="41">
        <v>1.7</v>
      </c>
      <c r="G458" s="42" t="s">
        <v>88</v>
      </c>
      <c r="H458" s="43">
        <v>82</v>
      </c>
      <c r="I458" s="43">
        <v>17</v>
      </c>
      <c r="J458" s="43">
        <v>2</v>
      </c>
      <c r="K458" s="52">
        <f>SUM(H458:J458)</f>
        <v>101</v>
      </c>
      <c r="L458" s="45">
        <v>15</v>
      </c>
      <c r="M458" s="52">
        <f>SUM(K458:L458)</f>
        <v>116</v>
      </c>
    </row>
    <row r="459" spans="1:13" x14ac:dyDescent="0.2">
      <c r="A459" s="33"/>
      <c r="B459" s="33"/>
      <c r="C459" s="33"/>
      <c r="D459" s="33"/>
      <c r="E459" s="33"/>
      <c r="F459" s="33"/>
      <c r="G459" s="46" t="s">
        <v>92</v>
      </c>
      <c r="H459" s="47">
        <f>IFERROR(H458*H452,"")</f>
        <v>9338.5043999999998</v>
      </c>
      <c r="I459" s="47">
        <f t="shared" ref="I459:L459" si="157">IFERROR(I458*I452,"")</f>
        <v>1383.8697</v>
      </c>
      <c r="J459" s="47">
        <f t="shared" si="157"/>
        <v>81.540000000000006</v>
      </c>
      <c r="K459" s="52">
        <f t="shared" ref="K459:K471" si="158">SUM(H459:J459)</f>
        <v>10803.9141</v>
      </c>
      <c r="L459" s="47">
        <f t="shared" si="157"/>
        <v>46.949999999999996</v>
      </c>
      <c r="M459" s="52">
        <f t="shared" ref="M459:M471" si="159">SUM(K459:L459)</f>
        <v>10850.864100000001</v>
      </c>
    </row>
    <row r="460" spans="1:13" x14ac:dyDescent="0.2">
      <c r="A460" s="33"/>
      <c r="B460" s="33"/>
      <c r="C460" s="33"/>
      <c r="D460" s="33"/>
      <c r="E460" s="33"/>
      <c r="F460" s="33"/>
      <c r="G460" s="42" t="s">
        <v>89</v>
      </c>
      <c r="H460" s="43">
        <v>0</v>
      </c>
      <c r="I460" s="43">
        <v>0</v>
      </c>
      <c r="J460" s="43">
        <v>0</v>
      </c>
      <c r="K460" s="52">
        <f t="shared" si="158"/>
        <v>0</v>
      </c>
      <c r="L460" s="45">
        <v>0</v>
      </c>
      <c r="M460" s="52">
        <f t="shared" si="159"/>
        <v>0</v>
      </c>
    </row>
    <row r="461" spans="1:13" x14ac:dyDescent="0.2">
      <c r="A461" s="33"/>
      <c r="B461" s="33"/>
      <c r="C461" s="33"/>
      <c r="D461" s="33"/>
      <c r="E461" s="33"/>
      <c r="F461" s="33"/>
      <c r="G461" s="46" t="s">
        <v>92</v>
      </c>
      <c r="H461" s="47">
        <f>IFERROR(H460*H453,"")</f>
        <v>0</v>
      </c>
      <c r="I461" s="47">
        <f t="shared" ref="I461:L461" si="160">IFERROR(I460*I453,"")</f>
        <v>0</v>
      </c>
      <c r="J461" s="47">
        <f t="shared" si="160"/>
        <v>0</v>
      </c>
      <c r="K461" s="52">
        <f t="shared" si="158"/>
        <v>0</v>
      </c>
      <c r="L461" s="47">
        <f t="shared" si="160"/>
        <v>0</v>
      </c>
      <c r="M461" s="52">
        <f t="shared" si="159"/>
        <v>0</v>
      </c>
    </row>
    <row r="462" spans="1:13" x14ac:dyDescent="0.2">
      <c r="A462" s="33"/>
      <c r="B462" s="33"/>
      <c r="C462" s="33"/>
      <c r="D462" s="33"/>
      <c r="E462" s="33"/>
      <c r="F462" s="33"/>
      <c r="G462" s="48" t="s">
        <v>20</v>
      </c>
      <c r="H462" s="49">
        <v>0</v>
      </c>
      <c r="I462" s="43">
        <v>0</v>
      </c>
      <c r="J462" s="43">
        <v>0</v>
      </c>
      <c r="K462" s="52">
        <f t="shared" si="158"/>
        <v>0</v>
      </c>
      <c r="L462" s="45">
        <v>0</v>
      </c>
      <c r="M462" s="52">
        <f t="shared" si="159"/>
        <v>0</v>
      </c>
    </row>
    <row r="463" spans="1:13" x14ac:dyDescent="0.2">
      <c r="A463" s="33"/>
      <c r="B463" s="33"/>
      <c r="C463" s="33"/>
      <c r="D463" s="33"/>
      <c r="E463" s="33"/>
      <c r="F463" s="33"/>
      <c r="G463" s="46" t="s">
        <v>92</v>
      </c>
      <c r="H463" s="47">
        <f>IFERROR(H462*H464,"")</f>
        <v>0</v>
      </c>
      <c r="I463" s="47">
        <f t="shared" ref="I463:L463" si="161">IFERROR(I462*I464,"")</f>
        <v>0</v>
      </c>
      <c r="J463" s="47">
        <f t="shared" si="161"/>
        <v>0</v>
      </c>
      <c r="K463" s="52">
        <f t="shared" si="158"/>
        <v>0</v>
      </c>
      <c r="L463" s="47">
        <f t="shared" si="161"/>
        <v>0</v>
      </c>
      <c r="M463" s="52">
        <f t="shared" si="159"/>
        <v>0</v>
      </c>
    </row>
    <row r="464" spans="1:13" x14ac:dyDescent="0.2">
      <c r="A464" s="33"/>
      <c r="B464" s="33"/>
      <c r="C464" s="33"/>
      <c r="D464" s="33"/>
      <c r="E464" s="33"/>
      <c r="F464" s="33"/>
      <c r="G464" s="48" t="s">
        <v>16</v>
      </c>
      <c r="H464" s="49">
        <v>0</v>
      </c>
      <c r="I464" s="43">
        <v>0</v>
      </c>
      <c r="J464" s="43">
        <v>0</v>
      </c>
      <c r="K464" s="52">
        <f t="shared" si="158"/>
        <v>0</v>
      </c>
      <c r="L464" s="45">
        <v>0</v>
      </c>
      <c r="M464" s="52">
        <f t="shared" si="159"/>
        <v>0</v>
      </c>
    </row>
    <row r="465" spans="1:13" x14ac:dyDescent="0.2">
      <c r="A465" s="33"/>
      <c r="B465" s="33"/>
      <c r="C465" s="33"/>
      <c r="D465" s="33"/>
      <c r="E465" s="33"/>
      <c r="F465" s="33"/>
      <c r="G465" s="46" t="s">
        <v>92</v>
      </c>
      <c r="H465" s="47">
        <f>IFERROR(H464*H455,"")</f>
        <v>0</v>
      </c>
      <c r="I465" s="47">
        <f t="shared" ref="I465:L465" si="162">IFERROR(I464*I455,"")</f>
        <v>0</v>
      </c>
      <c r="J465" s="47">
        <f t="shared" si="162"/>
        <v>0</v>
      </c>
      <c r="K465" s="52">
        <f t="shared" si="158"/>
        <v>0</v>
      </c>
      <c r="L465" s="47">
        <f t="shared" si="162"/>
        <v>0</v>
      </c>
      <c r="M465" s="52">
        <f t="shared" si="159"/>
        <v>0</v>
      </c>
    </row>
    <row r="466" spans="1:13" x14ac:dyDescent="0.2">
      <c r="A466" s="33"/>
      <c r="B466" s="33"/>
      <c r="C466" s="33"/>
      <c r="D466" s="33"/>
      <c r="E466" s="33"/>
      <c r="F466" s="33"/>
      <c r="G466" s="48" t="s">
        <v>18</v>
      </c>
      <c r="H466" s="49">
        <v>0</v>
      </c>
      <c r="I466" s="43">
        <v>0</v>
      </c>
      <c r="J466" s="43">
        <v>0</v>
      </c>
      <c r="K466" s="52">
        <f t="shared" si="158"/>
        <v>0</v>
      </c>
      <c r="L466" s="45">
        <v>0</v>
      </c>
      <c r="M466" s="52">
        <f t="shared" si="159"/>
        <v>0</v>
      </c>
    </row>
    <row r="467" spans="1:13" x14ac:dyDescent="0.2">
      <c r="A467" s="33"/>
      <c r="B467" s="33"/>
      <c r="C467" s="33"/>
      <c r="D467" s="33"/>
      <c r="E467" s="33"/>
      <c r="F467" s="33"/>
      <c r="G467" s="46" t="s">
        <v>92</v>
      </c>
      <c r="H467" s="47">
        <f>IFERROR(H466*H456,"")</f>
        <v>0</v>
      </c>
      <c r="I467" s="47">
        <f t="shared" ref="I467:L467" si="163">IFERROR(I466*I456,"")</f>
        <v>0</v>
      </c>
      <c r="J467" s="47">
        <f t="shared" si="163"/>
        <v>0</v>
      </c>
      <c r="K467" s="52">
        <f t="shared" si="158"/>
        <v>0</v>
      </c>
      <c r="L467" s="47">
        <f t="shared" si="163"/>
        <v>0</v>
      </c>
      <c r="M467" s="52">
        <f t="shared" si="159"/>
        <v>0</v>
      </c>
    </row>
    <row r="468" spans="1:13" x14ac:dyDescent="0.2">
      <c r="A468" s="33"/>
      <c r="B468" s="33"/>
      <c r="C468" s="33"/>
      <c r="D468" s="33"/>
      <c r="E468" s="33"/>
      <c r="F468" s="33"/>
      <c r="G468" s="48" t="s">
        <v>17</v>
      </c>
      <c r="H468" s="50">
        <v>0</v>
      </c>
      <c r="I468" s="43">
        <v>0</v>
      </c>
      <c r="J468" s="43">
        <v>0</v>
      </c>
      <c r="K468" s="52">
        <f t="shared" si="158"/>
        <v>0</v>
      </c>
      <c r="L468" s="45">
        <v>0</v>
      </c>
      <c r="M468" s="52">
        <f t="shared" si="159"/>
        <v>0</v>
      </c>
    </row>
    <row r="469" spans="1:13" x14ac:dyDescent="0.2">
      <c r="A469" s="33"/>
      <c r="B469" s="33"/>
      <c r="C469" s="33"/>
      <c r="D469" s="33"/>
      <c r="E469" s="33"/>
      <c r="F469" s="33"/>
      <c r="G469" s="46" t="s">
        <v>92</v>
      </c>
      <c r="H469" s="47">
        <f>SUM(H468*H457)</f>
        <v>0</v>
      </c>
      <c r="I469" s="47">
        <f t="shared" ref="I469:L469" si="164">SUM(I468*I457)</f>
        <v>0</v>
      </c>
      <c r="J469" s="47">
        <f t="shared" si="164"/>
        <v>0</v>
      </c>
      <c r="K469" s="52">
        <f t="shared" si="158"/>
        <v>0</v>
      </c>
      <c r="L469" s="47">
        <f t="shared" si="164"/>
        <v>0</v>
      </c>
      <c r="M469" s="52">
        <f t="shared" si="159"/>
        <v>0</v>
      </c>
    </row>
    <row r="470" spans="1:13" x14ac:dyDescent="0.2">
      <c r="A470" s="33"/>
      <c r="B470" s="33"/>
      <c r="C470" s="33"/>
      <c r="D470" s="33"/>
      <c r="E470" s="33"/>
      <c r="F470" s="33"/>
      <c r="G470" s="51" t="s">
        <v>93</v>
      </c>
      <c r="H470" s="47">
        <f>SUM(H458+H460+H462+H464+H466+H468)</f>
        <v>82</v>
      </c>
      <c r="I470" s="47">
        <f t="shared" ref="I470:L471" si="165">SUM(I458+I460+I462+I464+I466+I468)</f>
        <v>17</v>
      </c>
      <c r="J470" s="47">
        <f t="shared" si="165"/>
        <v>2</v>
      </c>
      <c r="K470" s="52">
        <f t="shared" si="158"/>
        <v>101</v>
      </c>
      <c r="L470" s="47">
        <f t="shared" si="165"/>
        <v>15</v>
      </c>
      <c r="M470" s="52">
        <f t="shared" si="159"/>
        <v>116</v>
      </c>
    </row>
    <row r="471" spans="1:13" x14ac:dyDescent="0.2">
      <c r="A471" s="33"/>
      <c r="B471" s="33"/>
      <c r="C471" s="33"/>
      <c r="D471" s="33"/>
      <c r="E471" s="33"/>
      <c r="F471" s="33"/>
      <c r="G471" s="51" t="s">
        <v>94</v>
      </c>
      <c r="H471" s="47">
        <f>SUM(H459+H461+H463+H465+H467+H469)</f>
        <v>9338.5043999999998</v>
      </c>
      <c r="I471" s="47">
        <f t="shared" si="165"/>
        <v>1383.8697</v>
      </c>
      <c r="J471" s="47">
        <f t="shared" si="165"/>
        <v>81.540000000000006</v>
      </c>
      <c r="K471" s="52">
        <f t="shared" si="158"/>
        <v>10803.9141</v>
      </c>
      <c r="L471" s="53">
        <f t="shared" si="165"/>
        <v>46.949999999999996</v>
      </c>
      <c r="M471" s="52">
        <f t="shared" si="159"/>
        <v>10850.864100000001</v>
      </c>
    </row>
    <row r="475" spans="1:13" x14ac:dyDescent="0.2">
      <c r="A475" s="98" t="s">
        <v>74</v>
      </c>
      <c r="B475" s="100" t="s">
        <v>75</v>
      </c>
      <c r="C475" s="102" t="s">
        <v>76</v>
      </c>
      <c r="D475" s="102" t="s">
        <v>77</v>
      </c>
      <c r="E475" s="102" t="s">
        <v>78</v>
      </c>
      <c r="F475" s="102" t="s">
        <v>79</v>
      </c>
      <c r="G475" s="87" t="s">
        <v>8</v>
      </c>
      <c r="H475" s="88" t="s">
        <v>80</v>
      </c>
      <c r="I475" s="88"/>
      <c r="J475" s="88"/>
      <c r="K475" s="88"/>
      <c r="L475" s="89" t="s">
        <v>81</v>
      </c>
      <c r="M475" s="90" t="s">
        <v>82</v>
      </c>
    </row>
    <row r="476" spans="1:13" x14ac:dyDescent="0.2">
      <c r="A476" s="99"/>
      <c r="B476" s="101"/>
      <c r="C476" s="102"/>
      <c r="D476" s="102"/>
      <c r="E476" s="102"/>
      <c r="F476" s="102"/>
      <c r="G476" s="87"/>
      <c r="H476" s="33" t="s">
        <v>83</v>
      </c>
      <c r="I476" s="33" t="s">
        <v>84</v>
      </c>
      <c r="J476" s="33" t="s">
        <v>85</v>
      </c>
      <c r="K476" s="33" t="s">
        <v>86</v>
      </c>
      <c r="L476" s="89"/>
      <c r="M476" s="91"/>
    </row>
    <row r="477" spans="1:13" x14ac:dyDescent="0.2">
      <c r="A477" s="92" t="s">
        <v>87</v>
      </c>
      <c r="B477" s="93"/>
      <c r="C477" s="93"/>
      <c r="D477" s="93"/>
      <c r="E477" s="93"/>
      <c r="F477" s="94"/>
      <c r="G477" s="34" t="s">
        <v>88</v>
      </c>
      <c r="H477" s="35">
        <v>113.88420000000001</v>
      </c>
      <c r="I477" s="35">
        <v>81.4041</v>
      </c>
      <c r="J477" s="35">
        <v>40.770000000000003</v>
      </c>
      <c r="K477" s="36"/>
      <c r="L477" s="37">
        <v>3.13</v>
      </c>
      <c r="M477" s="38"/>
    </row>
    <row r="478" spans="1:13" x14ac:dyDescent="0.2">
      <c r="A478" s="95"/>
      <c r="B478" s="96"/>
      <c r="C478" s="96"/>
      <c r="D478" s="96"/>
      <c r="E478" s="96"/>
      <c r="F478" s="97"/>
      <c r="G478" s="34" t="s">
        <v>89</v>
      </c>
      <c r="H478" s="35">
        <v>103.01219999999999</v>
      </c>
      <c r="I478" s="35">
        <v>73.385999999999996</v>
      </c>
      <c r="J478" s="35">
        <v>36.828900000000004</v>
      </c>
      <c r="K478" s="36"/>
      <c r="L478" s="37">
        <v>3.13</v>
      </c>
      <c r="M478" s="38"/>
    </row>
    <row r="479" spans="1:13" x14ac:dyDescent="0.2">
      <c r="A479" s="95"/>
      <c r="B479" s="96"/>
      <c r="C479" s="96"/>
      <c r="D479" s="96"/>
      <c r="E479" s="96"/>
      <c r="F479" s="97"/>
      <c r="G479" s="34" t="s">
        <v>20</v>
      </c>
      <c r="H479" s="35">
        <v>427.94910000000004</v>
      </c>
      <c r="I479" s="35">
        <v>305.77499999999998</v>
      </c>
      <c r="J479" s="35">
        <v>153.83879999999999</v>
      </c>
      <c r="K479" s="35"/>
      <c r="L479" s="35">
        <v>13.32</v>
      </c>
      <c r="M479" s="35"/>
    </row>
    <row r="480" spans="1:13" x14ac:dyDescent="0.2">
      <c r="A480" s="95"/>
      <c r="B480" s="96"/>
      <c r="C480" s="96"/>
      <c r="D480" s="96"/>
      <c r="E480" s="96"/>
      <c r="F480" s="97"/>
      <c r="G480" s="34" t="s">
        <v>16</v>
      </c>
      <c r="H480" s="35">
        <v>57.213900000000002</v>
      </c>
      <c r="I480" s="35">
        <v>40.770000000000003</v>
      </c>
      <c r="J480" s="35">
        <v>20.6568</v>
      </c>
      <c r="K480" s="35"/>
      <c r="L480" s="35">
        <v>3.26</v>
      </c>
      <c r="M480" s="35"/>
    </row>
    <row r="481" spans="1:13" x14ac:dyDescent="0.2">
      <c r="A481" s="95"/>
      <c r="B481" s="96"/>
      <c r="C481" s="96"/>
      <c r="D481" s="96"/>
      <c r="E481" s="96"/>
      <c r="F481" s="97"/>
      <c r="G481" s="34" t="s">
        <v>18</v>
      </c>
      <c r="H481" s="35">
        <v>33.975000000000001</v>
      </c>
      <c r="I481" s="35">
        <v>24.733799999999999</v>
      </c>
      <c r="J481" s="35">
        <v>12.638699999999998</v>
      </c>
      <c r="K481" s="35"/>
      <c r="L481" s="35">
        <v>0.68</v>
      </c>
      <c r="M481" s="35"/>
    </row>
    <row r="482" spans="1:13" x14ac:dyDescent="0.2">
      <c r="A482" s="95"/>
      <c r="B482" s="96"/>
      <c r="C482" s="96"/>
      <c r="D482" s="96"/>
      <c r="E482" s="96"/>
      <c r="F482" s="97"/>
      <c r="G482" s="34" t="s">
        <v>17</v>
      </c>
      <c r="H482" s="35">
        <v>10.872</v>
      </c>
      <c r="I482" s="35">
        <v>8.2899000000000012</v>
      </c>
      <c r="J482" s="35">
        <v>4.2129000000000003</v>
      </c>
      <c r="K482" s="35"/>
      <c r="L482" s="35">
        <v>0.27</v>
      </c>
      <c r="M482" s="35"/>
    </row>
    <row r="483" spans="1:13" x14ac:dyDescent="0.2">
      <c r="A483" s="39" t="s">
        <v>110</v>
      </c>
      <c r="B483" s="40" t="s">
        <v>91</v>
      </c>
      <c r="C483" s="39">
        <v>88</v>
      </c>
      <c r="D483" s="39">
        <v>5</v>
      </c>
      <c r="E483" s="39">
        <v>1</v>
      </c>
      <c r="F483" s="41">
        <v>0.6</v>
      </c>
      <c r="G483" s="42" t="s">
        <v>88</v>
      </c>
      <c r="H483" s="43">
        <v>5</v>
      </c>
      <c r="I483" s="43">
        <v>10</v>
      </c>
      <c r="J483" s="43">
        <v>3</v>
      </c>
      <c r="K483" s="52">
        <f>SUM(H483:J483)</f>
        <v>18</v>
      </c>
      <c r="L483" s="45">
        <v>7</v>
      </c>
      <c r="M483" s="52">
        <f>SUM(K483:L483)</f>
        <v>25</v>
      </c>
    </row>
    <row r="484" spans="1:13" x14ac:dyDescent="0.2">
      <c r="A484" s="33"/>
      <c r="B484" s="33"/>
      <c r="C484" s="33"/>
      <c r="D484" s="33"/>
      <c r="E484" s="33"/>
      <c r="F484" s="33"/>
      <c r="G484" s="46" t="s">
        <v>92</v>
      </c>
      <c r="H484" s="47">
        <f>IFERROR(H483*H477,"")</f>
        <v>569.42100000000005</v>
      </c>
      <c r="I484" s="47">
        <f t="shared" ref="I484:L484" si="166">IFERROR(I483*I477,"")</f>
        <v>814.04099999999994</v>
      </c>
      <c r="J484" s="47">
        <f t="shared" si="166"/>
        <v>122.31</v>
      </c>
      <c r="K484" s="52">
        <f t="shared" ref="K484:K496" si="167">SUM(H484:J484)</f>
        <v>1505.7719999999999</v>
      </c>
      <c r="L484" s="47">
        <f t="shared" si="166"/>
        <v>21.91</v>
      </c>
      <c r="M484" s="52">
        <f t="shared" ref="M484:M496" si="168">SUM(K484:L484)</f>
        <v>1527.682</v>
      </c>
    </row>
    <row r="485" spans="1:13" x14ac:dyDescent="0.2">
      <c r="A485" s="33"/>
      <c r="B485" s="33"/>
      <c r="C485" s="33"/>
      <c r="D485" s="33"/>
      <c r="E485" s="33"/>
      <c r="F485" s="33"/>
      <c r="G485" s="42" t="s">
        <v>89</v>
      </c>
      <c r="H485" s="43">
        <v>0</v>
      </c>
      <c r="I485" s="43">
        <v>0</v>
      </c>
      <c r="J485" s="43">
        <v>0</v>
      </c>
      <c r="K485" s="52">
        <f t="shared" si="167"/>
        <v>0</v>
      </c>
      <c r="L485" s="45">
        <v>0</v>
      </c>
      <c r="M485" s="52">
        <f t="shared" si="168"/>
        <v>0</v>
      </c>
    </row>
    <row r="486" spans="1:13" x14ac:dyDescent="0.2">
      <c r="A486" s="33"/>
      <c r="B486" s="33"/>
      <c r="C486" s="33"/>
      <c r="D486" s="33"/>
      <c r="E486" s="33"/>
      <c r="F486" s="33"/>
      <c r="G486" s="46" t="s">
        <v>92</v>
      </c>
      <c r="H486" s="47">
        <f>IFERROR(H485*H478,"")</f>
        <v>0</v>
      </c>
      <c r="I486" s="47">
        <f t="shared" ref="I486:L486" si="169">IFERROR(I485*I478,"")</f>
        <v>0</v>
      </c>
      <c r="J486" s="47">
        <f t="shared" si="169"/>
        <v>0</v>
      </c>
      <c r="K486" s="52">
        <f t="shared" si="167"/>
        <v>0</v>
      </c>
      <c r="L486" s="47">
        <f t="shared" si="169"/>
        <v>0</v>
      </c>
      <c r="M486" s="52">
        <f t="shared" si="168"/>
        <v>0</v>
      </c>
    </row>
    <row r="487" spans="1:13" x14ac:dyDescent="0.2">
      <c r="A487" s="33"/>
      <c r="B487" s="33"/>
      <c r="C487" s="33"/>
      <c r="D487" s="33"/>
      <c r="E487" s="33"/>
      <c r="F487" s="33"/>
      <c r="G487" s="48" t="s">
        <v>20</v>
      </c>
      <c r="H487" s="49">
        <v>0</v>
      </c>
      <c r="I487" s="43">
        <v>0</v>
      </c>
      <c r="J487" s="43">
        <v>0</v>
      </c>
      <c r="K487" s="52">
        <f t="shared" si="167"/>
        <v>0</v>
      </c>
      <c r="L487" s="45">
        <v>0</v>
      </c>
      <c r="M487" s="52">
        <f t="shared" si="168"/>
        <v>0</v>
      </c>
    </row>
    <row r="488" spans="1:13" x14ac:dyDescent="0.2">
      <c r="A488" s="33"/>
      <c r="B488" s="33"/>
      <c r="C488" s="33"/>
      <c r="D488" s="33"/>
      <c r="E488" s="33"/>
      <c r="F488" s="33"/>
      <c r="G488" s="46" t="s">
        <v>92</v>
      </c>
      <c r="H488" s="47">
        <f>IFERROR(H487*H489,"")</f>
        <v>0</v>
      </c>
      <c r="I488" s="47">
        <f t="shared" ref="I488:L488" si="170">IFERROR(I487*I489,"")</f>
        <v>0</v>
      </c>
      <c r="J488" s="47">
        <f t="shared" si="170"/>
        <v>0</v>
      </c>
      <c r="K488" s="52">
        <f t="shared" si="167"/>
        <v>0</v>
      </c>
      <c r="L488" s="47">
        <f t="shared" si="170"/>
        <v>0</v>
      </c>
      <c r="M488" s="52">
        <f t="shared" si="168"/>
        <v>0</v>
      </c>
    </row>
    <row r="489" spans="1:13" x14ac:dyDescent="0.2">
      <c r="A489" s="33"/>
      <c r="B489" s="33"/>
      <c r="C489" s="33"/>
      <c r="D489" s="33"/>
      <c r="E489" s="33"/>
      <c r="F489" s="33"/>
      <c r="G489" s="48" t="s">
        <v>16</v>
      </c>
      <c r="H489" s="49">
        <v>0</v>
      </c>
      <c r="I489" s="43">
        <v>0</v>
      </c>
      <c r="J489" s="43">
        <v>0</v>
      </c>
      <c r="K489" s="52">
        <f t="shared" si="167"/>
        <v>0</v>
      </c>
      <c r="L489" s="45">
        <v>1</v>
      </c>
      <c r="M489" s="52">
        <f t="shared" si="168"/>
        <v>1</v>
      </c>
    </row>
    <row r="490" spans="1:13" x14ac:dyDescent="0.2">
      <c r="A490" s="33"/>
      <c r="B490" s="33"/>
      <c r="C490" s="33"/>
      <c r="D490" s="33"/>
      <c r="E490" s="33"/>
      <c r="F490" s="33"/>
      <c r="G490" s="46" t="s">
        <v>92</v>
      </c>
      <c r="H490" s="47">
        <f>IFERROR(H489*H480,"")</f>
        <v>0</v>
      </c>
      <c r="I490" s="47">
        <f t="shared" ref="I490:L490" si="171">IFERROR(I489*I480,"")</f>
        <v>0</v>
      </c>
      <c r="J490" s="47">
        <f t="shared" si="171"/>
        <v>0</v>
      </c>
      <c r="K490" s="52">
        <f t="shared" si="167"/>
        <v>0</v>
      </c>
      <c r="L490" s="47">
        <f t="shared" si="171"/>
        <v>3.26</v>
      </c>
      <c r="M490" s="52">
        <f t="shared" si="168"/>
        <v>3.26</v>
      </c>
    </row>
    <row r="491" spans="1:13" x14ac:dyDescent="0.2">
      <c r="A491" s="33"/>
      <c r="B491" s="33"/>
      <c r="C491" s="33"/>
      <c r="D491" s="33"/>
      <c r="E491" s="33"/>
      <c r="F491" s="33"/>
      <c r="G491" s="48" t="s">
        <v>18</v>
      </c>
      <c r="H491" s="49">
        <v>0</v>
      </c>
      <c r="I491" s="43">
        <v>0</v>
      </c>
      <c r="J491" s="43">
        <v>0</v>
      </c>
      <c r="K491" s="52">
        <f t="shared" si="167"/>
        <v>0</v>
      </c>
      <c r="L491" s="45">
        <v>0</v>
      </c>
      <c r="M491" s="52">
        <f t="shared" si="168"/>
        <v>0</v>
      </c>
    </row>
    <row r="492" spans="1:13" x14ac:dyDescent="0.2">
      <c r="A492" s="33"/>
      <c r="B492" s="33"/>
      <c r="C492" s="33"/>
      <c r="D492" s="33"/>
      <c r="E492" s="33"/>
      <c r="F492" s="33"/>
      <c r="G492" s="46" t="s">
        <v>92</v>
      </c>
      <c r="H492" s="47">
        <f>IFERROR(H491*H481,"")</f>
        <v>0</v>
      </c>
      <c r="I492" s="47">
        <f t="shared" ref="I492:L492" si="172">IFERROR(I491*I481,"")</f>
        <v>0</v>
      </c>
      <c r="J492" s="47">
        <f t="shared" si="172"/>
        <v>0</v>
      </c>
      <c r="K492" s="52">
        <f t="shared" si="167"/>
        <v>0</v>
      </c>
      <c r="L492" s="47">
        <f t="shared" si="172"/>
        <v>0</v>
      </c>
      <c r="M492" s="52">
        <f t="shared" si="168"/>
        <v>0</v>
      </c>
    </row>
    <row r="493" spans="1:13" x14ac:dyDescent="0.2">
      <c r="A493" s="33"/>
      <c r="B493" s="33"/>
      <c r="C493" s="33"/>
      <c r="D493" s="33"/>
      <c r="E493" s="33"/>
      <c r="F493" s="33"/>
      <c r="G493" s="48" t="s">
        <v>17</v>
      </c>
      <c r="H493" s="50">
        <v>0</v>
      </c>
      <c r="I493" s="43">
        <v>0</v>
      </c>
      <c r="J493" s="43">
        <v>0</v>
      </c>
      <c r="K493" s="52">
        <f t="shared" si="167"/>
        <v>0</v>
      </c>
      <c r="L493" s="45">
        <v>0</v>
      </c>
      <c r="M493" s="52">
        <f t="shared" si="168"/>
        <v>0</v>
      </c>
    </row>
    <row r="494" spans="1:13" x14ac:dyDescent="0.2">
      <c r="A494" s="33"/>
      <c r="B494" s="33"/>
      <c r="C494" s="33"/>
      <c r="D494" s="33"/>
      <c r="E494" s="33"/>
      <c r="F494" s="33"/>
      <c r="G494" s="46" t="s">
        <v>92</v>
      </c>
      <c r="H494" s="47">
        <f>SUM(H493*H482)</f>
        <v>0</v>
      </c>
      <c r="I494" s="47">
        <f t="shared" ref="I494:L494" si="173">SUM(I493*I482)</f>
        <v>0</v>
      </c>
      <c r="J494" s="47">
        <f t="shared" si="173"/>
        <v>0</v>
      </c>
      <c r="K494" s="52">
        <f t="shared" si="167"/>
        <v>0</v>
      </c>
      <c r="L494" s="47">
        <f t="shared" si="173"/>
        <v>0</v>
      </c>
      <c r="M494" s="52">
        <f t="shared" si="168"/>
        <v>0</v>
      </c>
    </row>
    <row r="495" spans="1:13" x14ac:dyDescent="0.2">
      <c r="A495" s="33"/>
      <c r="B495" s="33"/>
      <c r="C495" s="33"/>
      <c r="D495" s="33"/>
      <c r="E495" s="33"/>
      <c r="F495" s="33"/>
      <c r="G495" s="51" t="s">
        <v>93</v>
      </c>
      <c r="H495" s="47">
        <f>SUM(H483+H485+H487+H489+H491+H493)</f>
        <v>5</v>
      </c>
      <c r="I495" s="47">
        <f t="shared" ref="I495:L496" si="174">SUM(I483+I485+I487+I489+I491+I493)</f>
        <v>10</v>
      </c>
      <c r="J495" s="47">
        <f t="shared" si="174"/>
        <v>3</v>
      </c>
      <c r="K495" s="52">
        <f t="shared" si="167"/>
        <v>18</v>
      </c>
      <c r="L495" s="47">
        <f t="shared" si="174"/>
        <v>8</v>
      </c>
      <c r="M495" s="52">
        <f t="shared" si="168"/>
        <v>26</v>
      </c>
    </row>
    <row r="496" spans="1:13" x14ac:dyDescent="0.2">
      <c r="A496" s="33"/>
      <c r="B496" s="33"/>
      <c r="C496" s="33"/>
      <c r="D496" s="33"/>
      <c r="E496" s="33"/>
      <c r="F496" s="33"/>
      <c r="G496" s="51" t="s">
        <v>94</v>
      </c>
      <c r="H496" s="47">
        <f>SUM(H484+H486+H488+H490+H492+H494)</f>
        <v>569.42100000000005</v>
      </c>
      <c r="I496" s="47">
        <f t="shared" si="174"/>
        <v>814.04099999999994</v>
      </c>
      <c r="J496" s="47">
        <f t="shared" si="174"/>
        <v>122.31</v>
      </c>
      <c r="K496" s="52">
        <f t="shared" si="167"/>
        <v>1505.7719999999999</v>
      </c>
      <c r="L496" s="53">
        <f t="shared" si="174"/>
        <v>25.17</v>
      </c>
      <c r="M496" s="52">
        <f t="shared" si="168"/>
        <v>1530.942</v>
      </c>
    </row>
    <row r="500" spans="1:13" x14ac:dyDescent="0.2">
      <c r="A500" s="98" t="s">
        <v>74</v>
      </c>
      <c r="B500" s="100" t="s">
        <v>75</v>
      </c>
      <c r="C500" s="102" t="s">
        <v>76</v>
      </c>
      <c r="D500" s="102" t="s">
        <v>77</v>
      </c>
      <c r="E500" s="102" t="s">
        <v>78</v>
      </c>
      <c r="F500" s="102" t="s">
        <v>79</v>
      </c>
      <c r="G500" s="87" t="s">
        <v>8</v>
      </c>
      <c r="H500" s="88" t="s">
        <v>80</v>
      </c>
      <c r="I500" s="88"/>
      <c r="J500" s="88"/>
      <c r="K500" s="88"/>
      <c r="L500" s="89" t="s">
        <v>81</v>
      </c>
      <c r="M500" s="90" t="s">
        <v>82</v>
      </c>
    </row>
    <row r="501" spans="1:13" x14ac:dyDescent="0.2">
      <c r="A501" s="99"/>
      <c r="B501" s="101"/>
      <c r="C501" s="102"/>
      <c r="D501" s="102"/>
      <c r="E501" s="102"/>
      <c r="F501" s="102"/>
      <c r="G501" s="87"/>
      <c r="H501" s="33" t="s">
        <v>83</v>
      </c>
      <c r="I501" s="33" t="s">
        <v>84</v>
      </c>
      <c r="J501" s="33" t="s">
        <v>85</v>
      </c>
      <c r="K501" s="33" t="s">
        <v>86</v>
      </c>
      <c r="L501" s="89"/>
      <c r="M501" s="91"/>
    </row>
    <row r="502" spans="1:13" x14ac:dyDescent="0.2">
      <c r="A502" s="92" t="s">
        <v>87</v>
      </c>
      <c r="B502" s="93"/>
      <c r="C502" s="93"/>
      <c r="D502" s="93"/>
      <c r="E502" s="93"/>
      <c r="F502" s="94"/>
      <c r="G502" s="34" t="s">
        <v>88</v>
      </c>
      <c r="H502" s="35">
        <v>113.88420000000001</v>
      </c>
      <c r="I502" s="35">
        <v>81.4041</v>
      </c>
      <c r="J502" s="35">
        <v>40.770000000000003</v>
      </c>
      <c r="K502" s="36"/>
      <c r="L502" s="37">
        <v>3.13</v>
      </c>
      <c r="M502" s="38"/>
    </row>
    <row r="503" spans="1:13" x14ac:dyDescent="0.2">
      <c r="A503" s="95"/>
      <c r="B503" s="96"/>
      <c r="C503" s="96"/>
      <c r="D503" s="96"/>
      <c r="E503" s="96"/>
      <c r="F503" s="97"/>
      <c r="G503" s="34" t="s">
        <v>89</v>
      </c>
      <c r="H503" s="35">
        <v>103.01219999999999</v>
      </c>
      <c r="I503" s="35">
        <v>73.385999999999996</v>
      </c>
      <c r="J503" s="35">
        <v>36.828900000000004</v>
      </c>
      <c r="K503" s="36"/>
      <c r="L503" s="37">
        <v>3.13</v>
      </c>
      <c r="M503" s="38"/>
    </row>
    <row r="504" spans="1:13" x14ac:dyDescent="0.2">
      <c r="A504" s="95"/>
      <c r="B504" s="96"/>
      <c r="C504" s="96"/>
      <c r="D504" s="96"/>
      <c r="E504" s="96"/>
      <c r="F504" s="97"/>
      <c r="G504" s="34" t="s">
        <v>20</v>
      </c>
      <c r="H504" s="35">
        <v>427.94910000000004</v>
      </c>
      <c r="I504" s="35">
        <v>305.77499999999998</v>
      </c>
      <c r="J504" s="35">
        <v>153.83879999999999</v>
      </c>
      <c r="K504" s="35"/>
      <c r="L504" s="35">
        <v>13.32</v>
      </c>
      <c r="M504" s="35"/>
    </row>
    <row r="505" spans="1:13" x14ac:dyDescent="0.2">
      <c r="A505" s="95"/>
      <c r="B505" s="96"/>
      <c r="C505" s="96"/>
      <c r="D505" s="96"/>
      <c r="E505" s="96"/>
      <c r="F505" s="97"/>
      <c r="G505" s="34" t="s">
        <v>16</v>
      </c>
      <c r="H505" s="35">
        <v>57.213900000000002</v>
      </c>
      <c r="I505" s="35">
        <v>40.770000000000003</v>
      </c>
      <c r="J505" s="35">
        <v>20.6568</v>
      </c>
      <c r="K505" s="35"/>
      <c r="L505" s="35">
        <v>3.26</v>
      </c>
      <c r="M505" s="35"/>
    </row>
    <row r="506" spans="1:13" x14ac:dyDescent="0.2">
      <c r="A506" s="95"/>
      <c r="B506" s="96"/>
      <c r="C506" s="96"/>
      <c r="D506" s="96"/>
      <c r="E506" s="96"/>
      <c r="F506" s="97"/>
      <c r="G506" s="34" t="s">
        <v>18</v>
      </c>
      <c r="H506" s="35">
        <v>33.975000000000001</v>
      </c>
      <c r="I506" s="35">
        <v>24.733799999999999</v>
      </c>
      <c r="J506" s="35">
        <v>12.638699999999998</v>
      </c>
      <c r="K506" s="35"/>
      <c r="L506" s="35">
        <v>0.68</v>
      </c>
      <c r="M506" s="35"/>
    </row>
    <row r="507" spans="1:13" x14ac:dyDescent="0.2">
      <c r="A507" s="95"/>
      <c r="B507" s="96"/>
      <c r="C507" s="96"/>
      <c r="D507" s="96"/>
      <c r="E507" s="96"/>
      <c r="F507" s="97"/>
      <c r="G507" s="34" t="s">
        <v>17</v>
      </c>
      <c r="H507" s="35">
        <v>10.872</v>
      </c>
      <c r="I507" s="35">
        <v>8.2899000000000012</v>
      </c>
      <c r="J507" s="35">
        <v>4.2129000000000003</v>
      </c>
      <c r="K507" s="35"/>
      <c r="L507" s="35">
        <v>0.27</v>
      </c>
      <c r="M507" s="35"/>
    </row>
    <row r="508" spans="1:13" x14ac:dyDescent="0.2">
      <c r="A508" s="39" t="s">
        <v>110</v>
      </c>
      <c r="B508" s="40" t="s">
        <v>91</v>
      </c>
      <c r="C508" s="39">
        <v>61</v>
      </c>
      <c r="D508" s="39">
        <v>12</v>
      </c>
      <c r="E508" s="39">
        <v>1</v>
      </c>
      <c r="F508" s="41">
        <v>2.9</v>
      </c>
      <c r="G508" s="42" t="s">
        <v>88</v>
      </c>
      <c r="H508" s="43">
        <v>55</v>
      </c>
      <c r="I508" s="43">
        <v>35</v>
      </c>
      <c r="J508" s="43">
        <v>5</v>
      </c>
      <c r="K508" s="52">
        <f>SUM(H508:J508)</f>
        <v>95</v>
      </c>
      <c r="L508" s="45">
        <v>23</v>
      </c>
      <c r="M508" s="52">
        <f>SUM(K508:L508)</f>
        <v>118</v>
      </c>
    </row>
    <row r="509" spans="1:13" x14ac:dyDescent="0.2">
      <c r="A509" s="33"/>
      <c r="B509" s="33"/>
      <c r="C509" s="33"/>
      <c r="D509" s="33"/>
      <c r="E509" s="33"/>
      <c r="F509" s="33"/>
      <c r="G509" s="46" t="s">
        <v>92</v>
      </c>
      <c r="H509" s="47">
        <f>IFERROR(H508*H502,"")</f>
        <v>6263.6310000000003</v>
      </c>
      <c r="I509" s="47">
        <f t="shared" ref="I509:L509" si="175">IFERROR(I508*I502,"")</f>
        <v>2849.1435000000001</v>
      </c>
      <c r="J509" s="47">
        <f t="shared" si="175"/>
        <v>203.85000000000002</v>
      </c>
      <c r="K509" s="52">
        <f t="shared" ref="K509:K521" si="176">SUM(H509:J509)</f>
        <v>9316.6244999999999</v>
      </c>
      <c r="L509" s="47">
        <f t="shared" si="175"/>
        <v>71.989999999999995</v>
      </c>
      <c r="M509" s="52">
        <f t="shared" ref="M509:M521" si="177">SUM(K509:L509)</f>
        <v>9388.6144999999997</v>
      </c>
    </row>
    <row r="510" spans="1:13" x14ac:dyDescent="0.2">
      <c r="A510" s="33"/>
      <c r="B510" s="33"/>
      <c r="C510" s="33"/>
      <c r="D510" s="33"/>
      <c r="E510" s="33"/>
      <c r="F510" s="33"/>
      <c r="G510" s="42" t="s">
        <v>89</v>
      </c>
      <c r="H510" s="43">
        <v>0</v>
      </c>
      <c r="I510" s="43">
        <v>0</v>
      </c>
      <c r="J510" s="43">
        <v>0</v>
      </c>
      <c r="K510" s="52">
        <f t="shared" si="176"/>
        <v>0</v>
      </c>
      <c r="L510" s="45">
        <v>5</v>
      </c>
      <c r="M510" s="52">
        <f t="shared" si="177"/>
        <v>5</v>
      </c>
    </row>
    <row r="511" spans="1:13" x14ac:dyDescent="0.2">
      <c r="A511" s="33"/>
      <c r="B511" s="33"/>
      <c r="C511" s="33"/>
      <c r="D511" s="33"/>
      <c r="E511" s="33"/>
      <c r="F511" s="33"/>
      <c r="G511" s="46" t="s">
        <v>92</v>
      </c>
      <c r="H511" s="47">
        <f>IFERROR(H510*H503,"")</f>
        <v>0</v>
      </c>
      <c r="I511" s="47">
        <f t="shared" ref="I511:L511" si="178">IFERROR(I510*I503,"")</f>
        <v>0</v>
      </c>
      <c r="J511" s="47">
        <f t="shared" si="178"/>
        <v>0</v>
      </c>
      <c r="K511" s="52">
        <f t="shared" si="176"/>
        <v>0</v>
      </c>
      <c r="L511" s="47">
        <f t="shared" si="178"/>
        <v>15.649999999999999</v>
      </c>
      <c r="M511" s="52">
        <f t="shared" si="177"/>
        <v>15.649999999999999</v>
      </c>
    </row>
    <row r="512" spans="1:13" x14ac:dyDescent="0.2">
      <c r="A512" s="33"/>
      <c r="B512" s="33"/>
      <c r="C512" s="33"/>
      <c r="D512" s="33"/>
      <c r="E512" s="33"/>
      <c r="F512" s="33"/>
      <c r="G512" s="48" t="s">
        <v>20</v>
      </c>
      <c r="H512" s="49">
        <v>0</v>
      </c>
      <c r="I512" s="43">
        <v>0</v>
      </c>
      <c r="J512" s="43">
        <v>0</v>
      </c>
      <c r="K512" s="52">
        <f t="shared" si="176"/>
        <v>0</v>
      </c>
      <c r="L512" s="45">
        <v>0</v>
      </c>
      <c r="M512" s="52">
        <f t="shared" si="177"/>
        <v>0</v>
      </c>
    </row>
    <row r="513" spans="1:13" x14ac:dyDescent="0.2">
      <c r="A513" s="33"/>
      <c r="B513" s="33"/>
      <c r="C513" s="33"/>
      <c r="D513" s="33"/>
      <c r="E513" s="33"/>
      <c r="F513" s="33"/>
      <c r="G513" s="46" t="s">
        <v>92</v>
      </c>
      <c r="H513" s="47">
        <f>IFERROR(H512*H514,"")</f>
        <v>0</v>
      </c>
      <c r="I513" s="47">
        <f t="shared" ref="I513:L513" si="179">IFERROR(I512*I514,"")</f>
        <v>0</v>
      </c>
      <c r="J513" s="47">
        <f t="shared" si="179"/>
        <v>0</v>
      </c>
      <c r="K513" s="52">
        <f t="shared" si="176"/>
        <v>0</v>
      </c>
      <c r="L513" s="47">
        <f t="shared" si="179"/>
        <v>0</v>
      </c>
      <c r="M513" s="52">
        <f t="shared" si="177"/>
        <v>0</v>
      </c>
    </row>
    <row r="514" spans="1:13" x14ac:dyDescent="0.2">
      <c r="A514" s="33"/>
      <c r="B514" s="33"/>
      <c r="C514" s="33"/>
      <c r="D514" s="33"/>
      <c r="E514" s="33"/>
      <c r="F514" s="33"/>
      <c r="G514" s="48" t="s">
        <v>16</v>
      </c>
      <c r="H514" s="49">
        <v>0</v>
      </c>
      <c r="I514" s="43">
        <v>0</v>
      </c>
      <c r="J514" s="43">
        <v>0</v>
      </c>
      <c r="K514" s="52">
        <f t="shared" si="176"/>
        <v>0</v>
      </c>
      <c r="L514" s="45">
        <v>19</v>
      </c>
      <c r="M514" s="52">
        <f t="shared" si="177"/>
        <v>19</v>
      </c>
    </row>
    <row r="515" spans="1:13" x14ac:dyDescent="0.2">
      <c r="A515" s="33"/>
      <c r="B515" s="33"/>
      <c r="C515" s="33"/>
      <c r="D515" s="33"/>
      <c r="E515" s="33"/>
      <c r="F515" s="33"/>
      <c r="G515" s="46" t="s">
        <v>92</v>
      </c>
      <c r="H515" s="47">
        <f>IFERROR(H514*H505,"")</f>
        <v>0</v>
      </c>
      <c r="I515" s="47">
        <f t="shared" ref="I515:L515" si="180">IFERROR(I514*I505,"")</f>
        <v>0</v>
      </c>
      <c r="J515" s="47">
        <f t="shared" si="180"/>
        <v>0</v>
      </c>
      <c r="K515" s="52">
        <f t="shared" si="176"/>
        <v>0</v>
      </c>
      <c r="L515" s="47">
        <f t="shared" si="180"/>
        <v>61.94</v>
      </c>
      <c r="M515" s="52">
        <f t="shared" si="177"/>
        <v>61.94</v>
      </c>
    </row>
    <row r="516" spans="1:13" x14ac:dyDescent="0.2">
      <c r="A516" s="33"/>
      <c r="B516" s="33"/>
      <c r="C516" s="33"/>
      <c r="D516" s="33"/>
      <c r="E516" s="33"/>
      <c r="F516" s="33"/>
      <c r="G516" s="48" t="s">
        <v>18</v>
      </c>
      <c r="H516" s="49">
        <v>0</v>
      </c>
      <c r="I516" s="43">
        <v>0</v>
      </c>
      <c r="J516" s="43">
        <v>0</v>
      </c>
      <c r="K516" s="52">
        <f t="shared" si="176"/>
        <v>0</v>
      </c>
      <c r="L516" s="45">
        <v>0</v>
      </c>
      <c r="M516" s="52">
        <f t="shared" si="177"/>
        <v>0</v>
      </c>
    </row>
    <row r="517" spans="1:13" x14ac:dyDescent="0.2">
      <c r="A517" s="33"/>
      <c r="B517" s="33"/>
      <c r="C517" s="33"/>
      <c r="D517" s="33"/>
      <c r="E517" s="33"/>
      <c r="F517" s="33"/>
      <c r="G517" s="46" t="s">
        <v>92</v>
      </c>
      <c r="H517" s="47">
        <f>IFERROR(H516*H506,"")</f>
        <v>0</v>
      </c>
      <c r="I517" s="47">
        <f t="shared" ref="I517:L517" si="181">IFERROR(I516*I506,"")</f>
        <v>0</v>
      </c>
      <c r="J517" s="47">
        <f t="shared" si="181"/>
        <v>0</v>
      </c>
      <c r="K517" s="52">
        <f t="shared" si="176"/>
        <v>0</v>
      </c>
      <c r="L517" s="47">
        <f t="shared" si="181"/>
        <v>0</v>
      </c>
      <c r="M517" s="52">
        <f t="shared" si="177"/>
        <v>0</v>
      </c>
    </row>
    <row r="518" spans="1:13" x14ac:dyDescent="0.2">
      <c r="A518" s="33"/>
      <c r="B518" s="33"/>
      <c r="C518" s="33"/>
      <c r="D518" s="33"/>
      <c r="E518" s="33"/>
      <c r="F518" s="33"/>
      <c r="G518" s="48" t="s">
        <v>17</v>
      </c>
      <c r="H518" s="50">
        <v>0</v>
      </c>
      <c r="I518" s="43">
        <v>0</v>
      </c>
      <c r="J518" s="43">
        <v>0</v>
      </c>
      <c r="K518" s="52">
        <f t="shared" si="176"/>
        <v>0</v>
      </c>
      <c r="L518" s="45">
        <v>0</v>
      </c>
      <c r="M518" s="52">
        <f t="shared" si="177"/>
        <v>0</v>
      </c>
    </row>
    <row r="519" spans="1:13" x14ac:dyDescent="0.2">
      <c r="A519" s="33"/>
      <c r="B519" s="33"/>
      <c r="C519" s="33"/>
      <c r="D519" s="33"/>
      <c r="E519" s="33"/>
      <c r="F519" s="33"/>
      <c r="G519" s="46" t="s">
        <v>92</v>
      </c>
      <c r="H519" s="47">
        <f>SUM(H518*H507)</f>
        <v>0</v>
      </c>
      <c r="I519" s="47">
        <f t="shared" ref="I519:L519" si="182">SUM(I518*I507)</f>
        <v>0</v>
      </c>
      <c r="J519" s="47">
        <f t="shared" si="182"/>
        <v>0</v>
      </c>
      <c r="K519" s="52">
        <f t="shared" si="176"/>
        <v>0</v>
      </c>
      <c r="L519" s="47">
        <f t="shared" si="182"/>
        <v>0</v>
      </c>
      <c r="M519" s="52">
        <f t="shared" si="177"/>
        <v>0</v>
      </c>
    </row>
    <row r="520" spans="1:13" x14ac:dyDescent="0.2">
      <c r="A520" s="33"/>
      <c r="B520" s="33"/>
      <c r="C520" s="33"/>
      <c r="D520" s="33"/>
      <c r="E520" s="33"/>
      <c r="F520" s="33"/>
      <c r="G520" s="51" t="s">
        <v>93</v>
      </c>
      <c r="H520" s="47">
        <f>SUM(H508+H510+H512+H514+H516+H518)</f>
        <v>55</v>
      </c>
      <c r="I520" s="47">
        <f t="shared" ref="I520:L521" si="183">SUM(I508+I510+I512+I514+I516+I518)</f>
        <v>35</v>
      </c>
      <c r="J520" s="47">
        <f t="shared" si="183"/>
        <v>5</v>
      </c>
      <c r="K520" s="52">
        <f t="shared" si="176"/>
        <v>95</v>
      </c>
      <c r="L520" s="47">
        <f t="shared" si="183"/>
        <v>47</v>
      </c>
      <c r="M520" s="52">
        <f t="shared" si="177"/>
        <v>142</v>
      </c>
    </row>
    <row r="521" spans="1:13" x14ac:dyDescent="0.2">
      <c r="A521" s="33"/>
      <c r="B521" s="33"/>
      <c r="C521" s="33"/>
      <c r="D521" s="33"/>
      <c r="E521" s="33"/>
      <c r="F521" s="33"/>
      <c r="G521" s="51" t="s">
        <v>94</v>
      </c>
      <c r="H521" s="47">
        <f>SUM(H509+H511+H513+H515+H517+H519)</f>
        <v>6263.6310000000003</v>
      </c>
      <c r="I521" s="47">
        <f t="shared" si="183"/>
        <v>2849.1435000000001</v>
      </c>
      <c r="J521" s="47">
        <f t="shared" si="183"/>
        <v>203.85000000000002</v>
      </c>
      <c r="K521" s="52">
        <f t="shared" si="176"/>
        <v>9316.6244999999999</v>
      </c>
      <c r="L521" s="53">
        <f t="shared" si="183"/>
        <v>149.57999999999998</v>
      </c>
      <c r="M521" s="52">
        <f t="shared" si="177"/>
        <v>9466.2044999999998</v>
      </c>
    </row>
    <row r="525" spans="1:13" x14ac:dyDescent="0.2">
      <c r="A525" s="98" t="s">
        <v>74</v>
      </c>
      <c r="B525" s="100" t="s">
        <v>75</v>
      </c>
      <c r="C525" s="102" t="s">
        <v>76</v>
      </c>
      <c r="D525" s="102" t="s">
        <v>77</v>
      </c>
      <c r="E525" s="102" t="s">
        <v>78</v>
      </c>
      <c r="F525" s="102" t="s">
        <v>79</v>
      </c>
      <c r="G525" s="87" t="s">
        <v>8</v>
      </c>
      <c r="H525" s="88" t="s">
        <v>80</v>
      </c>
      <c r="I525" s="88"/>
      <c r="J525" s="88"/>
      <c r="K525" s="88"/>
      <c r="L525" s="89" t="s">
        <v>81</v>
      </c>
      <c r="M525" s="90" t="s">
        <v>82</v>
      </c>
    </row>
    <row r="526" spans="1:13" x14ac:dyDescent="0.2">
      <c r="A526" s="99"/>
      <c r="B526" s="101"/>
      <c r="C526" s="102"/>
      <c r="D526" s="102"/>
      <c r="E526" s="102"/>
      <c r="F526" s="102"/>
      <c r="G526" s="87"/>
      <c r="H526" s="33" t="s">
        <v>83</v>
      </c>
      <c r="I526" s="33" t="s">
        <v>84</v>
      </c>
      <c r="J526" s="33" t="s">
        <v>85</v>
      </c>
      <c r="K526" s="33" t="s">
        <v>86</v>
      </c>
      <c r="L526" s="89"/>
      <c r="M526" s="91"/>
    </row>
    <row r="527" spans="1:13" x14ac:dyDescent="0.2">
      <c r="A527" s="92" t="s">
        <v>87</v>
      </c>
      <c r="B527" s="93"/>
      <c r="C527" s="93"/>
      <c r="D527" s="93"/>
      <c r="E527" s="93"/>
      <c r="F527" s="94"/>
      <c r="G527" s="34" t="s">
        <v>88</v>
      </c>
      <c r="H527" s="35">
        <v>113.88420000000001</v>
      </c>
      <c r="I527" s="35">
        <v>81.4041</v>
      </c>
      <c r="J527" s="35">
        <v>40.770000000000003</v>
      </c>
      <c r="K527" s="36"/>
      <c r="L527" s="37">
        <v>3.13</v>
      </c>
      <c r="M527" s="38"/>
    </row>
    <row r="528" spans="1:13" x14ac:dyDescent="0.2">
      <c r="A528" s="95"/>
      <c r="B528" s="96"/>
      <c r="C528" s="96"/>
      <c r="D528" s="96"/>
      <c r="E528" s="96"/>
      <c r="F528" s="97"/>
      <c r="G528" s="34" t="s">
        <v>89</v>
      </c>
      <c r="H528" s="35">
        <v>103.01219999999999</v>
      </c>
      <c r="I528" s="35">
        <v>73.385999999999996</v>
      </c>
      <c r="J528" s="35">
        <v>36.828900000000004</v>
      </c>
      <c r="K528" s="36"/>
      <c r="L528" s="37">
        <v>3.13</v>
      </c>
      <c r="M528" s="38"/>
    </row>
    <row r="529" spans="1:13" x14ac:dyDescent="0.2">
      <c r="A529" s="95"/>
      <c r="B529" s="96"/>
      <c r="C529" s="96"/>
      <c r="D529" s="96"/>
      <c r="E529" s="96"/>
      <c r="F529" s="97"/>
      <c r="G529" s="34" t="s">
        <v>20</v>
      </c>
      <c r="H529" s="35">
        <v>427.94910000000004</v>
      </c>
      <c r="I529" s="35">
        <v>305.77499999999998</v>
      </c>
      <c r="J529" s="35">
        <v>153.83879999999999</v>
      </c>
      <c r="K529" s="35"/>
      <c r="L529" s="35">
        <v>13.32</v>
      </c>
      <c r="M529" s="35"/>
    </row>
    <row r="530" spans="1:13" x14ac:dyDescent="0.2">
      <c r="A530" s="95"/>
      <c r="B530" s="96"/>
      <c r="C530" s="96"/>
      <c r="D530" s="96"/>
      <c r="E530" s="96"/>
      <c r="F530" s="97"/>
      <c r="G530" s="34" t="s">
        <v>16</v>
      </c>
      <c r="H530" s="35">
        <v>57.213900000000002</v>
      </c>
      <c r="I530" s="35">
        <v>40.770000000000003</v>
      </c>
      <c r="J530" s="35">
        <v>20.6568</v>
      </c>
      <c r="K530" s="35"/>
      <c r="L530" s="35">
        <v>3.26</v>
      </c>
      <c r="M530" s="35"/>
    </row>
    <row r="531" spans="1:13" x14ac:dyDescent="0.2">
      <c r="A531" s="95"/>
      <c r="B531" s="96"/>
      <c r="C531" s="96"/>
      <c r="D531" s="96"/>
      <c r="E531" s="96"/>
      <c r="F531" s="97"/>
      <c r="G531" s="34" t="s">
        <v>18</v>
      </c>
      <c r="H531" s="35">
        <v>33.975000000000001</v>
      </c>
      <c r="I531" s="35">
        <v>24.733799999999999</v>
      </c>
      <c r="J531" s="35">
        <v>12.638699999999998</v>
      </c>
      <c r="K531" s="35"/>
      <c r="L531" s="35">
        <v>0.68</v>
      </c>
      <c r="M531" s="35"/>
    </row>
    <row r="532" spans="1:13" x14ac:dyDescent="0.2">
      <c r="A532" s="95"/>
      <c r="B532" s="96"/>
      <c r="C532" s="96"/>
      <c r="D532" s="96"/>
      <c r="E532" s="96"/>
      <c r="F532" s="97"/>
      <c r="G532" s="34" t="s">
        <v>17</v>
      </c>
      <c r="H532" s="35">
        <v>10.872</v>
      </c>
      <c r="I532" s="35">
        <v>8.2899000000000012</v>
      </c>
      <c r="J532" s="35">
        <v>4.2129000000000003</v>
      </c>
      <c r="K532" s="35"/>
      <c r="L532" s="35">
        <v>0.27</v>
      </c>
      <c r="M532" s="35"/>
    </row>
    <row r="533" spans="1:13" x14ac:dyDescent="0.2">
      <c r="A533" s="39" t="s">
        <v>110</v>
      </c>
      <c r="B533" s="40" t="s">
        <v>91</v>
      </c>
      <c r="C533" s="39">
        <v>17</v>
      </c>
      <c r="D533" s="39">
        <v>4</v>
      </c>
      <c r="E533" s="39">
        <v>1</v>
      </c>
      <c r="F533" s="41">
        <v>2.9</v>
      </c>
      <c r="G533" s="42" t="s">
        <v>88</v>
      </c>
      <c r="H533" s="43">
        <v>72</v>
      </c>
      <c r="I533" s="43">
        <v>15</v>
      </c>
      <c r="J533" s="43">
        <v>1</v>
      </c>
      <c r="K533" s="52">
        <f>SUM(H533:J533)</f>
        <v>88</v>
      </c>
      <c r="L533" s="45">
        <v>31</v>
      </c>
      <c r="M533" s="52">
        <f>SUM(K533:L533)</f>
        <v>119</v>
      </c>
    </row>
    <row r="534" spans="1:13" x14ac:dyDescent="0.2">
      <c r="A534" s="33"/>
      <c r="B534" s="33"/>
      <c r="C534" s="33"/>
      <c r="D534" s="33"/>
      <c r="E534" s="33"/>
      <c r="F534" s="33"/>
      <c r="G534" s="46" t="s">
        <v>92</v>
      </c>
      <c r="H534" s="47">
        <f>IFERROR(H533*H527,"")</f>
        <v>8199.6624000000011</v>
      </c>
      <c r="I534" s="47">
        <f t="shared" ref="I534:L534" si="184">IFERROR(I533*I527,"")</f>
        <v>1221.0615</v>
      </c>
      <c r="J534" s="47">
        <f t="shared" si="184"/>
        <v>40.770000000000003</v>
      </c>
      <c r="K534" s="52">
        <f t="shared" ref="K534:K546" si="185">SUM(H534:J534)</f>
        <v>9461.4939000000013</v>
      </c>
      <c r="L534" s="47">
        <f t="shared" si="184"/>
        <v>97.03</v>
      </c>
      <c r="M534" s="52">
        <f t="shared" ref="M534:M546" si="186">SUM(K534:L534)</f>
        <v>9558.523900000002</v>
      </c>
    </row>
    <row r="535" spans="1:13" x14ac:dyDescent="0.2">
      <c r="A535" s="33"/>
      <c r="B535" s="33"/>
      <c r="C535" s="33"/>
      <c r="D535" s="33"/>
      <c r="E535" s="33"/>
      <c r="F535" s="33"/>
      <c r="G535" s="42" t="s">
        <v>89</v>
      </c>
      <c r="H535" s="43">
        <v>0</v>
      </c>
      <c r="I535" s="43">
        <v>0</v>
      </c>
      <c r="J535" s="43">
        <v>0</v>
      </c>
      <c r="K535" s="52">
        <f t="shared" si="185"/>
        <v>0</v>
      </c>
      <c r="L535" s="45">
        <v>0</v>
      </c>
      <c r="M535" s="52">
        <f t="shared" si="186"/>
        <v>0</v>
      </c>
    </row>
    <row r="536" spans="1:13" x14ac:dyDescent="0.2">
      <c r="A536" s="33"/>
      <c r="B536" s="33"/>
      <c r="C536" s="33"/>
      <c r="D536" s="33"/>
      <c r="E536" s="33"/>
      <c r="F536" s="33"/>
      <c r="G536" s="46" t="s">
        <v>92</v>
      </c>
      <c r="H536" s="47">
        <f>IFERROR(H535*H528,"")</f>
        <v>0</v>
      </c>
      <c r="I536" s="47">
        <f t="shared" ref="I536:L536" si="187">IFERROR(I535*I528,"")</f>
        <v>0</v>
      </c>
      <c r="J536" s="47">
        <f t="shared" si="187"/>
        <v>0</v>
      </c>
      <c r="K536" s="52">
        <f t="shared" si="185"/>
        <v>0</v>
      </c>
      <c r="L536" s="47">
        <f t="shared" si="187"/>
        <v>0</v>
      </c>
      <c r="M536" s="52">
        <f t="shared" si="186"/>
        <v>0</v>
      </c>
    </row>
    <row r="537" spans="1:13" x14ac:dyDescent="0.2">
      <c r="A537" s="33"/>
      <c r="B537" s="33"/>
      <c r="C537" s="33"/>
      <c r="D537" s="33"/>
      <c r="E537" s="33"/>
      <c r="F537" s="33"/>
      <c r="G537" s="48" t="s">
        <v>20</v>
      </c>
      <c r="H537" s="49">
        <v>0</v>
      </c>
      <c r="I537" s="43">
        <v>0</v>
      </c>
      <c r="J537" s="43">
        <v>0</v>
      </c>
      <c r="K537" s="52">
        <f t="shared" si="185"/>
        <v>0</v>
      </c>
      <c r="L537" s="45">
        <v>0</v>
      </c>
      <c r="M537" s="52">
        <f t="shared" si="186"/>
        <v>0</v>
      </c>
    </row>
    <row r="538" spans="1:13" x14ac:dyDescent="0.2">
      <c r="A538" s="33"/>
      <c r="B538" s="33"/>
      <c r="C538" s="33"/>
      <c r="D538" s="33"/>
      <c r="E538" s="33"/>
      <c r="F538" s="33"/>
      <c r="G538" s="46" t="s">
        <v>92</v>
      </c>
      <c r="H538" s="47">
        <f>IFERROR(H537*H539,"")</f>
        <v>0</v>
      </c>
      <c r="I538" s="47">
        <f t="shared" ref="I538:L538" si="188">IFERROR(I537*I539,"")</f>
        <v>0</v>
      </c>
      <c r="J538" s="47">
        <f t="shared" si="188"/>
        <v>0</v>
      </c>
      <c r="K538" s="52">
        <f t="shared" si="185"/>
        <v>0</v>
      </c>
      <c r="L538" s="47">
        <f t="shared" si="188"/>
        <v>0</v>
      </c>
      <c r="M538" s="52">
        <f t="shared" si="186"/>
        <v>0</v>
      </c>
    </row>
    <row r="539" spans="1:13" x14ac:dyDescent="0.2">
      <c r="A539" s="33"/>
      <c r="B539" s="33"/>
      <c r="C539" s="33"/>
      <c r="D539" s="33"/>
      <c r="E539" s="33"/>
      <c r="F539" s="33"/>
      <c r="G539" s="48" t="s">
        <v>16</v>
      </c>
      <c r="H539" s="49">
        <v>0</v>
      </c>
      <c r="I539" s="43">
        <v>0</v>
      </c>
      <c r="J539" s="43">
        <v>0</v>
      </c>
      <c r="K539" s="52">
        <f t="shared" si="185"/>
        <v>0</v>
      </c>
      <c r="L539" s="45">
        <v>0</v>
      </c>
      <c r="M539" s="52">
        <f t="shared" si="186"/>
        <v>0</v>
      </c>
    </row>
    <row r="540" spans="1:13" x14ac:dyDescent="0.2">
      <c r="A540" s="33"/>
      <c r="B540" s="33"/>
      <c r="C540" s="33"/>
      <c r="D540" s="33"/>
      <c r="E540" s="33"/>
      <c r="F540" s="33"/>
      <c r="G540" s="46" t="s">
        <v>92</v>
      </c>
      <c r="H540" s="47">
        <f>IFERROR(H539*H530,"")</f>
        <v>0</v>
      </c>
      <c r="I540" s="47">
        <f t="shared" ref="I540:L540" si="189">IFERROR(I539*I530,"")</f>
        <v>0</v>
      </c>
      <c r="J540" s="47">
        <f t="shared" si="189"/>
        <v>0</v>
      </c>
      <c r="K540" s="52">
        <f t="shared" si="185"/>
        <v>0</v>
      </c>
      <c r="L540" s="47">
        <f t="shared" si="189"/>
        <v>0</v>
      </c>
      <c r="M540" s="52">
        <f t="shared" si="186"/>
        <v>0</v>
      </c>
    </row>
    <row r="541" spans="1:13" x14ac:dyDescent="0.2">
      <c r="A541" s="33"/>
      <c r="B541" s="33"/>
      <c r="C541" s="33"/>
      <c r="D541" s="33"/>
      <c r="E541" s="33"/>
      <c r="F541" s="33"/>
      <c r="G541" s="48" t="s">
        <v>18</v>
      </c>
      <c r="H541" s="49">
        <v>0</v>
      </c>
      <c r="I541" s="43">
        <v>0</v>
      </c>
      <c r="J541" s="43">
        <v>0</v>
      </c>
      <c r="K541" s="52">
        <f t="shared" si="185"/>
        <v>0</v>
      </c>
      <c r="L541" s="45">
        <v>0</v>
      </c>
      <c r="M541" s="52">
        <f t="shared" si="186"/>
        <v>0</v>
      </c>
    </row>
    <row r="542" spans="1:13" x14ac:dyDescent="0.2">
      <c r="A542" s="33"/>
      <c r="B542" s="33"/>
      <c r="C542" s="33"/>
      <c r="D542" s="33"/>
      <c r="E542" s="33"/>
      <c r="F542" s="33"/>
      <c r="G542" s="46" t="s">
        <v>92</v>
      </c>
      <c r="H542" s="47">
        <f>IFERROR(H541*H531,"")</f>
        <v>0</v>
      </c>
      <c r="I542" s="47">
        <f t="shared" ref="I542:L542" si="190">IFERROR(I541*I531,"")</f>
        <v>0</v>
      </c>
      <c r="J542" s="47">
        <f t="shared" si="190"/>
        <v>0</v>
      </c>
      <c r="K542" s="52">
        <f t="shared" si="185"/>
        <v>0</v>
      </c>
      <c r="L542" s="47">
        <f t="shared" si="190"/>
        <v>0</v>
      </c>
      <c r="M542" s="52">
        <f t="shared" si="186"/>
        <v>0</v>
      </c>
    </row>
    <row r="543" spans="1:13" x14ac:dyDescent="0.2">
      <c r="A543" s="33"/>
      <c r="B543" s="33"/>
      <c r="C543" s="33"/>
      <c r="D543" s="33"/>
      <c r="E543" s="33"/>
      <c r="F543" s="33"/>
      <c r="G543" s="48" t="s">
        <v>17</v>
      </c>
      <c r="H543" s="50">
        <v>0</v>
      </c>
      <c r="I543" s="43">
        <v>0</v>
      </c>
      <c r="J543" s="43">
        <v>0</v>
      </c>
      <c r="K543" s="52">
        <f t="shared" si="185"/>
        <v>0</v>
      </c>
      <c r="L543" s="45">
        <v>0</v>
      </c>
      <c r="M543" s="52">
        <f t="shared" si="186"/>
        <v>0</v>
      </c>
    </row>
    <row r="544" spans="1:13" x14ac:dyDescent="0.2">
      <c r="A544" s="33"/>
      <c r="B544" s="33"/>
      <c r="C544" s="33"/>
      <c r="D544" s="33"/>
      <c r="E544" s="33"/>
      <c r="F544" s="33"/>
      <c r="G544" s="46" t="s">
        <v>92</v>
      </c>
      <c r="H544" s="47">
        <f>SUM(H543*H532)</f>
        <v>0</v>
      </c>
      <c r="I544" s="47">
        <f t="shared" ref="I544:L544" si="191">SUM(I543*I532)</f>
        <v>0</v>
      </c>
      <c r="J544" s="47">
        <f t="shared" si="191"/>
        <v>0</v>
      </c>
      <c r="K544" s="52">
        <f t="shared" si="185"/>
        <v>0</v>
      </c>
      <c r="L544" s="47">
        <f t="shared" si="191"/>
        <v>0</v>
      </c>
      <c r="M544" s="52">
        <f t="shared" si="186"/>
        <v>0</v>
      </c>
    </row>
    <row r="545" spans="1:13" x14ac:dyDescent="0.2">
      <c r="A545" s="33"/>
      <c r="B545" s="33"/>
      <c r="C545" s="33"/>
      <c r="D545" s="33"/>
      <c r="E545" s="33"/>
      <c r="F545" s="33"/>
      <c r="G545" s="51" t="s">
        <v>93</v>
      </c>
      <c r="H545" s="47">
        <f>SUM(H533+H535+H537+H539+H541+H543)</f>
        <v>72</v>
      </c>
      <c r="I545" s="47">
        <f t="shared" ref="I545:L546" si="192">SUM(I533+I535+I537+I539+I541+I543)</f>
        <v>15</v>
      </c>
      <c r="J545" s="47">
        <f t="shared" si="192"/>
        <v>1</v>
      </c>
      <c r="K545" s="52">
        <f t="shared" si="185"/>
        <v>88</v>
      </c>
      <c r="L545" s="47">
        <f t="shared" si="192"/>
        <v>31</v>
      </c>
      <c r="M545" s="52">
        <f t="shared" si="186"/>
        <v>119</v>
      </c>
    </row>
    <row r="546" spans="1:13" x14ac:dyDescent="0.2">
      <c r="A546" s="33"/>
      <c r="B546" s="33"/>
      <c r="C546" s="33"/>
      <c r="D546" s="33"/>
      <c r="E546" s="33"/>
      <c r="F546" s="33"/>
      <c r="G546" s="51" t="s">
        <v>94</v>
      </c>
      <c r="H546" s="47">
        <f>SUM(H534+H536+H538+H540+H542+H544)</f>
        <v>8199.6624000000011</v>
      </c>
      <c r="I546" s="47">
        <f t="shared" si="192"/>
        <v>1221.0615</v>
      </c>
      <c r="J546" s="47">
        <f t="shared" si="192"/>
        <v>40.770000000000003</v>
      </c>
      <c r="K546" s="52">
        <f t="shared" si="185"/>
        <v>9461.4939000000013</v>
      </c>
      <c r="L546" s="53">
        <f t="shared" si="192"/>
        <v>97.03</v>
      </c>
      <c r="M546" s="52">
        <f t="shared" si="186"/>
        <v>9558.523900000002</v>
      </c>
    </row>
    <row r="550" spans="1:13" x14ac:dyDescent="0.2">
      <c r="A550" s="98" t="s">
        <v>74</v>
      </c>
      <c r="B550" s="100" t="s">
        <v>75</v>
      </c>
      <c r="C550" s="102" t="s">
        <v>76</v>
      </c>
      <c r="D550" s="102" t="s">
        <v>77</v>
      </c>
      <c r="E550" s="102" t="s">
        <v>78</v>
      </c>
      <c r="F550" s="102" t="s">
        <v>79</v>
      </c>
      <c r="G550" s="87" t="s">
        <v>8</v>
      </c>
      <c r="H550" s="88" t="s">
        <v>80</v>
      </c>
      <c r="I550" s="88"/>
      <c r="J550" s="88"/>
      <c r="K550" s="88"/>
      <c r="L550" s="89" t="s">
        <v>81</v>
      </c>
      <c r="M550" s="90" t="s">
        <v>82</v>
      </c>
    </row>
    <row r="551" spans="1:13" x14ac:dyDescent="0.2">
      <c r="A551" s="99"/>
      <c r="B551" s="101"/>
      <c r="C551" s="102"/>
      <c r="D551" s="102"/>
      <c r="E551" s="102"/>
      <c r="F551" s="102"/>
      <c r="G551" s="87"/>
      <c r="H551" s="33" t="s">
        <v>83</v>
      </c>
      <c r="I551" s="33" t="s">
        <v>84</v>
      </c>
      <c r="J551" s="33" t="s">
        <v>85</v>
      </c>
      <c r="K551" s="33" t="s">
        <v>86</v>
      </c>
      <c r="L551" s="89"/>
      <c r="M551" s="91"/>
    </row>
    <row r="552" spans="1:13" x14ac:dyDescent="0.2">
      <c r="A552" s="92" t="s">
        <v>87</v>
      </c>
      <c r="B552" s="93"/>
      <c r="C552" s="93"/>
      <c r="D552" s="93"/>
      <c r="E552" s="93"/>
      <c r="F552" s="94"/>
      <c r="G552" s="34" t="s">
        <v>88</v>
      </c>
      <c r="H552" s="35">
        <v>113.88420000000001</v>
      </c>
      <c r="I552" s="35">
        <v>81.4041</v>
      </c>
      <c r="J552" s="35">
        <v>40.770000000000003</v>
      </c>
      <c r="K552" s="36"/>
      <c r="L552" s="37">
        <v>3.13</v>
      </c>
      <c r="M552" s="38"/>
    </row>
    <row r="553" spans="1:13" x14ac:dyDescent="0.2">
      <c r="A553" s="95"/>
      <c r="B553" s="96"/>
      <c r="C553" s="96"/>
      <c r="D553" s="96"/>
      <c r="E553" s="96"/>
      <c r="F553" s="97"/>
      <c r="G553" s="34" t="s">
        <v>89</v>
      </c>
      <c r="H553" s="35">
        <v>103.01219999999999</v>
      </c>
      <c r="I553" s="35">
        <v>73.385999999999996</v>
      </c>
      <c r="J553" s="35">
        <v>36.828900000000004</v>
      </c>
      <c r="K553" s="36"/>
      <c r="L553" s="37">
        <v>3.13</v>
      </c>
      <c r="M553" s="38"/>
    </row>
    <row r="554" spans="1:13" x14ac:dyDescent="0.2">
      <c r="A554" s="95"/>
      <c r="B554" s="96"/>
      <c r="C554" s="96"/>
      <c r="D554" s="96"/>
      <c r="E554" s="96"/>
      <c r="F554" s="97"/>
      <c r="G554" s="34" t="s">
        <v>20</v>
      </c>
      <c r="H554" s="35">
        <v>427.94910000000004</v>
      </c>
      <c r="I554" s="35">
        <v>305.77499999999998</v>
      </c>
      <c r="J554" s="35">
        <v>153.83879999999999</v>
      </c>
      <c r="K554" s="35"/>
      <c r="L554" s="35">
        <v>13.32</v>
      </c>
      <c r="M554" s="35"/>
    </row>
    <row r="555" spans="1:13" x14ac:dyDescent="0.2">
      <c r="A555" s="95"/>
      <c r="B555" s="96"/>
      <c r="C555" s="96"/>
      <c r="D555" s="96"/>
      <c r="E555" s="96"/>
      <c r="F555" s="97"/>
      <c r="G555" s="34" t="s">
        <v>16</v>
      </c>
      <c r="H555" s="35">
        <v>57.213900000000002</v>
      </c>
      <c r="I555" s="35">
        <v>40.770000000000003</v>
      </c>
      <c r="J555" s="35">
        <v>20.6568</v>
      </c>
      <c r="K555" s="35"/>
      <c r="L555" s="35">
        <v>3.26</v>
      </c>
      <c r="M555" s="35"/>
    </row>
    <row r="556" spans="1:13" x14ac:dyDescent="0.2">
      <c r="A556" s="95"/>
      <c r="B556" s="96"/>
      <c r="C556" s="96"/>
      <c r="D556" s="96"/>
      <c r="E556" s="96"/>
      <c r="F556" s="97"/>
      <c r="G556" s="34" t="s">
        <v>18</v>
      </c>
      <c r="H556" s="35">
        <v>33.975000000000001</v>
      </c>
      <c r="I556" s="35">
        <v>24.733799999999999</v>
      </c>
      <c r="J556" s="35">
        <v>12.638699999999998</v>
      </c>
      <c r="K556" s="35"/>
      <c r="L556" s="35">
        <v>0.68</v>
      </c>
      <c r="M556" s="35"/>
    </row>
    <row r="557" spans="1:13" x14ac:dyDescent="0.2">
      <c r="A557" s="95"/>
      <c r="B557" s="96"/>
      <c r="C557" s="96"/>
      <c r="D557" s="96"/>
      <c r="E557" s="96"/>
      <c r="F557" s="97"/>
      <c r="G557" s="34" t="s">
        <v>17</v>
      </c>
      <c r="H557" s="35">
        <v>10.872</v>
      </c>
      <c r="I557" s="35">
        <v>8.2899000000000012</v>
      </c>
      <c r="J557" s="35">
        <v>4.2129000000000003</v>
      </c>
      <c r="K557" s="35"/>
      <c r="L557" s="35">
        <v>0.27</v>
      </c>
      <c r="M557" s="35"/>
    </row>
    <row r="558" spans="1:13" x14ac:dyDescent="0.2">
      <c r="A558" s="39" t="s">
        <v>110</v>
      </c>
      <c r="B558" s="40" t="s">
        <v>91</v>
      </c>
      <c r="C558" s="39">
        <v>17</v>
      </c>
      <c r="D558" s="39">
        <v>4</v>
      </c>
      <c r="E558" s="39">
        <v>3</v>
      </c>
      <c r="F558" s="41">
        <v>2</v>
      </c>
      <c r="G558" s="42" t="s">
        <v>88</v>
      </c>
      <c r="H558" s="43">
        <v>84</v>
      </c>
      <c r="I558" s="43">
        <v>18</v>
      </c>
      <c r="J558" s="43">
        <v>1</v>
      </c>
      <c r="K558" s="44">
        <f>SUM(H558:J558)</f>
        <v>103</v>
      </c>
      <c r="L558" s="45">
        <v>14</v>
      </c>
      <c r="M558" s="52">
        <f>SUM(K558:L558)</f>
        <v>117</v>
      </c>
    </row>
    <row r="559" spans="1:13" x14ac:dyDescent="0.2">
      <c r="A559" s="33"/>
      <c r="B559" s="33"/>
      <c r="C559" s="33"/>
      <c r="D559" s="33"/>
      <c r="E559" s="33"/>
      <c r="F559" s="33"/>
      <c r="G559" s="46" t="s">
        <v>92</v>
      </c>
      <c r="H559" s="47">
        <f>IFERROR(H558*H552,"")</f>
        <v>9566.2728000000006</v>
      </c>
      <c r="I559" s="47">
        <f t="shared" ref="I559:L559" si="193">IFERROR(I558*I552,"")</f>
        <v>1465.2737999999999</v>
      </c>
      <c r="J559" s="47">
        <f t="shared" si="193"/>
        <v>40.770000000000003</v>
      </c>
      <c r="K559" s="44">
        <f t="shared" ref="K559:K571" si="194">SUM(H559:J559)</f>
        <v>11072.316600000002</v>
      </c>
      <c r="L559" s="47">
        <f t="shared" si="193"/>
        <v>43.82</v>
      </c>
      <c r="M559" s="52">
        <f t="shared" ref="M559:M571" si="195">SUM(K559:L559)</f>
        <v>11116.136600000002</v>
      </c>
    </row>
    <row r="560" spans="1:13" x14ac:dyDescent="0.2">
      <c r="A560" s="33"/>
      <c r="B560" s="33"/>
      <c r="C560" s="33"/>
      <c r="D560" s="33"/>
      <c r="E560" s="33"/>
      <c r="F560" s="33"/>
      <c r="G560" s="42" t="s">
        <v>89</v>
      </c>
      <c r="H560" s="43">
        <v>0</v>
      </c>
      <c r="I560" s="43">
        <v>0</v>
      </c>
      <c r="J560" s="43">
        <v>0</v>
      </c>
      <c r="K560" s="44">
        <f t="shared" si="194"/>
        <v>0</v>
      </c>
      <c r="L560" s="45">
        <v>0</v>
      </c>
      <c r="M560" s="52">
        <f t="shared" si="195"/>
        <v>0</v>
      </c>
    </row>
    <row r="561" spans="1:13" x14ac:dyDescent="0.2">
      <c r="A561" s="33"/>
      <c r="B561" s="33"/>
      <c r="C561" s="33"/>
      <c r="D561" s="33"/>
      <c r="E561" s="33"/>
      <c r="F561" s="33"/>
      <c r="G561" s="46" t="s">
        <v>92</v>
      </c>
      <c r="H561" s="47">
        <f>IFERROR(H560*H553,"")</f>
        <v>0</v>
      </c>
      <c r="I561" s="47">
        <f t="shared" ref="I561:L561" si="196">IFERROR(I560*I553,"")</f>
        <v>0</v>
      </c>
      <c r="J561" s="47">
        <f t="shared" si="196"/>
        <v>0</v>
      </c>
      <c r="K561" s="44">
        <f t="shared" si="194"/>
        <v>0</v>
      </c>
      <c r="L561" s="47">
        <f t="shared" si="196"/>
        <v>0</v>
      </c>
      <c r="M561" s="52">
        <f t="shared" si="195"/>
        <v>0</v>
      </c>
    </row>
    <row r="562" spans="1:13" x14ac:dyDescent="0.2">
      <c r="A562" s="33"/>
      <c r="B562" s="33"/>
      <c r="C562" s="33"/>
      <c r="D562" s="33"/>
      <c r="E562" s="33"/>
      <c r="F562" s="33"/>
      <c r="G562" s="48" t="s">
        <v>20</v>
      </c>
      <c r="H562" s="49">
        <v>0</v>
      </c>
      <c r="I562" s="43">
        <v>0</v>
      </c>
      <c r="J562" s="43">
        <v>0</v>
      </c>
      <c r="K562" s="44">
        <f t="shared" si="194"/>
        <v>0</v>
      </c>
      <c r="L562" s="45">
        <v>0</v>
      </c>
      <c r="M562" s="52">
        <f t="shared" si="195"/>
        <v>0</v>
      </c>
    </row>
    <row r="563" spans="1:13" x14ac:dyDescent="0.2">
      <c r="A563" s="33"/>
      <c r="B563" s="33"/>
      <c r="C563" s="33"/>
      <c r="D563" s="33"/>
      <c r="E563" s="33"/>
      <c r="F563" s="33"/>
      <c r="G563" s="46" t="s">
        <v>92</v>
      </c>
      <c r="H563" s="47">
        <f>IFERROR(H562*H564,"")</f>
        <v>0</v>
      </c>
      <c r="I563" s="47">
        <f t="shared" ref="I563:L563" si="197">IFERROR(I562*I564,"")</f>
        <v>0</v>
      </c>
      <c r="J563" s="47">
        <f t="shared" si="197"/>
        <v>0</v>
      </c>
      <c r="K563" s="44">
        <f t="shared" si="194"/>
        <v>0</v>
      </c>
      <c r="L563" s="47">
        <f t="shared" si="197"/>
        <v>0</v>
      </c>
      <c r="M563" s="52">
        <f t="shared" si="195"/>
        <v>0</v>
      </c>
    </row>
    <row r="564" spans="1:13" x14ac:dyDescent="0.2">
      <c r="A564" s="33"/>
      <c r="B564" s="33"/>
      <c r="C564" s="33"/>
      <c r="D564" s="33"/>
      <c r="E564" s="33"/>
      <c r="F564" s="33"/>
      <c r="G564" s="48" t="s">
        <v>16</v>
      </c>
      <c r="H564" s="49">
        <v>0</v>
      </c>
      <c r="I564" s="43">
        <v>0</v>
      </c>
      <c r="J564" s="43">
        <v>0</v>
      </c>
      <c r="K564" s="44">
        <f t="shared" si="194"/>
        <v>0</v>
      </c>
      <c r="L564" s="45">
        <v>0</v>
      </c>
      <c r="M564" s="52">
        <f t="shared" si="195"/>
        <v>0</v>
      </c>
    </row>
    <row r="565" spans="1:13" x14ac:dyDescent="0.2">
      <c r="A565" s="33"/>
      <c r="B565" s="33"/>
      <c r="C565" s="33"/>
      <c r="D565" s="33"/>
      <c r="E565" s="33"/>
      <c r="F565" s="33"/>
      <c r="G565" s="46" t="s">
        <v>92</v>
      </c>
      <c r="H565" s="47">
        <f>IFERROR(H564*H555,"")</f>
        <v>0</v>
      </c>
      <c r="I565" s="47">
        <f t="shared" ref="I565:L565" si="198">IFERROR(I564*I555,"")</f>
        <v>0</v>
      </c>
      <c r="J565" s="47">
        <f t="shared" si="198"/>
        <v>0</v>
      </c>
      <c r="K565" s="44">
        <f t="shared" si="194"/>
        <v>0</v>
      </c>
      <c r="L565" s="47">
        <f t="shared" si="198"/>
        <v>0</v>
      </c>
      <c r="M565" s="52">
        <f t="shared" si="195"/>
        <v>0</v>
      </c>
    </row>
    <row r="566" spans="1:13" x14ac:dyDescent="0.2">
      <c r="A566" s="33"/>
      <c r="B566" s="33"/>
      <c r="C566" s="33"/>
      <c r="D566" s="33"/>
      <c r="E566" s="33"/>
      <c r="F566" s="33"/>
      <c r="G566" s="48" t="s">
        <v>18</v>
      </c>
      <c r="H566" s="49">
        <v>0</v>
      </c>
      <c r="I566" s="43">
        <v>0</v>
      </c>
      <c r="J566" s="43">
        <v>0</v>
      </c>
      <c r="K566" s="44">
        <f t="shared" si="194"/>
        <v>0</v>
      </c>
      <c r="L566" s="45">
        <v>0</v>
      </c>
      <c r="M566" s="52">
        <f t="shared" si="195"/>
        <v>0</v>
      </c>
    </row>
    <row r="567" spans="1:13" x14ac:dyDescent="0.2">
      <c r="A567" s="33"/>
      <c r="B567" s="33"/>
      <c r="C567" s="33"/>
      <c r="D567" s="33"/>
      <c r="E567" s="33"/>
      <c r="F567" s="33"/>
      <c r="G567" s="46" t="s">
        <v>92</v>
      </c>
      <c r="H567" s="47">
        <f>IFERROR(H566*H556,"")</f>
        <v>0</v>
      </c>
      <c r="I567" s="47">
        <f t="shared" ref="I567:L567" si="199">IFERROR(I566*I556,"")</f>
        <v>0</v>
      </c>
      <c r="J567" s="47">
        <f t="shared" si="199"/>
        <v>0</v>
      </c>
      <c r="K567" s="44">
        <f t="shared" si="194"/>
        <v>0</v>
      </c>
      <c r="L567" s="47">
        <f t="shared" si="199"/>
        <v>0</v>
      </c>
      <c r="M567" s="52">
        <f t="shared" si="195"/>
        <v>0</v>
      </c>
    </row>
    <row r="568" spans="1:13" x14ac:dyDescent="0.2">
      <c r="A568" s="33"/>
      <c r="B568" s="33"/>
      <c r="C568" s="33"/>
      <c r="D568" s="33"/>
      <c r="E568" s="33"/>
      <c r="F568" s="33"/>
      <c r="G568" s="48" t="s">
        <v>17</v>
      </c>
      <c r="H568" s="50">
        <v>0</v>
      </c>
      <c r="I568" s="43">
        <v>0</v>
      </c>
      <c r="J568" s="43">
        <v>0</v>
      </c>
      <c r="K568" s="44">
        <f t="shared" si="194"/>
        <v>0</v>
      </c>
      <c r="L568" s="45">
        <v>0</v>
      </c>
      <c r="M568" s="52">
        <f t="shared" si="195"/>
        <v>0</v>
      </c>
    </row>
    <row r="569" spans="1:13" x14ac:dyDescent="0.2">
      <c r="A569" s="33"/>
      <c r="B569" s="33"/>
      <c r="C569" s="33"/>
      <c r="D569" s="33"/>
      <c r="E569" s="33"/>
      <c r="F569" s="33"/>
      <c r="G569" s="46" t="s">
        <v>92</v>
      </c>
      <c r="H569" s="47">
        <f>SUM(H568*H557)</f>
        <v>0</v>
      </c>
      <c r="I569" s="47">
        <f t="shared" ref="I569:L569" si="200">SUM(I568*I557)</f>
        <v>0</v>
      </c>
      <c r="J569" s="47">
        <f t="shared" si="200"/>
        <v>0</v>
      </c>
      <c r="K569" s="44">
        <f t="shared" si="194"/>
        <v>0</v>
      </c>
      <c r="L569" s="47">
        <f t="shared" si="200"/>
        <v>0</v>
      </c>
      <c r="M569" s="52">
        <f t="shared" si="195"/>
        <v>0</v>
      </c>
    </row>
    <row r="570" spans="1:13" x14ac:dyDescent="0.2">
      <c r="A570" s="33"/>
      <c r="B570" s="33"/>
      <c r="C570" s="33"/>
      <c r="D570" s="33"/>
      <c r="E570" s="33"/>
      <c r="F570" s="33"/>
      <c r="G570" s="51" t="s">
        <v>93</v>
      </c>
      <c r="H570" s="47">
        <f>SUM(H558+H560+H562+H564+H566+H568)</f>
        <v>84</v>
      </c>
      <c r="I570" s="47">
        <f t="shared" ref="I570:L571" si="201">SUM(I558+I560+I562+I564+I566+I568)</f>
        <v>18</v>
      </c>
      <c r="J570" s="47">
        <f t="shared" si="201"/>
        <v>1</v>
      </c>
      <c r="K570" s="44">
        <f t="shared" si="194"/>
        <v>103</v>
      </c>
      <c r="L570" s="47">
        <f t="shared" si="201"/>
        <v>14</v>
      </c>
      <c r="M570" s="52">
        <f t="shared" si="195"/>
        <v>117</v>
      </c>
    </row>
    <row r="571" spans="1:13" x14ac:dyDescent="0.2">
      <c r="A571" s="33"/>
      <c r="B571" s="33"/>
      <c r="C571" s="33"/>
      <c r="D571" s="33"/>
      <c r="E571" s="33"/>
      <c r="F571" s="33"/>
      <c r="G571" s="51" t="s">
        <v>94</v>
      </c>
      <c r="H571" s="47">
        <f>SUM(H559+H561+H563+H565+H567+H569)</f>
        <v>9566.2728000000006</v>
      </c>
      <c r="I571" s="47">
        <f t="shared" si="201"/>
        <v>1465.2737999999999</v>
      </c>
      <c r="J571" s="47">
        <f t="shared" si="201"/>
        <v>40.770000000000003</v>
      </c>
      <c r="K571" s="44">
        <f t="shared" si="194"/>
        <v>11072.316600000002</v>
      </c>
      <c r="L571" s="53">
        <f t="shared" si="201"/>
        <v>43.82</v>
      </c>
      <c r="M571" s="52">
        <f t="shared" si="195"/>
        <v>11116.136600000002</v>
      </c>
    </row>
    <row r="575" spans="1:13" x14ac:dyDescent="0.2">
      <c r="A575" s="98" t="s">
        <v>74</v>
      </c>
      <c r="B575" s="100" t="s">
        <v>75</v>
      </c>
      <c r="C575" s="102" t="s">
        <v>76</v>
      </c>
      <c r="D575" s="102" t="s">
        <v>77</v>
      </c>
      <c r="E575" s="102" t="s">
        <v>78</v>
      </c>
      <c r="F575" s="102" t="s">
        <v>79</v>
      </c>
      <c r="G575" s="87" t="s">
        <v>8</v>
      </c>
      <c r="H575" s="88" t="s">
        <v>80</v>
      </c>
      <c r="I575" s="88"/>
      <c r="J575" s="88"/>
      <c r="K575" s="88"/>
      <c r="L575" s="89" t="s">
        <v>81</v>
      </c>
      <c r="M575" s="90" t="s">
        <v>82</v>
      </c>
    </row>
    <row r="576" spans="1:13" x14ac:dyDescent="0.2">
      <c r="A576" s="99"/>
      <c r="B576" s="101"/>
      <c r="C576" s="102"/>
      <c r="D576" s="102"/>
      <c r="E576" s="102"/>
      <c r="F576" s="102"/>
      <c r="G576" s="87"/>
      <c r="H576" s="33" t="s">
        <v>83</v>
      </c>
      <c r="I576" s="33" t="s">
        <v>84</v>
      </c>
      <c r="J576" s="33" t="s">
        <v>85</v>
      </c>
      <c r="K576" s="33" t="s">
        <v>86</v>
      </c>
      <c r="L576" s="89"/>
      <c r="M576" s="91"/>
    </row>
    <row r="577" spans="1:13" x14ac:dyDescent="0.2">
      <c r="A577" s="92" t="s">
        <v>87</v>
      </c>
      <c r="B577" s="93"/>
      <c r="C577" s="93"/>
      <c r="D577" s="93"/>
      <c r="E577" s="93"/>
      <c r="F577" s="94"/>
      <c r="G577" s="34" t="s">
        <v>88</v>
      </c>
      <c r="H577" s="35">
        <v>113.88420000000001</v>
      </c>
      <c r="I577" s="35">
        <v>81.4041</v>
      </c>
      <c r="J577" s="35">
        <v>40.770000000000003</v>
      </c>
      <c r="K577" s="36"/>
      <c r="L577" s="37">
        <v>3.13</v>
      </c>
      <c r="M577" s="38"/>
    </row>
    <row r="578" spans="1:13" x14ac:dyDescent="0.2">
      <c r="A578" s="95"/>
      <c r="B578" s="96"/>
      <c r="C578" s="96"/>
      <c r="D578" s="96"/>
      <c r="E578" s="96"/>
      <c r="F578" s="97"/>
      <c r="G578" s="34" t="s">
        <v>89</v>
      </c>
      <c r="H578" s="35">
        <v>103.01219999999999</v>
      </c>
      <c r="I578" s="35">
        <v>73.385999999999996</v>
      </c>
      <c r="J578" s="35">
        <v>36.828900000000004</v>
      </c>
      <c r="K578" s="36"/>
      <c r="L578" s="37">
        <v>3.13</v>
      </c>
      <c r="M578" s="38"/>
    </row>
    <row r="579" spans="1:13" x14ac:dyDescent="0.2">
      <c r="A579" s="95"/>
      <c r="B579" s="96"/>
      <c r="C579" s="96"/>
      <c r="D579" s="96"/>
      <c r="E579" s="96"/>
      <c r="F579" s="97"/>
      <c r="G579" s="34" t="s">
        <v>20</v>
      </c>
      <c r="H579" s="35">
        <v>427.94910000000004</v>
      </c>
      <c r="I579" s="35">
        <v>305.77499999999998</v>
      </c>
      <c r="J579" s="35">
        <v>153.83879999999999</v>
      </c>
      <c r="K579" s="35"/>
      <c r="L579" s="35">
        <v>13.32</v>
      </c>
      <c r="M579" s="35"/>
    </row>
    <row r="580" spans="1:13" x14ac:dyDescent="0.2">
      <c r="A580" s="95"/>
      <c r="B580" s="96"/>
      <c r="C580" s="96"/>
      <c r="D580" s="96"/>
      <c r="E580" s="96"/>
      <c r="F580" s="97"/>
      <c r="G580" s="34" t="s">
        <v>16</v>
      </c>
      <c r="H580" s="35">
        <v>57.213900000000002</v>
      </c>
      <c r="I580" s="35">
        <v>40.770000000000003</v>
      </c>
      <c r="J580" s="35">
        <v>20.6568</v>
      </c>
      <c r="K580" s="35"/>
      <c r="L580" s="35">
        <v>3.26</v>
      </c>
      <c r="M580" s="35"/>
    </row>
    <row r="581" spans="1:13" x14ac:dyDescent="0.2">
      <c r="A581" s="95"/>
      <c r="B581" s="96"/>
      <c r="C581" s="96"/>
      <c r="D581" s="96"/>
      <c r="E581" s="96"/>
      <c r="F581" s="97"/>
      <c r="G581" s="34" t="s">
        <v>18</v>
      </c>
      <c r="H581" s="35">
        <v>33.975000000000001</v>
      </c>
      <c r="I581" s="35">
        <v>24.733799999999999</v>
      </c>
      <c r="J581" s="35">
        <v>12.638699999999998</v>
      </c>
      <c r="K581" s="35"/>
      <c r="L581" s="35">
        <v>0.68</v>
      </c>
      <c r="M581" s="35"/>
    </row>
    <row r="582" spans="1:13" x14ac:dyDescent="0.2">
      <c r="A582" s="95"/>
      <c r="B582" s="96"/>
      <c r="C582" s="96"/>
      <c r="D582" s="96"/>
      <c r="E582" s="96"/>
      <c r="F582" s="97"/>
      <c r="G582" s="34" t="s">
        <v>17</v>
      </c>
      <c r="H582" s="35">
        <v>10.872</v>
      </c>
      <c r="I582" s="35">
        <v>8.2899000000000012</v>
      </c>
      <c r="J582" s="35">
        <v>4.2129000000000003</v>
      </c>
      <c r="K582" s="35"/>
      <c r="L582" s="35">
        <v>0.27</v>
      </c>
      <c r="M582" s="35"/>
    </row>
    <row r="583" spans="1:13" x14ac:dyDescent="0.2">
      <c r="A583" s="39" t="s">
        <v>110</v>
      </c>
      <c r="B583" s="40" t="s">
        <v>91</v>
      </c>
      <c r="C583" s="39">
        <v>22</v>
      </c>
      <c r="D583" s="39">
        <v>28</v>
      </c>
      <c r="E583" s="39">
        <v>1</v>
      </c>
      <c r="F583" s="41">
        <v>1</v>
      </c>
      <c r="G583" s="42" t="s">
        <v>88</v>
      </c>
      <c r="H583" s="43">
        <v>20</v>
      </c>
      <c r="I583" s="43">
        <v>3</v>
      </c>
      <c r="J583" s="43">
        <v>0</v>
      </c>
      <c r="K583" s="44">
        <f>SUM(H583:J583)</f>
        <v>23</v>
      </c>
      <c r="L583" s="45">
        <v>9</v>
      </c>
      <c r="M583" s="52">
        <f>SUM(K583:L583)</f>
        <v>32</v>
      </c>
    </row>
    <row r="584" spans="1:13" x14ac:dyDescent="0.2">
      <c r="A584" s="33"/>
      <c r="B584" s="33"/>
      <c r="C584" s="33"/>
      <c r="D584" s="33"/>
      <c r="E584" s="33"/>
      <c r="F584" s="33"/>
      <c r="G584" s="46" t="s">
        <v>92</v>
      </c>
      <c r="H584" s="47">
        <f>IFERROR(H583*H577,"")</f>
        <v>2277.6840000000002</v>
      </c>
      <c r="I584" s="47">
        <f t="shared" ref="I584:L584" si="202">IFERROR(I583*I577,"")</f>
        <v>244.2123</v>
      </c>
      <c r="J584" s="47">
        <f t="shared" si="202"/>
        <v>0</v>
      </c>
      <c r="K584" s="44">
        <f t="shared" ref="K584:K596" si="203">SUM(H584:J584)</f>
        <v>2521.8963000000003</v>
      </c>
      <c r="L584" s="47">
        <f t="shared" si="202"/>
        <v>28.169999999999998</v>
      </c>
      <c r="M584" s="52">
        <f t="shared" ref="M584:M596" si="204">SUM(K584:L584)</f>
        <v>2550.0663000000004</v>
      </c>
    </row>
    <row r="585" spans="1:13" x14ac:dyDescent="0.2">
      <c r="A585" s="33"/>
      <c r="B585" s="33"/>
      <c r="C585" s="33"/>
      <c r="D585" s="33"/>
      <c r="E585" s="33"/>
      <c r="F585" s="33"/>
      <c r="G585" s="42" t="s">
        <v>89</v>
      </c>
      <c r="H585" s="43">
        <v>0</v>
      </c>
      <c r="I585" s="43">
        <v>0</v>
      </c>
      <c r="J585" s="43">
        <v>0</v>
      </c>
      <c r="K585" s="44">
        <f t="shared" si="203"/>
        <v>0</v>
      </c>
      <c r="L585" s="45">
        <v>1</v>
      </c>
      <c r="M585" s="52">
        <f t="shared" si="204"/>
        <v>1</v>
      </c>
    </row>
    <row r="586" spans="1:13" x14ac:dyDescent="0.2">
      <c r="A586" s="33"/>
      <c r="B586" s="33"/>
      <c r="C586" s="33"/>
      <c r="D586" s="33"/>
      <c r="E586" s="33"/>
      <c r="F586" s="33"/>
      <c r="G586" s="46" t="s">
        <v>92</v>
      </c>
      <c r="H586" s="47">
        <f>IFERROR(H585*H578,"")</f>
        <v>0</v>
      </c>
      <c r="I586" s="47">
        <f t="shared" ref="I586:L586" si="205">IFERROR(I585*I578,"")</f>
        <v>0</v>
      </c>
      <c r="J586" s="47">
        <f t="shared" si="205"/>
        <v>0</v>
      </c>
      <c r="K586" s="44">
        <f t="shared" si="203"/>
        <v>0</v>
      </c>
      <c r="L586" s="47">
        <f t="shared" si="205"/>
        <v>3.13</v>
      </c>
      <c r="M586" s="52">
        <f t="shared" si="204"/>
        <v>3.13</v>
      </c>
    </row>
    <row r="587" spans="1:13" x14ac:dyDescent="0.2">
      <c r="A587" s="33"/>
      <c r="B587" s="33"/>
      <c r="C587" s="33"/>
      <c r="D587" s="33"/>
      <c r="E587" s="33"/>
      <c r="F587" s="33"/>
      <c r="G587" s="48" t="s">
        <v>20</v>
      </c>
      <c r="H587" s="49">
        <v>0</v>
      </c>
      <c r="I587" s="43">
        <v>0</v>
      </c>
      <c r="J587" s="43">
        <v>0</v>
      </c>
      <c r="K587" s="44">
        <f t="shared" si="203"/>
        <v>0</v>
      </c>
      <c r="L587" s="45">
        <v>0</v>
      </c>
      <c r="M587" s="52">
        <f t="shared" si="204"/>
        <v>0</v>
      </c>
    </row>
    <row r="588" spans="1:13" x14ac:dyDescent="0.2">
      <c r="A588" s="33"/>
      <c r="B588" s="33"/>
      <c r="C588" s="33"/>
      <c r="D588" s="33"/>
      <c r="E588" s="33"/>
      <c r="F588" s="33"/>
      <c r="G588" s="46" t="s">
        <v>92</v>
      </c>
      <c r="H588" s="47">
        <f>IFERROR(H587*H589,"")</f>
        <v>0</v>
      </c>
      <c r="I588" s="47">
        <f t="shared" ref="I588:L588" si="206">IFERROR(I587*I589,"")</f>
        <v>0</v>
      </c>
      <c r="J588" s="47">
        <f t="shared" si="206"/>
        <v>0</v>
      </c>
      <c r="K588" s="44">
        <f t="shared" si="203"/>
        <v>0</v>
      </c>
      <c r="L588" s="47">
        <f t="shared" si="206"/>
        <v>0</v>
      </c>
      <c r="M588" s="52">
        <f t="shared" si="204"/>
        <v>0</v>
      </c>
    </row>
    <row r="589" spans="1:13" x14ac:dyDescent="0.2">
      <c r="A589" s="33"/>
      <c r="B589" s="33"/>
      <c r="C589" s="33"/>
      <c r="D589" s="33"/>
      <c r="E589" s="33"/>
      <c r="F589" s="33"/>
      <c r="G589" s="48" t="s">
        <v>16</v>
      </c>
      <c r="H589" s="49">
        <v>24</v>
      </c>
      <c r="I589" s="43">
        <v>0</v>
      </c>
      <c r="J589" s="43">
        <v>0</v>
      </c>
      <c r="K589" s="44">
        <f t="shared" si="203"/>
        <v>24</v>
      </c>
      <c r="L589" s="45">
        <v>32</v>
      </c>
      <c r="M589" s="52">
        <f t="shared" si="204"/>
        <v>56</v>
      </c>
    </row>
    <row r="590" spans="1:13" x14ac:dyDescent="0.2">
      <c r="A590" s="33"/>
      <c r="B590" s="33"/>
      <c r="C590" s="33"/>
      <c r="D590" s="33"/>
      <c r="E590" s="33"/>
      <c r="F590" s="33"/>
      <c r="G590" s="46" t="s">
        <v>92</v>
      </c>
      <c r="H590" s="47">
        <f>IFERROR(H589*H580,"")</f>
        <v>1373.1336000000001</v>
      </c>
      <c r="I590" s="47">
        <f t="shared" ref="I590:L590" si="207">IFERROR(I589*I580,"")</f>
        <v>0</v>
      </c>
      <c r="J590" s="47">
        <f t="shared" si="207"/>
        <v>0</v>
      </c>
      <c r="K590" s="44">
        <f t="shared" si="203"/>
        <v>1373.1336000000001</v>
      </c>
      <c r="L590" s="47">
        <f t="shared" si="207"/>
        <v>104.32</v>
      </c>
      <c r="M590" s="52">
        <f t="shared" si="204"/>
        <v>1477.4536000000001</v>
      </c>
    </row>
    <row r="591" spans="1:13" x14ac:dyDescent="0.2">
      <c r="A591" s="33"/>
      <c r="B591" s="33"/>
      <c r="C591" s="33"/>
      <c r="D591" s="33"/>
      <c r="E591" s="33"/>
      <c r="F591" s="33"/>
      <c r="G591" s="48" t="s">
        <v>18</v>
      </c>
      <c r="H591" s="49">
        <v>0</v>
      </c>
      <c r="I591" s="43">
        <v>0</v>
      </c>
      <c r="J591" s="43">
        <v>0</v>
      </c>
      <c r="K591" s="44">
        <f t="shared" si="203"/>
        <v>0</v>
      </c>
      <c r="L591" s="45">
        <v>0</v>
      </c>
      <c r="M591" s="52">
        <f t="shared" si="204"/>
        <v>0</v>
      </c>
    </row>
    <row r="592" spans="1:13" x14ac:dyDescent="0.2">
      <c r="A592" s="33"/>
      <c r="B592" s="33"/>
      <c r="C592" s="33"/>
      <c r="D592" s="33"/>
      <c r="E592" s="33"/>
      <c r="F592" s="33"/>
      <c r="G592" s="46" t="s">
        <v>92</v>
      </c>
      <c r="H592" s="47">
        <f>IFERROR(H591*H581,"")</f>
        <v>0</v>
      </c>
      <c r="I592" s="47">
        <f t="shared" ref="I592:L592" si="208">IFERROR(I591*I581,"")</f>
        <v>0</v>
      </c>
      <c r="J592" s="47">
        <f t="shared" si="208"/>
        <v>0</v>
      </c>
      <c r="K592" s="44">
        <f t="shared" si="203"/>
        <v>0</v>
      </c>
      <c r="L592" s="47">
        <f t="shared" si="208"/>
        <v>0</v>
      </c>
      <c r="M592" s="52">
        <f t="shared" si="204"/>
        <v>0</v>
      </c>
    </row>
    <row r="593" spans="1:13" x14ac:dyDescent="0.2">
      <c r="A593" s="33"/>
      <c r="B593" s="33"/>
      <c r="C593" s="33"/>
      <c r="D593" s="33"/>
      <c r="E593" s="33"/>
      <c r="F593" s="33"/>
      <c r="G593" s="48" t="s">
        <v>17</v>
      </c>
      <c r="H593" s="50">
        <v>0</v>
      </c>
      <c r="I593" s="43">
        <v>0</v>
      </c>
      <c r="J593" s="43">
        <v>0</v>
      </c>
      <c r="K593" s="44">
        <f t="shared" si="203"/>
        <v>0</v>
      </c>
      <c r="L593" s="45">
        <v>0</v>
      </c>
      <c r="M593" s="52">
        <f t="shared" si="204"/>
        <v>0</v>
      </c>
    </row>
    <row r="594" spans="1:13" x14ac:dyDescent="0.2">
      <c r="A594" s="33"/>
      <c r="B594" s="33"/>
      <c r="C594" s="33"/>
      <c r="D594" s="33"/>
      <c r="E594" s="33"/>
      <c r="F594" s="33"/>
      <c r="G594" s="46" t="s">
        <v>92</v>
      </c>
      <c r="H594" s="47">
        <f>SUM(H593*H582)</f>
        <v>0</v>
      </c>
      <c r="I594" s="47">
        <f t="shared" ref="I594:L594" si="209">SUM(I593*I582)</f>
        <v>0</v>
      </c>
      <c r="J594" s="47">
        <f t="shared" si="209"/>
        <v>0</v>
      </c>
      <c r="K594" s="44">
        <f t="shared" si="203"/>
        <v>0</v>
      </c>
      <c r="L594" s="47">
        <f t="shared" si="209"/>
        <v>0</v>
      </c>
      <c r="M594" s="52">
        <f t="shared" si="204"/>
        <v>0</v>
      </c>
    </row>
    <row r="595" spans="1:13" x14ac:dyDescent="0.2">
      <c r="A595" s="33"/>
      <c r="B595" s="33"/>
      <c r="C595" s="33"/>
      <c r="D595" s="33"/>
      <c r="E595" s="33"/>
      <c r="F595" s="33"/>
      <c r="G595" s="51" t="s">
        <v>93</v>
      </c>
      <c r="H595" s="47">
        <f>SUM(H583+H585+H587+H589+H591+H593)</f>
        <v>44</v>
      </c>
      <c r="I595" s="47">
        <f t="shared" ref="I595:L596" si="210">SUM(I583+I585+I587+I589+I591+I593)</f>
        <v>3</v>
      </c>
      <c r="J595" s="47">
        <f t="shared" si="210"/>
        <v>0</v>
      </c>
      <c r="K595" s="44">
        <f t="shared" si="203"/>
        <v>47</v>
      </c>
      <c r="L595" s="47">
        <f t="shared" si="210"/>
        <v>42</v>
      </c>
      <c r="M595" s="52">
        <f t="shared" si="204"/>
        <v>89</v>
      </c>
    </row>
    <row r="596" spans="1:13" x14ac:dyDescent="0.2">
      <c r="A596" s="33"/>
      <c r="B596" s="33"/>
      <c r="C596" s="33"/>
      <c r="D596" s="33"/>
      <c r="E596" s="33"/>
      <c r="F596" s="33"/>
      <c r="G596" s="51" t="s">
        <v>94</v>
      </c>
      <c r="H596" s="47">
        <f>SUM(H584+H586+H588+H590+H592+H594)</f>
        <v>3650.8176000000003</v>
      </c>
      <c r="I596" s="47">
        <f t="shared" si="210"/>
        <v>244.2123</v>
      </c>
      <c r="J596" s="47">
        <f t="shared" si="210"/>
        <v>0</v>
      </c>
      <c r="K596" s="44">
        <f t="shared" si="203"/>
        <v>3895.0299000000005</v>
      </c>
      <c r="L596" s="53">
        <f t="shared" si="210"/>
        <v>135.62</v>
      </c>
      <c r="M596" s="52">
        <f t="shared" si="204"/>
        <v>4030.6499000000003</v>
      </c>
    </row>
    <row r="600" spans="1:13" x14ac:dyDescent="0.2">
      <c r="A600" s="98" t="s">
        <v>74</v>
      </c>
      <c r="B600" s="100" t="s">
        <v>75</v>
      </c>
      <c r="C600" s="102" t="s">
        <v>76</v>
      </c>
      <c r="D600" s="102" t="s">
        <v>77</v>
      </c>
      <c r="E600" s="102" t="s">
        <v>78</v>
      </c>
      <c r="F600" s="102" t="s">
        <v>79</v>
      </c>
      <c r="G600" s="87" t="s">
        <v>8</v>
      </c>
      <c r="H600" s="88" t="s">
        <v>80</v>
      </c>
      <c r="I600" s="88"/>
      <c r="J600" s="88"/>
      <c r="K600" s="88"/>
      <c r="L600" s="89" t="s">
        <v>81</v>
      </c>
      <c r="M600" s="90" t="s">
        <v>82</v>
      </c>
    </row>
    <row r="601" spans="1:13" x14ac:dyDescent="0.2">
      <c r="A601" s="99"/>
      <c r="B601" s="101"/>
      <c r="C601" s="102"/>
      <c r="D601" s="102"/>
      <c r="E601" s="102"/>
      <c r="F601" s="102"/>
      <c r="G601" s="87"/>
      <c r="H601" s="33" t="s">
        <v>83</v>
      </c>
      <c r="I601" s="33" t="s">
        <v>84</v>
      </c>
      <c r="J601" s="33" t="s">
        <v>85</v>
      </c>
      <c r="K601" s="33" t="s">
        <v>86</v>
      </c>
      <c r="L601" s="89"/>
      <c r="M601" s="91"/>
    </row>
    <row r="602" spans="1:13" x14ac:dyDescent="0.2">
      <c r="A602" s="92" t="s">
        <v>87</v>
      </c>
      <c r="B602" s="93"/>
      <c r="C602" s="93"/>
      <c r="D602" s="93"/>
      <c r="E602" s="93"/>
      <c r="F602" s="94"/>
      <c r="G602" s="34" t="s">
        <v>88</v>
      </c>
      <c r="H602" s="35">
        <v>113.88420000000001</v>
      </c>
      <c r="I602" s="35">
        <v>81.4041</v>
      </c>
      <c r="J602" s="35">
        <v>40.770000000000003</v>
      </c>
      <c r="K602" s="36"/>
      <c r="L602" s="37">
        <v>3.13</v>
      </c>
      <c r="M602" s="38"/>
    </row>
    <row r="603" spans="1:13" x14ac:dyDescent="0.2">
      <c r="A603" s="95"/>
      <c r="B603" s="96"/>
      <c r="C603" s="96"/>
      <c r="D603" s="96"/>
      <c r="E603" s="96"/>
      <c r="F603" s="97"/>
      <c r="G603" s="34" t="s">
        <v>89</v>
      </c>
      <c r="H603" s="35">
        <v>103.01219999999999</v>
      </c>
      <c r="I603" s="35">
        <v>73.385999999999996</v>
      </c>
      <c r="J603" s="35">
        <v>36.828900000000004</v>
      </c>
      <c r="K603" s="36"/>
      <c r="L603" s="37">
        <v>3.13</v>
      </c>
      <c r="M603" s="38"/>
    </row>
    <row r="604" spans="1:13" x14ac:dyDescent="0.2">
      <c r="A604" s="95"/>
      <c r="B604" s="96"/>
      <c r="C604" s="96"/>
      <c r="D604" s="96"/>
      <c r="E604" s="96"/>
      <c r="F604" s="97"/>
      <c r="G604" s="34" t="s">
        <v>20</v>
      </c>
      <c r="H604" s="35">
        <v>427.94910000000004</v>
      </c>
      <c r="I604" s="35">
        <v>305.77499999999998</v>
      </c>
      <c r="J604" s="35">
        <v>153.83879999999999</v>
      </c>
      <c r="K604" s="35"/>
      <c r="L604" s="35">
        <v>13.32</v>
      </c>
      <c r="M604" s="35"/>
    </row>
    <row r="605" spans="1:13" x14ac:dyDescent="0.2">
      <c r="A605" s="95"/>
      <c r="B605" s="96"/>
      <c r="C605" s="96"/>
      <c r="D605" s="96"/>
      <c r="E605" s="96"/>
      <c r="F605" s="97"/>
      <c r="G605" s="34" t="s">
        <v>16</v>
      </c>
      <c r="H605" s="35">
        <v>57.213900000000002</v>
      </c>
      <c r="I605" s="35">
        <v>40.770000000000003</v>
      </c>
      <c r="J605" s="35">
        <v>20.6568</v>
      </c>
      <c r="K605" s="35"/>
      <c r="L605" s="35">
        <v>3.26</v>
      </c>
      <c r="M605" s="35"/>
    </row>
    <row r="606" spans="1:13" x14ac:dyDescent="0.2">
      <c r="A606" s="95"/>
      <c r="B606" s="96"/>
      <c r="C606" s="96"/>
      <c r="D606" s="96"/>
      <c r="E606" s="96"/>
      <c r="F606" s="97"/>
      <c r="G606" s="34" t="s">
        <v>18</v>
      </c>
      <c r="H606" s="35">
        <v>33.975000000000001</v>
      </c>
      <c r="I606" s="35">
        <v>24.733799999999999</v>
      </c>
      <c r="J606" s="35">
        <v>12.638699999999998</v>
      </c>
      <c r="K606" s="35"/>
      <c r="L606" s="35">
        <v>0.68</v>
      </c>
      <c r="M606" s="35"/>
    </row>
    <row r="607" spans="1:13" x14ac:dyDescent="0.2">
      <c r="A607" s="95"/>
      <c r="B607" s="96"/>
      <c r="C607" s="96"/>
      <c r="D607" s="96"/>
      <c r="E607" s="96"/>
      <c r="F607" s="97"/>
      <c r="G607" s="34" t="s">
        <v>17</v>
      </c>
      <c r="H607" s="35">
        <v>10.872</v>
      </c>
      <c r="I607" s="35">
        <v>8.2899000000000012</v>
      </c>
      <c r="J607" s="35">
        <v>4.2129000000000003</v>
      </c>
      <c r="K607" s="35"/>
      <c r="L607" s="35">
        <v>0.27</v>
      </c>
      <c r="M607" s="35"/>
    </row>
    <row r="608" spans="1:13" x14ac:dyDescent="0.2">
      <c r="A608" s="39" t="s">
        <v>110</v>
      </c>
      <c r="B608" s="40" t="s">
        <v>91</v>
      </c>
      <c r="C608" s="39">
        <v>13</v>
      </c>
      <c r="D608" s="39">
        <v>5</v>
      </c>
      <c r="E608" s="39">
        <v>1</v>
      </c>
      <c r="F608" s="41">
        <v>0.9</v>
      </c>
      <c r="G608" s="42" t="s">
        <v>88</v>
      </c>
      <c r="H608" s="43">
        <v>0</v>
      </c>
      <c r="I608" s="43">
        <v>0</v>
      </c>
      <c r="J608" s="43">
        <v>0</v>
      </c>
      <c r="K608" s="44">
        <f>SUM(H608:J608)</f>
        <v>0</v>
      </c>
      <c r="L608" s="45">
        <v>0</v>
      </c>
      <c r="M608" s="52">
        <f>SUM(K608:L608)</f>
        <v>0</v>
      </c>
    </row>
    <row r="609" spans="1:13" x14ac:dyDescent="0.2">
      <c r="A609" s="33"/>
      <c r="B609" s="33"/>
      <c r="C609" s="33"/>
      <c r="D609" s="33"/>
      <c r="E609" s="33"/>
      <c r="F609" s="33"/>
      <c r="G609" s="46" t="s">
        <v>92</v>
      </c>
      <c r="H609" s="47">
        <f>IFERROR(H608*H602,"")</f>
        <v>0</v>
      </c>
      <c r="I609" s="47">
        <f t="shared" ref="I609:L609" si="211">IFERROR(I608*I602,"")</f>
        <v>0</v>
      </c>
      <c r="J609" s="47">
        <f t="shared" si="211"/>
        <v>0</v>
      </c>
      <c r="K609" s="44">
        <f t="shared" ref="K609:K621" si="212">SUM(H609:J609)</f>
        <v>0</v>
      </c>
      <c r="L609" s="47">
        <f t="shared" si="211"/>
        <v>0</v>
      </c>
      <c r="M609" s="52">
        <f t="shared" ref="M609:M621" si="213">SUM(K609:L609)</f>
        <v>0</v>
      </c>
    </row>
    <row r="610" spans="1:13" x14ac:dyDescent="0.2">
      <c r="A610" s="33"/>
      <c r="B610" s="33"/>
      <c r="C610" s="33"/>
      <c r="D610" s="33"/>
      <c r="E610" s="33"/>
      <c r="F610" s="33"/>
      <c r="G610" s="42" t="s">
        <v>89</v>
      </c>
      <c r="H610" s="43">
        <v>0</v>
      </c>
      <c r="I610" s="43">
        <v>0</v>
      </c>
      <c r="J610" s="43">
        <v>0</v>
      </c>
      <c r="K610" s="44">
        <f t="shared" si="212"/>
        <v>0</v>
      </c>
      <c r="L610" s="45">
        <v>0</v>
      </c>
      <c r="M610" s="52">
        <f t="shared" si="213"/>
        <v>0</v>
      </c>
    </row>
    <row r="611" spans="1:13" x14ac:dyDescent="0.2">
      <c r="A611" s="33"/>
      <c r="B611" s="33"/>
      <c r="C611" s="33"/>
      <c r="D611" s="33"/>
      <c r="E611" s="33"/>
      <c r="F611" s="33"/>
      <c r="G611" s="46" t="s">
        <v>92</v>
      </c>
      <c r="H611" s="47">
        <f>IFERROR(H610*H603,"")</f>
        <v>0</v>
      </c>
      <c r="I611" s="47">
        <f t="shared" ref="I611:L611" si="214">IFERROR(I610*I603,"")</f>
        <v>0</v>
      </c>
      <c r="J611" s="47">
        <f t="shared" si="214"/>
        <v>0</v>
      </c>
      <c r="K611" s="44">
        <f t="shared" si="212"/>
        <v>0</v>
      </c>
      <c r="L611" s="47">
        <f t="shared" si="214"/>
        <v>0</v>
      </c>
      <c r="M611" s="52">
        <f t="shared" si="213"/>
        <v>0</v>
      </c>
    </row>
    <row r="612" spans="1:13" x14ac:dyDescent="0.2">
      <c r="A612" s="33"/>
      <c r="B612" s="33"/>
      <c r="C612" s="33"/>
      <c r="D612" s="33"/>
      <c r="E612" s="33"/>
      <c r="F612" s="33"/>
      <c r="G612" s="48" t="s">
        <v>20</v>
      </c>
      <c r="H612" s="49">
        <v>0</v>
      </c>
      <c r="I612" s="43">
        <v>0</v>
      </c>
      <c r="J612" s="43">
        <v>0</v>
      </c>
      <c r="K612" s="44">
        <f t="shared" si="212"/>
        <v>0</v>
      </c>
      <c r="L612" s="45">
        <v>0</v>
      </c>
      <c r="M612" s="52">
        <f t="shared" si="213"/>
        <v>0</v>
      </c>
    </row>
    <row r="613" spans="1:13" x14ac:dyDescent="0.2">
      <c r="A613" s="33"/>
      <c r="B613" s="33"/>
      <c r="C613" s="33"/>
      <c r="D613" s="33"/>
      <c r="E613" s="33"/>
      <c r="F613" s="33"/>
      <c r="G613" s="46" t="s">
        <v>92</v>
      </c>
      <c r="H613" s="47">
        <f>IFERROR(H612*H614,"")</f>
        <v>0</v>
      </c>
      <c r="I613" s="47">
        <f t="shared" ref="I613:L613" si="215">IFERROR(I612*I614,"")</f>
        <v>0</v>
      </c>
      <c r="J613" s="47">
        <f t="shared" si="215"/>
        <v>0</v>
      </c>
      <c r="K613" s="44">
        <f t="shared" si="212"/>
        <v>0</v>
      </c>
      <c r="L613" s="47">
        <f t="shared" si="215"/>
        <v>0</v>
      </c>
      <c r="M613" s="52">
        <f t="shared" si="213"/>
        <v>0</v>
      </c>
    </row>
    <row r="614" spans="1:13" x14ac:dyDescent="0.2">
      <c r="A614" s="33"/>
      <c r="B614" s="33"/>
      <c r="C614" s="33"/>
      <c r="D614" s="33"/>
      <c r="E614" s="33"/>
      <c r="F614" s="33"/>
      <c r="G614" s="48" t="s">
        <v>16</v>
      </c>
      <c r="H614" s="49">
        <v>36</v>
      </c>
      <c r="I614" s="43">
        <v>9</v>
      </c>
      <c r="J614" s="43">
        <v>0</v>
      </c>
      <c r="K614" s="44">
        <f t="shared" si="212"/>
        <v>45</v>
      </c>
      <c r="L614" s="45">
        <v>17</v>
      </c>
      <c r="M614" s="52">
        <f t="shared" si="213"/>
        <v>62</v>
      </c>
    </row>
    <row r="615" spans="1:13" x14ac:dyDescent="0.2">
      <c r="A615" s="33"/>
      <c r="B615" s="33"/>
      <c r="C615" s="33"/>
      <c r="D615" s="33"/>
      <c r="E615" s="33"/>
      <c r="F615" s="33"/>
      <c r="G615" s="46" t="s">
        <v>92</v>
      </c>
      <c r="H615" s="47">
        <f>IFERROR(H614*H605,"")</f>
        <v>2059.7004000000002</v>
      </c>
      <c r="I615" s="47">
        <f t="shared" ref="I615:L615" si="216">IFERROR(I614*I605,"")</f>
        <v>366.93</v>
      </c>
      <c r="J615" s="47">
        <f t="shared" si="216"/>
        <v>0</v>
      </c>
      <c r="K615" s="44">
        <f t="shared" si="212"/>
        <v>2426.6304</v>
      </c>
      <c r="L615" s="47">
        <f t="shared" si="216"/>
        <v>55.419999999999995</v>
      </c>
      <c r="M615" s="52">
        <f t="shared" si="213"/>
        <v>2482.0504000000001</v>
      </c>
    </row>
    <row r="616" spans="1:13" x14ac:dyDescent="0.2">
      <c r="A616" s="33"/>
      <c r="B616" s="33"/>
      <c r="C616" s="33"/>
      <c r="D616" s="33"/>
      <c r="E616" s="33"/>
      <c r="F616" s="33"/>
      <c r="G616" s="48" t="s">
        <v>18</v>
      </c>
      <c r="H616" s="49">
        <v>0</v>
      </c>
      <c r="I616" s="43">
        <v>0</v>
      </c>
      <c r="J616" s="43">
        <v>0</v>
      </c>
      <c r="K616" s="44">
        <f t="shared" si="212"/>
        <v>0</v>
      </c>
      <c r="L616" s="45">
        <v>0</v>
      </c>
      <c r="M616" s="52">
        <f t="shared" si="213"/>
        <v>0</v>
      </c>
    </row>
    <row r="617" spans="1:13" x14ac:dyDescent="0.2">
      <c r="A617" s="33"/>
      <c r="B617" s="33"/>
      <c r="C617" s="33"/>
      <c r="D617" s="33"/>
      <c r="E617" s="33"/>
      <c r="F617" s="33"/>
      <c r="G617" s="46" t="s">
        <v>92</v>
      </c>
      <c r="H617" s="47">
        <f>IFERROR(H616*H606,"")</f>
        <v>0</v>
      </c>
      <c r="I617" s="47">
        <f t="shared" ref="I617:L617" si="217">IFERROR(I616*I606,"")</f>
        <v>0</v>
      </c>
      <c r="J617" s="47">
        <f t="shared" si="217"/>
        <v>0</v>
      </c>
      <c r="K617" s="44">
        <f t="shared" si="212"/>
        <v>0</v>
      </c>
      <c r="L617" s="47">
        <f t="shared" si="217"/>
        <v>0</v>
      </c>
      <c r="M617" s="52">
        <f t="shared" si="213"/>
        <v>0</v>
      </c>
    </row>
    <row r="618" spans="1:13" x14ac:dyDescent="0.2">
      <c r="A618" s="33"/>
      <c r="B618" s="33"/>
      <c r="C618" s="33"/>
      <c r="D618" s="33"/>
      <c r="E618" s="33"/>
      <c r="F618" s="33"/>
      <c r="G618" s="48" t="s">
        <v>17</v>
      </c>
      <c r="H618" s="50">
        <v>0</v>
      </c>
      <c r="I618" s="43">
        <v>0</v>
      </c>
      <c r="J618" s="43">
        <v>0</v>
      </c>
      <c r="K618" s="44">
        <f t="shared" si="212"/>
        <v>0</v>
      </c>
      <c r="L618" s="45">
        <v>10</v>
      </c>
      <c r="M618" s="52">
        <f t="shared" si="213"/>
        <v>10</v>
      </c>
    </row>
    <row r="619" spans="1:13" x14ac:dyDescent="0.2">
      <c r="A619" s="33"/>
      <c r="B619" s="33"/>
      <c r="C619" s="33"/>
      <c r="D619" s="33"/>
      <c r="E619" s="33"/>
      <c r="F619" s="33"/>
      <c r="G619" s="46" t="s">
        <v>92</v>
      </c>
      <c r="H619" s="47">
        <f>SUM(H618*H607)</f>
        <v>0</v>
      </c>
      <c r="I619" s="47">
        <f t="shared" ref="I619:L619" si="218">SUM(I618*I607)</f>
        <v>0</v>
      </c>
      <c r="J619" s="47">
        <f t="shared" si="218"/>
        <v>0</v>
      </c>
      <c r="K619" s="44">
        <f t="shared" si="212"/>
        <v>0</v>
      </c>
      <c r="L619" s="47">
        <f t="shared" si="218"/>
        <v>2.7</v>
      </c>
      <c r="M619" s="52">
        <f t="shared" si="213"/>
        <v>2.7</v>
      </c>
    </row>
    <row r="620" spans="1:13" x14ac:dyDescent="0.2">
      <c r="A620" s="33"/>
      <c r="B620" s="33"/>
      <c r="C620" s="33"/>
      <c r="D620" s="33"/>
      <c r="E620" s="33"/>
      <c r="F620" s="33"/>
      <c r="G620" s="51" t="s">
        <v>93</v>
      </c>
      <c r="H620" s="47">
        <f>SUM(H608+H610+H612+H614+H616+H618)</f>
        <v>36</v>
      </c>
      <c r="I620" s="47">
        <f t="shared" ref="I620:L621" si="219">SUM(I608+I610+I612+I614+I616+I618)</f>
        <v>9</v>
      </c>
      <c r="J620" s="47">
        <f t="shared" si="219"/>
        <v>0</v>
      </c>
      <c r="K620" s="44">
        <f t="shared" si="212"/>
        <v>45</v>
      </c>
      <c r="L620" s="47">
        <f t="shared" si="219"/>
        <v>27</v>
      </c>
      <c r="M620" s="52">
        <f t="shared" si="213"/>
        <v>72</v>
      </c>
    </row>
    <row r="621" spans="1:13" x14ac:dyDescent="0.2">
      <c r="A621" s="33"/>
      <c r="B621" s="33"/>
      <c r="C621" s="33"/>
      <c r="D621" s="33"/>
      <c r="E621" s="33"/>
      <c r="F621" s="33"/>
      <c r="G621" s="51" t="s">
        <v>94</v>
      </c>
      <c r="H621" s="47">
        <f>SUM(H609+H611+H613+H615+H617+H619)</f>
        <v>2059.7004000000002</v>
      </c>
      <c r="I621" s="47">
        <f t="shared" si="219"/>
        <v>366.93</v>
      </c>
      <c r="J621" s="47">
        <f t="shared" si="219"/>
        <v>0</v>
      </c>
      <c r="K621" s="44">
        <f t="shared" si="212"/>
        <v>2426.6304</v>
      </c>
      <c r="L621" s="53">
        <f t="shared" si="219"/>
        <v>58.12</v>
      </c>
      <c r="M621" s="52">
        <f t="shared" si="213"/>
        <v>2484.7503999999999</v>
      </c>
    </row>
    <row r="625" spans="1:13" x14ac:dyDescent="0.2">
      <c r="A625" s="98" t="s">
        <v>74</v>
      </c>
      <c r="B625" s="100" t="s">
        <v>75</v>
      </c>
      <c r="C625" s="102" t="s">
        <v>76</v>
      </c>
      <c r="D625" s="102" t="s">
        <v>77</v>
      </c>
      <c r="E625" s="102" t="s">
        <v>78</v>
      </c>
      <c r="F625" s="102" t="s">
        <v>79</v>
      </c>
      <c r="G625" s="87" t="s">
        <v>8</v>
      </c>
      <c r="H625" s="88" t="s">
        <v>80</v>
      </c>
      <c r="I625" s="88"/>
      <c r="J625" s="88"/>
      <c r="K625" s="88"/>
      <c r="L625" s="89" t="s">
        <v>81</v>
      </c>
      <c r="M625" s="90" t="s">
        <v>82</v>
      </c>
    </row>
    <row r="626" spans="1:13" x14ac:dyDescent="0.2">
      <c r="A626" s="99"/>
      <c r="B626" s="101"/>
      <c r="C626" s="102"/>
      <c r="D626" s="102"/>
      <c r="E626" s="102"/>
      <c r="F626" s="102"/>
      <c r="G626" s="87"/>
      <c r="H626" s="33" t="s">
        <v>83</v>
      </c>
      <c r="I626" s="33" t="s">
        <v>84</v>
      </c>
      <c r="J626" s="33" t="s">
        <v>85</v>
      </c>
      <c r="K626" s="33" t="s">
        <v>86</v>
      </c>
      <c r="L626" s="89"/>
      <c r="M626" s="91"/>
    </row>
    <row r="627" spans="1:13" x14ac:dyDescent="0.2">
      <c r="A627" s="92" t="s">
        <v>87</v>
      </c>
      <c r="B627" s="93"/>
      <c r="C627" s="93"/>
      <c r="D627" s="93"/>
      <c r="E627" s="93"/>
      <c r="F627" s="94"/>
      <c r="G627" s="34" t="s">
        <v>88</v>
      </c>
      <c r="H627" s="35">
        <v>113.88420000000001</v>
      </c>
      <c r="I627" s="35">
        <v>81.4041</v>
      </c>
      <c r="J627" s="35">
        <v>40.770000000000003</v>
      </c>
      <c r="K627" s="36"/>
      <c r="L627" s="37">
        <v>3.13</v>
      </c>
      <c r="M627" s="38"/>
    </row>
    <row r="628" spans="1:13" x14ac:dyDescent="0.2">
      <c r="A628" s="95"/>
      <c r="B628" s="96"/>
      <c r="C628" s="96"/>
      <c r="D628" s="96"/>
      <c r="E628" s="96"/>
      <c r="F628" s="97"/>
      <c r="G628" s="34" t="s">
        <v>89</v>
      </c>
      <c r="H628" s="35">
        <v>103.01219999999999</v>
      </c>
      <c r="I628" s="35">
        <v>73.385999999999996</v>
      </c>
      <c r="J628" s="35">
        <v>36.828900000000004</v>
      </c>
      <c r="K628" s="36"/>
      <c r="L628" s="37">
        <v>3.13</v>
      </c>
      <c r="M628" s="38"/>
    </row>
    <row r="629" spans="1:13" x14ac:dyDescent="0.2">
      <c r="A629" s="95"/>
      <c r="B629" s="96"/>
      <c r="C629" s="96"/>
      <c r="D629" s="96"/>
      <c r="E629" s="96"/>
      <c r="F629" s="97"/>
      <c r="G629" s="34" t="s">
        <v>20</v>
      </c>
      <c r="H629" s="35">
        <v>427.94910000000004</v>
      </c>
      <c r="I629" s="35">
        <v>305.77499999999998</v>
      </c>
      <c r="J629" s="35">
        <v>153.83879999999999</v>
      </c>
      <c r="K629" s="35"/>
      <c r="L629" s="35">
        <v>13.32</v>
      </c>
      <c r="M629" s="35"/>
    </row>
    <row r="630" spans="1:13" x14ac:dyDescent="0.2">
      <c r="A630" s="95"/>
      <c r="B630" s="96"/>
      <c r="C630" s="96"/>
      <c r="D630" s="96"/>
      <c r="E630" s="96"/>
      <c r="F630" s="97"/>
      <c r="G630" s="34" t="s">
        <v>16</v>
      </c>
      <c r="H630" s="35">
        <v>57.213900000000002</v>
      </c>
      <c r="I630" s="35">
        <v>40.770000000000003</v>
      </c>
      <c r="J630" s="35">
        <v>20.6568</v>
      </c>
      <c r="K630" s="35"/>
      <c r="L630" s="35">
        <v>3.26</v>
      </c>
      <c r="M630" s="35"/>
    </row>
    <row r="631" spans="1:13" x14ac:dyDescent="0.2">
      <c r="A631" s="95"/>
      <c r="B631" s="96"/>
      <c r="C631" s="96"/>
      <c r="D631" s="96"/>
      <c r="E631" s="96"/>
      <c r="F631" s="97"/>
      <c r="G631" s="34" t="s">
        <v>18</v>
      </c>
      <c r="H631" s="35">
        <v>33.975000000000001</v>
      </c>
      <c r="I631" s="35">
        <v>24.733799999999999</v>
      </c>
      <c r="J631" s="35">
        <v>12.638699999999998</v>
      </c>
      <c r="K631" s="35"/>
      <c r="L631" s="35">
        <v>0.68</v>
      </c>
      <c r="M631" s="35"/>
    </row>
    <row r="632" spans="1:13" x14ac:dyDescent="0.2">
      <c r="A632" s="95"/>
      <c r="B632" s="96"/>
      <c r="C632" s="96"/>
      <c r="D632" s="96"/>
      <c r="E632" s="96"/>
      <c r="F632" s="97"/>
      <c r="G632" s="34" t="s">
        <v>17</v>
      </c>
      <c r="H632" s="35">
        <v>10.872</v>
      </c>
      <c r="I632" s="35">
        <v>8.2899000000000012</v>
      </c>
      <c r="J632" s="35">
        <v>4.2129000000000003</v>
      </c>
      <c r="K632" s="35"/>
      <c r="L632" s="35">
        <v>0.27</v>
      </c>
      <c r="M632" s="35"/>
    </row>
    <row r="633" spans="1:13" x14ac:dyDescent="0.2">
      <c r="A633" s="39" t="s">
        <v>110</v>
      </c>
      <c r="B633" s="40" t="s">
        <v>91</v>
      </c>
      <c r="C633" s="39">
        <v>106</v>
      </c>
      <c r="D633" s="39">
        <v>4</v>
      </c>
      <c r="E633" s="39">
        <v>1</v>
      </c>
      <c r="F633" s="41">
        <v>2.9</v>
      </c>
      <c r="G633" s="42" t="s">
        <v>88</v>
      </c>
      <c r="H633" s="43">
        <v>59</v>
      </c>
      <c r="I633" s="43">
        <v>45</v>
      </c>
      <c r="J633" s="43">
        <v>7</v>
      </c>
      <c r="K633" s="44">
        <f>SUM(H633:J633)</f>
        <v>111</v>
      </c>
      <c r="L633" s="45">
        <v>12</v>
      </c>
      <c r="M633" s="52">
        <f>SUM(K633:L633)</f>
        <v>123</v>
      </c>
    </row>
    <row r="634" spans="1:13" x14ac:dyDescent="0.2">
      <c r="A634" s="33"/>
      <c r="B634" s="33"/>
      <c r="C634" s="33"/>
      <c r="D634" s="33"/>
      <c r="E634" s="33"/>
      <c r="F634" s="33"/>
      <c r="G634" s="46" t="s">
        <v>92</v>
      </c>
      <c r="H634" s="47">
        <f>IFERROR(H633*H627,"")</f>
        <v>6719.1678000000002</v>
      </c>
      <c r="I634" s="47">
        <f t="shared" ref="I634:L634" si="220">IFERROR(I633*I627,"")</f>
        <v>3663.1844999999998</v>
      </c>
      <c r="J634" s="47">
        <f t="shared" si="220"/>
        <v>285.39000000000004</v>
      </c>
      <c r="K634" s="44">
        <f t="shared" ref="K634:K646" si="221">SUM(H634:J634)</f>
        <v>10667.7423</v>
      </c>
      <c r="L634" s="47">
        <f t="shared" si="220"/>
        <v>37.56</v>
      </c>
      <c r="M634" s="52">
        <f t="shared" ref="M634:M646" si="222">SUM(K634:L634)</f>
        <v>10705.302299999999</v>
      </c>
    </row>
    <row r="635" spans="1:13" x14ac:dyDescent="0.2">
      <c r="A635" s="33"/>
      <c r="B635" s="33"/>
      <c r="C635" s="33"/>
      <c r="D635" s="33"/>
      <c r="E635" s="33"/>
      <c r="F635" s="33"/>
      <c r="G635" s="42" t="s">
        <v>89</v>
      </c>
      <c r="H635" s="43">
        <v>0</v>
      </c>
      <c r="I635" s="43">
        <v>0</v>
      </c>
      <c r="J635" s="43">
        <v>0</v>
      </c>
      <c r="K635" s="44">
        <f t="shared" si="221"/>
        <v>0</v>
      </c>
      <c r="L635" s="45">
        <v>0</v>
      </c>
      <c r="M635" s="52">
        <f t="shared" si="222"/>
        <v>0</v>
      </c>
    </row>
    <row r="636" spans="1:13" x14ac:dyDescent="0.2">
      <c r="A636" s="33"/>
      <c r="B636" s="33"/>
      <c r="C636" s="33"/>
      <c r="D636" s="33"/>
      <c r="E636" s="33"/>
      <c r="F636" s="33"/>
      <c r="G636" s="46" t="s">
        <v>92</v>
      </c>
      <c r="H636" s="47">
        <f>IFERROR(H635*H628,"")</f>
        <v>0</v>
      </c>
      <c r="I636" s="47">
        <f t="shared" ref="I636:L636" si="223">IFERROR(I635*I628,"")</f>
        <v>0</v>
      </c>
      <c r="J636" s="47">
        <f t="shared" si="223"/>
        <v>0</v>
      </c>
      <c r="K636" s="44">
        <f t="shared" si="221"/>
        <v>0</v>
      </c>
      <c r="L636" s="47">
        <f t="shared" si="223"/>
        <v>0</v>
      </c>
      <c r="M636" s="52">
        <f t="shared" si="222"/>
        <v>0</v>
      </c>
    </row>
    <row r="637" spans="1:13" x14ac:dyDescent="0.2">
      <c r="A637" s="33"/>
      <c r="B637" s="33"/>
      <c r="C637" s="33"/>
      <c r="D637" s="33"/>
      <c r="E637" s="33"/>
      <c r="F637" s="33"/>
      <c r="G637" s="48" t="s">
        <v>20</v>
      </c>
      <c r="H637" s="49">
        <v>0</v>
      </c>
      <c r="I637" s="43">
        <v>0</v>
      </c>
      <c r="J637" s="43">
        <v>0</v>
      </c>
      <c r="K637" s="44">
        <f t="shared" si="221"/>
        <v>0</v>
      </c>
      <c r="L637" s="45">
        <v>0</v>
      </c>
      <c r="M637" s="52">
        <f t="shared" si="222"/>
        <v>0</v>
      </c>
    </row>
    <row r="638" spans="1:13" x14ac:dyDescent="0.2">
      <c r="A638" s="33"/>
      <c r="B638" s="33"/>
      <c r="C638" s="33"/>
      <c r="D638" s="33"/>
      <c r="E638" s="33"/>
      <c r="F638" s="33"/>
      <c r="G638" s="46" t="s">
        <v>92</v>
      </c>
      <c r="H638" s="47">
        <f>IFERROR(H637*H639,"")</f>
        <v>0</v>
      </c>
      <c r="I638" s="47">
        <f t="shared" ref="I638:L638" si="224">IFERROR(I637*I639,"")</f>
        <v>0</v>
      </c>
      <c r="J638" s="47">
        <f t="shared" si="224"/>
        <v>0</v>
      </c>
      <c r="K638" s="44">
        <f t="shared" si="221"/>
        <v>0</v>
      </c>
      <c r="L638" s="47">
        <f t="shared" si="224"/>
        <v>0</v>
      </c>
      <c r="M638" s="52">
        <f t="shared" si="222"/>
        <v>0</v>
      </c>
    </row>
    <row r="639" spans="1:13" x14ac:dyDescent="0.2">
      <c r="A639" s="33"/>
      <c r="B639" s="33"/>
      <c r="C639" s="33"/>
      <c r="D639" s="33"/>
      <c r="E639" s="33"/>
      <c r="F639" s="33"/>
      <c r="G639" s="48" t="s">
        <v>16</v>
      </c>
      <c r="H639" s="49">
        <v>0</v>
      </c>
      <c r="I639" s="43">
        <v>0</v>
      </c>
      <c r="J639" s="43">
        <v>0</v>
      </c>
      <c r="K639" s="44">
        <f t="shared" si="221"/>
        <v>0</v>
      </c>
      <c r="L639" s="45">
        <v>3</v>
      </c>
      <c r="M639" s="52">
        <f t="shared" si="222"/>
        <v>3</v>
      </c>
    </row>
    <row r="640" spans="1:13" x14ac:dyDescent="0.2">
      <c r="A640" s="33"/>
      <c r="B640" s="33"/>
      <c r="C640" s="33"/>
      <c r="D640" s="33"/>
      <c r="E640" s="33"/>
      <c r="F640" s="33"/>
      <c r="G640" s="46" t="s">
        <v>92</v>
      </c>
      <c r="H640" s="47">
        <f>IFERROR(H639*H630,"")</f>
        <v>0</v>
      </c>
      <c r="I640" s="47">
        <f t="shared" ref="I640:L640" si="225">IFERROR(I639*I630,"")</f>
        <v>0</v>
      </c>
      <c r="J640" s="47">
        <f t="shared" si="225"/>
        <v>0</v>
      </c>
      <c r="K640" s="44">
        <f t="shared" si="221"/>
        <v>0</v>
      </c>
      <c r="L640" s="47">
        <f t="shared" si="225"/>
        <v>9.7799999999999994</v>
      </c>
      <c r="M640" s="52">
        <f t="shared" si="222"/>
        <v>9.7799999999999994</v>
      </c>
    </row>
    <row r="641" spans="1:13" x14ac:dyDescent="0.2">
      <c r="A641" s="33"/>
      <c r="B641" s="33"/>
      <c r="C641" s="33"/>
      <c r="D641" s="33"/>
      <c r="E641" s="33"/>
      <c r="F641" s="33"/>
      <c r="G641" s="48" t="s">
        <v>18</v>
      </c>
      <c r="H641" s="49">
        <v>0</v>
      </c>
      <c r="I641" s="43">
        <v>0</v>
      </c>
      <c r="J641" s="43">
        <v>0</v>
      </c>
      <c r="K641" s="44">
        <f t="shared" si="221"/>
        <v>0</v>
      </c>
      <c r="L641" s="45">
        <v>0</v>
      </c>
      <c r="M641" s="52">
        <f t="shared" si="222"/>
        <v>0</v>
      </c>
    </row>
    <row r="642" spans="1:13" x14ac:dyDescent="0.2">
      <c r="A642" s="33"/>
      <c r="B642" s="33"/>
      <c r="C642" s="33"/>
      <c r="D642" s="33"/>
      <c r="E642" s="33"/>
      <c r="F642" s="33"/>
      <c r="G642" s="46" t="s">
        <v>92</v>
      </c>
      <c r="H642" s="47">
        <f>IFERROR(H641*H631,"")</f>
        <v>0</v>
      </c>
      <c r="I642" s="47">
        <f t="shared" ref="I642:L642" si="226">IFERROR(I641*I631,"")</f>
        <v>0</v>
      </c>
      <c r="J642" s="47">
        <f t="shared" si="226"/>
        <v>0</v>
      </c>
      <c r="K642" s="44">
        <f t="shared" si="221"/>
        <v>0</v>
      </c>
      <c r="L642" s="47">
        <f t="shared" si="226"/>
        <v>0</v>
      </c>
      <c r="M642" s="52">
        <f t="shared" si="222"/>
        <v>0</v>
      </c>
    </row>
    <row r="643" spans="1:13" x14ac:dyDescent="0.2">
      <c r="A643" s="33"/>
      <c r="B643" s="33"/>
      <c r="C643" s="33"/>
      <c r="D643" s="33"/>
      <c r="E643" s="33"/>
      <c r="F643" s="33"/>
      <c r="G643" s="48" t="s">
        <v>17</v>
      </c>
      <c r="H643" s="50">
        <v>0</v>
      </c>
      <c r="I643" s="43">
        <v>0</v>
      </c>
      <c r="J643" s="43">
        <v>0</v>
      </c>
      <c r="K643" s="44">
        <f t="shared" si="221"/>
        <v>0</v>
      </c>
      <c r="L643" s="45">
        <v>0</v>
      </c>
      <c r="M643" s="52">
        <f t="shared" si="222"/>
        <v>0</v>
      </c>
    </row>
    <row r="644" spans="1:13" x14ac:dyDescent="0.2">
      <c r="A644" s="33"/>
      <c r="B644" s="33"/>
      <c r="C644" s="33"/>
      <c r="D644" s="33"/>
      <c r="E644" s="33"/>
      <c r="F644" s="33"/>
      <c r="G644" s="46" t="s">
        <v>92</v>
      </c>
      <c r="H644" s="47">
        <f>SUM(H643*H632)</f>
        <v>0</v>
      </c>
      <c r="I644" s="47">
        <f t="shared" ref="I644:L644" si="227">SUM(I643*I632)</f>
        <v>0</v>
      </c>
      <c r="J644" s="47">
        <f t="shared" si="227"/>
        <v>0</v>
      </c>
      <c r="K644" s="44">
        <f t="shared" si="221"/>
        <v>0</v>
      </c>
      <c r="L644" s="47">
        <f t="shared" si="227"/>
        <v>0</v>
      </c>
      <c r="M644" s="52">
        <f t="shared" si="222"/>
        <v>0</v>
      </c>
    </row>
    <row r="645" spans="1:13" x14ac:dyDescent="0.2">
      <c r="A645" s="33"/>
      <c r="B645" s="33"/>
      <c r="C645" s="33"/>
      <c r="D645" s="33"/>
      <c r="E645" s="33"/>
      <c r="F645" s="33"/>
      <c r="G645" s="51" t="s">
        <v>93</v>
      </c>
      <c r="H645" s="47">
        <f>SUM(H633+H635+H637+H639+H641+H643)</f>
        <v>59</v>
      </c>
      <c r="I645" s="47">
        <f t="shared" ref="I645:L646" si="228">SUM(I633+I635+I637+I639+I641+I643)</f>
        <v>45</v>
      </c>
      <c r="J645" s="47">
        <f t="shared" si="228"/>
        <v>7</v>
      </c>
      <c r="K645" s="44">
        <f t="shared" si="221"/>
        <v>111</v>
      </c>
      <c r="L645" s="47">
        <f t="shared" si="228"/>
        <v>15</v>
      </c>
      <c r="M645" s="52">
        <f t="shared" si="222"/>
        <v>126</v>
      </c>
    </row>
    <row r="646" spans="1:13" x14ac:dyDescent="0.2">
      <c r="A646" s="33"/>
      <c r="B646" s="33"/>
      <c r="C646" s="33"/>
      <c r="D646" s="33"/>
      <c r="E646" s="33"/>
      <c r="F646" s="33"/>
      <c r="G646" s="51" t="s">
        <v>94</v>
      </c>
      <c r="H646" s="47">
        <f>SUM(H634+H636+H638+H640+H642+H644)</f>
        <v>6719.1678000000002</v>
      </c>
      <c r="I646" s="47">
        <f t="shared" si="228"/>
        <v>3663.1844999999998</v>
      </c>
      <c r="J646" s="47">
        <f t="shared" si="228"/>
        <v>285.39000000000004</v>
      </c>
      <c r="K646" s="44">
        <f t="shared" si="221"/>
        <v>10667.7423</v>
      </c>
      <c r="L646" s="53">
        <f t="shared" si="228"/>
        <v>47.34</v>
      </c>
      <c r="M646" s="52">
        <f t="shared" si="222"/>
        <v>10715.0823</v>
      </c>
    </row>
    <row r="650" spans="1:13" x14ac:dyDescent="0.2">
      <c r="A650" s="98" t="s">
        <v>74</v>
      </c>
      <c r="B650" s="100" t="s">
        <v>75</v>
      </c>
      <c r="C650" s="102" t="s">
        <v>76</v>
      </c>
      <c r="D650" s="102" t="s">
        <v>77</v>
      </c>
      <c r="E650" s="102" t="s">
        <v>78</v>
      </c>
      <c r="F650" s="102" t="s">
        <v>79</v>
      </c>
      <c r="G650" s="87" t="s">
        <v>8</v>
      </c>
      <c r="H650" s="88" t="s">
        <v>80</v>
      </c>
      <c r="I650" s="88"/>
      <c r="J650" s="88"/>
      <c r="K650" s="88"/>
      <c r="L650" s="89" t="s">
        <v>81</v>
      </c>
      <c r="M650" s="90" t="s">
        <v>82</v>
      </c>
    </row>
    <row r="651" spans="1:13" x14ac:dyDescent="0.2">
      <c r="A651" s="99"/>
      <c r="B651" s="101"/>
      <c r="C651" s="102"/>
      <c r="D651" s="102"/>
      <c r="E651" s="102"/>
      <c r="F651" s="102"/>
      <c r="G651" s="87"/>
      <c r="H651" s="33" t="s">
        <v>83</v>
      </c>
      <c r="I651" s="33" t="s">
        <v>84</v>
      </c>
      <c r="J651" s="33" t="s">
        <v>85</v>
      </c>
      <c r="K651" s="33" t="s">
        <v>86</v>
      </c>
      <c r="L651" s="89"/>
      <c r="M651" s="91"/>
    </row>
    <row r="652" spans="1:13" x14ac:dyDescent="0.2">
      <c r="A652" s="92" t="s">
        <v>87</v>
      </c>
      <c r="B652" s="93"/>
      <c r="C652" s="93"/>
      <c r="D652" s="93"/>
      <c r="E652" s="93"/>
      <c r="F652" s="94"/>
      <c r="G652" s="34" t="s">
        <v>88</v>
      </c>
      <c r="H652" s="35">
        <v>113.88420000000001</v>
      </c>
      <c r="I652" s="35">
        <v>81.4041</v>
      </c>
      <c r="J652" s="35">
        <v>40.770000000000003</v>
      </c>
      <c r="K652" s="36"/>
      <c r="L652" s="37">
        <v>3.13</v>
      </c>
      <c r="M652" s="38"/>
    </row>
    <row r="653" spans="1:13" x14ac:dyDescent="0.2">
      <c r="A653" s="95"/>
      <c r="B653" s="96"/>
      <c r="C653" s="96"/>
      <c r="D653" s="96"/>
      <c r="E653" s="96"/>
      <c r="F653" s="97"/>
      <c r="G653" s="34" t="s">
        <v>89</v>
      </c>
      <c r="H653" s="35">
        <v>103.01219999999999</v>
      </c>
      <c r="I653" s="35">
        <v>73.385999999999996</v>
      </c>
      <c r="J653" s="35">
        <v>36.828900000000004</v>
      </c>
      <c r="K653" s="36"/>
      <c r="L653" s="37">
        <v>3.13</v>
      </c>
      <c r="M653" s="38"/>
    </row>
    <row r="654" spans="1:13" x14ac:dyDescent="0.2">
      <c r="A654" s="95"/>
      <c r="B654" s="96"/>
      <c r="C654" s="96"/>
      <c r="D654" s="96"/>
      <c r="E654" s="96"/>
      <c r="F654" s="97"/>
      <c r="G654" s="34" t="s">
        <v>20</v>
      </c>
      <c r="H654" s="35">
        <v>427.94910000000004</v>
      </c>
      <c r="I654" s="35">
        <v>305.77499999999998</v>
      </c>
      <c r="J654" s="35">
        <v>153.83879999999999</v>
      </c>
      <c r="K654" s="35"/>
      <c r="L654" s="35">
        <v>13.32</v>
      </c>
      <c r="M654" s="35"/>
    </row>
    <row r="655" spans="1:13" x14ac:dyDescent="0.2">
      <c r="A655" s="95"/>
      <c r="B655" s="96"/>
      <c r="C655" s="96"/>
      <c r="D655" s="96"/>
      <c r="E655" s="96"/>
      <c r="F655" s="97"/>
      <c r="G655" s="34" t="s">
        <v>16</v>
      </c>
      <c r="H655" s="35">
        <v>57.213900000000002</v>
      </c>
      <c r="I655" s="35">
        <v>40.770000000000003</v>
      </c>
      <c r="J655" s="35">
        <v>20.6568</v>
      </c>
      <c r="K655" s="35"/>
      <c r="L655" s="35">
        <v>3.26</v>
      </c>
      <c r="M655" s="35"/>
    </row>
    <row r="656" spans="1:13" x14ac:dyDescent="0.2">
      <c r="A656" s="95"/>
      <c r="B656" s="96"/>
      <c r="C656" s="96"/>
      <c r="D656" s="96"/>
      <c r="E656" s="96"/>
      <c r="F656" s="97"/>
      <c r="G656" s="34" t="s">
        <v>18</v>
      </c>
      <c r="H656" s="35">
        <v>33.975000000000001</v>
      </c>
      <c r="I656" s="35">
        <v>24.733799999999999</v>
      </c>
      <c r="J656" s="35">
        <v>12.638699999999998</v>
      </c>
      <c r="K656" s="35"/>
      <c r="L656" s="35">
        <v>0.68</v>
      </c>
      <c r="M656" s="35"/>
    </row>
    <row r="657" spans="1:13" x14ac:dyDescent="0.2">
      <c r="A657" s="95"/>
      <c r="B657" s="96"/>
      <c r="C657" s="96"/>
      <c r="D657" s="96"/>
      <c r="E657" s="96"/>
      <c r="F657" s="97"/>
      <c r="G657" s="34" t="s">
        <v>17</v>
      </c>
      <c r="H657" s="35">
        <v>10.872</v>
      </c>
      <c r="I657" s="35">
        <v>8.2899000000000012</v>
      </c>
      <c r="J657" s="35">
        <v>4.2129000000000003</v>
      </c>
      <c r="K657" s="35"/>
      <c r="L657" s="35">
        <v>0.27</v>
      </c>
      <c r="M657" s="35"/>
    </row>
    <row r="658" spans="1:13" x14ac:dyDescent="0.2">
      <c r="A658" s="39" t="s">
        <v>110</v>
      </c>
      <c r="B658" s="40" t="s">
        <v>91</v>
      </c>
      <c r="C658" s="39">
        <v>106</v>
      </c>
      <c r="D658" s="39">
        <v>2</v>
      </c>
      <c r="E658" s="39">
        <v>1</v>
      </c>
      <c r="F658" s="41">
        <v>3.1</v>
      </c>
      <c r="G658" s="42" t="s">
        <v>88</v>
      </c>
      <c r="H658" s="43">
        <v>76</v>
      </c>
      <c r="I658" s="43">
        <v>46</v>
      </c>
      <c r="J658" s="43">
        <v>8</v>
      </c>
      <c r="K658" s="52">
        <f>SUM(H658:J658)</f>
        <v>130</v>
      </c>
      <c r="L658" s="45">
        <v>10</v>
      </c>
      <c r="M658" s="52">
        <f>SUM(K658:L658)</f>
        <v>140</v>
      </c>
    </row>
    <row r="659" spans="1:13" x14ac:dyDescent="0.2">
      <c r="A659" s="33"/>
      <c r="B659" s="33"/>
      <c r="C659" s="33"/>
      <c r="D659" s="33"/>
      <c r="E659" s="33"/>
      <c r="F659" s="33"/>
      <c r="G659" s="46" t="s">
        <v>92</v>
      </c>
      <c r="H659" s="47">
        <f>IFERROR(H658*H652,"")</f>
        <v>8655.1992000000009</v>
      </c>
      <c r="I659" s="47">
        <f t="shared" ref="I659:L659" si="229">IFERROR(I658*I652,"")</f>
        <v>3744.5886</v>
      </c>
      <c r="J659" s="47">
        <f t="shared" si="229"/>
        <v>326.16000000000003</v>
      </c>
      <c r="K659" s="53">
        <f t="shared" si="229"/>
        <v>0</v>
      </c>
      <c r="L659" s="47">
        <f t="shared" si="229"/>
        <v>31.299999999999997</v>
      </c>
      <c r="M659" s="52">
        <f>SUM(H659:L659)</f>
        <v>12757.247800000001</v>
      </c>
    </row>
    <row r="660" spans="1:13" x14ac:dyDescent="0.2">
      <c r="A660" s="33"/>
      <c r="B660" s="33"/>
      <c r="C660" s="33"/>
      <c r="D660" s="33"/>
      <c r="E660" s="33"/>
      <c r="F660" s="33"/>
      <c r="G660" s="42" t="s">
        <v>89</v>
      </c>
      <c r="H660" s="43">
        <v>0</v>
      </c>
      <c r="I660" s="43">
        <v>0</v>
      </c>
      <c r="J660" s="43">
        <v>0</v>
      </c>
      <c r="K660" s="52">
        <f t="shared" ref="K660" si="230">SUM(H660:J660)</f>
        <v>0</v>
      </c>
      <c r="L660" s="45">
        <v>0</v>
      </c>
      <c r="M660" s="52">
        <f t="shared" ref="M660:M671" si="231">SUM(K660:L660)</f>
        <v>0</v>
      </c>
    </row>
    <row r="661" spans="1:13" x14ac:dyDescent="0.2">
      <c r="A661" s="33"/>
      <c r="B661" s="33"/>
      <c r="C661" s="33"/>
      <c r="D661" s="33"/>
      <c r="E661" s="33"/>
      <c r="F661" s="33"/>
      <c r="G661" s="46" t="s">
        <v>92</v>
      </c>
      <c r="H661" s="47">
        <f>IFERROR(H660*H653,"")</f>
        <v>0</v>
      </c>
      <c r="I661" s="47">
        <f t="shared" ref="I661:L661" si="232">IFERROR(I660*I653,"")</f>
        <v>0</v>
      </c>
      <c r="J661" s="47">
        <f t="shared" si="232"/>
        <v>0</v>
      </c>
      <c r="K661" s="53">
        <f t="shared" si="232"/>
        <v>0</v>
      </c>
      <c r="L661" s="47">
        <f t="shared" si="232"/>
        <v>0</v>
      </c>
      <c r="M661" s="52">
        <f t="shared" si="231"/>
        <v>0</v>
      </c>
    </row>
    <row r="662" spans="1:13" x14ac:dyDescent="0.2">
      <c r="A662" s="33"/>
      <c r="B662" s="33"/>
      <c r="C662" s="33"/>
      <c r="D662" s="33"/>
      <c r="E662" s="33"/>
      <c r="F662" s="33"/>
      <c r="G662" s="48" t="s">
        <v>20</v>
      </c>
      <c r="H662" s="49">
        <v>0</v>
      </c>
      <c r="I662" s="43">
        <v>0</v>
      </c>
      <c r="J662" s="43">
        <v>0</v>
      </c>
      <c r="K662" s="52">
        <f t="shared" ref="K662" si="233">SUM(H662:J662)</f>
        <v>0</v>
      </c>
      <c r="L662" s="45">
        <v>0</v>
      </c>
      <c r="M662" s="52">
        <f t="shared" si="231"/>
        <v>0</v>
      </c>
    </row>
    <row r="663" spans="1:13" x14ac:dyDescent="0.2">
      <c r="A663" s="33"/>
      <c r="B663" s="33"/>
      <c r="C663" s="33"/>
      <c r="D663" s="33"/>
      <c r="E663" s="33"/>
      <c r="F663" s="33"/>
      <c r="G663" s="46" t="s">
        <v>92</v>
      </c>
      <c r="H663" s="47">
        <f>IFERROR(H662*H664,"")</f>
        <v>0</v>
      </c>
      <c r="I663" s="47">
        <f t="shared" ref="I663:L663" si="234">IFERROR(I662*I664,"")</f>
        <v>0</v>
      </c>
      <c r="J663" s="47">
        <f t="shared" si="234"/>
        <v>0</v>
      </c>
      <c r="K663" s="53">
        <f t="shared" si="234"/>
        <v>0</v>
      </c>
      <c r="L663" s="47">
        <f t="shared" si="234"/>
        <v>0</v>
      </c>
      <c r="M663" s="52">
        <f t="shared" si="231"/>
        <v>0</v>
      </c>
    </row>
    <row r="664" spans="1:13" x14ac:dyDescent="0.2">
      <c r="A664" s="33"/>
      <c r="B664" s="33"/>
      <c r="C664" s="33"/>
      <c r="D664" s="33"/>
      <c r="E664" s="33"/>
      <c r="F664" s="33"/>
      <c r="G664" s="48" t="s">
        <v>16</v>
      </c>
      <c r="H664" s="49">
        <v>0</v>
      </c>
      <c r="I664" s="43">
        <v>0</v>
      </c>
      <c r="J664" s="43">
        <v>0</v>
      </c>
      <c r="K664" s="52">
        <f t="shared" ref="K664" si="235">SUM(H664:J664)</f>
        <v>0</v>
      </c>
      <c r="L664" s="45">
        <v>0</v>
      </c>
      <c r="M664" s="52">
        <f t="shared" si="231"/>
        <v>0</v>
      </c>
    </row>
    <row r="665" spans="1:13" x14ac:dyDescent="0.2">
      <c r="A665" s="33"/>
      <c r="B665" s="33"/>
      <c r="C665" s="33"/>
      <c r="D665" s="33"/>
      <c r="E665" s="33"/>
      <c r="F665" s="33"/>
      <c r="G665" s="46" t="s">
        <v>92</v>
      </c>
      <c r="H665" s="47">
        <f>IFERROR(H664*H655,"")</f>
        <v>0</v>
      </c>
      <c r="I665" s="47">
        <f t="shared" ref="I665:L665" si="236">IFERROR(I664*I655,"")</f>
        <v>0</v>
      </c>
      <c r="J665" s="47">
        <f t="shared" si="236"/>
        <v>0</v>
      </c>
      <c r="K665" s="53">
        <f t="shared" si="236"/>
        <v>0</v>
      </c>
      <c r="L665" s="47">
        <f t="shared" si="236"/>
        <v>0</v>
      </c>
      <c r="M665" s="52">
        <f t="shared" si="231"/>
        <v>0</v>
      </c>
    </row>
    <row r="666" spans="1:13" x14ac:dyDescent="0.2">
      <c r="A666" s="33"/>
      <c r="B666" s="33"/>
      <c r="C666" s="33"/>
      <c r="D666" s="33"/>
      <c r="E666" s="33"/>
      <c r="F666" s="33"/>
      <c r="G666" s="48" t="s">
        <v>18</v>
      </c>
      <c r="H666" s="49">
        <v>0</v>
      </c>
      <c r="I666" s="43">
        <v>0</v>
      </c>
      <c r="J666" s="43">
        <v>0</v>
      </c>
      <c r="K666" s="52">
        <f t="shared" ref="K666" si="237">SUM(H666:J666)</f>
        <v>0</v>
      </c>
      <c r="L666" s="45">
        <v>0</v>
      </c>
      <c r="M666" s="52">
        <f t="shared" si="231"/>
        <v>0</v>
      </c>
    </row>
    <row r="667" spans="1:13" x14ac:dyDescent="0.2">
      <c r="A667" s="33"/>
      <c r="B667" s="33"/>
      <c r="C667" s="33"/>
      <c r="D667" s="33"/>
      <c r="E667" s="33"/>
      <c r="F667" s="33"/>
      <c r="G667" s="46" t="s">
        <v>92</v>
      </c>
      <c r="H667" s="47">
        <f>IFERROR(H666*H656,"")</f>
        <v>0</v>
      </c>
      <c r="I667" s="47">
        <f t="shared" ref="I667:L667" si="238">IFERROR(I666*I656,"")</f>
        <v>0</v>
      </c>
      <c r="J667" s="47">
        <f t="shared" si="238"/>
        <v>0</v>
      </c>
      <c r="K667" s="53">
        <f t="shared" si="238"/>
        <v>0</v>
      </c>
      <c r="L667" s="47">
        <f t="shared" si="238"/>
        <v>0</v>
      </c>
      <c r="M667" s="52">
        <f t="shared" si="231"/>
        <v>0</v>
      </c>
    </row>
    <row r="668" spans="1:13" x14ac:dyDescent="0.2">
      <c r="A668" s="33"/>
      <c r="B668" s="33"/>
      <c r="C668" s="33"/>
      <c r="D668" s="33"/>
      <c r="E668" s="33"/>
      <c r="F668" s="33"/>
      <c r="G668" s="48" t="s">
        <v>17</v>
      </c>
      <c r="H668" s="50">
        <v>0</v>
      </c>
      <c r="I668" s="43">
        <v>0</v>
      </c>
      <c r="J668" s="43">
        <v>0</v>
      </c>
      <c r="K668" s="52">
        <f t="shared" ref="K668" si="239">SUM(H668:J668)</f>
        <v>0</v>
      </c>
      <c r="L668" s="45">
        <v>0</v>
      </c>
      <c r="M668" s="52">
        <f t="shared" si="231"/>
        <v>0</v>
      </c>
    </row>
    <row r="669" spans="1:13" x14ac:dyDescent="0.2">
      <c r="A669" s="33"/>
      <c r="B669" s="33"/>
      <c r="C669" s="33"/>
      <c r="D669" s="33"/>
      <c r="E669" s="33"/>
      <c r="F669" s="33"/>
      <c r="G669" s="46" t="s">
        <v>92</v>
      </c>
      <c r="H669" s="47">
        <f>SUM(H668*H657)</f>
        <v>0</v>
      </c>
      <c r="I669" s="47">
        <f t="shared" ref="I669:L669" si="240">SUM(I668*I657)</f>
        <v>0</v>
      </c>
      <c r="J669" s="47">
        <f t="shared" si="240"/>
        <v>0</v>
      </c>
      <c r="K669" s="53">
        <f t="shared" si="240"/>
        <v>0</v>
      </c>
      <c r="L669" s="47">
        <f t="shared" si="240"/>
        <v>0</v>
      </c>
      <c r="M669" s="52">
        <f t="shared" si="231"/>
        <v>0</v>
      </c>
    </row>
    <row r="670" spans="1:13" x14ac:dyDescent="0.2">
      <c r="A670" s="33"/>
      <c r="B670" s="33"/>
      <c r="C670" s="33"/>
      <c r="D670" s="33"/>
      <c r="E670" s="33"/>
      <c r="F670" s="33"/>
      <c r="G670" s="51" t="s">
        <v>93</v>
      </c>
      <c r="H670" s="47">
        <f>SUM(H658+H660+H662+H664+H666+H668)</f>
        <v>76</v>
      </c>
      <c r="I670" s="47">
        <f t="shared" ref="I670:L671" si="241">SUM(I658+I660+I662+I664+I666+I668)</f>
        <v>46</v>
      </c>
      <c r="J670" s="47">
        <f t="shared" si="241"/>
        <v>8</v>
      </c>
      <c r="K670" s="53">
        <f t="shared" si="241"/>
        <v>130</v>
      </c>
      <c r="L670" s="47">
        <f t="shared" si="241"/>
        <v>10</v>
      </c>
      <c r="M670" s="52">
        <f t="shared" si="231"/>
        <v>140</v>
      </c>
    </row>
    <row r="671" spans="1:13" x14ac:dyDescent="0.2">
      <c r="A671" s="33"/>
      <c r="B671" s="33"/>
      <c r="C671" s="33"/>
      <c r="D671" s="33"/>
      <c r="E671" s="33"/>
      <c r="F671" s="33"/>
      <c r="G671" s="51" t="s">
        <v>94</v>
      </c>
      <c r="H671" s="47">
        <f>SUM(H659+H661+H663+H665+H667+H669)</f>
        <v>8655.1992000000009</v>
      </c>
      <c r="I671" s="47">
        <f t="shared" si="241"/>
        <v>3744.5886</v>
      </c>
      <c r="J671" s="47">
        <f t="shared" si="241"/>
        <v>326.16000000000003</v>
      </c>
      <c r="K671" s="52">
        <f t="shared" ref="K671" si="242">SUM(H671:J671)</f>
        <v>12725.947800000002</v>
      </c>
      <c r="L671" s="53">
        <f t="shared" si="241"/>
        <v>31.299999999999997</v>
      </c>
      <c r="M671" s="52">
        <f t="shared" si="231"/>
        <v>12757.247800000001</v>
      </c>
    </row>
    <row r="675" spans="1:13" x14ac:dyDescent="0.2">
      <c r="A675" s="98" t="s">
        <v>74</v>
      </c>
      <c r="B675" s="100" t="s">
        <v>75</v>
      </c>
      <c r="C675" s="102" t="s">
        <v>76</v>
      </c>
      <c r="D675" s="102" t="s">
        <v>77</v>
      </c>
      <c r="E675" s="102" t="s">
        <v>78</v>
      </c>
      <c r="F675" s="102" t="s">
        <v>79</v>
      </c>
      <c r="G675" s="87" t="s">
        <v>8</v>
      </c>
      <c r="H675" s="88" t="s">
        <v>80</v>
      </c>
      <c r="I675" s="88"/>
      <c r="J675" s="88"/>
      <c r="K675" s="88"/>
      <c r="L675" s="89" t="s">
        <v>81</v>
      </c>
      <c r="M675" s="90" t="s">
        <v>82</v>
      </c>
    </row>
    <row r="676" spans="1:13" x14ac:dyDescent="0.2">
      <c r="A676" s="99"/>
      <c r="B676" s="101"/>
      <c r="C676" s="102"/>
      <c r="D676" s="102"/>
      <c r="E676" s="102"/>
      <c r="F676" s="102"/>
      <c r="G676" s="87"/>
      <c r="H676" s="33" t="s">
        <v>83</v>
      </c>
      <c r="I676" s="33" t="s">
        <v>84</v>
      </c>
      <c r="J676" s="33" t="s">
        <v>85</v>
      </c>
      <c r="K676" s="33" t="s">
        <v>86</v>
      </c>
      <c r="L676" s="89"/>
      <c r="M676" s="91"/>
    </row>
    <row r="677" spans="1:13" x14ac:dyDescent="0.2">
      <c r="A677" s="92" t="s">
        <v>87</v>
      </c>
      <c r="B677" s="93"/>
      <c r="C677" s="93"/>
      <c r="D677" s="93"/>
      <c r="E677" s="93"/>
      <c r="F677" s="94"/>
      <c r="G677" s="34" t="s">
        <v>88</v>
      </c>
      <c r="H677" s="35">
        <v>113.88420000000001</v>
      </c>
      <c r="I677" s="35">
        <v>81.4041</v>
      </c>
      <c r="J677" s="35">
        <v>40.770000000000003</v>
      </c>
      <c r="K677" s="36"/>
      <c r="L677" s="37">
        <v>3.13</v>
      </c>
      <c r="M677" s="38"/>
    </row>
    <row r="678" spans="1:13" x14ac:dyDescent="0.2">
      <c r="A678" s="95"/>
      <c r="B678" s="96"/>
      <c r="C678" s="96"/>
      <c r="D678" s="96"/>
      <c r="E678" s="96"/>
      <c r="F678" s="97"/>
      <c r="G678" s="34" t="s">
        <v>89</v>
      </c>
      <c r="H678" s="35">
        <v>103.01219999999999</v>
      </c>
      <c r="I678" s="35">
        <v>73.385999999999996</v>
      </c>
      <c r="J678" s="35">
        <v>36.828900000000004</v>
      </c>
      <c r="K678" s="36"/>
      <c r="L678" s="37">
        <v>3.13</v>
      </c>
      <c r="M678" s="38"/>
    </row>
    <row r="679" spans="1:13" x14ac:dyDescent="0.2">
      <c r="A679" s="95"/>
      <c r="B679" s="96"/>
      <c r="C679" s="96"/>
      <c r="D679" s="96"/>
      <c r="E679" s="96"/>
      <c r="F679" s="97"/>
      <c r="G679" s="34" t="s">
        <v>20</v>
      </c>
      <c r="H679" s="35">
        <v>427.94910000000004</v>
      </c>
      <c r="I679" s="35">
        <v>305.77499999999998</v>
      </c>
      <c r="J679" s="35">
        <v>153.83879999999999</v>
      </c>
      <c r="K679" s="35"/>
      <c r="L679" s="35">
        <v>13.32</v>
      </c>
      <c r="M679" s="35"/>
    </row>
    <row r="680" spans="1:13" x14ac:dyDescent="0.2">
      <c r="A680" s="95"/>
      <c r="B680" s="96"/>
      <c r="C680" s="96"/>
      <c r="D680" s="96"/>
      <c r="E680" s="96"/>
      <c r="F680" s="97"/>
      <c r="G680" s="34" t="s">
        <v>16</v>
      </c>
      <c r="H680" s="35">
        <v>57.213900000000002</v>
      </c>
      <c r="I680" s="35">
        <v>40.770000000000003</v>
      </c>
      <c r="J680" s="35">
        <v>20.6568</v>
      </c>
      <c r="K680" s="35"/>
      <c r="L680" s="35">
        <v>3.26</v>
      </c>
      <c r="M680" s="35"/>
    </row>
    <row r="681" spans="1:13" x14ac:dyDescent="0.2">
      <c r="A681" s="95"/>
      <c r="B681" s="96"/>
      <c r="C681" s="96"/>
      <c r="D681" s="96"/>
      <c r="E681" s="96"/>
      <c r="F681" s="97"/>
      <c r="G681" s="34" t="s">
        <v>18</v>
      </c>
      <c r="H681" s="35">
        <v>33.975000000000001</v>
      </c>
      <c r="I681" s="35">
        <v>24.733799999999999</v>
      </c>
      <c r="J681" s="35">
        <v>12.638699999999998</v>
      </c>
      <c r="K681" s="35"/>
      <c r="L681" s="35">
        <v>0.68</v>
      </c>
      <c r="M681" s="35"/>
    </row>
    <row r="682" spans="1:13" x14ac:dyDescent="0.2">
      <c r="A682" s="95"/>
      <c r="B682" s="96"/>
      <c r="C682" s="96"/>
      <c r="D682" s="96"/>
      <c r="E682" s="96"/>
      <c r="F682" s="97"/>
      <c r="G682" s="34" t="s">
        <v>17</v>
      </c>
      <c r="H682" s="35">
        <v>10.872</v>
      </c>
      <c r="I682" s="35">
        <v>8.2899000000000012</v>
      </c>
      <c r="J682" s="35">
        <v>4.2129000000000003</v>
      </c>
      <c r="K682" s="35"/>
      <c r="L682" s="35">
        <v>0.27</v>
      </c>
      <c r="M682" s="35"/>
    </row>
    <row r="683" spans="1:13" x14ac:dyDescent="0.2">
      <c r="A683" s="39" t="s">
        <v>110</v>
      </c>
      <c r="B683" s="40" t="s">
        <v>91</v>
      </c>
      <c r="C683" s="39">
        <v>52</v>
      </c>
      <c r="D683" s="39">
        <v>5</v>
      </c>
      <c r="E683" s="39">
        <v>1</v>
      </c>
      <c r="F683" s="41">
        <v>4.2</v>
      </c>
      <c r="G683" s="42" t="s">
        <v>88</v>
      </c>
      <c r="H683" s="43">
        <v>0</v>
      </c>
      <c r="I683" s="43">
        <v>0</v>
      </c>
      <c r="J683" s="43">
        <v>0</v>
      </c>
      <c r="K683" s="44">
        <f>SUM(H683:J683)</f>
        <v>0</v>
      </c>
      <c r="L683" s="45">
        <v>0</v>
      </c>
      <c r="M683" s="52">
        <f>SUM(K683:L683)</f>
        <v>0</v>
      </c>
    </row>
    <row r="684" spans="1:13" x14ac:dyDescent="0.2">
      <c r="A684" s="33"/>
      <c r="B684" s="33"/>
      <c r="C684" s="33"/>
      <c r="D684" s="33"/>
      <c r="E684" s="33"/>
      <c r="F684" s="33"/>
      <c r="G684" s="46" t="s">
        <v>92</v>
      </c>
      <c r="H684" s="47">
        <f>IFERROR(H683*H677,"")</f>
        <v>0</v>
      </c>
      <c r="I684" s="47">
        <f t="shared" ref="I684:L684" si="243">IFERROR(I683*I677,"")</f>
        <v>0</v>
      </c>
      <c r="J684" s="47">
        <f t="shared" si="243"/>
        <v>0</v>
      </c>
      <c r="K684" s="44">
        <f t="shared" ref="K684:K696" si="244">SUM(H684:J684)</f>
        <v>0</v>
      </c>
      <c r="L684" s="47">
        <f t="shared" si="243"/>
        <v>0</v>
      </c>
      <c r="M684" s="52">
        <f t="shared" ref="M684:M696" si="245">SUM(K684:L684)</f>
        <v>0</v>
      </c>
    </row>
    <row r="685" spans="1:13" x14ac:dyDescent="0.2">
      <c r="A685" s="33"/>
      <c r="B685" s="33"/>
      <c r="C685" s="33"/>
      <c r="D685" s="33"/>
      <c r="E685" s="33"/>
      <c r="F685" s="33"/>
      <c r="G685" s="42" t="s">
        <v>89</v>
      </c>
      <c r="H685" s="43">
        <v>0</v>
      </c>
      <c r="I685" s="43">
        <v>0</v>
      </c>
      <c r="J685" s="43">
        <v>0</v>
      </c>
      <c r="K685" s="44">
        <f t="shared" si="244"/>
        <v>0</v>
      </c>
      <c r="L685" s="45">
        <v>1</v>
      </c>
      <c r="M685" s="52">
        <f t="shared" si="245"/>
        <v>1</v>
      </c>
    </row>
    <row r="686" spans="1:13" x14ac:dyDescent="0.2">
      <c r="A686" s="33"/>
      <c r="B686" s="33"/>
      <c r="C686" s="33"/>
      <c r="D686" s="33"/>
      <c r="E686" s="33"/>
      <c r="F686" s="33"/>
      <c r="G686" s="46" t="s">
        <v>92</v>
      </c>
      <c r="H686" s="47">
        <f>IFERROR(H685*H678,"")</f>
        <v>0</v>
      </c>
      <c r="I686" s="47">
        <f t="shared" ref="I686:L686" si="246">IFERROR(I685*I678,"")</f>
        <v>0</v>
      </c>
      <c r="J686" s="47">
        <f t="shared" si="246"/>
        <v>0</v>
      </c>
      <c r="K686" s="44">
        <f t="shared" si="244"/>
        <v>0</v>
      </c>
      <c r="L686" s="47">
        <f t="shared" si="246"/>
        <v>3.13</v>
      </c>
      <c r="M686" s="52">
        <f t="shared" si="245"/>
        <v>3.13</v>
      </c>
    </row>
    <row r="687" spans="1:13" x14ac:dyDescent="0.2">
      <c r="A687" s="33"/>
      <c r="B687" s="33"/>
      <c r="C687" s="33"/>
      <c r="D687" s="33"/>
      <c r="E687" s="33"/>
      <c r="F687" s="33"/>
      <c r="G687" s="48" t="s">
        <v>20</v>
      </c>
      <c r="H687" s="49">
        <v>0</v>
      </c>
      <c r="I687" s="43">
        <v>0</v>
      </c>
      <c r="J687" s="43">
        <v>0</v>
      </c>
      <c r="K687" s="44">
        <f t="shared" si="244"/>
        <v>0</v>
      </c>
      <c r="L687" s="45">
        <v>0</v>
      </c>
      <c r="M687" s="52">
        <f t="shared" si="245"/>
        <v>0</v>
      </c>
    </row>
    <row r="688" spans="1:13" x14ac:dyDescent="0.2">
      <c r="A688" s="33"/>
      <c r="B688" s="33"/>
      <c r="C688" s="33"/>
      <c r="D688" s="33"/>
      <c r="E688" s="33"/>
      <c r="F688" s="33"/>
      <c r="G688" s="46" t="s">
        <v>92</v>
      </c>
      <c r="H688" s="47">
        <f>IFERROR(H687*H689,"")</f>
        <v>0</v>
      </c>
      <c r="I688" s="47">
        <f t="shared" ref="I688:L688" si="247">IFERROR(I687*I689,"")</f>
        <v>0</v>
      </c>
      <c r="J688" s="47">
        <f t="shared" si="247"/>
        <v>0</v>
      </c>
      <c r="K688" s="44">
        <f t="shared" si="244"/>
        <v>0</v>
      </c>
      <c r="L688" s="47">
        <f t="shared" si="247"/>
        <v>0</v>
      </c>
      <c r="M688" s="52">
        <f t="shared" si="245"/>
        <v>0</v>
      </c>
    </row>
    <row r="689" spans="1:13" x14ac:dyDescent="0.2">
      <c r="A689" s="33"/>
      <c r="B689" s="33"/>
      <c r="C689" s="33"/>
      <c r="D689" s="33"/>
      <c r="E689" s="33"/>
      <c r="F689" s="33"/>
      <c r="G689" s="48" t="s">
        <v>16</v>
      </c>
      <c r="H689" s="49">
        <v>71</v>
      </c>
      <c r="I689" s="43">
        <v>37</v>
      </c>
      <c r="J689" s="43">
        <v>0</v>
      </c>
      <c r="K689" s="44">
        <f t="shared" si="244"/>
        <v>108</v>
      </c>
      <c r="L689" s="45">
        <v>171</v>
      </c>
      <c r="M689" s="52">
        <f t="shared" si="245"/>
        <v>279</v>
      </c>
    </row>
    <row r="690" spans="1:13" x14ac:dyDescent="0.2">
      <c r="A690" s="33"/>
      <c r="B690" s="33"/>
      <c r="C690" s="33"/>
      <c r="D690" s="33"/>
      <c r="E690" s="33"/>
      <c r="F690" s="33"/>
      <c r="G690" s="46" t="s">
        <v>92</v>
      </c>
      <c r="H690" s="47">
        <f>IFERROR(H689*H680,"")</f>
        <v>4062.1869000000002</v>
      </c>
      <c r="I690" s="47">
        <f t="shared" ref="I690:L690" si="248">IFERROR(I689*I680,"")</f>
        <v>1508.49</v>
      </c>
      <c r="J690" s="47">
        <f t="shared" si="248"/>
        <v>0</v>
      </c>
      <c r="K690" s="44">
        <f t="shared" si="244"/>
        <v>5570.6769000000004</v>
      </c>
      <c r="L690" s="47">
        <f t="shared" si="248"/>
        <v>557.45999999999992</v>
      </c>
      <c r="M690" s="52">
        <f t="shared" si="245"/>
        <v>6128.1369000000004</v>
      </c>
    </row>
    <row r="691" spans="1:13" x14ac:dyDescent="0.2">
      <c r="A691" s="33"/>
      <c r="B691" s="33"/>
      <c r="C691" s="33"/>
      <c r="D691" s="33"/>
      <c r="E691" s="33"/>
      <c r="F691" s="33"/>
      <c r="G691" s="48" t="s">
        <v>18</v>
      </c>
      <c r="H691" s="49">
        <v>0</v>
      </c>
      <c r="I691" s="43">
        <v>0</v>
      </c>
      <c r="J691" s="43">
        <v>0</v>
      </c>
      <c r="K691" s="44">
        <f t="shared" si="244"/>
        <v>0</v>
      </c>
      <c r="L691" s="45">
        <v>0</v>
      </c>
      <c r="M691" s="52">
        <f t="shared" si="245"/>
        <v>0</v>
      </c>
    </row>
    <row r="692" spans="1:13" x14ac:dyDescent="0.2">
      <c r="A692" s="33"/>
      <c r="B692" s="33"/>
      <c r="C692" s="33"/>
      <c r="D692" s="33"/>
      <c r="E692" s="33"/>
      <c r="F692" s="33"/>
      <c r="G692" s="46" t="s">
        <v>92</v>
      </c>
      <c r="H692" s="47">
        <f>IFERROR(H691*H681,"")</f>
        <v>0</v>
      </c>
      <c r="I692" s="47">
        <f t="shared" ref="I692:L692" si="249">IFERROR(I691*I681,"")</f>
        <v>0</v>
      </c>
      <c r="J692" s="47">
        <f t="shared" si="249"/>
        <v>0</v>
      </c>
      <c r="K692" s="44">
        <f t="shared" si="244"/>
        <v>0</v>
      </c>
      <c r="L692" s="47">
        <f t="shared" si="249"/>
        <v>0</v>
      </c>
      <c r="M692" s="52">
        <f t="shared" si="245"/>
        <v>0</v>
      </c>
    </row>
    <row r="693" spans="1:13" x14ac:dyDescent="0.2">
      <c r="A693" s="33"/>
      <c r="B693" s="33"/>
      <c r="C693" s="33"/>
      <c r="D693" s="33"/>
      <c r="E693" s="33"/>
      <c r="F693" s="33"/>
      <c r="G693" s="48" t="s">
        <v>17</v>
      </c>
      <c r="H693" s="50">
        <v>0</v>
      </c>
      <c r="I693" s="43">
        <v>0</v>
      </c>
      <c r="J693" s="43">
        <v>0</v>
      </c>
      <c r="K693" s="44">
        <f t="shared" si="244"/>
        <v>0</v>
      </c>
      <c r="L693" s="45">
        <v>67</v>
      </c>
      <c r="M693" s="52">
        <f t="shared" si="245"/>
        <v>67</v>
      </c>
    </row>
    <row r="694" spans="1:13" x14ac:dyDescent="0.2">
      <c r="A694" s="33"/>
      <c r="B694" s="33"/>
      <c r="C694" s="33"/>
      <c r="D694" s="33"/>
      <c r="E694" s="33"/>
      <c r="F694" s="33"/>
      <c r="G694" s="46" t="s">
        <v>92</v>
      </c>
      <c r="H694" s="47">
        <f>SUM(H693*H682)</f>
        <v>0</v>
      </c>
      <c r="I694" s="47">
        <f t="shared" ref="I694:L694" si="250">SUM(I693*I682)</f>
        <v>0</v>
      </c>
      <c r="J694" s="47">
        <f t="shared" si="250"/>
        <v>0</v>
      </c>
      <c r="K694" s="44">
        <f t="shared" si="244"/>
        <v>0</v>
      </c>
      <c r="L694" s="47">
        <f t="shared" si="250"/>
        <v>18.09</v>
      </c>
      <c r="M694" s="52">
        <f t="shared" si="245"/>
        <v>18.09</v>
      </c>
    </row>
    <row r="695" spans="1:13" x14ac:dyDescent="0.2">
      <c r="A695" s="33"/>
      <c r="B695" s="33"/>
      <c r="C695" s="33"/>
      <c r="D695" s="33"/>
      <c r="E695" s="33"/>
      <c r="F695" s="33"/>
      <c r="G695" s="51" t="s">
        <v>93</v>
      </c>
      <c r="H695" s="47">
        <f>SUM(H683+H685+H687+H689+H691+H693)</f>
        <v>71</v>
      </c>
      <c r="I695" s="47">
        <f t="shared" ref="I695:L696" si="251">SUM(I683+I685+I687+I689+I691+I693)</f>
        <v>37</v>
      </c>
      <c r="J695" s="47">
        <f t="shared" si="251"/>
        <v>0</v>
      </c>
      <c r="K695" s="44">
        <f t="shared" si="244"/>
        <v>108</v>
      </c>
      <c r="L695" s="47">
        <f t="shared" si="251"/>
        <v>239</v>
      </c>
      <c r="M695" s="52">
        <f t="shared" si="245"/>
        <v>347</v>
      </c>
    </row>
    <row r="696" spans="1:13" x14ac:dyDescent="0.2">
      <c r="A696" s="33"/>
      <c r="B696" s="33"/>
      <c r="C696" s="33"/>
      <c r="D696" s="33"/>
      <c r="E696" s="33"/>
      <c r="F696" s="33"/>
      <c r="G696" s="51" t="s">
        <v>94</v>
      </c>
      <c r="H696" s="47">
        <f>SUM(H684+H686+H688+H690+H692+H694)</f>
        <v>4062.1869000000002</v>
      </c>
      <c r="I696" s="47">
        <f t="shared" si="251"/>
        <v>1508.49</v>
      </c>
      <c r="J696" s="47">
        <f t="shared" si="251"/>
        <v>0</v>
      </c>
      <c r="K696" s="44">
        <f t="shared" si="244"/>
        <v>5570.6769000000004</v>
      </c>
      <c r="L696" s="53">
        <f t="shared" si="251"/>
        <v>578.67999999999995</v>
      </c>
      <c r="M696" s="52">
        <f t="shared" si="245"/>
        <v>6149.3569000000007</v>
      </c>
    </row>
    <row r="700" spans="1:13" x14ac:dyDescent="0.2">
      <c r="A700" s="98" t="s">
        <v>74</v>
      </c>
      <c r="B700" s="100" t="s">
        <v>75</v>
      </c>
      <c r="C700" s="102" t="s">
        <v>76</v>
      </c>
      <c r="D700" s="102" t="s">
        <v>77</v>
      </c>
      <c r="E700" s="102" t="s">
        <v>78</v>
      </c>
      <c r="F700" s="102" t="s">
        <v>79</v>
      </c>
      <c r="G700" s="87" t="s">
        <v>8</v>
      </c>
      <c r="H700" s="88" t="s">
        <v>80</v>
      </c>
      <c r="I700" s="88"/>
      <c r="J700" s="88"/>
      <c r="K700" s="88"/>
      <c r="L700" s="89" t="s">
        <v>81</v>
      </c>
      <c r="M700" s="90" t="s">
        <v>82</v>
      </c>
    </row>
    <row r="701" spans="1:13" x14ac:dyDescent="0.2">
      <c r="A701" s="99"/>
      <c r="B701" s="101"/>
      <c r="C701" s="102"/>
      <c r="D701" s="102"/>
      <c r="E701" s="102"/>
      <c r="F701" s="102"/>
      <c r="G701" s="87"/>
      <c r="H701" s="33" t="s">
        <v>83</v>
      </c>
      <c r="I701" s="33" t="s">
        <v>84</v>
      </c>
      <c r="J701" s="33" t="s">
        <v>85</v>
      </c>
      <c r="K701" s="33" t="s">
        <v>86</v>
      </c>
      <c r="L701" s="89"/>
      <c r="M701" s="91"/>
    </row>
    <row r="702" spans="1:13" x14ac:dyDescent="0.2">
      <c r="A702" s="92" t="s">
        <v>87</v>
      </c>
      <c r="B702" s="93"/>
      <c r="C702" s="93"/>
      <c r="D702" s="93"/>
      <c r="E702" s="93"/>
      <c r="F702" s="94"/>
      <c r="G702" s="34" t="s">
        <v>88</v>
      </c>
      <c r="H702" s="35">
        <v>113.88420000000001</v>
      </c>
      <c r="I702" s="35">
        <v>81.4041</v>
      </c>
      <c r="J702" s="35">
        <v>40.770000000000003</v>
      </c>
      <c r="K702" s="36"/>
      <c r="L702" s="37">
        <v>3.13</v>
      </c>
      <c r="M702" s="38"/>
    </row>
    <row r="703" spans="1:13" x14ac:dyDescent="0.2">
      <c r="A703" s="95"/>
      <c r="B703" s="96"/>
      <c r="C703" s="96"/>
      <c r="D703" s="96"/>
      <c r="E703" s="96"/>
      <c r="F703" s="97"/>
      <c r="G703" s="34" t="s">
        <v>89</v>
      </c>
      <c r="H703" s="35">
        <v>103.01219999999999</v>
      </c>
      <c r="I703" s="35">
        <v>73.385999999999996</v>
      </c>
      <c r="J703" s="35">
        <v>36.828900000000004</v>
      </c>
      <c r="K703" s="36"/>
      <c r="L703" s="37">
        <v>3.13</v>
      </c>
      <c r="M703" s="38"/>
    </row>
    <row r="704" spans="1:13" x14ac:dyDescent="0.2">
      <c r="A704" s="95"/>
      <c r="B704" s="96"/>
      <c r="C704" s="96"/>
      <c r="D704" s="96"/>
      <c r="E704" s="96"/>
      <c r="F704" s="97"/>
      <c r="G704" s="34" t="s">
        <v>20</v>
      </c>
      <c r="H704" s="35">
        <v>427.94910000000004</v>
      </c>
      <c r="I704" s="35">
        <v>305.77499999999998</v>
      </c>
      <c r="J704" s="35">
        <v>153.83879999999999</v>
      </c>
      <c r="K704" s="35"/>
      <c r="L704" s="35">
        <v>13.32</v>
      </c>
      <c r="M704" s="35"/>
    </row>
    <row r="705" spans="1:13" x14ac:dyDescent="0.2">
      <c r="A705" s="95"/>
      <c r="B705" s="96"/>
      <c r="C705" s="96"/>
      <c r="D705" s="96"/>
      <c r="E705" s="96"/>
      <c r="F705" s="97"/>
      <c r="G705" s="34" t="s">
        <v>16</v>
      </c>
      <c r="H705" s="35">
        <v>57.213900000000002</v>
      </c>
      <c r="I705" s="35">
        <v>40.770000000000003</v>
      </c>
      <c r="J705" s="35">
        <v>20.6568</v>
      </c>
      <c r="K705" s="35"/>
      <c r="L705" s="35">
        <v>3.26</v>
      </c>
      <c r="M705" s="35"/>
    </row>
    <row r="706" spans="1:13" x14ac:dyDescent="0.2">
      <c r="A706" s="95"/>
      <c r="B706" s="96"/>
      <c r="C706" s="96"/>
      <c r="D706" s="96"/>
      <c r="E706" s="96"/>
      <c r="F706" s="97"/>
      <c r="G706" s="34" t="s">
        <v>18</v>
      </c>
      <c r="H706" s="35">
        <v>33.975000000000001</v>
      </c>
      <c r="I706" s="35">
        <v>24.733799999999999</v>
      </c>
      <c r="J706" s="35">
        <v>12.638699999999998</v>
      </c>
      <c r="K706" s="35"/>
      <c r="L706" s="35">
        <v>0.68</v>
      </c>
      <c r="M706" s="35"/>
    </row>
    <row r="707" spans="1:13" x14ac:dyDescent="0.2">
      <c r="A707" s="95"/>
      <c r="B707" s="96"/>
      <c r="C707" s="96"/>
      <c r="D707" s="96"/>
      <c r="E707" s="96"/>
      <c r="F707" s="97"/>
      <c r="G707" s="34" t="s">
        <v>17</v>
      </c>
      <c r="H707" s="35">
        <v>10.872</v>
      </c>
      <c r="I707" s="35">
        <v>8.2899000000000012</v>
      </c>
      <c r="J707" s="35">
        <v>4.2129000000000003</v>
      </c>
      <c r="K707" s="35"/>
      <c r="L707" s="35">
        <v>0.27</v>
      </c>
      <c r="M707" s="35"/>
    </row>
    <row r="708" spans="1:13" x14ac:dyDescent="0.2">
      <c r="A708" s="39" t="s">
        <v>110</v>
      </c>
      <c r="B708" s="40" t="s">
        <v>91</v>
      </c>
      <c r="C708" s="39">
        <v>52</v>
      </c>
      <c r="D708" s="39">
        <v>5</v>
      </c>
      <c r="E708" s="39">
        <v>2</v>
      </c>
      <c r="F708" s="41">
        <v>12.8</v>
      </c>
      <c r="G708" s="42" t="s">
        <v>88</v>
      </c>
      <c r="H708" s="43">
        <v>0</v>
      </c>
      <c r="I708" s="43">
        <v>0</v>
      </c>
      <c r="J708" s="43">
        <v>0</v>
      </c>
      <c r="K708" s="44">
        <f>SUM(H708:J708)</f>
        <v>0</v>
      </c>
      <c r="L708" s="45">
        <v>0</v>
      </c>
      <c r="M708" s="52">
        <f>SUM(K708:L708)</f>
        <v>0</v>
      </c>
    </row>
    <row r="709" spans="1:13" x14ac:dyDescent="0.2">
      <c r="A709" s="33"/>
      <c r="B709" s="33"/>
      <c r="C709" s="33"/>
      <c r="D709" s="33"/>
      <c r="E709" s="33"/>
      <c r="F709" s="33"/>
      <c r="G709" s="46" t="s">
        <v>92</v>
      </c>
      <c r="H709" s="47">
        <f>IFERROR(H708*H702,"")</f>
        <v>0</v>
      </c>
      <c r="I709" s="47">
        <f t="shared" ref="I709:L709" si="252">IFERROR(I708*I702,"")</f>
        <v>0</v>
      </c>
      <c r="J709" s="47">
        <f t="shared" si="252"/>
        <v>0</v>
      </c>
      <c r="K709" s="44">
        <f t="shared" ref="K709:K721" si="253">SUM(H709:J709)</f>
        <v>0</v>
      </c>
      <c r="L709" s="47">
        <f t="shared" si="252"/>
        <v>0</v>
      </c>
      <c r="M709" s="52">
        <f t="shared" ref="M709:M721" si="254">SUM(K709:L709)</f>
        <v>0</v>
      </c>
    </row>
    <row r="710" spans="1:13" x14ac:dyDescent="0.2">
      <c r="A710" s="33"/>
      <c r="B710" s="33"/>
      <c r="C710" s="33"/>
      <c r="D710" s="33"/>
      <c r="E710" s="33"/>
      <c r="F710" s="33"/>
      <c r="G710" s="42" t="s">
        <v>89</v>
      </c>
      <c r="H710" s="43">
        <v>0</v>
      </c>
      <c r="I710" s="43">
        <v>0</v>
      </c>
      <c r="J710" s="43">
        <v>0</v>
      </c>
      <c r="K710" s="44">
        <f t="shared" si="253"/>
        <v>0</v>
      </c>
      <c r="L710" s="45">
        <v>0</v>
      </c>
      <c r="M710" s="52">
        <f t="shared" si="254"/>
        <v>0</v>
      </c>
    </row>
    <row r="711" spans="1:13" x14ac:dyDescent="0.2">
      <c r="A711" s="33"/>
      <c r="B711" s="33"/>
      <c r="C711" s="33"/>
      <c r="D711" s="33"/>
      <c r="E711" s="33"/>
      <c r="F711" s="33"/>
      <c r="G711" s="46" t="s">
        <v>92</v>
      </c>
      <c r="H711" s="47">
        <f>IFERROR(H710*H703,"")</f>
        <v>0</v>
      </c>
      <c r="I711" s="47">
        <f t="shared" ref="I711:L711" si="255">IFERROR(I710*I703,"")</f>
        <v>0</v>
      </c>
      <c r="J711" s="47">
        <f t="shared" si="255"/>
        <v>0</v>
      </c>
      <c r="K711" s="44">
        <f t="shared" si="253"/>
        <v>0</v>
      </c>
      <c r="L711" s="47">
        <f t="shared" si="255"/>
        <v>0</v>
      </c>
      <c r="M711" s="52">
        <f t="shared" si="254"/>
        <v>0</v>
      </c>
    </row>
    <row r="712" spans="1:13" x14ac:dyDescent="0.2">
      <c r="A712" s="33"/>
      <c r="B712" s="33"/>
      <c r="C712" s="33"/>
      <c r="D712" s="33"/>
      <c r="E712" s="33"/>
      <c r="F712" s="33"/>
      <c r="G712" s="48" t="s">
        <v>20</v>
      </c>
      <c r="H712" s="49">
        <v>0</v>
      </c>
      <c r="I712" s="43">
        <v>0</v>
      </c>
      <c r="J712" s="43">
        <v>0</v>
      </c>
      <c r="K712" s="44">
        <f t="shared" si="253"/>
        <v>0</v>
      </c>
      <c r="L712" s="45">
        <v>0</v>
      </c>
      <c r="M712" s="52">
        <f t="shared" si="254"/>
        <v>0</v>
      </c>
    </row>
    <row r="713" spans="1:13" x14ac:dyDescent="0.2">
      <c r="A713" s="33"/>
      <c r="B713" s="33"/>
      <c r="C713" s="33"/>
      <c r="D713" s="33"/>
      <c r="E713" s="33"/>
      <c r="F713" s="33"/>
      <c r="G713" s="46" t="s">
        <v>92</v>
      </c>
      <c r="H713" s="47">
        <f>IFERROR(H712*H714,"")</f>
        <v>0</v>
      </c>
      <c r="I713" s="47">
        <f t="shared" ref="I713:L713" si="256">IFERROR(I712*I714,"")</f>
        <v>0</v>
      </c>
      <c r="J713" s="47">
        <f t="shared" si="256"/>
        <v>0</v>
      </c>
      <c r="K713" s="44">
        <f t="shared" si="253"/>
        <v>0</v>
      </c>
      <c r="L713" s="47">
        <f t="shared" si="256"/>
        <v>0</v>
      </c>
      <c r="M713" s="52">
        <f t="shared" si="254"/>
        <v>0</v>
      </c>
    </row>
    <row r="714" spans="1:13" x14ac:dyDescent="0.2">
      <c r="A714" s="33"/>
      <c r="B714" s="33"/>
      <c r="C714" s="33"/>
      <c r="D714" s="33"/>
      <c r="E714" s="33"/>
      <c r="F714" s="33"/>
      <c r="G714" s="48" t="s">
        <v>16</v>
      </c>
      <c r="H714" s="49">
        <v>127</v>
      </c>
      <c r="I714" s="43">
        <v>105</v>
      </c>
      <c r="J714" s="43">
        <v>1</v>
      </c>
      <c r="K714" s="44">
        <f t="shared" si="253"/>
        <v>233</v>
      </c>
      <c r="L714" s="45">
        <v>567</v>
      </c>
      <c r="M714" s="52">
        <f t="shared" si="254"/>
        <v>800</v>
      </c>
    </row>
    <row r="715" spans="1:13" x14ac:dyDescent="0.2">
      <c r="A715" s="33"/>
      <c r="B715" s="33"/>
      <c r="C715" s="33"/>
      <c r="D715" s="33"/>
      <c r="E715" s="33"/>
      <c r="F715" s="33"/>
      <c r="G715" s="46" t="s">
        <v>92</v>
      </c>
      <c r="H715" s="47">
        <f>IFERROR(H714*H705,"")</f>
        <v>7266.1653000000006</v>
      </c>
      <c r="I715" s="47">
        <f t="shared" ref="I715:L715" si="257">IFERROR(I714*I705,"")</f>
        <v>4280.8500000000004</v>
      </c>
      <c r="J715" s="47">
        <f t="shared" si="257"/>
        <v>20.6568</v>
      </c>
      <c r="K715" s="44">
        <f t="shared" si="253"/>
        <v>11567.672100000002</v>
      </c>
      <c r="L715" s="47">
        <f t="shared" si="257"/>
        <v>1848.4199999999998</v>
      </c>
      <c r="M715" s="52">
        <f t="shared" si="254"/>
        <v>13416.092100000002</v>
      </c>
    </row>
    <row r="716" spans="1:13" x14ac:dyDescent="0.2">
      <c r="A716" s="33"/>
      <c r="B716" s="33"/>
      <c r="C716" s="33"/>
      <c r="D716" s="33"/>
      <c r="E716" s="33"/>
      <c r="F716" s="33"/>
      <c r="G716" s="48" t="s">
        <v>18</v>
      </c>
      <c r="H716" s="49">
        <v>0</v>
      </c>
      <c r="I716" s="43">
        <v>0</v>
      </c>
      <c r="J716" s="43">
        <v>0</v>
      </c>
      <c r="K716" s="44">
        <f t="shared" si="253"/>
        <v>0</v>
      </c>
      <c r="L716" s="45">
        <v>1</v>
      </c>
      <c r="M716" s="52">
        <f t="shared" si="254"/>
        <v>1</v>
      </c>
    </row>
    <row r="717" spans="1:13" x14ac:dyDescent="0.2">
      <c r="A717" s="33"/>
      <c r="B717" s="33"/>
      <c r="C717" s="33"/>
      <c r="D717" s="33"/>
      <c r="E717" s="33"/>
      <c r="F717" s="33"/>
      <c r="G717" s="46" t="s">
        <v>92</v>
      </c>
      <c r="H717" s="47">
        <f>IFERROR(H716*H706,"")</f>
        <v>0</v>
      </c>
      <c r="I717" s="47">
        <f t="shared" ref="I717:L717" si="258">IFERROR(I716*I706,"")</f>
        <v>0</v>
      </c>
      <c r="J717" s="47">
        <f t="shared" si="258"/>
        <v>0</v>
      </c>
      <c r="K717" s="44">
        <f t="shared" si="253"/>
        <v>0</v>
      </c>
      <c r="L717" s="47">
        <f t="shared" si="258"/>
        <v>0.68</v>
      </c>
      <c r="M717" s="52">
        <f t="shared" si="254"/>
        <v>0.68</v>
      </c>
    </row>
    <row r="718" spans="1:13" x14ac:dyDescent="0.2">
      <c r="A718" s="33"/>
      <c r="B718" s="33"/>
      <c r="C718" s="33"/>
      <c r="D718" s="33"/>
      <c r="E718" s="33"/>
      <c r="F718" s="33"/>
      <c r="G718" s="48" t="s">
        <v>17</v>
      </c>
      <c r="H718" s="50">
        <v>0</v>
      </c>
      <c r="I718" s="43">
        <v>0</v>
      </c>
      <c r="J718" s="43">
        <v>0</v>
      </c>
      <c r="K718" s="44">
        <f t="shared" si="253"/>
        <v>0</v>
      </c>
      <c r="L718" s="45">
        <v>149</v>
      </c>
      <c r="M718" s="52">
        <f t="shared" si="254"/>
        <v>149</v>
      </c>
    </row>
    <row r="719" spans="1:13" x14ac:dyDescent="0.2">
      <c r="A719" s="33"/>
      <c r="B719" s="33"/>
      <c r="C719" s="33"/>
      <c r="D719" s="33"/>
      <c r="E719" s="33"/>
      <c r="F719" s="33"/>
      <c r="G719" s="46" t="s">
        <v>92</v>
      </c>
      <c r="H719" s="47">
        <f>SUM(H718*H707)</f>
        <v>0</v>
      </c>
      <c r="I719" s="47">
        <f t="shared" ref="I719:L719" si="259">SUM(I718*I707)</f>
        <v>0</v>
      </c>
      <c r="J719" s="47">
        <f t="shared" si="259"/>
        <v>0</v>
      </c>
      <c r="K719" s="44">
        <f t="shared" si="253"/>
        <v>0</v>
      </c>
      <c r="L719" s="47">
        <f t="shared" si="259"/>
        <v>40.230000000000004</v>
      </c>
      <c r="M719" s="52">
        <f t="shared" si="254"/>
        <v>40.230000000000004</v>
      </c>
    </row>
    <row r="720" spans="1:13" x14ac:dyDescent="0.2">
      <c r="A720" s="33"/>
      <c r="B720" s="33"/>
      <c r="C720" s="33"/>
      <c r="D720" s="33"/>
      <c r="E720" s="33"/>
      <c r="F720" s="33"/>
      <c r="G720" s="51" t="s">
        <v>93</v>
      </c>
      <c r="H720" s="47">
        <f>SUM(H708+H710+H712+H714+H716+H718)</f>
        <v>127</v>
      </c>
      <c r="I720" s="47">
        <f t="shared" ref="I720:L721" si="260">SUM(I708+I710+I712+I714+I716+I718)</f>
        <v>105</v>
      </c>
      <c r="J720" s="47">
        <f t="shared" si="260"/>
        <v>1</v>
      </c>
      <c r="K720" s="44">
        <f t="shared" si="253"/>
        <v>233</v>
      </c>
      <c r="L720" s="47">
        <f t="shared" si="260"/>
        <v>717</v>
      </c>
      <c r="M720" s="52">
        <f t="shared" si="254"/>
        <v>950</v>
      </c>
    </row>
    <row r="721" spans="1:13" x14ac:dyDescent="0.2">
      <c r="A721" s="33"/>
      <c r="B721" s="33"/>
      <c r="C721" s="33"/>
      <c r="D721" s="33"/>
      <c r="E721" s="33"/>
      <c r="F721" s="33"/>
      <c r="G721" s="51" t="s">
        <v>94</v>
      </c>
      <c r="H721" s="47">
        <f>SUM(H709+H711+H713+H715+H717+H719)</f>
        <v>7266.1653000000006</v>
      </c>
      <c r="I721" s="47">
        <f t="shared" si="260"/>
        <v>4280.8500000000004</v>
      </c>
      <c r="J721" s="47">
        <f t="shared" si="260"/>
        <v>20.6568</v>
      </c>
      <c r="K721" s="44">
        <f t="shared" si="253"/>
        <v>11567.672100000002</v>
      </c>
      <c r="L721" s="53">
        <f t="shared" si="260"/>
        <v>1889.33</v>
      </c>
      <c r="M721" s="52">
        <f t="shared" si="254"/>
        <v>13457.002100000002</v>
      </c>
    </row>
    <row r="725" spans="1:13" x14ac:dyDescent="0.2">
      <c r="A725" s="98" t="s">
        <v>74</v>
      </c>
      <c r="B725" s="100" t="s">
        <v>75</v>
      </c>
      <c r="C725" s="102" t="s">
        <v>76</v>
      </c>
      <c r="D725" s="102" t="s">
        <v>77</v>
      </c>
      <c r="E725" s="102" t="s">
        <v>78</v>
      </c>
      <c r="F725" s="102" t="s">
        <v>79</v>
      </c>
      <c r="G725" s="87" t="s">
        <v>8</v>
      </c>
      <c r="H725" s="88" t="s">
        <v>80</v>
      </c>
      <c r="I725" s="88"/>
      <c r="J725" s="88"/>
      <c r="K725" s="88"/>
      <c r="L725" s="89" t="s">
        <v>81</v>
      </c>
      <c r="M725" s="90" t="s">
        <v>82</v>
      </c>
    </row>
    <row r="726" spans="1:13" x14ac:dyDescent="0.2">
      <c r="A726" s="99"/>
      <c r="B726" s="101"/>
      <c r="C726" s="102"/>
      <c r="D726" s="102"/>
      <c r="E726" s="102"/>
      <c r="F726" s="102"/>
      <c r="G726" s="87"/>
      <c r="H726" s="33" t="s">
        <v>83</v>
      </c>
      <c r="I726" s="33" t="s">
        <v>84</v>
      </c>
      <c r="J726" s="33" t="s">
        <v>85</v>
      </c>
      <c r="K726" s="33" t="s">
        <v>86</v>
      </c>
      <c r="L726" s="89"/>
      <c r="M726" s="91"/>
    </row>
    <row r="727" spans="1:13" x14ac:dyDescent="0.2">
      <c r="A727" s="92" t="s">
        <v>87</v>
      </c>
      <c r="B727" s="93"/>
      <c r="C727" s="93"/>
      <c r="D727" s="93"/>
      <c r="E727" s="93"/>
      <c r="F727" s="94"/>
      <c r="G727" s="34" t="s">
        <v>88</v>
      </c>
      <c r="H727" s="35">
        <v>113.88420000000001</v>
      </c>
      <c r="I727" s="35">
        <v>81.4041</v>
      </c>
      <c r="J727" s="35">
        <v>40.770000000000003</v>
      </c>
      <c r="K727" s="36"/>
      <c r="L727" s="37">
        <v>3.13</v>
      </c>
      <c r="M727" s="38"/>
    </row>
    <row r="728" spans="1:13" x14ac:dyDescent="0.2">
      <c r="A728" s="95"/>
      <c r="B728" s="96"/>
      <c r="C728" s="96"/>
      <c r="D728" s="96"/>
      <c r="E728" s="96"/>
      <c r="F728" s="97"/>
      <c r="G728" s="34" t="s">
        <v>89</v>
      </c>
      <c r="H728" s="35">
        <v>103.01219999999999</v>
      </c>
      <c r="I728" s="35">
        <v>73.385999999999996</v>
      </c>
      <c r="J728" s="35">
        <v>36.828900000000004</v>
      </c>
      <c r="K728" s="36"/>
      <c r="L728" s="37">
        <v>3.13</v>
      </c>
      <c r="M728" s="38"/>
    </row>
    <row r="729" spans="1:13" x14ac:dyDescent="0.2">
      <c r="A729" s="95"/>
      <c r="B729" s="96"/>
      <c r="C729" s="96"/>
      <c r="D729" s="96"/>
      <c r="E729" s="96"/>
      <c r="F729" s="97"/>
      <c r="G729" s="34" t="s">
        <v>20</v>
      </c>
      <c r="H729" s="35">
        <v>427.94910000000004</v>
      </c>
      <c r="I729" s="35">
        <v>305.77499999999998</v>
      </c>
      <c r="J729" s="35">
        <v>153.83879999999999</v>
      </c>
      <c r="K729" s="35"/>
      <c r="L729" s="35">
        <v>13.32</v>
      </c>
      <c r="M729" s="35"/>
    </row>
    <row r="730" spans="1:13" x14ac:dyDescent="0.2">
      <c r="A730" s="95"/>
      <c r="B730" s="96"/>
      <c r="C730" s="96"/>
      <c r="D730" s="96"/>
      <c r="E730" s="96"/>
      <c r="F730" s="97"/>
      <c r="G730" s="34" t="s">
        <v>16</v>
      </c>
      <c r="H730" s="35">
        <v>57.213900000000002</v>
      </c>
      <c r="I730" s="35">
        <v>40.770000000000003</v>
      </c>
      <c r="J730" s="35">
        <v>20.6568</v>
      </c>
      <c r="K730" s="35"/>
      <c r="L730" s="35">
        <v>3.26</v>
      </c>
      <c r="M730" s="35"/>
    </row>
    <row r="731" spans="1:13" x14ac:dyDescent="0.2">
      <c r="A731" s="95"/>
      <c r="B731" s="96"/>
      <c r="C731" s="96"/>
      <c r="D731" s="96"/>
      <c r="E731" s="96"/>
      <c r="F731" s="97"/>
      <c r="G731" s="34" t="s">
        <v>18</v>
      </c>
      <c r="H731" s="35">
        <v>33.975000000000001</v>
      </c>
      <c r="I731" s="35">
        <v>24.733799999999999</v>
      </c>
      <c r="J731" s="35">
        <v>12.638699999999998</v>
      </c>
      <c r="K731" s="35"/>
      <c r="L731" s="35">
        <v>0.68</v>
      </c>
      <c r="M731" s="35"/>
    </row>
    <row r="732" spans="1:13" x14ac:dyDescent="0.2">
      <c r="A732" s="95"/>
      <c r="B732" s="96"/>
      <c r="C732" s="96"/>
      <c r="D732" s="96"/>
      <c r="E732" s="96"/>
      <c r="F732" s="97"/>
      <c r="G732" s="34" t="s">
        <v>17</v>
      </c>
      <c r="H732" s="35">
        <v>10.872</v>
      </c>
      <c r="I732" s="35">
        <v>8.2899000000000012</v>
      </c>
      <c r="J732" s="35">
        <v>4.2129000000000003</v>
      </c>
      <c r="K732" s="35"/>
      <c r="L732" s="35">
        <v>0.27</v>
      </c>
      <c r="M732" s="35"/>
    </row>
    <row r="733" spans="1:13" x14ac:dyDescent="0.2">
      <c r="A733" s="39" t="s">
        <v>110</v>
      </c>
      <c r="B733" s="40" t="s">
        <v>91</v>
      </c>
      <c r="C733" s="39">
        <v>45</v>
      </c>
      <c r="D733" s="39">
        <v>5</v>
      </c>
      <c r="E733" s="39">
        <v>1</v>
      </c>
      <c r="F733" s="41">
        <v>11.4</v>
      </c>
      <c r="G733" s="42" t="s">
        <v>88</v>
      </c>
      <c r="H733" s="43">
        <v>0</v>
      </c>
      <c r="I733" s="43">
        <v>0</v>
      </c>
      <c r="J733" s="43">
        <v>0</v>
      </c>
      <c r="K733" s="44">
        <f>SUM(H733:J733)</f>
        <v>0</v>
      </c>
      <c r="L733" s="45">
        <v>0</v>
      </c>
      <c r="M733" s="52">
        <f>SUM(K733:L733)</f>
        <v>0</v>
      </c>
    </row>
    <row r="734" spans="1:13" x14ac:dyDescent="0.2">
      <c r="A734" s="33"/>
      <c r="B734" s="33"/>
      <c r="C734" s="33"/>
      <c r="D734" s="33"/>
      <c r="E734" s="33"/>
      <c r="F734" s="33"/>
      <c r="G734" s="46" t="s">
        <v>92</v>
      </c>
      <c r="H734" s="47">
        <f>IFERROR(H733*H727,"")</f>
        <v>0</v>
      </c>
      <c r="I734" s="47">
        <f t="shared" ref="I734:L734" si="261">IFERROR(I733*I727,"")</f>
        <v>0</v>
      </c>
      <c r="J734" s="47">
        <f t="shared" si="261"/>
        <v>0</v>
      </c>
      <c r="K734" s="44">
        <f t="shared" ref="K734:K746" si="262">SUM(H734:J734)</f>
        <v>0</v>
      </c>
      <c r="L734" s="47">
        <f t="shared" si="261"/>
        <v>0</v>
      </c>
      <c r="M734" s="52">
        <f t="shared" ref="M734:M746" si="263">SUM(K734:L734)</f>
        <v>0</v>
      </c>
    </row>
    <row r="735" spans="1:13" x14ac:dyDescent="0.2">
      <c r="A735" s="33"/>
      <c r="B735" s="33"/>
      <c r="C735" s="33"/>
      <c r="D735" s="33"/>
      <c r="E735" s="33"/>
      <c r="F735" s="33"/>
      <c r="G735" s="42" t="s">
        <v>89</v>
      </c>
      <c r="H735" s="43">
        <v>0</v>
      </c>
      <c r="I735" s="43">
        <v>0</v>
      </c>
      <c r="J735" s="43">
        <v>0</v>
      </c>
      <c r="K735" s="44">
        <f t="shared" si="262"/>
        <v>0</v>
      </c>
      <c r="L735" s="45">
        <v>19</v>
      </c>
      <c r="M735" s="52">
        <f t="shared" si="263"/>
        <v>19</v>
      </c>
    </row>
    <row r="736" spans="1:13" x14ac:dyDescent="0.2">
      <c r="A736" s="33"/>
      <c r="B736" s="33"/>
      <c r="C736" s="33"/>
      <c r="D736" s="33"/>
      <c r="E736" s="33"/>
      <c r="F736" s="33"/>
      <c r="G736" s="46" t="s">
        <v>92</v>
      </c>
      <c r="H736" s="47">
        <f>IFERROR(H735*H728,"")</f>
        <v>0</v>
      </c>
      <c r="I736" s="47">
        <f t="shared" ref="I736:L736" si="264">IFERROR(I735*I728,"")</f>
        <v>0</v>
      </c>
      <c r="J736" s="47">
        <f t="shared" si="264"/>
        <v>0</v>
      </c>
      <c r="K736" s="44">
        <f t="shared" si="262"/>
        <v>0</v>
      </c>
      <c r="L736" s="47">
        <f t="shared" si="264"/>
        <v>59.47</v>
      </c>
      <c r="M736" s="52">
        <f t="shared" si="263"/>
        <v>59.47</v>
      </c>
    </row>
    <row r="737" spans="1:13" x14ac:dyDescent="0.2">
      <c r="A737" s="33"/>
      <c r="B737" s="33"/>
      <c r="C737" s="33"/>
      <c r="D737" s="33"/>
      <c r="E737" s="33"/>
      <c r="F737" s="33"/>
      <c r="G737" s="48" t="s">
        <v>20</v>
      </c>
      <c r="H737" s="49">
        <v>0</v>
      </c>
      <c r="I737" s="43">
        <v>0</v>
      </c>
      <c r="J737" s="43">
        <v>0</v>
      </c>
      <c r="K737" s="44">
        <f t="shared" si="262"/>
        <v>0</v>
      </c>
      <c r="L737" s="45">
        <v>0</v>
      </c>
      <c r="M737" s="52">
        <f t="shared" si="263"/>
        <v>0</v>
      </c>
    </row>
    <row r="738" spans="1:13" x14ac:dyDescent="0.2">
      <c r="A738" s="33"/>
      <c r="B738" s="33"/>
      <c r="C738" s="33"/>
      <c r="D738" s="33"/>
      <c r="E738" s="33"/>
      <c r="F738" s="33"/>
      <c r="G738" s="46" t="s">
        <v>92</v>
      </c>
      <c r="H738" s="47">
        <f>IFERROR(H737*H739,"")</f>
        <v>0</v>
      </c>
      <c r="I738" s="47">
        <f t="shared" ref="I738:L738" si="265">IFERROR(I737*I739,"")</f>
        <v>0</v>
      </c>
      <c r="J738" s="47">
        <f t="shared" si="265"/>
        <v>0</v>
      </c>
      <c r="K738" s="44">
        <f t="shared" si="262"/>
        <v>0</v>
      </c>
      <c r="L738" s="47">
        <f t="shared" si="265"/>
        <v>0</v>
      </c>
      <c r="M738" s="52">
        <f t="shared" si="263"/>
        <v>0</v>
      </c>
    </row>
    <row r="739" spans="1:13" x14ac:dyDescent="0.2">
      <c r="A739" s="33"/>
      <c r="B739" s="33"/>
      <c r="C739" s="33"/>
      <c r="D739" s="33"/>
      <c r="E739" s="33"/>
      <c r="F739" s="33"/>
      <c r="G739" s="48" t="s">
        <v>16</v>
      </c>
      <c r="H739" s="49">
        <v>237</v>
      </c>
      <c r="I739" s="43">
        <v>64</v>
      </c>
      <c r="J739" s="43">
        <v>0</v>
      </c>
      <c r="K739" s="44">
        <f t="shared" si="262"/>
        <v>301</v>
      </c>
      <c r="L739" s="45">
        <v>569</v>
      </c>
      <c r="M739" s="52">
        <f t="shared" si="263"/>
        <v>870</v>
      </c>
    </row>
    <row r="740" spans="1:13" x14ac:dyDescent="0.2">
      <c r="A740" s="33"/>
      <c r="B740" s="33"/>
      <c r="C740" s="33"/>
      <c r="D740" s="33"/>
      <c r="E740" s="33"/>
      <c r="F740" s="33"/>
      <c r="G740" s="46" t="s">
        <v>92</v>
      </c>
      <c r="H740" s="47">
        <f>IFERROR(H739*H730,"")</f>
        <v>13559.694300000001</v>
      </c>
      <c r="I740" s="47">
        <f t="shared" ref="I740:L740" si="266">IFERROR(I739*I730,"")</f>
        <v>2609.2800000000002</v>
      </c>
      <c r="J740" s="47">
        <f t="shared" si="266"/>
        <v>0</v>
      </c>
      <c r="K740" s="44">
        <f t="shared" si="262"/>
        <v>16168.974300000002</v>
      </c>
      <c r="L740" s="47">
        <f t="shared" si="266"/>
        <v>1854.9399999999998</v>
      </c>
      <c r="M740" s="52">
        <f t="shared" si="263"/>
        <v>18023.9143</v>
      </c>
    </row>
    <row r="741" spans="1:13" x14ac:dyDescent="0.2">
      <c r="A741" s="33"/>
      <c r="B741" s="33"/>
      <c r="C741" s="33"/>
      <c r="D741" s="33"/>
      <c r="E741" s="33"/>
      <c r="F741" s="33"/>
      <c r="G741" s="48" t="s">
        <v>18</v>
      </c>
      <c r="H741" s="49">
        <v>0</v>
      </c>
      <c r="I741" s="43">
        <v>0</v>
      </c>
      <c r="J741" s="43">
        <v>0</v>
      </c>
      <c r="K741" s="44">
        <f t="shared" si="262"/>
        <v>0</v>
      </c>
      <c r="L741" s="45">
        <v>0</v>
      </c>
      <c r="M741" s="52">
        <f t="shared" si="263"/>
        <v>0</v>
      </c>
    </row>
    <row r="742" spans="1:13" x14ac:dyDescent="0.2">
      <c r="A742" s="33"/>
      <c r="B742" s="33"/>
      <c r="C742" s="33"/>
      <c r="D742" s="33"/>
      <c r="E742" s="33"/>
      <c r="F742" s="33"/>
      <c r="G742" s="46" t="s">
        <v>92</v>
      </c>
      <c r="H742" s="47">
        <f>IFERROR(H741*H731,"")</f>
        <v>0</v>
      </c>
      <c r="I742" s="47">
        <f t="shared" ref="I742:L742" si="267">IFERROR(I741*I731,"")</f>
        <v>0</v>
      </c>
      <c r="J742" s="47">
        <f t="shared" si="267"/>
        <v>0</v>
      </c>
      <c r="K742" s="44">
        <f t="shared" si="262"/>
        <v>0</v>
      </c>
      <c r="L742" s="47">
        <f t="shared" si="267"/>
        <v>0</v>
      </c>
      <c r="M742" s="52">
        <f t="shared" si="263"/>
        <v>0</v>
      </c>
    </row>
    <row r="743" spans="1:13" x14ac:dyDescent="0.2">
      <c r="A743" s="33"/>
      <c r="B743" s="33"/>
      <c r="C743" s="33"/>
      <c r="D743" s="33"/>
      <c r="E743" s="33"/>
      <c r="F743" s="33"/>
      <c r="G743" s="48" t="s">
        <v>17</v>
      </c>
      <c r="H743" s="50">
        <v>0</v>
      </c>
      <c r="I743" s="43">
        <v>0</v>
      </c>
      <c r="J743" s="43">
        <v>0</v>
      </c>
      <c r="K743" s="44">
        <f t="shared" si="262"/>
        <v>0</v>
      </c>
      <c r="L743" s="45">
        <v>89</v>
      </c>
      <c r="M743" s="52">
        <f t="shared" si="263"/>
        <v>89</v>
      </c>
    </row>
    <row r="744" spans="1:13" x14ac:dyDescent="0.2">
      <c r="A744" s="33"/>
      <c r="B744" s="33"/>
      <c r="C744" s="33"/>
      <c r="D744" s="33"/>
      <c r="E744" s="33"/>
      <c r="F744" s="33"/>
      <c r="G744" s="46" t="s">
        <v>92</v>
      </c>
      <c r="H744" s="47">
        <f>SUM(H743*H732)</f>
        <v>0</v>
      </c>
      <c r="I744" s="47">
        <f t="shared" ref="I744:L744" si="268">SUM(I743*I732)</f>
        <v>0</v>
      </c>
      <c r="J744" s="47">
        <f t="shared" si="268"/>
        <v>0</v>
      </c>
      <c r="K744" s="44">
        <f t="shared" si="262"/>
        <v>0</v>
      </c>
      <c r="L744" s="47">
        <f t="shared" si="268"/>
        <v>24.03</v>
      </c>
      <c r="M744" s="52">
        <f t="shared" si="263"/>
        <v>24.03</v>
      </c>
    </row>
    <row r="745" spans="1:13" x14ac:dyDescent="0.2">
      <c r="A745" s="33"/>
      <c r="B745" s="33"/>
      <c r="C745" s="33"/>
      <c r="D745" s="33"/>
      <c r="E745" s="33"/>
      <c r="F745" s="33"/>
      <c r="G745" s="51" t="s">
        <v>93</v>
      </c>
      <c r="H745" s="47">
        <f>SUM(H733+H735+H737+H739+H741+H743)</f>
        <v>237</v>
      </c>
      <c r="I745" s="47">
        <f t="shared" ref="I745:L746" si="269">SUM(I733+I735+I737+I739+I741+I743)</f>
        <v>64</v>
      </c>
      <c r="J745" s="47">
        <f t="shared" si="269"/>
        <v>0</v>
      </c>
      <c r="K745" s="44">
        <f t="shared" si="262"/>
        <v>301</v>
      </c>
      <c r="L745" s="47">
        <f t="shared" si="269"/>
        <v>677</v>
      </c>
      <c r="M745" s="52">
        <f t="shared" si="263"/>
        <v>978</v>
      </c>
    </row>
    <row r="746" spans="1:13" x14ac:dyDescent="0.2">
      <c r="A746" s="33"/>
      <c r="B746" s="33"/>
      <c r="C746" s="33"/>
      <c r="D746" s="33"/>
      <c r="E746" s="33"/>
      <c r="F746" s="33"/>
      <c r="G746" s="51" t="s">
        <v>94</v>
      </c>
      <c r="H746" s="47">
        <f>SUM(H734+H736+H738+H740+H742+H744)</f>
        <v>13559.694300000001</v>
      </c>
      <c r="I746" s="47">
        <f t="shared" si="269"/>
        <v>2609.2800000000002</v>
      </c>
      <c r="J746" s="47">
        <f t="shared" si="269"/>
        <v>0</v>
      </c>
      <c r="K746" s="44">
        <f t="shared" si="262"/>
        <v>16168.974300000002</v>
      </c>
      <c r="L746" s="53">
        <f t="shared" si="269"/>
        <v>1938.4399999999998</v>
      </c>
      <c r="M746" s="52">
        <f t="shared" si="263"/>
        <v>18107.4143</v>
      </c>
    </row>
    <row r="750" spans="1:13" x14ac:dyDescent="0.2">
      <c r="A750" s="98" t="s">
        <v>74</v>
      </c>
      <c r="B750" s="100" t="s">
        <v>75</v>
      </c>
      <c r="C750" s="102" t="s">
        <v>76</v>
      </c>
      <c r="D750" s="102" t="s">
        <v>77</v>
      </c>
      <c r="E750" s="102" t="s">
        <v>78</v>
      </c>
      <c r="F750" s="102" t="s">
        <v>79</v>
      </c>
      <c r="G750" s="87" t="s">
        <v>8</v>
      </c>
      <c r="H750" s="88" t="s">
        <v>80</v>
      </c>
      <c r="I750" s="88"/>
      <c r="J750" s="88"/>
      <c r="K750" s="88"/>
      <c r="L750" s="89" t="s">
        <v>81</v>
      </c>
      <c r="M750" s="90" t="s">
        <v>82</v>
      </c>
    </row>
    <row r="751" spans="1:13" x14ac:dyDescent="0.2">
      <c r="A751" s="99"/>
      <c r="B751" s="101"/>
      <c r="C751" s="102"/>
      <c r="D751" s="102"/>
      <c r="E751" s="102"/>
      <c r="F751" s="102"/>
      <c r="G751" s="87"/>
      <c r="H751" s="33" t="s">
        <v>83</v>
      </c>
      <c r="I751" s="33" t="s">
        <v>84</v>
      </c>
      <c r="J751" s="33" t="s">
        <v>85</v>
      </c>
      <c r="K751" s="33" t="s">
        <v>86</v>
      </c>
      <c r="L751" s="89"/>
      <c r="M751" s="91"/>
    </row>
    <row r="752" spans="1:13" x14ac:dyDescent="0.2">
      <c r="A752" s="92" t="s">
        <v>87</v>
      </c>
      <c r="B752" s="93"/>
      <c r="C752" s="93"/>
      <c r="D752" s="93"/>
      <c r="E752" s="93"/>
      <c r="F752" s="94"/>
      <c r="G752" s="34" t="s">
        <v>88</v>
      </c>
      <c r="H752" s="35">
        <v>113.88420000000001</v>
      </c>
      <c r="I752" s="35">
        <v>81.4041</v>
      </c>
      <c r="J752" s="35">
        <v>40.770000000000003</v>
      </c>
      <c r="K752" s="36"/>
      <c r="L752" s="37">
        <v>3.13</v>
      </c>
      <c r="M752" s="38"/>
    </row>
    <row r="753" spans="1:13" x14ac:dyDescent="0.2">
      <c r="A753" s="95"/>
      <c r="B753" s="96"/>
      <c r="C753" s="96"/>
      <c r="D753" s="96"/>
      <c r="E753" s="96"/>
      <c r="F753" s="97"/>
      <c r="G753" s="34" t="s">
        <v>89</v>
      </c>
      <c r="H753" s="35">
        <v>103.01219999999999</v>
      </c>
      <c r="I753" s="35">
        <v>73.385999999999996</v>
      </c>
      <c r="J753" s="35">
        <v>36.828900000000004</v>
      </c>
      <c r="K753" s="36"/>
      <c r="L753" s="37">
        <v>3.13</v>
      </c>
      <c r="M753" s="38"/>
    </row>
    <row r="754" spans="1:13" x14ac:dyDescent="0.2">
      <c r="A754" s="95"/>
      <c r="B754" s="96"/>
      <c r="C754" s="96"/>
      <c r="D754" s="96"/>
      <c r="E754" s="96"/>
      <c r="F754" s="97"/>
      <c r="G754" s="34" t="s">
        <v>20</v>
      </c>
      <c r="H754" s="35">
        <v>427.94910000000004</v>
      </c>
      <c r="I754" s="35">
        <v>305.77499999999998</v>
      </c>
      <c r="J754" s="35">
        <v>153.83879999999999</v>
      </c>
      <c r="K754" s="35"/>
      <c r="L754" s="35">
        <v>13.32</v>
      </c>
      <c r="M754" s="35"/>
    </row>
    <row r="755" spans="1:13" x14ac:dyDescent="0.2">
      <c r="A755" s="95"/>
      <c r="B755" s="96"/>
      <c r="C755" s="96"/>
      <c r="D755" s="96"/>
      <c r="E755" s="96"/>
      <c r="F755" s="97"/>
      <c r="G755" s="34" t="s">
        <v>16</v>
      </c>
      <c r="H755" s="35">
        <v>57.213900000000002</v>
      </c>
      <c r="I755" s="35">
        <v>40.770000000000003</v>
      </c>
      <c r="J755" s="35">
        <v>20.6568</v>
      </c>
      <c r="K755" s="35"/>
      <c r="L755" s="35">
        <v>3.26</v>
      </c>
      <c r="M755" s="35"/>
    </row>
    <row r="756" spans="1:13" x14ac:dyDescent="0.2">
      <c r="A756" s="95"/>
      <c r="B756" s="96"/>
      <c r="C756" s="96"/>
      <c r="D756" s="96"/>
      <c r="E756" s="96"/>
      <c r="F756" s="97"/>
      <c r="G756" s="34" t="s">
        <v>18</v>
      </c>
      <c r="H756" s="35">
        <v>33.975000000000001</v>
      </c>
      <c r="I756" s="35">
        <v>24.733799999999999</v>
      </c>
      <c r="J756" s="35">
        <v>12.638699999999998</v>
      </c>
      <c r="K756" s="35"/>
      <c r="L756" s="35">
        <v>0.68</v>
      </c>
      <c r="M756" s="35"/>
    </row>
    <row r="757" spans="1:13" x14ac:dyDescent="0.2">
      <c r="A757" s="95"/>
      <c r="B757" s="96"/>
      <c r="C757" s="96"/>
      <c r="D757" s="96"/>
      <c r="E757" s="96"/>
      <c r="F757" s="97"/>
      <c r="G757" s="34" t="s">
        <v>17</v>
      </c>
      <c r="H757" s="35">
        <v>10.872</v>
      </c>
      <c r="I757" s="35">
        <v>8.2899000000000012</v>
      </c>
      <c r="J757" s="35">
        <v>4.2129000000000003</v>
      </c>
      <c r="K757" s="35"/>
      <c r="L757" s="35">
        <v>0.27</v>
      </c>
      <c r="M757" s="35"/>
    </row>
    <row r="758" spans="1:13" x14ac:dyDescent="0.2">
      <c r="A758" s="39" t="s">
        <v>110</v>
      </c>
      <c r="B758" s="40" t="s">
        <v>91</v>
      </c>
      <c r="C758" s="39">
        <v>45</v>
      </c>
      <c r="D758" s="39">
        <v>5</v>
      </c>
      <c r="E758" s="39">
        <v>2</v>
      </c>
      <c r="F758" s="41">
        <v>1.6</v>
      </c>
      <c r="G758" s="42" t="s">
        <v>88</v>
      </c>
      <c r="H758" s="43">
        <v>0</v>
      </c>
      <c r="I758" s="43">
        <v>0</v>
      </c>
      <c r="J758" s="43">
        <v>0</v>
      </c>
      <c r="K758" s="44">
        <f>SUM(H758:J758)</f>
        <v>0</v>
      </c>
      <c r="L758" s="45">
        <v>0</v>
      </c>
      <c r="M758" s="52">
        <f>SUM(K758:L758)</f>
        <v>0</v>
      </c>
    </row>
    <row r="759" spans="1:13" x14ac:dyDescent="0.2">
      <c r="A759" s="33"/>
      <c r="B759" s="33"/>
      <c r="C759" s="33"/>
      <c r="D759" s="33"/>
      <c r="E759" s="33"/>
      <c r="F759" s="33"/>
      <c r="G759" s="46" t="s">
        <v>92</v>
      </c>
      <c r="H759" s="47">
        <f>IFERROR(H758*H752,"")</f>
        <v>0</v>
      </c>
      <c r="I759" s="47">
        <f t="shared" ref="I759:L759" si="270">IFERROR(I758*I752,"")</f>
        <v>0</v>
      </c>
      <c r="J759" s="47">
        <f t="shared" si="270"/>
        <v>0</v>
      </c>
      <c r="K759" s="44">
        <f t="shared" ref="K759:K771" si="271">SUM(H759:J759)</f>
        <v>0</v>
      </c>
      <c r="L759" s="47">
        <f t="shared" si="270"/>
        <v>0</v>
      </c>
      <c r="M759" s="52">
        <f t="shared" ref="M759:M771" si="272">SUM(K759:L759)</f>
        <v>0</v>
      </c>
    </row>
    <row r="760" spans="1:13" x14ac:dyDescent="0.2">
      <c r="A760" s="33"/>
      <c r="B760" s="33"/>
      <c r="C760" s="33"/>
      <c r="D760" s="33"/>
      <c r="E760" s="33"/>
      <c r="F760" s="33"/>
      <c r="G760" s="42" t="s">
        <v>89</v>
      </c>
      <c r="H760" s="43">
        <v>0</v>
      </c>
      <c r="I760" s="43">
        <v>0</v>
      </c>
      <c r="J760" s="43">
        <v>0</v>
      </c>
      <c r="K760" s="44">
        <f t="shared" si="271"/>
        <v>0</v>
      </c>
      <c r="L760" s="45">
        <v>0</v>
      </c>
      <c r="M760" s="52">
        <f t="shared" si="272"/>
        <v>0</v>
      </c>
    </row>
    <row r="761" spans="1:13" x14ac:dyDescent="0.2">
      <c r="A761" s="33"/>
      <c r="B761" s="33"/>
      <c r="C761" s="33"/>
      <c r="D761" s="33"/>
      <c r="E761" s="33"/>
      <c r="F761" s="33"/>
      <c r="G761" s="46" t="s">
        <v>92</v>
      </c>
      <c r="H761" s="47">
        <f>IFERROR(H760*H753,"")</f>
        <v>0</v>
      </c>
      <c r="I761" s="47">
        <f t="shared" ref="I761:L761" si="273">IFERROR(I760*I753,"")</f>
        <v>0</v>
      </c>
      <c r="J761" s="47">
        <f t="shared" si="273"/>
        <v>0</v>
      </c>
      <c r="K761" s="44">
        <f t="shared" si="271"/>
        <v>0</v>
      </c>
      <c r="L761" s="47">
        <f t="shared" si="273"/>
        <v>0</v>
      </c>
      <c r="M761" s="52">
        <f t="shared" si="272"/>
        <v>0</v>
      </c>
    </row>
    <row r="762" spans="1:13" x14ac:dyDescent="0.2">
      <c r="A762" s="33"/>
      <c r="B762" s="33"/>
      <c r="C762" s="33"/>
      <c r="D762" s="33"/>
      <c r="E762" s="33"/>
      <c r="F762" s="33"/>
      <c r="G762" s="48" t="s">
        <v>20</v>
      </c>
      <c r="H762" s="49">
        <v>0</v>
      </c>
      <c r="I762" s="43">
        <v>0</v>
      </c>
      <c r="J762" s="43">
        <v>0</v>
      </c>
      <c r="K762" s="44">
        <f t="shared" si="271"/>
        <v>0</v>
      </c>
      <c r="L762" s="45">
        <v>0</v>
      </c>
      <c r="M762" s="52">
        <f t="shared" si="272"/>
        <v>0</v>
      </c>
    </row>
    <row r="763" spans="1:13" x14ac:dyDescent="0.2">
      <c r="A763" s="33"/>
      <c r="B763" s="33"/>
      <c r="C763" s="33"/>
      <c r="D763" s="33"/>
      <c r="E763" s="33"/>
      <c r="F763" s="33"/>
      <c r="G763" s="46" t="s">
        <v>92</v>
      </c>
      <c r="H763" s="47">
        <f>IFERROR(H762*H764,"")</f>
        <v>0</v>
      </c>
      <c r="I763" s="47">
        <f t="shared" ref="I763:L763" si="274">IFERROR(I762*I764,"")</f>
        <v>0</v>
      </c>
      <c r="J763" s="47">
        <f t="shared" si="274"/>
        <v>0</v>
      </c>
      <c r="K763" s="44">
        <f t="shared" si="271"/>
        <v>0</v>
      </c>
      <c r="L763" s="47">
        <f t="shared" si="274"/>
        <v>0</v>
      </c>
      <c r="M763" s="52">
        <f t="shared" si="272"/>
        <v>0</v>
      </c>
    </row>
    <row r="764" spans="1:13" x14ac:dyDescent="0.2">
      <c r="A764" s="33"/>
      <c r="B764" s="33"/>
      <c r="C764" s="33"/>
      <c r="D764" s="33"/>
      <c r="E764" s="33"/>
      <c r="F764" s="33"/>
      <c r="G764" s="48" t="s">
        <v>16</v>
      </c>
      <c r="H764" s="49">
        <v>37</v>
      </c>
      <c r="I764" s="43">
        <v>11</v>
      </c>
      <c r="J764" s="43">
        <v>0</v>
      </c>
      <c r="K764" s="44">
        <f t="shared" si="271"/>
        <v>48</v>
      </c>
      <c r="L764" s="45">
        <v>86</v>
      </c>
      <c r="M764" s="52">
        <f t="shared" si="272"/>
        <v>134</v>
      </c>
    </row>
    <row r="765" spans="1:13" x14ac:dyDescent="0.2">
      <c r="A765" s="33"/>
      <c r="B765" s="33"/>
      <c r="C765" s="33"/>
      <c r="D765" s="33"/>
      <c r="E765" s="33"/>
      <c r="F765" s="33"/>
      <c r="G765" s="46" t="s">
        <v>92</v>
      </c>
      <c r="H765" s="47">
        <f>IFERROR(H764*H755,"")</f>
        <v>2116.9142999999999</v>
      </c>
      <c r="I765" s="47">
        <f t="shared" ref="I765:L765" si="275">IFERROR(I764*I755,"")</f>
        <v>448.47</v>
      </c>
      <c r="J765" s="47">
        <f t="shared" si="275"/>
        <v>0</v>
      </c>
      <c r="K765" s="44">
        <f t="shared" si="271"/>
        <v>2565.3842999999997</v>
      </c>
      <c r="L765" s="47">
        <f t="shared" si="275"/>
        <v>280.35999999999996</v>
      </c>
      <c r="M765" s="52">
        <f t="shared" si="272"/>
        <v>2845.7442999999998</v>
      </c>
    </row>
    <row r="766" spans="1:13" x14ac:dyDescent="0.2">
      <c r="A766" s="33"/>
      <c r="B766" s="33"/>
      <c r="C766" s="33"/>
      <c r="D766" s="33"/>
      <c r="E766" s="33"/>
      <c r="F766" s="33"/>
      <c r="G766" s="48" t="s">
        <v>18</v>
      </c>
      <c r="H766" s="49">
        <v>0</v>
      </c>
      <c r="I766" s="43">
        <v>0</v>
      </c>
      <c r="J766" s="43">
        <v>0</v>
      </c>
      <c r="K766" s="44">
        <f t="shared" si="271"/>
        <v>0</v>
      </c>
      <c r="L766" s="45">
        <v>0</v>
      </c>
      <c r="M766" s="52">
        <f t="shared" si="272"/>
        <v>0</v>
      </c>
    </row>
    <row r="767" spans="1:13" x14ac:dyDescent="0.2">
      <c r="A767" s="33"/>
      <c r="B767" s="33"/>
      <c r="C767" s="33"/>
      <c r="D767" s="33"/>
      <c r="E767" s="33"/>
      <c r="F767" s="33"/>
      <c r="G767" s="46" t="s">
        <v>92</v>
      </c>
      <c r="H767" s="47">
        <f>IFERROR(H766*H756,"")</f>
        <v>0</v>
      </c>
      <c r="I767" s="47">
        <f t="shared" ref="I767:L767" si="276">IFERROR(I766*I756,"")</f>
        <v>0</v>
      </c>
      <c r="J767" s="47">
        <f t="shared" si="276"/>
        <v>0</v>
      </c>
      <c r="K767" s="44">
        <f t="shared" si="271"/>
        <v>0</v>
      </c>
      <c r="L767" s="47">
        <f t="shared" si="276"/>
        <v>0</v>
      </c>
      <c r="M767" s="52">
        <f t="shared" si="272"/>
        <v>0</v>
      </c>
    </row>
    <row r="768" spans="1:13" x14ac:dyDescent="0.2">
      <c r="A768" s="33"/>
      <c r="B768" s="33"/>
      <c r="C768" s="33"/>
      <c r="D768" s="33"/>
      <c r="E768" s="33"/>
      <c r="F768" s="33"/>
      <c r="G768" s="48" t="s">
        <v>17</v>
      </c>
      <c r="H768" s="50">
        <v>0</v>
      </c>
      <c r="I768" s="43">
        <v>0</v>
      </c>
      <c r="J768" s="43">
        <v>0</v>
      </c>
      <c r="K768" s="44">
        <f t="shared" si="271"/>
        <v>0</v>
      </c>
      <c r="L768" s="45">
        <v>0</v>
      </c>
      <c r="M768" s="52">
        <f t="shared" si="272"/>
        <v>0</v>
      </c>
    </row>
    <row r="769" spans="1:13" x14ac:dyDescent="0.2">
      <c r="A769" s="33"/>
      <c r="B769" s="33"/>
      <c r="C769" s="33"/>
      <c r="D769" s="33"/>
      <c r="E769" s="33"/>
      <c r="F769" s="33"/>
      <c r="G769" s="46" t="s">
        <v>92</v>
      </c>
      <c r="H769" s="47">
        <f>SUM(H768*H757)</f>
        <v>0</v>
      </c>
      <c r="I769" s="47">
        <f t="shared" ref="I769:L769" si="277">SUM(I768*I757)</f>
        <v>0</v>
      </c>
      <c r="J769" s="47">
        <f t="shared" si="277"/>
        <v>0</v>
      </c>
      <c r="K769" s="44">
        <f t="shared" si="271"/>
        <v>0</v>
      </c>
      <c r="L769" s="47">
        <f t="shared" si="277"/>
        <v>0</v>
      </c>
      <c r="M769" s="52">
        <f t="shared" si="272"/>
        <v>0</v>
      </c>
    </row>
    <row r="770" spans="1:13" x14ac:dyDescent="0.2">
      <c r="A770" s="33"/>
      <c r="B770" s="33"/>
      <c r="C770" s="33"/>
      <c r="D770" s="33"/>
      <c r="E770" s="33"/>
      <c r="F770" s="33"/>
      <c r="G770" s="51" t="s">
        <v>93</v>
      </c>
      <c r="H770" s="47">
        <f>SUM(H758+H760+H762+H764+H766+H768)</f>
        <v>37</v>
      </c>
      <c r="I770" s="47">
        <f t="shared" ref="I770:L771" si="278">SUM(I758+I760+I762+I764+I766+I768)</f>
        <v>11</v>
      </c>
      <c r="J770" s="47">
        <f t="shared" si="278"/>
        <v>0</v>
      </c>
      <c r="K770" s="44">
        <f t="shared" si="271"/>
        <v>48</v>
      </c>
      <c r="L770" s="47">
        <f t="shared" si="278"/>
        <v>86</v>
      </c>
      <c r="M770" s="52">
        <f t="shared" si="272"/>
        <v>134</v>
      </c>
    </row>
    <row r="771" spans="1:13" x14ac:dyDescent="0.2">
      <c r="A771" s="33"/>
      <c r="B771" s="33"/>
      <c r="C771" s="33"/>
      <c r="D771" s="33"/>
      <c r="E771" s="33"/>
      <c r="F771" s="33"/>
      <c r="G771" s="51" t="s">
        <v>94</v>
      </c>
      <c r="H771" s="47">
        <f>SUM(H759+H761+H763+H765+H767+H769)</f>
        <v>2116.9142999999999</v>
      </c>
      <c r="I771" s="47">
        <f t="shared" si="278"/>
        <v>448.47</v>
      </c>
      <c r="J771" s="47">
        <f t="shared" si="278"/>
        <v>0</v>
      </c>
      <c r="K771" s="44">
        <f t="shared" si="271"/>
        <v>2565.3842999999997</v>
      </c>
      <c r="L771" s="53">
        <f t="shared" si="278"/>
        <v>280.35999999999996</v>
      </c>
      <c r="M771" s="52">
        <f t="shared" si="272"/>
        <v>2845.7442999999998</v>
      </c>
    </row>
    <row r="773" spans="1:13" x14ac:dyDescent="0.2">
      <c r="A773" s="107" t="s">
        <v>95</v>
      </c>
      <c r="B773" s="107"/>
      <c r="C773" s="107"/>
      <c r="D773" s="107"/>
      <c r="E773" s="58"/>
      <c r="F773" s="29"/>
      <c r="G773" s="30"/>
      <c r="H773" s="29"/>
      <c r="I773" s="56"/>
      <c r="J773" s="56"/>
      <c r="K773" s="57"/>
      <c r="L773" s="56"/>
      <c r="M773" s="56"/>
    </row>
    <row r="774" spans="1:13" x14ac:dyDescent="0.2">
      <c r="A774" s="108" t="s">
        <v>96</v>
      </c>
      <c r="B774" s="108"/>
      <c r="C774" s="108"/>
      <c r="D774" s="108"/>
      <c r="E774" s="108"/>
      <c r="F774" s="108"/>
      <c r="G774" s="108"/>
      <c r="H774" s="108"/>
      <c r="I774" s="59"/>
      <c r="J774" s="59"/>
      <c r="K774" s="60"/>
      <c r="L774" s="59"/>
      <c r="M774" s="59"/>
    </row>
    <row r="775" spans="1:13" x14ac:dyDescent="0.2">
      <c r="A775" s="105" t="s">
        <v>97</v>
      </c>
      <c r="B775" s="105"/>
      <c r="C775" s="105"/>
      <c r="D775" s="105"/>
      <c r="E775" s="105"/>
      <c r="F775" s="105"/>
      <c r="G775" s="105"/>
      <c r="H775" s="105"/>
      <c r="I775" s="56"/>
      <c r="J775" s="56"/>
      <c r="K775" s="57"/>
      <c r="L775" s="56"/>
      <c r="M775" s="56"/>
    </row>
    <row r="776" spans="1:13" x14ac:dyDescent="0.2">
      <c r="A776" s="105" t="s">
        <v>98</v>
      </c>
      <c r="B776" s="105"/>
      <c r="C776" s="105"/>
      <c r="D776" s="105"/>
      <c r="E776" s="105"/>
      <c r="F776" s="105"/>
      <c r="G776" s="105"/>
      <c r="H776" s="105"/>
      <c r="I776" s="56"/>
      <c r="J776" s="56"/>
      <c r="K776" s="57"/>
      <c r="L776" s="56"/>
      <c r="M776" s="56"/>
    </row>
    <row r="777" spans="1:13" x14ac:dyDescent="0.2">
      <c r="A777" s="105" t="s">
        <v>99</v>
      </c>
      <c r="B777" s="105"/>
      <c r="C777" s="105"/>
      <c r="D777" s="105"/>
      <c r="E777" s="105"/>
      <c r="F777" s="105"/>
      <c r="G777" s="105"/>
      <c r="H777" s="105"/>
      <c r="I777" s="56"/>
      <c r="J777" s="56"/>
      <c r="K777" s="57"/>
      <c r="L777" s="56"/>
      <c r="M777" s="56"/>
    </row>
    <row r="778" spans="1:13" x14ac:dyDescent="0.2">
      <c r="A778" s="105" t="s">
        <v>100</v>
      </c>
      <c r="B778" s="105"/>
      <c r="C778" s="105"/>
      <c r="D778" s="105"/>
      <c r="E778" s="105"/>
      <c r="F778" s="105"/>
      <c r="G778" s="105"/>
      <c r="H778" s="105"/>
      <c r="I778" s="29"/>
      <c r="J778" s="29"/>
      <c r="K778" s="29"/>
      <c r="L778" s="29"/>
      <c r="M778" s="29"/>
    </row>
    <row r="779" spans="1:13" x14ac:dyDescent="0.2">
      <c r="A779" s="105" t="s">
        <v>101</v>
      </c>
      <c r="B779" s="105"/>
      <c r="C779" s="105"/>
      <c r="D779" s="105"/>
      <c r="E779" s="105"/>
      <c r="F779" s="105"/>
      <c r="G779" s="105"/>
      <c r="H779" s="105"/>
      <c r="I779" s="29"/>
      <c r="J779" s="29"/>
      <c r="K779" s="29"/>
      <c r="L779" s="29"/>
      <c r="M779" s="29"/>
    </row>
    <row r="780" spans="1:13" x14ac:dyDescent="0.2">
      <c r="A780" s="105" t="s">
        <v>102</v>
      </c>
      <c r="B780" s="105"/>
      <c r="C780" s="105"/>
      <c r="D780" s="105"/>
      <c r="E780" s="105"/>
      <c r="F780" s="105"/>
      <c r="G780" s="105"/>
      <c r="H780" s="105"/>
      <c r="I780" s="29"/>
      <c r="J780" s="29"/>
      <c r="K780" s="29"/>
      <c r="L780" s="29"/>
      <c r="M780" s="29"/>
    </row>
    <row r="781" spans="1:13" x14ac:dyDescent="0.2">
      <c r="A781" s="105" t="s">
        <v>103</v>
      </c>
      <c r="B781" s="105"/>
      <c r="C781" s="105"/>
      <c r="D781" s="105"/>
      <c r="E781" s="105"/>
      <c r="F781" s="105"/>
      <c r="G781" s="105"/>
      <c r="H781" s="105"/>
      <c r="I781" s="29"/>
      <c r="J781" s="29"/>
      <c r="K781" s="29"/>
      <c r="L781" s="29"/>
      <c r="M781" s="29"/>
    </row>
    <row r="782" spans="1:13" x14ac:dyDescent="0.2">
      <c r="A782" s="61"/>
      <c r="B782" s="61"/>
      <c r="C782" s="61"/>
      <c r="D782" s="61"/>
      <c r="E782" s="61"/>
      <c r="F782" s="61"/>
      <c r="G782" s="61"/>
      <c r="H782" s="61"/>
      <c r="I782" s="29"/>
      <c r="J782" s="29"/>
      <c r="K782" s="29"/>
      <c r="L782" s="29"/>
      <c r="M782" s="29"/>
    </row>
    <row r="783" spans="1:13" x14ac:dyDescent="0.2">
      <c r="A783" s="29" t="s">
        <v>104</v>
      </c>
      <c r="B783" s="29"/>
      <c r="C783" s="29"/>
      <c r="D783" s="29"/>
      <c r="E783" s="29"/>
      <c r="F783" s="29"/>
      <c r="G783" s="30"/>
      <c r="H783" s="29"/>
      <c r="I783" s="29" t="s">
        <v>105</v>
      </c>
      <c r="J783" s="29"/>
      <c r="K783" s="29"/>
      <c r="L783" s="29"/>
      <c r="M783" s="29"/>
    </row>
    <row r="784" spans="1:13" x14ac:dyDescent="0.2">
      <c r="A784" s="62" t="s">
        <v>106</v>
      </c>
      <c r="B784" s="62"/>
      <c r="C784" s="29"/>
      <c r="D784" s="29"/>
      <c r="E784" s="29"/>
      <c r="F784" s="29"/>
      <c r="G784" s="30"/>
      <c r="H784" s="29"/>
      <c r="I784" s="62"/>
      <c r="J784" s="62"/>
      <c r="K784" s="62"/>
      <c r="L784" s="29"/>
      <c r="M784" s="29"/>
    </row>
    <row r="785" spans="1:13" x14ac:dyDescent="0.2">
      <c r="A785" s="63" t="s">
        <v>107</v>
      </c>
      <c r="B785" s="29"/>
      <c r="C785" s="29"/>
      <c r="D785" s="29"/>
      <c r="E785" s="29"/>
      <c r="F785" s="29"/>
      <c r="G785" s="30"/>
      <c r="H785" s="29"/>
      <c r="I785" s="29" t="s">
        <v>107</v>
      </c>
      <c r="J785" s="29"/>
      <c r="K785" s="29"/>
      <c r="L785" s="29"/>
      <c r="M785" s="29"/>
    </row>
    <row r="786" spans="1:13" x14ac:dyDescent="0.2">
      <c r="A786" s="29"/>
      <c r="B786" s="29"/>
      <c r="C786" s="29"/>
      <c r="D786" s="29"/>
      <c r="E786" s="29"/>
      <c r="F786" s="29"/>
      <c r="G786" s="30"/>
      <c r="H786" s="29"/>
      <c r="I786" s="29"/>
      <c r="J786" s="29"/>
      <c r="K786" s="29"/>
      <c r="L786" s="29"/>
      <c r="M786" s="29"/>
    </row>
    <row r="787" spans="1:13" x14ac:dyDescent="0.2">
      <c r="A787" s="62"/>
      <c r="B787" s="62"/>
      <c r="C787" s="29"/>
      <c r="D787" s="29"/>
      <c r="E787" s="29"/>
      <c r="F787" s="29"/>
      <c r="G787" s="30"/>
      <c r="H787" s="29"/>
      <c r="I787" s="62"/>
      <c r="J787" s="62"/>
      <c r="K787" s="62"/>
      <c r="L787" s="29"/>
      <c r="M787" s="29"/>
    </row>
    <row r="788" spans="1:13" x14ac:dyDescent="0.2">
      <c r="A788" s="64" t="s">
        <v>108</v>
      </c>
      <c r="B788" s="29"/>
      <c r="C788" s="29"/>
      <c r="D788" s="29"/>
      <c r="E788" s="29"/>
      <c r="F788" s="29"/>
      <c r="G788" s="30"/>
      <c r="H788" s="29"/>
      <c r="I788" s="106" t="s">
        <v>108</v>
      </c>
      <c r="J788" s="106"/>
      <c r="K788" s="106"/>
      <c r="L788" s="29"/>
      <c r="M788" s="29"/>
    </row>
    <row r="789" spans="1:13" x14ac:dyDescent="0.2">
      <c r="A789" s="29"/>
      <c r="B789" s="29"/>
      <c r="C789" s="29"/>
      <c r="D789" s="29"/>
      <c r="E789" s="29"/>
      <c r="F789" s="29"/>
      <c r="G789" s="30"/>
      <c r="H789" s="29"/>
      <c r="I789" s="29"/>
      <c r="J789" s="29"/>
      <c r="K789" s="29"/>
      <c r="L789" s="29"/>
      <c r="M789" s="29"/>
    </row>
    <row r="790" spans="1:13" x14ac:dyDescent="0.2">
      <c r="A790" s="61" t="s">
        <v>109</v>
      </c>
      <c r="B790" s="29"/>
      <c r="C790" s="29"/>
      <c r="D790" s="29"/>
      <c r="E790" s="29"/>
      <c r="F790" s="29"/>
      <c r="G790" s="30"/>
      <c r="H790" s="29"/>
      <c r="I790" s="29" t="s">
        <v>109</v>
      </c>
      <c r="J790" s="29"/>
      <c r="K790" s="29"/>
      <c r="L790" s="29"/>
      <c r="M790" s="29"/>
    </row>
  </sheetData>
  <mergeCells count="343">
    <mergeCell ref="H15:K15"/>
    <mergeCell ref="L15:L16"/>
    <mergeCell ref="M15:M16"/>
    <mergeCell ref="A17:F22"/>
    <mergeCell ref="A773:D773"/>
    <mergeCell ref="A774:H774"/>
    <mergeCell ref="B6:K6"/>
    <mergeCell ref="B7:K7"/>
    <mergeCell ref="K8:M8"/>
    <mergeCell ref="A15:A16"/>
    <mergeCell ref="B15:B16"/>
    <mergeCell ref="C15:C16"/>
    <mergeCell ref="D15:D16"/>
    <mergeCell ref="E15:E16"/>
    <mergeCell ref="F15:F16"/>
    <mergeCell ref="G15:G16"/>
    <mergeCell ref="L40:L41"/>
    <mergeCell ref="M40:M41"/>
    <mergeCell ref="H66:K66"/>
    <mergeCell ref="L66:L67"/>
    <mergeCell ref="M66:M67"/>
    <mergeCell ref="A68:F73"/>
    <mergeCell ref="A93:A94"/>
    <mergeCell ref="B93:B94"/>
    <mergeCell ref="A781:H781"/>
    <mergeCell ref="I788:K788"/>
    <mergeCell ref="A40:A41"/>
    <mergeCell ref="B40:B41"/>
    <mergeCell ref="C40:C41"/>
    <mergeCell ref="D40:D41"/>
    <mergeCell ref="E40:E41"/>
    <mergeCell ref="F40:F41"/>
    <mergeCell ref="G40:G41"/>
    <mergeCell ref="H40:K40"/>
    <mergeCell ref="A775:H775"/>
    <mergeCell ref="A776:H776"/>
    <mergeCell ref="A777:H777"/>
    <mergeCell ref="A778:H778"/>
    <mergeCell ref="A779:H779"/>
    <mergeCell ref="A780:H780"/>
    <mergeCell ref="A42:F47"/>
    <mergeCell ref="A66:A67"/>
    <mergeCell ref="B66:B67"/>
    <mergeCell ref="C66:C67"/>
    <mergeCell ref="D66:D67"/>
    <mergeCell ref="E66:E67"/>
    <mergeCell ref="F66:F67"/>
    <mergeCell ref="G66:G67"/>
    <mergeCell ref="A121:F126"/>
    <mergeCell ref="G93:G94"/>
    <mergeCell ref="H93:K93"/>
    <mergeCell ref="L93:L94"/>
    <mergeCell ref="M93:M94"/>
    <mergeCell ref="A95:F100"/>
    <mergeCell ref="A119:A120"/>
    <mergeCell ref="B119:B120"/>
    <mergeCell ref="C119:C120"/>
    <mergeCell ref="D119:D120"/>
    <mergeCell ref="E119:E120"/>
    <mergeCell ref="C93:C94"/>
    <mergeCell ref="D93:D94"/>
    <mergeCell ref="E93:E94"/>
    <mergeCell ref="F93:F94"/>
    <mergeCell ref="F119:F120"/>
    <mergeCell ref="G119:G120"/>
    <mergeCell ref="H119:K119"/>
    <mergeCell ref="L119:L120"/>
    <mergeCell ref="M119:M120"/>
    <mergeCell ref="F171:F172"/>
    <mergeCell ref="G171:G172"/>
    <mergeCell ref="H171:K171"/>
    <mergeCell ref="L171:L172"/>
    <mergeCell ref="M171:M172"/>
    <mergeCell ref="A173:F178"/>
    <mergeCell ref="G145:G146"/>
    <mergeCell ref="H145:K145"/>
    <mergeCell ref="L145:L146"/>
    <mergeCell ref="M145:M146"/>
    <mergeCell ref="A147:F152"/>
    <mergeCell ref="A171:A172"/>
    <mergeCell ref="B171:B172"/>
    <mergeCell ref="C171:C172"/>
    <mergeCell ref="D171:D172"/>
    <mergeCell ref="E171:E172"/>
    <mergeCell ref="A145:A146"/>
    <mergeCell ref="B145:B146"/>
    <mergeCell ref="C145:C146"/>
    <mergeCell ref="D145:D146"/>
    <mergeCell ref="E145:E146"/>
    <mergeCell ref="F145:F146"/>
    <mergeCell ref="F223:F224"/>
    <mergeCell ref="G223:G224"/>
    <mergeCell ref="H223:K223"/>
    <mergeCell ref="L223:L224"/>
    <mergeCell ref="M223:M224"/>
    <mergeCell ref="A225:F230"/>
    <mergeCell ref="G197:G198"/>
    <mergeCell ref="H197:K197"/>
    <mergeCell ref="L197:L198"/>
    <mergeCell ref="M197:M198"/>
    <mergeCell ref="A199:F204"/>
    <mergeCell ref="A223:A224"/>
    <mergeCell ref="B223:B224"/>
    <mergeCell ref="C223:C224"/>
    <mergeCell ref="D223:D224"/>
    <mergeCell ref="E223:E224"/>
    <mergeCell ref="A197:A198"/>
    <mergeCell ref="B197:B198"/>
    <mergeCell ref="C197:C198"/>
    <mergeCell ref="D197:D198"/>
    <mergeCell ref="E197:E198"/>
    <mergeCell ref="F197:F198"/>
    <mergeCell ref="F275:F276"/>
    <mergeCell ref="G275:G276"/>
    <mergeCell ref="H275:K275"/>
    <mergeCell ref="L275:L276"/>
    <mergeCell ref="M275:M276"/>
    <mergeCell ref="A277:F282"/>
    <mergeCell ref="G249:G250"/>
    <mergeCell ref="H249:K249"/>
    <mergeCell ref="L249:L250"/>
    <mergeCell ref="M249:M250"/>
    <mergeCell ref="A251:F256"/>
    <mergeCell ref="A275:A276"/>
    <mergeCell ref="B275:B276"/>
    <mergeCell ref="C275:C276"/>
    <mergeCell ref="D275:D276"/>
    <mergeCell ref="E275:E276"/>
    <mergeCell ref="A249:A250"/>
    <mergeCell ref="B249:B250"/>
    <mergeCell ref="C249:C250"/>
    <mergeCell ref="D249:D250"/>
    <mergeCell ref="E249:E250"/>
    <mergeCell ref="F249:F250"/>
    <mergeCell ref="F325:F326"/>
    <mergeCell ref="G325:G326"/>
    <mergeCell ref="H325:K325"/>
    <mergeCell ref="L325:L326"/>
    <mergeCell ref="M325:M326"/>
    <mergeCell ref="A327:F332"/>
    <mergeCell ref="G300:G301"/>
    <mergeCell ref="H300:K300"/>
    <mergeCell ref="L300:L301"/>
    <mergeCell ref="M300:M301"/>
    <mergeCell ref="A302:F307"/>
    <mergeCell ref="A325:A326"/>
    <mergeCell ref="B325:B326"/>
    <mergeCell ref="C325:C326"/>
    <mergeCell ref="D325:D326"/>
    <mergeCell ref="E325:E326"/>
    <mergeCell ref="A300:A301"/>
    <mergeCell ref="B300:B301"/>
    <mergeCell ref="C300:C301"/>
    <mergeCell ref="D300:D301"/>
    <mergeCell ref="E300:E301"/>
    <mergeCell ref="F300:F301"/>
    <mergeCell ref="F375:F376"/>
    <mergeCell ref="G375:G376"/>
    <mergeCell ref="H375:K375"/>
    <mergeCell ref="L375:L376"/>
    <mergeCell ref="M375:M376"/>
    <mergeCell ref="A377:F382"/>
    <mergeCell ref="G350:G351"/>
    <mergeCell ref="H350:K350"/>
    <mergeCell ref="L350:L351"/>
    <mergeCell ref="M350:M351"/>
    <mergeCell ref="A352:F357"/>
    <mergeCell ref="A375:A376"/>
    <mergeCell ref="B375:B376"/>
    <mergeCell ref="C375:C376"/>
    <mergeCell ref="D375:D376"/>
    <mergeCell ref="E375:E376"/>
    <mergeCell ref="A350:A351"/>
    <mergeCell ref="B350:B351"/>
    <mergeCell ref="C350:C351"/>
    <mergeCell ref="D350:D351"/>
    <mergeCell ref="E350:E351"/>
    <mergeCell ref="F350:F351"/>
    <mergeCell ref="F425:F426"/>
    <mergeCell ref="G425:G426"/>
    <mergeCell ref="H425:K425"/>
    <mergeCell ref="L425:L426"/>
    <mergeCell ref="M425:M426"/>
    <mergeCell ref="A427:F432"/>
    <mergeCell ref="G400:G401"/>
    <mergeCell ref="H400:K400"/>
    <mergeCell ref="L400:L401"/>
    <mergeCell ref="M400:M401"/>
    <mergeCell ref="A402:F407"/>
    <mergeCell ref="A425:A426"/>
    <mergeCell ref="B425:B426"/>
    <mergeCell ref="C425:C426"/>
    <mergeCell ref="D425:D426"/>
    <mergeCell ref="E425:E426"/>
    <mergeCell ref="A400:A401"/>
    <mergeCell ref="B400:B401"/>
    <mergeCell ref="C400:C401"/>
    <mergeCell ref="D400:D401"/>
    <mergeCell ref="E400:E401"/>
    <mergeCell ref="F400:F401"/>
    <mergeCell ref="F475:F476"/>
    <mergeCell ref="G475:G476"/>
    <mergeCell ref="H475:K475"/>
    <mergeCell ref="L475:L476"/>
    <mergeCell ref="M475:M476"/>
    <mergeCell ref="A477:F482"/>
    <mergeCell ref="G450:G451"/>
    <mergeCell ref="H450:K450"/>
    <mergeCell ref="L450:L451"/>
    <mergeCell ref="M450:M451"/>
    <mergeCell ref="A452:F457"/>
    <mergeCell ref="A475:A476"/>
    <mergeCell ref="B475:B476"/>
    <mergeCell ref="C475:C476"/>
    <mergeCell ref="D475:D476"/>
    <mergeCell ref="E475:E476"/>
    <mergeCell ref="A450:A451"/>
    <mergeCell ref="B450:B451"/>
    <mergeCell ref="C450:C451"/>
    <mergeCell ref="D450:D451"/>
    <mergeCell ref="E450:E451"/>
    <mergeCell ref="F450:F451"/>
    <mergeCell ref="F525:F526"/>
    <mergeCell ref="G525:G526"/>
    <mergeCell ref="H525:K525"/>
    <mergeCell ref="L525:L526"/>
    <mergeCell ref="M525:M526"/>
    <mergeCell ref="A527:F532"/>
    <mergeCell ref="G500:G501"/>
    <mergeCell ref="H500:K500"/>
    <mergeCell ref="L500:L501"/>
    <mergeCell ref="M500:M501"/>
    <mergeCell ref="A502:F507"/>
    <mergeCell ref="A525:A526"/>
    <mergeCell ref="B525:B526"/>
    <mergeCell ref="C525:C526"/>
    <mergeCell ref="D525:D526"/>
    <mergeCell ref="E525:E526"/>
    <mergeCell ref="A500:A501"/>
    <mergeCell ref="B500:B501"/>
    <mergeCell ref="C500:C501"/>
    <mergeCell ref="D500:D501"/>
    <mergeCell ref="E500:E501"/>
    <mergeCell ref="F500:F501"/>
    <mergeCell ref="F575:F576"/>
    <mergeCell ref="G575:G576"/>
    <mergeCell ref="H575:K575"/>
    <mergeCell ref="L575:L576"/>
    <mergeCell ref="M575:M576"/>
    <mergeCell ref="A577:F582"/>
    <mergeCell ref="G550:G551"/>
    <mergeCell ref="H550:K550"/>
    <mergeCell ref="L550:L551"/>
    <mergeCell ref="M550:M551"/>
    <mergeCell ref="A552:F557"/>
    <mergeCell ref="A575:A576"/>
    <mergeCell ref="B575:B576"/>
    <mergeCell ref="C575:C576"/>
    <mergeCell ref="D575:D576"/>
    <mergeCell ref="E575:E576"/>
    <mergeCell ref="A550:A551"/>
    <mergeCell ref="B550:B551"/>
    <mergeCell ref="C550:C551"/>
    <mergeCell ref="D550:D551"/>
    <mergeCell ref="E550:E551"/>
    <mergeCell ref="F550:F551"/>
    <mergeCell ref="F625:F626"/>
    <mergeCell ref="G625:G626"/>
    <mergeCell ref="H625:K625"/>
    <mergeCell ref="L625:L626"/>
    <mergeCell ref="M625:M626"/>
    <mergeCell ref="A627:F632"/>
    <mergeCell ref="G600:G601"/>
    <mergeCell ref="H600:K600"/>
    <mergeCell ref="L600:L601"/>
    <mergeCell ref="M600:M601"/>
    <mergeCell ref="A602:F607"/>
    <mergeCell ref="A625:A626"/>
    <mergeCell ref="B625:B626"/>
    <mergeCell ref="C625:C626"/>
    <mergeCell ref="D625:D626"/>
    <mergeCell ref="E625:E626"/>
    <mergeCell ref="A600:A601"/>
    <mergeCell ref="B600:B601"/>
    <mergeCell ref="C600:C601"/>
    <mergeCell ref="D600:D601"/>
    <mergeCell ref="E600:E601"/>
    <mergeCell ref="F600:F601"/>
    <mergeCell ref="F675:F676"/>
    <mergeCell ref="G675:G676"/>
    <mergeCell ref="H675:K675"/>
    <mergeCell ref="L675:L676"/>
    <mergeCell ref="M675:M676"/>
    <mergeCell ref="A677:F682"/>
    <mergeCell ref="G650:G651"/>
    <mergeCell ref="H650:K650"/>
    <mergeCell ref="L650:L651"/>
    <mergeCell ref="M650:M651"/>
    <mergeCell ref="A652:F657"/>
    <mergeCell ref="A675:A676"/>
    <mergeCell ref="B675:B676"/>
    <mergeCell ref="C675:C676"/>
    <mergeCell ref="D675:D676"/>
    <mergeCell ref="E675:E676"/>
    <mergeCell ref="A650:A651"/>
    <mergeCell ref="B650:B651"/>
    <mergeCell ref="C650:C651"/>
    <mergeCell ref="D650:D651"/>
    <mergeCell ref="E650:E651"/>
    <mergeCell ref="F650:F651"/>
    <mergeCell ref="F725:F726"/>
    <mergeCell ref="G725:G726"/>
    <mergeCell ref="H725:K725"/>
    <mergeCell ref="L725:L726"/>
    <mergeCell ref="M725:M726"/>
    <mergeCell ref="A727:F732"/>
    <mergeCell ref="G700:G701"/>
    <mergeCell ref="H700:K700"/>
    <mergeCell ref="L700:L701"/>
    <mergeCell ref="M700:M701"/>
    <mergeCell ref="A702:F707"/>
    <mergeCell ref="A725:A726"/>
    <mergeCell ref="B725:B726"/>
    <mergeCell ref="C725:C726"/>
    <mergeCell ref="D725:D726"/>
    <mergeCell ref="E725:E726"/>
    <mergeCell ref="A700:A701"/>
    <mergeCell ref="B700:B701"/>
    <mergeCell ref="C700:C701"/>
    <mergeCell ref="D700:D701"/>
    <mergeCell ref="E700:E701"/>
    <mergeCell ref="F700:F701"/>
    <mergeCell ref="G750:G751"/>
    <mergeCell ref="H750:K750"/>
    <mergeCell ref="L750:L751"/>
    <mergeCell ref="M750:M751"/>
    <mergeCell ref="A752:F757"/>
    <mergeCell ref="A750:A751"/>
    <mergeCell ref="B750:B751"/>
    <mergeCell ref="C750:C751"/>
    <mergeCell ref="D750:D751"/>
    <mergeCell ref="E750:E751"/>
    <mergeCell ref="F750:F751"/>
  </mergeCells>
  <pageMargins left="0.7" right="0.7" top="0.75" bottom="0.75" header="0.3" footer="0.3"/>
  <pageSetup paperSize="9" scale="90" orientation="landscape" r:id="rId1"/>
  <rowBreaks count="1" manualBreakCount="1">
    <brk id="772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Извещение</vt:lpstr>
      <vt:lpstr>Лист1</vt:lpstr>
      <vt:lpstr>Извещение!Заголовки_для_печати</vt:lpstr>
      <vt:lpstr>Извещение!Область_печати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Алексей М. Мосунов</cp:lastModifiedBy>
  <cp:lastPrinted>2017-01-14T10:04:52Z</cp:lastPrinted>
  <dcterms:created xsi:type="dcterms:W3CDTF">1996-10-08T23:32:33Z</dcterms:created>
  <dcterms:modified xsi:type="dcterms:W3CDTF">2017-02-20T09:43:42Z</dcterms:modified>
</cp:coreProperties>
</file>