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25440" windowHeight="12585"/>
  </bookViews>
  <sheets>
    <sheet name="Расчет стоимости по Методике" sheetId="4" r:id="rId1"/>
  </sheets>
  <definedNames>
    <definedName name="д1">'Расчет стоимости по Методике'!$K$1:$K$2</definedName>
    <definedName name="_xlnm.Print_Area" localSheetId="0">'Расчет стоимости по Методике'!$A$1:$H$229</definedName>
  </definedNames>
  <calcPr calcId="125725" iterate="1"/>
</workbook>
</file>

<file path=xl/calcChain.xml><?xml version="1.0" encoding="utf-8"?>
<calcChain xmlns="http://schemas.openxmlformats.org/spreadsheetml/2006/main">
  <c r="G4678" i="4"/>
  <c r="G4677"/>
  <c r="G4676"/>
  <c r="G4675"/>
  <c r="G4674"/>
  <c r="G4673"/>
  <c r="G4672"/>
  <c r="E4683" s="1"/>
  <c r="G4671"/>
  <c r="G4670"/>
  <c r="G4669"/>
  <c r="E4681" s="1"/>
  <c r="G4661"/>
  <c r="G4632"/>
  <c r="G4631"/>
  <c r="G4630"/>
  <c r="G4629"/>
  <c r="G4628"/>
  <c r="G4627"/>
  <c r="G4626"/>
  <c r="E4637" s="1"/>
  <c r="G4625"/>
  <c r="G4624"/>
  <c r="G4623"/>
  <c r="E4635" s="1"/>
  <c r="G4615"/>
  <c r="G4585"/>
  <c r="G4584"/>
  <c r="G4583"/>
  <c r="G4582"/>
  <c r="G4581"/>
  <c r="G4580"/>
  <c r="G4579"/>
  <c r="E4590" s="1"/>
  <c r="G4578"/>
  <c r="G4577"/>
  <c r="G4576"/>
  <c r="E4588" s="1"/>
  <c r="G4568"/>
  <c r="G4540"/>
  <c r="G4539"/>
  <c r="G4538"/>
  <c r="G4537"/>
  <c r="G4536"/>
  <c r="G4535"/>
  <c r="G4534"/>
  <c r="E4545" s="1"/>
  <c r="G4533"/>
  <c r="G4532"/>
  <c r="G4531"/>
  <c r="E4543" s="1"/>
  <c r="G4523"/>
  <c r="G4494"/>
  <c r="G4493"/>
  <c r="G4492"/>
  <c r="G4491"/>
  <c r="G4490"/>
  <c r="G4489"/>
  <c r="G4488"/>
  <c r="E4499" s="1"/>
  <c r="G4487"/>
  <c r="G4486"/>
  <c r="G4485"/>
  <c r="E4497" s="1"/>
  <c r="G4477"/>
  <c r="G4448"/>
  <c r="G4447"/>
  <c r="G4446"/>
  <c r="G4445"/>
  <c r="G4444"/>
  <c r="G4443"/>
  <c r="G4442"/>
  <c r="E4453" s="1"/>
  <c r="G4441"/>
  <c r="G4440"/>
  <c r="G4439"/>
  <c r="E4451" s="1"/>
  <c r="G4431"/>
  <c r="G4402"/>
  <c r="G4401"/>
  <c r="G4400"/>
  <c r="G4399"/>
  <c r="G4398"/>
  <c r="G4397"/>
  <c r="G4396"/>
  <c r="E4407" s="1"/>
  <c r="G4395"/>
  <c r="G4394"/>
  <c r="G4393"/>
  <c r="E4405" s="1"/>
  <c r="G4385"/>
  <c r="G4358"/>
  <c r="G4357"/>
  <c r="G4356"/>
  <c r="G4355"/>
  <c r="G4354"/>
  <c r="G4353"/>
  <c r="G4352"/>
  <c r="E4363" s="1"/>
  <c r="G4351"/>
  <c r="G4350"/>
  <c r="G4349"/>
  <c r="E4361" s="1"/>
  <c r="G4341"/>
  <c r="G4311"/>
  <c r="G4310"/>
  <c r="G4309"/>
  <c r="G4308"/>
  <c r="G4307"/>
  <c r="G4306"/>
  <c r="G4305"/>
  <c r="E4316" s="1"/>
  <c r="G4304"/>
  <c r="G4303"/>
  <c r="G4302"/>
  <c r="E4314" s="1"/>
  <c r="G4294"/>
  <c r="G4266"/>
  <c r="G4265"/>
  <c r="G4264"/>
  <c r="G4263"/>
  <c r="G4262"/>
  <c r="G4261"/>
  <c r="G4260"/>
  <c r="E4271" s="1"/>
  <c r="G4259"/>
  <c r="G4258"/>
  <c r="G4257"/>
  <c r="E4269" s="1"/>
  <c r="G4249"/>
  <c r="G4219"/>
  <c r="G4218"/>
  <c r="G4217"/>
  <c r="G4216"/>
  <c r="G4215"/>
  <c r="G4214"/>
  <c r="G4213"/>
  <c r="E4224" s="1"/>
  <c r="G4212"/>
  <c r="G4211"/>
  <c r="G4210"/>
  <c r="E4222" s="1"/>
  <c r="G4202"/>
  <c r="G4174"/>
  <c r="G4173"/>
  <c r="G4172"/>
  <c r="G4171"/>
  <c r="G4170"/>
  <c r="G4169"/>
  <c r="G4168"/>
  <c r="E4179" s="1"/>
  <c r="G4167"/>
  <c r="G4166"/>
  <c r="G4165"/>
  <c r="E4177" s="1"/>
  <c r="G4157"/>
  <c r="G4128"/>
  <c r="G4127"/>
  <c r="G4126"/>
  <c r="G4125"/>
  <c r="G4124"/>
  <c r="G4123"/>
  <c r="G4122"/>
  <c r="E4133" s="1"/>
  <c r="G4121"/>
  <c r="G4120"/>
  <c r="G4119"/>
  <c r="E4131" s="1"/>
  <c r="G4111"/>
  <c r="G4083"/>
  <c r="G4082"/>
  <c r="G4081"/>
  <c r="G4080"/>
  <c r="G4079"/>
  <c r="G4078"/>
  <c r="G4077"/>
  <c r="E4088" s="1"/>
  <c r="G4076"/>
  <c r="G4075"/>
  <c r="G4074"/>
  <c r="E4086" s="1"/>
  <c r="G4066"/>
  <c r="G4040"/>
  <c r="G4039"/>
  <c r="G4038"/>
  <c r="G4037"/>
  <c r="G4036"/>
  <c r="G4035"/>
  <c r="G4034"/>
  <c r="E4045" s="1"/>
  <c r="G4033"/>
  <c r="G4032"/>
  <c r="G4031"/>
  <c r="E4043" s="1"/>
  <c r="G4023"/>
  <c r="G3996"/>
  <c r="G3995"/>
  <c r="G3994"/>
  <c r="G3993"/>
  <c r="G3992"/>
  <c r="G3991"/>
  <c r="G3990"/>
  <c r="E4001" s="1"/>
  <c r="G3989"/>
  <c r="G3988"/>
  <c r="G3987"/>
  <c r="E3999" s="1"/>
  <c r="G3979"/>
  <c r="G3952"/>
  <c r="G3951"/>
  <c r="G3950"/>
  <c r="G3949"/>
  <c r="G3948"/>
  <c r="G3947"/>
  <c r="G3946"/>
  <c r="E3957" s="1"/>
  <c r="G3945"/>
  <c r="G3944"/>
  <c r="G3943"/>
  <c r="E3955" s="1"/>
  <c r="G3935"/>
  <c r="G3906"/>
  <c r="G3905"/>
  <c r="G3904"/>
  <c r="G3903"/>
  <c r="G3902"/>
  <c r="G3901"/>
  <c r="G3900"/>
  <c r="E3911" s="1"/>
  <c r="G3899"/>
  <c r="G3898"/>
  <c r="G3897"/>
  <c r="E3909" s="1"/>
  <c r="G3889"/>
  <c r="G3861"/>
  <c r="G3860"/>
  <c r="G3859"/>
  <c r="G3858"/>
  <c r="G3857"/>
  <c r="G3856"/>
  <c r="G3855"/>
  <c r="E3866" s="1"/>
  <c r="G3854"/>
  <c r="G3853"/>
  <c r="G3852"/>
  <c r="E3864" s="1"/>
  <c r="G3844"/>
  <c r="G3816"/>
  <c r="G3815"/>
  <c r="G3814"/>
  <c r="G3813"/>
  <c r="G3812"/>
  <c r="G3811"/>
  <c r="G3810"/>
  <c r="E3821" s="1"/>
  <c r="G3809"/>
  <c r="G3808"/>
  <c r="G3807"/>
  <c r="E3819" s="1"/>
  <c r="G3799"/>
  <c r="G3771"/>
  <c r="G3770"/>
  <c r="G3769"/>
  <c r="G3768"/>
  <c r="G3767"/>
  <c r="G3766"/>
  <c r="G3765"/>
  <c r="E3776" s="1"/>
  <c r="G3764"/>
  <c r="G3763"/>
  <c r="G3762"/>
  <c r="E3774" s="1"/>
  <c r="G3754"/>
  <c r="G3724"/>
  <c r="G3723"/>
  <c r="G3722"/>
  <c r="G3721"/>
  <c r="G3720"/>
  <c r="G3719"/>
  <c r="G3718"/>
  <c r="E3729" s="1"/>
  <c r="G3717"/>
  <c r="G3716"/>
  <c r="G3715"/>
  <c r="E3727" s="1"/>
  <c r="G3707"/>
  <c r="G3677"/>
  <c r="G3676"/>
  <c r="G3675"/>
  <c r="G3674"/>
  <c r="G3673"/>
  <c r="G3672"/>
  <c r="G3671"/>
  <c r="E3682" s="1"/>
  <c r="G3670"/>
  <c r="G3669"/>
  <c r="G3668"/>
  <c r="E3680" s="1"/>
  <c r="G3660"/>
  <c r="G3630"/>
  <c r="G3629"/>
  <c r="G3628"/>
  <c r="G3627"/>
  <c r="G3626"/>
  <c r="G3625"/>
  <c r="G3624"/>
  <c r="E3635" s="1"/>
  <c r="G3623"/>
  <c r="G3622"/>
  <c r="G3621"/>
  <c r="E3633" s="1"/>
  <c r="G3613"/>
  <c r="G3584"/>
  <c r="G3583"/>
  <c r="G3582"/>
  <c r="G3581"/>
  <c r="G3580"/>
  <c r="G3579"/>
  <c r="G3578"/>
  <c r="E3589" s="1"/>
  <c r="G3577"/>
  <c r="G3576"/>
  <c r="G3575"/>
  <c r="E3587" s="1"/>
  <c r="G3567"/>
  <c r="G3537"/>
  <c r="G3536"/>
  <c r="G3535"/>
  <c r="G3534"/>
  <c r="G3533"/>
  <c r="G3532"/>
  <c r="G3531"/>
  <c r="E3542" s="1"/>
  <c r="G3530"/>
  <c r="G3529"/>
  <c r="G3528"/>
  <c r="E3540" s="1"/>
  <c r="G3520"/>
  <c r="G3490"/>
  <c r="G3489"/>
  <c r="G3488"/>
  <c r="G3487"/>
  <c r="G3486"/>
  <c r="G3485"/>
  <c r="G3484"/>
  <c r="E3495" s="1"/>
  <c r="G3483"/>
  <c r="G3482"/>
  <c r="G3481"/>
  <c r="E3493" s="1"/>
  <c r="G3473"/>
  <c r="G3443"/>
  <c r="G3442"/>
  <c r="G3441"/>
  <c r="G3440"/>
  <c r="G3439"/>
  <c r="G3438"/>
  <c r="G3437"/>
  <c r="E3448" s="1"/>
  <c r="G3436"/>
  <c r="G3435"/>
  <c r="G3434"/>
  <c r="E3446" s="1"/>
  <c r="G3426"/>
  <c r="G3395"/>
  <c r="G3394"/>
  <c r="G3393"/>
  <c r="G3392"/>
  <c r="G3391"/>
  <c r="G3390"/>
  <c r="G3389"/>
  <c r="E3400" s="1"/>
  <c r="G3388"/>
  <c r="G3387"/>
  <c r="G3386"/>
  <c r="E3398" s="1"/>
  <c r="G3378"/>
  <c r="G3347"/>
  <c r="G3346"/>
  <c r="G3345"/>
  <c r="G3344"/>
  <c r="G3343"/>
  <c r="G3342"/>
  <c r="G3341"/>
  <c r="E3352" s="1"/>
  <c r="G3340"/>
  <c r="G3339"/>
  <c r="G3338"/>
  <c r="E3350" s="1"/>
  <c r="G3330"/>
  <c r="G3299"/>
  <c r="G3298"/>
  <c r="G3297"/>
  <c r="G3296"/>
  <c r="G3295"/>
  <c r="G3294"/>
  <c r="G3293"/>
  <c r="E3304" s="1"/>
  <c r="G3292"/>
  <c r="G3291"/>
  <c r="G3290"/>
  <c r="E3302" s="1"/>
  <c r="G3282"/>
  <c r="G3251"/>
  <c r="G3250"/>
  <c r="G3249"/>
  <c r="G3248"/>
  <c r="G3247"/>
  <c r="G3246"/>
  <c r="G3245"/>
  <c r="E3256" s="1"/>
  <c r="G3244"/>
  <c r="G3243"/>
  <c r="G3242"/>
  <c r="E3254" s="1"/>
  <c r="G3234"/>
  <c r="G3204"/>
  <c r="G3203"/>
  <c r="G3202"/>
  <c r="G3201"/>
  <c r="G3200"/>
  <c r="G3199"/>
  <c r="G3198"/>
  <c r="E3209" s="1"/>
  <c r="G3197"/>
  <c r="G3196"/>
  <c r="G3195"/>
  <c r="E3207" s="1"/>
  <c r="G3187"/>
  <c r="G3156"/>
  <c r="G3155"/>
  <c r="G3154"/>
  <c r="G3153"/>
  <c r="G3152"/>
  <c r="G3151"/>
  <c r="G3150"/>
  <c r="E3161" s="1"/>
  <c r="G3149"/>
  <c r="G3148"/>
  <c r="G3147"/>
  <c r="E3159" s="1"/>
  <c r="G3139"/>
  <c r="G3108"/>
  <c r="G3107"/>
  <c r="G3106"/>
  <c r="G3105"/>
  <c r="G3104"/>
  <c r="G3103"/>
  <c r="G3102"/>
  <c r="E3113" s="1"/>
  <c r="G3101"/>
  <c r="G3100"/>
  <c r="G3099"/>
  <c r="E3111" s="1"/>
  <c r="G3091"/>
  <c r="G3060"/>
  <c r="G3059"/>
  <c r="G3058"/>
  <c r="G3057"/>
  <c r="G3056"/>
  <c r="G3055"/>
  <c r="G3054"/>
  <c r="E3065" s="1"/>
  <c r="G3053"/>
  <c r="G3052"/>
  <c r="G3051"/>
  <c r="E3063" s="1"/>
  <c r="G3043"/>
  <c r="G3012"/>
  <c r="G3011"/>
  <c r="G3010"/>
  <c r="G3009"/>
  <c r="G3008"/>
  <c r="G3007"/>
  <c r="G3006"/>
  <c r="E3017" s="1"/>
  <c r="G3005"/>
  <c r="G3004"/>
  <c r="G3003"/>
  <c r="E3015" s="1"/>
  <c r="G2995"/>
  <c r="G2965"/>
  <c r="G2964"/>
  <c r="G2963"/>
  <c r="G2962"/>
  <c r="G2961"/>
  <c r="G2960"/>
  <c r="G2959"/>
  <c r="E2970" s="1"/>
  <c r="G2958"/>
  <c r="G2957"/>
  <c r="G2956"/>
  <c r="E2968" s="1"/>
  <c r="G2948"/>
  <c r="G2918"/>
  <c r="G2917"/>
  <c r="G2916"/>
  <c r="G2915"/>
  <c r="G2914"/>
  <c r="G2913"/>
  <c r="G2912"/>
  <c r="E2923" s="1"/>
  <c r="G2911"/>
  <c r="G2910"/>
  <c r="G2909"/>
  <c r="E2921" s="1"/>
  <c r="G2901"/>
  <c r="G2871"/>
  <c r="G2870"/>
  <c r="G2869"/>
  <c r="G2868"/>
  <c r="G2867"/>
  <c r="G2866"/>
  <c r="G2865"/>
  <c r="E2876" s="1"/>
  <c r="G2864"/>
  <c r="G2863"/>
  <c r="G2862"/>
  <c r="E2874" s="1"/>
  <c r="G2854"/>
  <c r="G2824"/>
  <c r="G2823"/>
  <c r="G2822"/>
  <c r="G2821"/>
  <c r="G2820"/>
  <c r="G2819"/>
  <c r="G2818"/>
  <c r="E2829" s="1"/>
  <c r="G2817"/>
  <c r="G2816"/>
  <c r="G2815"/>
  <c r="E2827" s="1"/>
  <c r="G2807"/>
  <c r="G2777"/>
  <c r="G2776"/>
  <c r="G2775"/>
  <c r="G2774"/>
  <c r="G2773"/>
  <c r="G2772"/>
  <c r="G2771"/>
  <c r="E2782" s="1"/>
  <c r="G2770"/>
  <c r="G2769"/>
  <c r="G2768"/>
  <c r="E2780" s="1"/>
  <c r="G2760"/>
  <c r="G2730"/>
  <c r="G2729"/>
  <c r="G2728"/>
  <c r="G2727"/>
  <c r="G2726"/>
  <c r="G2725"/>
  <c r="G2724"/>
  <c r="E2735" s="1"/>
  <c r="G2723"/>
  <c r="G2722"/>
  <c r="G2721"/>
  <c r="E2733" s="1"/>
  <c r="G2713"/>
  <c r="G2683"/>
  <c r="G2682"/>
  <c r="G2681"/>
  <c r="G2680"/>
  <c r="G2679"/>
  <c r="G2678"/>
  <c r="G2677"/>
  <c r="E2688" s="1"/>
  <c r="G2676"/>
  <c r="G2675"/>
  <c r="G2674"/>
  <c r="E2686" s="1"/>
  <c r="G2666"/>
  <c r="G2635"/>
  <c r="G2634"/>
  <c r="G2633"/>
  <c r="G2632"/>
  <c r="G2631"/>
  <c r="G2630"/>
  <c r="G2629"/>
  <c r="E2640" s="1"/>
  <c r="G2628"/>
  <c r="G2627"/>
  <c r="G2626"/>
  <c r="E2638" s="1"/>
  <c r="G2618"/>
  <c r="E4223" l="1"/>
  <c r="E4682"/>
  <c r="E3956"/>
  <c r="E3865"/>
  <c r="E4544"/>
  <c r="E4315"/>
  <c r="E4225"/>
  <c r="E4589"/>
  <c r="E4044"/>
  <c r="E4089"/>
  <c r="E3867"/>
  <c r="E4178"/>
  <c r="E4591"/>
  <c r="E4087"/>
  <c r="E4090" s="1"/>
  <c r="D4092" s="1"/>
  <c r="D4093" s="1"/>
  <c r="E4132"/>
  <c r="E4406"/>
  <c r="E4452"/>
  <c r="E4454"/>
  <c r="E4498"/>
  <c r="E4000"/>
  <c r="E4362"/>
  <c r="E4500"/>
  <c r="E3681"/>
  <c r="E3910"/>
  <c r="E3912"/>
  <c r="E4046"/>
  <c r="E4270"/>
  <c r="E4272"/>
  <c r="E4408"/>
  <c r="E4636"/>
  <c r="E4638"/>
  <c r="E4002"/>
  <c r="E4003" s="1"/>
  <c r="D4005" s="1"/>
  <c r="D4006" s="1"/>
  <c r="E4134"/>
  <c r="E4364"/>
  <c r="E3958"/>
  <c r="E3959" s="1"/>
  <c r="D3961" s="1"/>
  <c r="D3962" s="1"/>
  <c r="E4180"/>
  <c r="E4181" s="1"/>
  <c r="D4183" s="1"/>
  <c r="D4184" s="1"/>
  <c r="E4317"/>
  <c r="E4546"/>
  <c r="E4684"/>
  <c r="E3064"/>
  <c r="E3820"/>
  <c r="E2639"/>
  <c r="E2781"/>
  <c r="E3728"/>
  <c r="E3255"/>
  <c r="E3634"/>
  <c r="E3775"/>
  <c r="E2924"/>
  <c r="E3066"/>
  <c r="E3399"/>
  <c r="E3590"/>
  <c r="E2922"/>
  <c r="E3351"/>
  <c r="E3588"/>
  <c r="E3541"/>
  <c r="E2687"/>
  <c r="E2969"/>
  <c r="E3447"/>
  <c r="E3730"/>
  <c r="E3777"/>
  <c r="E2689"/>
  <c r="E2875"/>
  <c r="E3016"/>
  <c r="E3303"/>
  <c r="E3305"/>
  <c r="E3449"/>
  <c r="E3683"/>
  <c r="E3822"/>
  <c r="E3160"/>
  <c r="E3636"/>
  <c r="E2830"/>
  <c r="E2971"/>
  <c r="E3208"/>
  <c r="E3353"/>
  <c r="E2734"/>
  <c r="E2736"/>
  <c r="E2877"/>
  <c r="E3112"/>
  <c r="E3114"/>
  <c r="E3257"/>
  <c r="E3494"/>
  <c r="E3496"/>
  <c r="E2828"/>
  <c r="E3210"/>
  <c r="E2641"/>
  <c r="E2783"/>
  <c r="E3018"/>
  <c r="E3162"/>
  <c r="E3401"/>
  <c r="E3543"/>
  <c r="E3868" l="1"/>
  <c r="D3870" s="1"/>
  <c r="D3871" s="1"/>
  <c r="E4455"/>
  <c r="D4457" s="1"/>
  <c r="D4458" s="1"/>
  <c r="E4685"/>
  <c r="D4687" s="1"/>
  <c r="D4688" s="1"/>
  <c r="E4226"/>
  <c r="D4228" s="1"/>
  <c r="D4229" s="1"/>
  <c r="E4547"/>
  <c r="D4549" s="1"/>
  <c r="D4550" s="1"/>
  <c r="E4409"/>
  <c r="D4411" s="1"/>
  <c r="D4412" s="1"/>
  <c r="E4592"/>
  <c r="D4594" s="1"/>
  <c r="D4595" s="1"/>
  <c r="E4639"/>
  <c r="D4641" s="1"/>
  <c r="D4642" s="1"/>
  <c r="E4501"/>
  <c r="D4503" s="1"/>
  <c r="D4504" s="1"/>
  <c r="E4135"/>
  <c r="D4137" s="1"/>
  <c r="D4138" s="1"/>
  <c r="E3684"/>
  <c r="D3686" s="1"/>
  <c r="D3687" s="1"/>
  <c r="E4273"/>
  <c r="D4275" s="1"/>
  <c r="D4276" s="1"/>
  <c r="E4318"/>
  <c r="D4320" s="1"/>
  <c r="D4321" s="1"/>
  <c r="E4365"/>
  <c r="D4367" s="1"/>
  <c r="D4368" s="1"/>
  <c r="E4047"/>
  <c r="D4049" s="1"/>
  <c r="D4050" s="1"/>
  <c r="E3913"/>
  <c r="D3915" s="1"/>
  <c r="D3916" s="1"/>
  <c r="E3823"/>
  <c r="D3825" s="1"/>
  <c r="D3826" s="1"/>
  <c r="E3019"/>
  <c r="D3021" s="1"/>
  <c r="D3022" s="1"/>
  <c r="E3731"/>
  <c r="D3733" s="1"/>
  <c r="D3734" s="1"/>
  <c r="E3778"/>
  <c r="D3780" s="1"/>
  <c r="D3781" s="1"/>
  <c r="E3067"/>
  <c r="D3069" s="1"/>
  <c r="D3070" s="1"/>
  <c r="E3637"/>
  <c r="D3639" s="1"/>
  <c r="D3640" s="1"/>
  <c r="E3402"/>
  <c r="D3404" s="1"/>
  <c r="D3405" s="1"/>
  <c r="E3591"/>
  <c r="D3593" s="1"/>
  <c r="D3594" s="1"/>
  <c r="E3306"/>
  <c r="D3308" s="1"/>
  <c r="D3309" s="1"/>
  <c r="E2642"/>
  <c r="D2644" s="1"/>
  <c r="D2645" s="1"/>
  <c r="E3544"/>
  <c r="D3546" s="1"/>
  <c r="D3547" s="1"/>
  <c r="E2972"/>
  <c r="D2974" s="1"/>
  <c r="D2975" s="1"/>
  <c r="E2925"/>
  <c r="D2927" s="1"/>
  <c r="D2928" s="1"/>
  <c r="E2784"/>
  <c r="D2786" s="1"/>
  <c r="D2787" s="1"/>
  <c r="E3354"/>
  <c r="D3356" s="1"/>
  <c r="D3357" s="1"/>
  <c r="E3450"/>
  <c r="D3452" s="1"/>
  <c r="D3453" s="1"/>
  <c r="E2690"/>
  <c r="D2692" s="1"/>
  <c r="D2693" s="1"/>
  <c r="E3258"/>
  <c r="D3260" s="1"/>
  <c r="D3261" s="1"/>
  <c r="E2831"/>
  <c r="D2833" s="1"/>
  <c r="D2834" s="1"/>
  <c r="E2878"/>
  <c r="D2880" s="1"/>
  <c r="D2881" s="1"/>
  <c r="E3163"/>
  <c r="D3165" s="1"/>
  <c r="D3166" s="1"/>
  <c r="E3497"/>
  <c r="D3499" s="1"/>
  <c r="D3500" s="1"/>
  <c r="E3115"/>
  <c r="D3117" s="1"/>
  <c r="D3118" s="1"/>
  <c r="E2737"/>
  <c r="D2739" s="1"/>
  <c r="D2740" s="1"/>
  <c r="E3211"/>
  <c r="D3213" s="1"/>
  <c r="D3214" s="1"/>
  <c r="G2349" l="1"/>
  <c r="G2348"/>
  <c r="G2347"/>
  <c r="G2346"/>
  <c r="G2345"/>
  <c r="G2344"/>
  <c r="G2343"/>
  <c r="E2354" s="1"/>
  <c r="G2342"/>
  <c r="G2341"/>
  <c r="G2340"/>
  <c r="E2352" s="1"/>
  <c r="G2332"/>
  <c r="G2303"/>
  <c r="G2302"/>
  <c r="G2301"/>
  <c r="G2300"/>
  <c r="G2299"/>
  <c r="G2298"/>
  <c r="G2297"/>
  <c r="E2308" s="1"/>
  <c r="G2296"/>
  <c r="G2295"/>
  <c r="G2294"/>
  <c r="E2306" s="1"/>
  <c r="G2286"/>
  <c r="G2255"/>
  <c r="G2254"/>
  <c r="G2253"/>
  <c r="G2252"/>
  <c r="G2251"/>
  <c r="G2250"/>
  <c r="G2249"/>
  <c r="E2260" s="1"/>
  <c r="G2248"/>
  <c r="G2247"/>
  <c r="G2246"/>
  <c r="E2258" s="1"/>
  <c r="G2238"/>
  <c r="G2207"/>
  <c r="G2206"/>
  <c r="G2205"/>
  <c r="G2204"/>
  <c r="G2203"/>
  <c r="G2202"/>
  <c r="G2201"/>
  <c r="E2212" s="1"/>
  <c r="G2200"/>
  <c r="G2199"/>
  <c r="G2198"/>
  <c r="E2210" s="1"/>
  <c r="G2190"/>
  <c r="G2159"/>
  <c r="G2158"/>
  <c r="G2157"/>
  <c r="G2156"/>
  <c r="G2155"/>
  <c r="G2154"/>
  <c r="G2153"/>
  <c r="E2164" s="1"/>
  <c r="G2152"/>
  <c r="G2151"/>
  <c r="G2150"/>
  <c r="E2162" s="1"/>
  <c r="G2142"/>
  <c r="G2113"/>
  <c r="G2112"/>
  <c r="G2111"/>
  <c r="G2110"/>
  <c r="G2109"/>
  <c r="G2108"/>
  <c r="G2107"/>
  <c r="E2118" s="1"/>
  <c r="G2106"/>
  <c r="G2105"/>
  <c r="G2104"/>
  <c r="E2116" s="1"/>
  <c r="G2096"/>
  <c r="G2065"/>
  <c r="G2064"/>
  <c r="G2063"/>
  <c r="G2062"/>
  <c r="G2061"/>
  <c r="G2060"/>
  <c r="G2059"/>
  <c r="E2070" s="1"/>
  <c r="G2058"/>
  <c r="G2057"/>
  <c r="G2056"/>
  <c r="E2068" s="1"/>
  <c r="G2048"/>
  <c r="G2017"/>
  <c r="G2016"/>
  <c r="G2015"/>
  <c r="G2014"/>
  <c r="G2013"/>
  <c r="G2012"/>
  <c r="G2011"/>
  <c r="E2022" s="1"/>
  <c r="G2010"/>
  <c r="G2009"/>
  <c r="G2008"/>
  <c r="E2020" s="1"/>
  <c r="G2000"/>
  <c r="G1970"/>
  <c r="G1969"/>
  <c r="G1968"/>
  <c r="G1967"/>
  <c r="G1966"/>
  <c r="G1965"/>
  <c r="G1964"/>
  <c r="E1975" s="1"/>
  <c r="G1963"/>
  <c r="G1962"/>
  <c r="G1961"/>
  <c r="E1973" s="1"/>
  <c r="G1953"/>
  <c r="G1924"/>
  <c r="G1923"/>
  <c r="G1922"/>
  <c r="G1921"/>
  <c r="G1920"/>
  <c r="G1919"/>
  <c r="G1918"/>
  <c r="E1929" s="1"/>
  <c r="G1917"/>
  <c r="G1916"/>
  <c r="G1915"/>
  <c r="E1927" s="1"/>
  <c r="G1907"/>
  <c r="G1876"/>
  <c r="G1875"/>
  <c r="G1874"/>
  <c r="G1873"/>
  <c r="G1872"/>
  <c r="G1871"/>
  <c r="G1870"/>
  <c r="E1881" s="1"/>
  <c r="G1869"/>
  <c r="G1868"/>
  <c r="G1867"/>
  <c r="E1879" s="1"/>
  <c r="G1859"/>
  <c r="G1828"/>
  <c r="G1827"/>
  <c r="G1826"/>
  <c r="G1825"/>
  <c r="G1824"/>
  <c r="G1823"/>
  <c r="G1822"/>
  <c r="E1833" s="1"/>
  <c r="G1821"/>
  <c r="G1820"/>
  <c r="G1819"/>
  <c r="E1831" s="1"/>
  <c r="G1811"/>
  <c r="G1780"/>
  <c r="G1779"/>
  <c r="G1778"/>
  <c r="G1777"/>
  <c r="G1776"/>
  <c r="G1775"/>
  <c r="G1774"/>
  <c r="E1785" s="1"/>
  <c r="G1773"/>
  <c r="G1772"/>
  <c r="G1771"/>
  <c r="E1783" s="1"/>
  <c r="G1763"/>
  <c r="G1732"/>
  <c r="G1731"/>
  <c r="G1730"/>
  <c r="G1729"/>
  <c r="G1728"/>
  <c r="G1727"/>
  <c r="G1726"/>
  <c r="E1737" s="1"/>
  <c r="G1725"/>
  <c r="G1724"/>
  <c r="G1723"/>
  <c r="E1735" s="1"/>
  <c r="G1715"/>
  <c r="G1685"/>
  <c r="G1684"/>
  <c r="G1683"/>
  <c r="G1682"/>
  <c r="G1681"/>
  <c r="G1680"/>
  <c r="G1679"/>
  <c r="E1690" s="1"/>
  <c r="G1678"/>
  <c r="G1677"/>
  <c r="G1676"/>
  <c r="E1688" s="1"/>
  <c r="G1668"/>
  <c r="G1639"/>
  <c r="G1638"/>
  <c r="G1637"/>
  <c r="G1636"/>
  <c r="G1635"/>
  <c r="G1634"/>
  <c r="G1633"/>
  <c r="E1644" s="1"/>
  <c r="G1632"/>
  <c r="G1631"/>
  <c r="G1630"/>
  <c r="E1642" s="1"/>
  <c r="G1622"/>
  <c r="G1591"/>
  <c r="G1590"/>
  <c r="G1589"/>
  <c r="G1588"/>
  <c r="G1587"/>
  <c r="G1586"/>
  <c r="G1585"/>
  <c r="E1596" s="1"/>
  <c r="G1584"/>
  <c r="G1583"/>
  <c r="G1582"/>
  <c r="E1594" s="1"/>
  <c r="G1574"/>
  <c r="G1543"/>
  <c r="G1542"/>
  <c r="G1541"/>
  <c r="G1540"/>
  <c r="G1539"/>
  <c r="G1538"/>
  <c r="G1537"/>
  <c r="E1548" s="1"/>
  <c r="G1536"/>
  <c r="G1535"/>
  <c r="G1534"/>
  <c r="E1546" s="1"/>
  <c r="G1526"/>
  <c r="E2353" l="1"/>
  <c r="E2355"/>
  <c r="E2307"/>
  <c r="E1595"/>
  <c r="E1974"/>
  <c r="E1547"/>
  <c r="E1689"/>
  <c r="E1928"/>
  <c r="E2069"/>
  <c r="E1597"/>
  <c r="E1738"/>
  <c r="E1643"/>
  <c r="E2117"/>
  <c r="E2211"/>
  <c r="E1976"/>
  <c r="E2119"/>
  <c r="E1736"/>
  <c r="E1832"/>
  <c r="E2021"/>
  <c r="E1645"/>
  <c r="E1880"/>
  <c r="E2261"/>
  <c r="E1549"/>
  <c r="E1784"/>
  <c r="E1786"/>
  <c r="E1930"/>
  <c r="E2163"/>
  <c r="E2165"/>
  <c r="E2309"/>
  <c r="E1882"/>
  <c r="E2023"/>
  <c r="E2259"/>
  <c r="E1691"/>
  <c r="E1834"/>
  <c r="E2071"/>
  <c r="E2213"/>
  <c r="E2356" l="1"/>
  <c r="D2358" s="1"/>
  <c r="D2359" s="1"/>
  <c r="E2072"/>
  <c r="D2074" s="1"/>
  <c r="D2075" s="1"/>
  <c r="E1550"/>
  <c r="D1552" s="1"/>
  <c r="D1553" s="1"/>
  <c r="E2214"/>
  <c r="D2216" s="1"/>
  <c r="D2217" s="1"/>
  <c r="E2310"/>
  <c r="D2312" s="1"/>
  <c r="D2313" s="1"/>
  <c r="E1787"/>
  <c r="D1789" s="1"/>
  <c r="D1790" s="1"/>
  <c r="E2262"/>
  <c r="D2264" s="1"/>
  <c r="D2265" s="1"/>
  <c r="E1646"/>
  <c r="D1648" s="1"/>
  <c r="D1649" s="1"/>
  <c r="E1977"/>
  <c r="D1979" s="1"/>
  <c r="D1980" s="1"/>
  <c r="E1692"/>
  <c r="D1694" s="1"/>
  <c r="D1695" s="1"/>
  <c r="E1883"/>
  <c r="D1885" s="1"/>
  <c r="D1886" s="1"/>
  <c r="E2120"/>
  <c r="D2122" s="1"/>
  <c r="D2123" s="1"/>
  <c r="E1739"/>
  <c r="D1741" s="1"/>
  <c r="D1742" s="1"/>
  <c r="E1931"/>
  <c r="D1933" s="1"/>
  <c r="D1934" s="1"/>
  <c r="E1835"/>
  <c r="D1837" s="1"/>
  <c r="D1838" s="1"/>
  <c r="E2166"/>
  <c r="D2168" s="1"/>
  <c r="D2169" s="1"/>
  <c r="E1598"/>
  <c r="D1600" s="1"/>
  <c r="D1601" s="1"/>
  <c r="E2024"/>
  <c r="D2026" s="1"/>
  <c r="D2027" s="1"/>
  <c r="G1448"/>
  <c r="G1447"/>
  <c r="G1446"/>
  <c r="G1445"/>
  <c r="G1444"/>
  <c r="G1443"/>
  <c r="G1442"/>
  <c r="E1453" s="1"/>
  <c r="G1441"/>
  <c r="G1440"/>
  <c r="G1439"/>
  <c r="E1451" s="1"/>
  <c r="G1431"/>
  <c r="G2587"/>
  <c r="G2586"/>
  <c r="G2585"/>
  <c r="G2584"/>
  <c r="G2583"/>
  <c r="G2582"/>
  <c r="G2581"/>
  <c r="E2592" s="1"/>
  <c r="G2580"/>
  <c r="G2579"/>
  <c r="G2578"/>
  <c r="E2590" s="1"/>
  <c r="G2570"/>
  <c r="G2539"/>
  <c r="G2538"/>
  <c r="G2537"/>
  <c r="G2536"/>
  <c r="G2535"/>
  <c r="G2534"/>
  <c r="G2533"/>
  <c r="E2544" s="1"/>
  <c r="G2532"/>
  <c r="G2531"/>
  <c r="G2530"/>
  <c r="E2542" s="1"/>
  <c r="G2522"/>
  <c r="G2491"/>
  <c r="G2490"/>
  <c r="G2489"/>
  <c r="G2488"/>
  <c r="G2487"/>
  <c r="G2486"/>
  <c r="G2485"/>
  <c r="E2496" s="1"/>
  <c r="G2484"/>
  <c r="G2483"/>
  <c r="G2482"/>
  <c r="E2494" s="1"/>
  <c r="G2474"/>
  <c r="G2444"/>
  <c r="G2443"/>
  <c r="G2442"/>
  <c r="G2441"/>
  <c r="G2440"/>
  <c r="G2439"/>
  <c r="G2438"/>
  <c r="E2449" s="1"/>
  <c r="G2437"/>
  <c r="G2436"/>
  <c r="G2435"/>
  <c r="E2447" s="1"/>
  <c r="G2427"/>
  <c r="G2397"/>
  <c r="G2396"/>
  <c r="G2395"/>
  <c r="G2394"/>
  <c r="G2393"/>
  <c r="G2392"/>
  <c r="G2391"/>
  <c r="E2402" s="1"/>
  <c r="G2390"/>
  <c r="G2389"/>
  <c r="G2388"/>
  <c r="E2400" s="1"/>
  <c r="G2380"/>
  <c r="E1452" l="1"/>
  <c r="E1454"/>
  <c r="E2591"/>
  <c r="E2448"/>
  <c r="E2543"/>
  <c r="E2401"/>
  <c r="E2593"/>
  <c r="E2495"/>
  <c r="E2403"/>
  <c r="E2545"/>
  <c r="E2497"/>
  <c r="E2450"/>
  <c r="E2594" l="1"/>
  <c r="D2596" s="1"/>
  <c r="D2597" s="1"/>
  <c r="E2546"/>
  <c r="D2548" s="1"/>
  <c r="D2549" s="1"/>
  <c r="E1455"/>
  <c r="D1457" s="1"/>
  <c r="D1458" s="1"/>
  <c r="E2404"/>
  <c r="D2406" s="1"/>
  <c r="D2407" s="1"/>
  <c r="E2451"/>
  <c r="D2453" s="1"/>
  <c r="D2454" s="1"/>
  <c r="E2498"/>
  <c r="D2500" s="1"/>
  <c r="D2501" s="1"/>
  <c r="G1496"/>
  <c r="G1495"/>
  <c r="G1494"/>
  <c r="G1493"/>
  <c r="G1492"/>
  <c r="G1491"/>
  <c r="G1490"/>
  <c r="E1501" s="1"/>
  <c r="G1489"/>
  <c r="G1488"/>
  <c r="G1487"/>
  <c r="E1499" s="1"/>
  <c r="G1479"/>
  <c r="E1500" l="1"/>
  <c r="E1502"/>
  <c r="G1401"/>
  <c r="G1400"/>
  <c r="G1399"/>
  <c r="G1398"/>
  <c r="G1397"/>
  <c r="G1396"/>
  <c r="G1395"/>
  <c r="E1406" s="1"/>
  <c r="G1394"/>
  <c r="G1393"/>
  <c r="G1392"/>
  <c r="E1404" s="1"/>
  <c r="G1384"/>
  <c r="G1357"/>
  <c r="G1356"/>
  <c r="G1355"/>
  <c r="G1354"/>
  <c r="G1353"/>
  <c r="G1352"/>
  <c r="G1351"/>
  <c r="E1362" s="1"/>
  <c r="G1350"/>
  <c r="G1349"/>
  <c r="G1348"/>
  <c r="E1360" s="1"/>
  <c r="G1340"/>
  <c r="G1309"/>
  <c r="G1308"/>
  <c r="G1307"/>
  <c r="G1306"/>
  <c r="G1305"/>
  <c r="G1304"/>
  <c r="G1303"/>
  <c r="E1314" s="1"/>
  <c r="G1302"/>
  <c r="G1301"/>
  <c r="G1300"/>
  <c r="E1312" s="1"/>
  <c r="G1292"/>
  <c r="G1261"/>
  <c r="G1260"/>
  <c r="G1259"/>
  <c r="G1258"/>
  <c r="G1257"/>
  <c r="G1256"/>
  <c r="G1255"/>
  <c r="E1266" s="1"/>
  <c r="G1254"/>
  <c r="G1253"/>
  <c r="G1252"/>
  <c r="E1264" s="1"/>
  <c r="G1244"/>
  <c r="G1213"/>
  <c r="G1212"/>
  <c r="G1211"/>
  <c r="G1210"/>
  <c r="G1209"/>
  <c r="G1208"/>
  <c r="G1207"/>
  <c r="E1218" s="1"/>
  <c r="G1206"/>
  <c r="G1205"/>
  <c r="G1204"/>
  <c r="E1216" s="1"/>
  <c r="G1196"/>
  <c r="G1165"/>
  <c r="G1164"/>
  <c r="G1163"/>
  <c r="G1162"/>
  <c r="G1161"/>
  <c r="G1160"/>
  <c r="G1159"/>
  <c r="E1170" s="1"/>
  <c r="G1158"/>
  <c r="G1157"/>
  <c r="G1156"/>
  <c r="E1168" s="1"/>
  <c r="G1148"/>
  <c r="G1117"/>
  <c r="G1116"/>
  <c r="G1115"/>
  <c r="G1114"/>
  <c r="G1113"/>
  <c r="G1112"/>
  <c r="G1111"/>
  <c r="E1122" s="1"/>
  <c r="G1110"/>
  <c r="G1109"/>
  <c r="G1108"/>
  <c r="E1120" s="1"/>
  <c r="G1100"/>
  <c r="G1069"/>
  <c r="G1068"/>
  <c r="G1067"/>
  <c r="G1066"/>
  <c r="G1065"/>
  <c r="G1064"/>
  <c r="G1063"/>
  <c r="E1074" s="1"/>
  <c r="G1062"/>
  <c r="G1061"/>
  <c r="G1060"/>
  <c r="E1072" s="1"/>
  <c r="G1052"/>
  <c r="G1021"/>
  <c r="G1020"/>
  <c r="G1019"/>
  <c r="G1018"/>
  <c r="G1017"/>
  <c r="G1016"/>
  <c r="G1015"/>
  <c r="E1026" s="1"/>
  <c r="G1014"/>
  <c r="G1013"/>
  <c r="G1012"/>
  <c r="E1024" s="1"/>
  <c r="G1004"/>
  <c r="G973"/>
  <c r="G972"/>
  <c r="G971"/>
  <c r="G970"/>
  <c r="G969"/>
  <c r="G968"/>
  <c r="G967"/>
  <c r="E978" s="1"/>
  <c r="G966"/>
  <c r="G965"/>
  <c r="G964"/>
  <c r="E976" s="1"/>
  <c r="G956"/>
  <c r="G925"/>
  <c r="G924"/>
  <c r="G923"/>
  <c r="G922"/>
  <c r="G921"/>
  <c r="G920"/>
  <c r="G919"/>
  <c r="E930" s="1"/>
  <c r="G918"/>
  <c r="G917"/>
  <c r="G916"/>
  <c r="E928" s="1"/>
  <c r="G908"/>
  <c r="E1315" l="1"/>
  <c r="E931"/>
  <c r="E979"/>
  <c r="E977"/>
  <c r="E1121"/>
  <c r="E1363"/>
  <c r="E1169"/>
  <c r="E1217"/>
  <c r="E1265"/>
  <c r="E1313"/>
  <c r="E1503"/>
  <c r="D1505" s="1"/>
  <c r="D1506" s="1"/>
  <c r="E1405"/>
  <c r="E1407"/>
  <c r="E1361"/>
  <c r="E1267"/>
  <c r="E1219"/>
  <c r="E1220" s="1"/>
  <c r="D1222" s="1"/>
  <c r="D1223" s="1"/>
  <c r="E1171"/>
  <c r="E1123"/>
  <c r="E1073"/>
  <c r="E1075"/>
  <c r="E1025"/>
  <c r="E1027"/>
  <c r="E929"/>
  <c r="G879"/>
  <c r="G878"/>
  <c r="G877"/>
  <c r="G876"/>
  <c r="G875"/>
  <c r="G874"/>
  <c r="G873"/>
  <c r="E884" s="1"/>
  <c r="G872"/>
  <c r="G871"/>
  <c r="G870"/>
  <c r="E882" s="1"/>
  <c r="G862"/>
  <c r="G831"/>
  <c r="G830"/>
  <c r="G829"/>
  <c r="G828"/>
  <c r="G827"/>
  <c r="G826"/>
  <c r="G825"/>
  <c r="E836" s="1"/>
  <c r="G824"/>
  <c r="G823"/>
  <c r="G822"/>
  <c r="E834" s="1"/>
  <c r="G814"/>
  <c r="G783"/>
  <c r="G782"/>
  <c r="G781"/>
  <c r="G780"/>
  <c r="G779"/>
  <c r="G778"/>
  <c r="G777"/>
  <c r="E788" s="1"/>
  <c r="G776"/>
  <c r="G775"/>
  <c r="G774"/>
  <c r="E786" s="1"/>
  <c r="G766"/>
  <c r="G735"/>
  <c r="G734"/>
  <c r="G733"/>
  <c r="G732"/>
  <c r="G731"/>
  <c r="G730"/>
  <c r="G729"/>
  <c r="E740" s="1"/>
  <c r="G728"/>
  <c r="G727"/>
  <c r="G726"/>
  <c r="E738" s="1"/>
  <c r="G718"/>
  <c r="G687"/>
  <c r="G686"/>
  <c r="G685"/>
  <c r="G684"/>
  <c r="G683"/>
  <c r="G682"/>
  <c r="G681"/>
  <c r="E692" s="1"/>
  <c r="G680"/>
  <c r="G679"/>
  <c r="G678"/>
  <c r="E690" s="1"/>
  <c r="G670"/>
  <c r="G639"/>
  <c r="G638"/>
  <c r="G637"/>
  <c r="G636"/>
  <c r="G635"/>
  <c r="G634"/>
  <c r="G633"/>
  <c r="E644" s="1"/>
  <c r="G632"/>
  <c r="G631"/>
  <c r="G630"/>
  <c r="E642" s="1"/>
  <c r="G622"/>
  <c r="G591"/>
  <c r="G590"/>
  <c r="G589"/>
  <c r="G588"/>
  <c r="G587"/>
  <c r="G586"/>
  <c r="G585"/>
  <c r="E596" s="1"/>
  <c r="G584"/>
  <c r="G583"/>
  <c r="G582"/>
  <c r="E594" s="1"/>
  <c r="G574"/>
  <c r="G543"/>
  <c r="G542"/>
  <c r="G541"/>
  <c r="G540"/>
  <c r="G539"/>
  <c r="G538"/>
  <c r="G537"/>
  <c r="E548" s="1"/>
  <c r="G536"/>
  <c r="G535"/>
  <c r="G534"/>
  <c r="E546" s="1"/>
  <c r="G526"/>
  <c r="G495"/>
  <c r="G494"/>
  <c r="G493"/>
  <c r="G492"/>
  <c r="G491"/>
  <c r="G490"/>
  <c r="G489"/>
  <c r="E500" s="1"/>
  <c r="G488"/>
  <c r="G487"/>
  <c r="G486"/>
  <c r="E498" s="1"/>
  <c r="G478"/>
  <c r="G451"/>
  <c r="G450"/>
  <c r="G449"/>
  <c r="G448"/>
  <c r="G447"/>
  <c r="G446"/>
  <c r="G445"/>
  <c r="E456" s="1"/>
  <c r="G444"/>
  <c r="G443"/>
  <c r="G442"/>
  <c r="E454" s="1"/>
  <c r="G434"/>
  <c r="G403"/>
  <c r="G402"/>
  <c r="G401"/>
  <c r="G400"/>
  <c r="G399"/>
  <c r="G398"/>
  <c r="G397"/>
  <c r="E408" s="1"/>
  <c r="G396"/>
  <c r="G395"/>
  <c r="G394"/>
  <c r="E406" s="1"/>
  <c r="G386"/>
  <c r="G355"/>
  <c r="G354"/>
  <c r="G353"/>
  <c r="G352"/>
  <c r="G351"/>
  <c r="G350"/>
  <c r="G349"/>
  <c r="E360" s="1"/>
  <c r="G348"/>
  <c r="G347"/>
  <c r="G346"/>
  <c r="E358" s="1"/>
  <c r="G338"/>
  <c r="G307"/>
  <c r="G306"/>
  <c r="G305"/>
  <c r="G304"/>
  <c r="G303"/>
  <c r="G302"/>
  <c r="G301"/>
  <c r="E312" s="1"/>
  <c r="G300"/>
  <c r="G299"/>
  <c r="G298"/>
  <c r="E310" s="1"/>
  <c r="G290"/>
  <c r="G260"/>
  <c r="G259"/>
  <c r="G258"/>
  <c r="G257"/>
  <c r="G256"/>
  <c r="G255"/>
  <c r="G254"/>
  <c r="E265" s="1"/>
  <c r="G253"/>
  <c r="G252"/>
  <c r="G251"/>
  <c r="E263" s="1"/>
  <c r="G243"/>
  <c r="E980" l="1"/>
  <c r="D982" s="1"/>
  <c r="D983" s="1"/>
  <c r="E1316"/>
  <c r="D1318" s="1"/>
  <c r="D1319" s="1"/>
  <c r="E932"/>
  <c r="D934" s="1"/>
  <c r="D935" s="1"/>
  <c r="E1172"/>
  <c r="D1174" s="1"/>
  <c r="D1175" s="1"/>
  <c r="E407"/>
  <c r="E1124"/>
  <c r="D1126" s="1"/>
  <c r="D1127" s="1"/>
  <c r="E1268"/>
  <c r="D1270" s="1"/>
  <c r="D1271" s="1"/>
  <c r="E264"/>
  <c r="E311"/>
  <c r="E499"/>
  <c r="E547"/>
  <c r="E595"/>
  <c r="E643"/>
  <c r="E787"/>
  <c r="E835"/>
  <c r="E549"/>
  <c r="E597"/>
  <c r="E1364"/>
  <c r="D1366" s="1"/>
  <c r="D1367" s="1"/>
  <c r="E455"/>
  <c r="E457"/>
  <c r="E501"/>
  <c r="E1028"/>
  <c r="D1030" s="1"/>
  <c r="D1031" s="1"/>
  <c r="E1408"/>
  <c r="D1410" s="1"/>
  <c r="D1411" s="1"/>
  <c r="E1076"/>
  <c r="D1078" s="1"/>
  <c r="D1079" s="1"/>
  <c r="E837"/>
  <c r="E789"/>
  <c r="E790" s="1"/>
  <c r="D792" s="1"/>
  <c r="D793" s="1"/>
  <c r="E645"/>
  <c r="E883"/>
  <c r="E885"/>
  <c r="E739"/>
  <c r="E741"/>
  <c r="E693"/>
  <c r="E691"/>
  <c r="E409"/>
  <c r="E359"/>
  <c r="E361"/>
  <c r="E313"/>
  <c r="E266"/>
  <c r="G216"/>
  <c r="G215"/>
  <c r="G214"/>
  <c r="G213"/>
  <c r="G212"/>
  <c r="G211"/>
  <c r="G210"/>
  <c r="E221" s="1"/>
  <c r="G209"/>
  <c r="G208"/>
  <c r="G207"/>
  <c r="E219" s="1"/>
  <c r="G199"/>
  <c r="G168"/>
  <c r="G167"/>
  <c r="G166"/>
  <c r="G165"/>
  <c r="G164"/>
  <c r="G163"/>
  <c r="G162"/>
  <c r="E173" s="1"/>
  <c r="G161"/>
  <c r="G160"/>
  <c r="G159"/>
  <c r="E171" s="1"/>
  <c r="G151"/>
  <c r="G120"/>
  <c r="G119"/>
  <c r="G118"/>
  <c r="G117"/>
  <c r="G116"/>
  <c r="G115"/>
  <c r="G114"/>
  <c r="E125" s="1"/>
  <c r="G113"/>
  <c r="G112"/>
  <c r="G111"/>
  <c r="E123" s="1"/>
  <c r="G103"/>
  <c r="G72"/>
  <c r="G71"/>
  <c r="G70"/>
  <c r="G69"/>
  <c r="G68"/>
  <c r="G67"/>
  <c r="G66"/>
  <c r="E77" s="1"/>
  <c r="G65"/>
  <c r="G64"/>
  <c r="G63"/>
  <c r="E75" s="1"/>
  <c r="G55"/>
  <c r="G9"/>
  <c r="G20"/>
  <c r="E31" s="1"/>
  <c r="E838" l="1"/>
  <c r="D840" s="1"/>
  <c r="D841" s="1"/>
  <c r="E502"/>
  <c r="D504" s="1"/>
  <c r="D505" s="1"/>
  <c r="E598"/>
  <c r="D600" s="1"/>
  <c r="D601" s="1"/>
  <c r="E267"/>
  <c r="D269" s="1"/>
  <c r="D270" s="1"/>
  <c r="E410"/>
  <c r="D412" s="1"/>
  <c r="D413" s="1"/>
  <c r="E646"/>
  <c r="D648" s="1"/>
  <c r="D649" s="1"/>
  <c r="E458"/>
  <c r="D460" s="1"/>
  <c r="D461" s="1"/>
  <c r="E550"/>
  <c r="D552" s="1"/>
  <c r="D553" s="1"/>
  <c r="E314"/>
  <c r="D316" s="1"/>
  <c r="D317" s="1"/>
  <c r="E886"/>
  <c r="D888" s="1"/>
  <c r="D889" s="1"/>
  <c r="E742"/>
  <c r="D744" s="1"/>
  <c r="D745" s="1"/>
  <c r="E694"/>
  <c r="D696" s="1"/>
  <c r="D697" s="1"/>
  <c r="E362"/>
  <c r="D364" s="1"/>
  <c r="D365" s="1"/>
  <c r="E220"/>
  <c r="E172"/>
  <c r="E124"/>
  <c r="E76"/>
  <c r="E174"/>
  <c r="E126"/>
  <c r="E222"/>
  <c r="E78"/>
  <c r="G26"/>
  <c r="G25"/>
  <c r="G22"/>
  <c r="G23"/>
  <c r="G24"/>
  <c r="G21"/>
  <c r="G19"/>
  <c r="G18"/>
  <c r="G17"/>
  <c r="E29" s="1"/>
  <c r="E30" l="1"/>
  <c r="E223"/>
  <c r="D225" s="1"/>
  <c r="D226" s="1"/>
  <c r="E79"/>
  <c r="D81" s="1"/>
  <c r="D82" s="1"/>
  <c r="E175"/>
  <c r="D177" s="1"/>
  <c r="D178" s="1"/>
  <c r="E127"/>
  <c r="D129" s="1"/>
  <c r="D130" s="1"/>
  <c r="E32"/>
  <c r="E33" l="1"/>
  <c r="D35" s="1"/>
  <c r="D36" s="1"/>
</calcChain>
</file>

<file path=xl/sharedStrings.xml><?xml version="1.0" encoding="utf-8"?>
<sst xmlns="http://schemas.openxmlformats.org/spreadsheetml/2006/main" count="4902" uniqueCount="306">
  <si>
    <t>K1=</t>
  </si>
  <si>
    <t>К2=</t>
  </si>
  <si>
    <t>К3=</t>
  </si>
  <si>
    <t>K4=</t>
  </si>
  <si>
    <t>K=</t>
  </si>
  <si>
    <t>Исходные данные:</t>
  </si>
  <si>
    <t>Расчет коэффициентов</t>
  </si>
  <si>
    <t>Состав лесных насаждений</t>
  </si>
  <si>
    <t>за 1 куб.м., руб.</t>
  </si>
  <si>
    <t xml:space="preserve">Объем древесины, куб.м. </t>
  </si>
  <si>
    <t>Минимальная ставка платы, руб.</t>
  </si>
  <si>
    <t>возраст</t>
  </si>
  <si>
    <t>Площадь лесного участка, га.</t>
  </si>
  <si>
    <t>способ рубки</t>
  </si>
  <si>
    <t>Расчет коэффициента:</t>
  </si>
  <si>
    <t>Место расположения лесосеки</t>
  </si>
  <si>
    <t>стоимость 
за 1 куб.м., руб.</t>
  </si>
  <si>
    <t>Мероприятия</t>
  </si>
  <si>
    <t>Прочистка и обновление противопожарных минерализованных полос</t>
  </si>
  <si>
    <t>Устройство противопожарных минерализованных полос</t>
  </si>
  <si>
    <t>Затраты на 
единицу 
работ</t>
  </si>
  <si>
    <t>Затраты 
всего</t>
  </si>
  <si>
    <t>Объем работ 
по регламенту</t>
  </si>
  <si>
    <t>Начальная цена Лота составит, руб.:</t>
  </si>
  <si>
    <t>ЛОТ №1</t>
  </si>
  <si>
    <t>га</t>
  </si>
  <si>
    <t>км</t>
  </si>
  <si>
    <t>Содействие естественному восстановлению</t>
  </si>
  <si>
    <t>Очистка от захламленности</t>
  </si>
  <si>
    <t>Создание лесных культур</t>
  </si>
  <si>
    <t>Подготовка почвы под лесные культуры</t>
  </si>
  <si>
    <t>Агротехнический уход</t>
  </si>
  <si>
    <t>Дополнение лесных культур</t>
  </si>
  <si>
    <t xml:space="preserve">Проведение рубок ухода за молодняками 
(осветления, прочистки) </t>
  </si>
  <si>
    <t>Сплошная</t>
  </si>
  <si>
    <t>Выборочная</t>
  </si>
  <si>
    <t>Выполнение работ по отводу и таксации лесосеки</t>
  </si>
  <si>
    <t>Расчет начальной цены Лота на право заключения договора купли-продажи лесных насаждений 
с представителями малого и среднего предпринимательства</t>
  </si>
  <si>
    <t>ЛОТ №2</t>
  </si>
  <si>
    <t>ЛОТ №3</t>
  </si>
  <si>
    <t>ЛОТ №4</t>
  </si>
  <si>
    <t>ЛОТ №5</t>
  </si>
  <si>
    <t xml:space="preserve">Расчет начальной цены Лота на право заключения договора купли-продажи лесных насаждений 
с представителями малого и среднего предпринимательства
</t>
  </si>
  <si>
    <t>ГКУ "Заинское  лесничество"</t>
  </si>
  <si>
    <t>Урганчинское  участковое лесничество</t>
  </si>
  <si>
    <t>ГКУ "Заинское лесничество"</t>
  </si>
  <si>
    <t>ЛОТ №6</t>
  </si>
  <si>
    <t>ЛОТ №7</t>
  </si>
  <si>
    <t>ЛОТ №8</t>
  </si>
  <si>
    <t>ЛОТ №9</t>
  </si>
  <si>
    <t>ЛОТ №10</t>
  </si>
  <si>
    <t>ЛОТ №11</t>
  </si>
  <si>
    <t>ЛОТ №12</t>
  </si>
  <si>
    <t>ЛОТ №13</t>
  </si>
  <si>
    <t>ЛОТ №14</t>
  </si>
  <si>
    <t>ЛОТ №15</t>
  </si>
  <si>
    <t>ЛОТ №16</t>
  </si>
  <si>
    <t>ЛОТ №17</t>
  </si>
  <si>
    <t>ЛОТ №18</t>
  </si>
  <si>
    <t>ЛОТ №19</t>
  </si>
  <si>
    <t>ЛОТ №20</t>
  </si>
  <si>
    <t>Кушниковское  участковое лесничество</t>
  </si>
  <si>
    <t>кв. 35, выд. 5, делянка 1</t>
  </si>
  <si>
    <t>кв. 12, выд. 32, делянка 1</t>
  </si>
  <si>
    <t>кв. 22, выд. 8, делянка 2</t>
  </si>
  <si>
    <t>кв. 14, выд. 2, делянка 1</t>
  </si>
  <si>
    <t>6Ос3Б1Лпн</t>
  </si>
  <si>
    <t>10Ос+Б+Лп</t>
  </si>
  <si>
    <t>8Ос2Б+Лпн</t>
  </si>
  <si>
    <t>8Ос2Б</t>
  </si>
  <si>
    <t>6Ос3Лпн1Б</t>
  </si>
  <si>
    <t>кв. 5, выд. 14, делянка 2</t>
  </si>
  <si>
    <t xml:space="preserve">5Б2ЛПН3Д+ОС       </t>
  </si>
  <si>
    <t>кв. 15, выд. 11, делянка 1</t>
  </si>
  <si>
    <t>8Б1ОС1ЛПН</t>
  </si>
  <si>
    <t>кв. 11, выд. 29, делянка 1</t>
  </si>
  <si>
    <t>6Б3ОС1ЛПН</t>
  </si>
  <si>
    <t>кв. 21, выд. 10, делянка 1</t>
  </si>
  <si>
    <t>8Б2ОС</t>
  </si>
  <si>
    <t>кв. 19, выд. 13, делянка 1</t>
  </si>
  <si>
    <t>7ОС2Б1ЛПН</t>
  </si>
  <si>
    <t>кв. 4, выд. 13, делянка 1</t>
  </si>
  <si>
    <t>8ОС2Б</t>
  </si>
  <si>
    <t>кв. 5, выд. 10, делянка 1</t>
  </si>
  <si>
    <t>5ОС3Б2ЛПН</t>
  </si>
  <si>
    <t>кв. 17, выд. 19, делянка 2</t>
  </si>
  <si>
    <t>10ОС+ЛПН+Б</t>
  </si>
  <si>
    <t>кв. 28, выд. 15, делянка 1</t>
  </si>
  <si>
    <t>7ОС3Б</t>
  </si>
  <si>
    <t>кв. 20, выд. 6, делянка 2</t>
  </si>
  <si>
    <t>10ОС+ЛПН</t>
  </si>
  <si>
    <t>кв. 30, выд. 8, делянка 2</t>
  </si>
  <si>
    <t>9ОС1Б+ЛПН</t>
  </si>
  <si>
    <t>кв. 8, выд. 10, делянка 1</t>
  </si>
  <si>
    <t>9ОС1ЛПН</t>
  </si>
  <si>
    <t>кв. 27, выд. 3, делянка 2</t>
  </si>
  <si>
    <t>6ОС2Б2ЛПН</t>
  </si>
  <si>
    <t>кв. 38, выд. 17, делянка 1</t>
  </si>
  <si>
    <t>кв. 6, выд. 16, делянка 2</t>
  </si>
  <si>
    <t>8ОС2ЛПН</t>
  </si>
  <si>
    <t>кв. 37, выд. 23, делянка 1</t>
  </si>
  <si>
    <t>ЛОТ №21</t>
  </si>
  <si>
    <t>ЛОТ №22</t>
  </si>
  <si>
    <t>кв.20, выд. 4, делянка 2</t>
  </si>
  <si>
    <t xml:space="preserve">8ОС2ЛПН+Б         </t>
  </si>
  <si>
    <t>ЛОТ №23</t>
  </si>
  <si>
    <t>кв. 32, выд. 10, делянка 1</t>
  </si>
  <si>
    <t>9ОС1Б</t>
  </si>
  <si>
    <t>ЛОТ №24</t>
  </si>
  <si>
    <t>ЛОТ №25</t>
  </si>
  <si>
    <t>кв. 31, выд. 19, делянка 1</t>
  </si>
  <si>
    <t>7ОС3Б+ЛПН</t>
  </si>
  <si>
    <t>ЛОТ №26</t>
  </si>
  <si>
    <t>кв. 34, выд. 6, делянка 1</t>
  </si>
  <si>
    <t>ЛОТ №27</t>
  </si>
  <si>
    <t>кв. 8, выд. 8, делянка 2</t>
  </si>
  <si>
    <t>ЛОТ №28</t>
  </si>
  <si>
    <t>кв. 39, выд. 14, делянка 1</t>
  </si>
  <si>
    <t>ЛОТ №29</t>
  </si>
  <si>
    <t>кв. 17, выд. 17, делянка 1</t>
  </si>
  <si>
    <t>5ОС4Б1ЛПН</t>
  </si>
  <si>
    <t>ЛОТ №30</t>
  </si>
  <si>
    <t>кв. 35, выд. 2, делянка 2</t>
  </si>
  <si>
    <t>10ОС</t>
  </si>
  <si>
    <t>ЛОТ №31</t>
  </si>
  <si>
    <t>кв. 6, выд. 21, делянка 1</t>
  </si>
  <si>
    <t>ЛОТ №32</t>
  </si>
  <si>
    <t>кв. 9, выд. 10, делянка 1</t>
  </si>
  <si>
    <t>ЛОТ №33</t>
  </si>
  <si>
    <t>ЛОТ №34</t>
  </si>
  <si>
    <t>ЛОТ №35</t>
  </si>
  <si>
    <t>ЛОТ №36</t>
  </si>
  <si>
    <t>ЛОТ №37</t>
  </si>
  <si>
    <t>ЛОТ №38</t>
  </si>
  <si>
    <t>ЛОТ №39</t>
  </si>
  <si>
    <t>ЛОТ №40</t>
  </si>
  <si>
    <t>ЛОТ №41</t>
  </si>
  <si>
    <t>ЛОТ №42</t>
  </si>
  <si>
    <t>ЛОТ №43</t>
  </si>
  <si>
    <t>ЛОТ №44</t>
  </si>
  <si>
    <t>ЛОТ №45</t>
  </si>
  <si>
    <t>ЛОТ №46</t>
  </si>
  <si>
    <t>ЛОТ №47</t>
  </si>
  <si>
    <t>кв.67 , выд.3 , делянка 1</t>
  </si>
  <si>
    <t>9Б1ЛПН+КЛ</t>
  </si>
  <si>
    <t>кв. 22, выд. 15, делянка 2</t>
  </si>
  <si>
    <t>кв.28 , выд.14 , делянка 1</t>
  </si>
  <si>
    <t>кв.56 , выд.18 , делянка 1</t>
  </si>
  <si>
    <t>8ОС1Б1ЛПН</t>
  </si>
  <si>
    <t>кв.42 , выд.15 , делянка 1</t>
  </si>
  <si>
    <t>кв.43 , выд.15 , делянка 1</t>
  </si>
  <si>
    <t>кв. 41, выд.6 , делянка 1</t>
  </si>
  <si>
    <t>кв.34 , выд.5 , делянка 1</t>
  </si>
  <si>
    <t>кв.16 , выд.2 , делянка 2</t>
  </si>
  <si>
    <t>кв.53 , выд.13 , делянка 1</t>
  </si>
  <si>
    <t>8ОС1ЛПН1КЛ</t>
  </si>
  <si>
    <t>кв.42 , выд.15 , делянка 2</t>
  </si>
  <si>
    <t>кв. 53, выд.16 , делянка 1</t>
  </si>
  <si>
    <t>кв.60 , выд.8 , делянка 1</t>
  </si>
  <si>
    <t xml:space="preserve">9ОС1ЛПН+Б         </t>
  </si>
  <si>
    <t>кв. 16, выд. 6, делянка 1</t>
  </si>
  <si>
    <t>Урганчинское участковое лесничество</t>
  </si>
  <si>
    <t>кв. 16, выд. 5, делянка 1</t>
  </si>
  <si>
    <t>кв. 22, выд. 15, делянка 1</t>
  </si>
  <si>
    <t>7Ос2Б1Лпн</t>
  </si>
  <si>
    <t>кв. 15, выд. 2, делянка 1</t>
  </si>
  <si>
    <t>7Ос1Б2Лпн</t>
  </si>
  <si>
    <t>ЛОТ №48</t>
  </si>
  <si>
    <t>ЛОТ №49</t>
  </si>
  <si>
    <t>ЛОТ №50</t>
  </si>
  <si>
    <t>ЛОТ №51</t>
  </si>
  <si>
    <t>Болгарское участковое лесничество</t>
  </si>
  <si>
    <t>ЛОТ №52</t>
  </si>
  <si>
    <t>кв.51 , выд.5 , делянка 1</t>
  </si>
  <si>
    <t>10ОС+Б+ЛПН</t>
  </si>
  <si>
    <t>ЛОТ №53</t>
  </si>
  <si>
    <t>кв.50 , выд.17 , делянка 1</t>
  </si>
  <si>
    <t>ЛОТ №54</t>
  </si>
  <si>
    <t>кв.45 , выд.6 , делянка 1</t>
  </si>
  <si>
    <t>ЛОТ №55</t>
  </si>
  <si>
    <t>кв.51 , выд.11 , делянка 2</t>
  </si>
  <si>
    <t>5ОС2ЛПН1Б1КЛ1Д+В</t>
  </si>
  <si>
    <t>ЛОТ №56</t>
  </si>
  <si>
    <t>кв.53 , выд.1 , делянка 1</t>
  </si>
  <si>
    <t>кв.54 , выд.2 , делянка 1</t>
  </si>
  <si>
    <t>кв.57 , выд.24 , делянка 1</t>
  </si>
  <si>
    <t>кв. 62, выд.10 , делянка 1</t>
  </si>
  <si>
    <t>5ОС3Б2ЛПН+КЛ</t>
  </si>
  <si>
    <t>кв.62 , выд.15 , делянка 2</t>
  </si>
  <si>
    <t>7ОС2ЛПН1Б</t>
  </si>
  <si>
    <t>кв.55 , выд.1 , делянка 1</t>
  </si>
  <si>
    <t xml:space="preserve">10ОС+Б            </t>
  </si>
  <si>
    <t>кв.83 , выд.16 , делянка 1</t>
  </si>
  <si>
    <t>кв.82 , выд.10 , делянка 1</t>
  </si>
  <si>
    <t>8ОС2Б+ЛПН</t>
  </si>
  <si>
    <t>ЛОТ №57</t>
  </si>
  <si>
    <t>ЛОТ №58</t>
  </si>
  <si>
    <t>ЛОТ №59</t>
  </si>
  <si>
    <t>ЛОТ №60</t>
  </si>
  <si>
    <t>ЛОТ №61</t>
  </si>
  <si>
    <t>ЛОТ №62</t>
  </si>
  <si>
    <t>ЛОТ №63</t>
  </si>
  <si>
    <t>ЛОТ №64</t>
  </si>
  <si>
    <t>кв.39 , выд.20 , делянка 4</t>
  </si>
  <si>
    <t>кв.44 , выд.7 , делянка 1</t>
  </si>
  <si>
    <t>кв.79 , выд.14 , делянка 1</t>
  </si>
  <si>
    <t>кв.83 , выд.22 , делянка 2</t>
  </si>
  <si>
    <t>7Б2ЛПН1КЛ</t>
  </si>
  <si>
    <t>кв.88 , выд.4 , делянка 1</t>
  </si>
  <si>
    <t>кв.90 , выд.1 , делянка 2</t>
  </si>
  <si>
    <t>кв.91 , выд.6 , делянка 2</t>
  </si>
  <si>
    <t>кв.91 , выд.11 , делянка 1</t>
  </si>
  <si>
    <t>Ямашинское участковое лесничество</t>
  </si>
  <si>
    <t>ЛОТ №65</t>
  </si>
  <si>
    <t>ЛОТ №66</t>
  </si>
  <si>
    <t>ЛОТ №67</t>
  </si>
  <si>
    <t>ЛОТ №68</t>
  </si>
  <si>
    <t>ЛОТ №69</t>
  </si>
  <si>
    <t>ЛОТ №70</t>
  </si>
  <si>
    <t>ЛОТ №71</t>
  </si>
  <si>
    <t>ЛОТ №72</t>
  </si>
  <si>
    <t>кв.67 , выд.2 , делянка 3</t>
  </si>
  <si>
    <t>4Б3ОС1ЛПН2КЛ+Б</t>
  </si>
  <si>
    <t>кв.67 , выд.1 , делянка 1</t>
  </si>
  <si>
    <t>4Б2ЛПН1ОС1Б1КЛ1КЛ</t>
  </si>
  <si>
    <t>кв.105 , выд.8 , делянка 1</t>
  </si>
  <si>
    <t>4Б2ОС1ЛПН2Д1КЛ</t>
  </si>
  <si>
    <t>кв.20 , выд.2 , делянка 1</t>
  </si>
  <si>
    <t>3Б2ОС1ЛПН1Д2КЛ1В</t>
  </si>
  <si>
    <t>кв.9 , выд.21 , делянка 1</t>
  </si>
  <si>
    <t xml:space="preserve">6Б2ОС2Б+Д+КЛ      </t>
  </si>
  <si>
    <t>кв.8 , выд.8 , делянка 1</t>
  </si>
  <si>
    <t>6Б1ЛПН1ОС2С</t>
  </si>
  <si>
    <t>кв.57 , выд.17 , делянка 1</t>
  </si>
  <si>
    <t>8Б2С</t>
  </si>
  <si>
    <t>кв.82 , выд.1 , делянка 1</t>
  </si>
  <si>
    <t>8Б2ДН</t>
  </si>
  <si>
    <t>кв.63 , выд.10 , делянка 1</t>
  </si>
  <si>
    <t xml:space="preserve">10Б+ОС+ЛПН        </t>
  </si>
  <si>
    <t>ЛОТ №73</t>
  </si>
  <si>
    <t>ЛОТ №74</t>
  </si>
  <si>
    <t>ЛОТ №75</t>
  </si>
  <si>
    <t>ЛОТ №76</t>
  </si>
  <si>
    <t>ЛОТ №77</t>
  </si>
  <si>
    <t>ЛОТ №78</t>
  </si>
  <si>
    <t>ЛОТ №79</t>
  </si>
  <si>
    <t>ЛОТ №80</t>
  </si>
  <si>
    <t>ЛОТ №81</t>
  </si>
  <si>
    <t>ЛОТ №82</t>
  </si>
  <si>
    <t>кв.18 , выд.3 , делянка 1</t>
  </si>
  <si>
    <t>4ОС2ЛПН2Б1КЛ1В+Д</t>
  </si>
  <si>
    <t>кв. 30, выд.21 , делянка 1</t>
  </si>
  <si>
    <t>кв.43 , выд.10 , делянка 1</t>
  </si>
  <si>
    <t>ЛОТ №83</t>
  </si>
  <si>
    <t>ЛОТ №84</t>
  </si>
  <si>
    <t>кв.39 , выд.39 , делянка 2</t>
  </si>
  <si>
    <t xml:space="preserve">8ОС2Б+ЛПН </t>
  </si>
  <si>
    <t>кв.24 , выд.7 , делянка 1</t>
  </si>
  <si>
    <t xml:space="preserve">8ОС1ЛПН1КЛ+В      </t>
  </si>
  <si>
    <t>кв. 16, выд. 2, делянка 1</t>
  </si>
  <si>
    <t xml:space="preserve">10ОС+ЛПН+Б        </t>
  </si>
  <si>
    <t>кв.5 , выд.8 , делянка 1</t>
  </si>
  <si>
    <t>6ОС4Б+ЛПН</t>
  </si>
  <si>
    <t>кв.44 , выд.10 , делянка 3</t>
  </si>
  <si>
    <t>кв.55 , выд.13 , делянка 2</t>
  </si>
  <si>
    <t>кв.28 , выд.6 , делянка 2</t>
  </si>
  <si>
    <t>3ОС1Б1ЛПН3ОС2Б+В</t>
  </si>
  <si>
    <t>кв.39 , выд.37 , делянка 1</t>
  </si>
  <si>
    <t xml:space="preserve">10ОС+ОС+ЛПН </t>
  </si>
  <si>
    <t>ЛОТ №85</t>
  </si>
  <si>
    <t>ЛОТ №86</t>
  </si>
  <si>
    <t>ЛОТ №87</t>
  </si>
  <si>
    <t>кв. 21, выд. 21, делянка 1</t>
  </si>
  <si>
    <t>10Ос+Б</t>
  </si>
  <si>
    <t>кв. 32, выд. 5, делянка 1</t>
  </si>
  <si>
    <t>6Ос4Б+Лп</t>
  </si>
  <si>
    <t>кв.50 , выд.37 , делянка 1</t>
  </si>
  <si>
    <t>кв.72 , выд.15 , делянка 1</t>
  </si>
  <si>
    <t>6Б3Ос1Д</t>
  </si>
  <si>
    <t>кв.72 , выд.15 , делянка 2</t>
  </si>
  <si>
    <t>кв.57 , выд.26 , делянка 1</t>
  </si>
  <si>
    <t>9Б1Ос+ОлЧ</t>
  </si>
  <si>
    <t>кв.57 , выд.26 , делянка 2</t>
  </si>
  <si>
    <t>10Б+ОлЧ</t>
  </si>
  <si>
    <t>кв.57 , выд.26 , делянка 3</t>
  </si>
  <si>
    <t>ЛОТ №88</t>
  </si>
  <si>
    <t>ЛОТ №89</t>
  </si>
  <si>
    <t>ЛОТ №90</t>
  </si>
  <si>
    <t>ЛОТ №91</t>
  </si>
  <si>
    <t>ЛОТ №92</t>
  </si>
  <si>
    <t>ЛОТ №93</t>
  </si>
  <si>
    <t>ЛОТ №94</t>
  </si>
  <si>
    <t>ЛОТ №95</t>
  </si>
  <si>
    <t>ЛОТ №96</t>
  </si>
  <si>
    <t>ЛОТ №97</t>
  </si>
  <si>
    <t>ЛОТ №99</t>
  </si>
  <si>
    <t>ЛОТ №98</t>
  </si>
  <si>
    <t>ЛОТ №100</t>
  </si>
  <si>
    <t>кв.55 , выд.11 , делянка 1</t>
  </si>
  <si>
    <t>7Б3Ос</t>
  </si>
  <si>
    <t>кв.54 , выд.6 , делянка 1</t>
  </si>
  <si>
    <t>6Б4Ос</t>
  </si>
  <si>
    <t>кв.10 , выд.36 , делянка 1</t>
  </si>
  <si>
    <t>5Б5Ос</t>
  </si>
  <si>
    <t>кв.55 , выд.25 , делянка 1</t>
  </si>
  <si>
    <t>кв.55 , выд.25 , делянка 2</t>
  </si>
</sst>
</file>

<file path=xl/styles.xml><?xml version="1.0" encoding="utf-8"?>
<styleSheet xmlns="http://schemas.openxmlformats.org/spreadsheetml/2006/main">
  <numFmts count="1">
    <numFmt numFmtId="164" formatCode="_-* #,##0.00\ _₽_-;\-* #,##0.00\ _₽_-;_-* &quot;-&quot;??\ _₽_-;_-@_-"/>
  </numFmts>
  <fonts count="22">
    <font>
      <sz val="11"/>
      <color theme="1"/>
      <name val="Calibri"/>
      <family val="2"/>
      <charset val="204"/>
      <scheme val="minor"/>
    </font>
    <font>
      <sz val="12"/>
      <color theme="1"/>
      <name val="Times New Roman"/>
      <family val="1"/>
      <charset val="204"/>
    </font>
    <font>
      <sz val="14"/>
      <color theme="1"/>
      <name val="Times New Roman"/>
      <family val="1"/>
      <charset val="204"/>
    </font>
    <font>
      <sz val="16"/>
      <color theme="1"/>
      <name val="Times New Roman"/>
      <family val="1"/>
      <charset val="204"/>
    </font>
    <font>
      <sz val="18"/>
      <color theme="1"/>
      <name val="Times New Roman"/>
      <family val="1"/>
      <charset val="204"/>
    </font>
    <font>
      <b/>
      <sz val="20"/>
      <color rgb="FFFF0000"/>
      <name val="Times New Roman"/>
      <family val="1"/>
      <charset val="204"/>
    </font>
    <font>
      <sz val="14"/>
      <color theme="0" tint="-0.499984740745262"/>
      <name val="Times New Roman"/>
      <family val="1"/>
      <charset val="204"/>
    </font>
    <font>
      <sz val="18"/>
      <color theme="0" tint="-0.499984740745262"/>
      <name val="Times New Roman"/>
      <family val="1"/>
      <charset val="204"/>
    </font>
    <font>
      <b/>
      <sz val="20"/>
      <color theme="1"/>
      <name val="Times New Roman"/>
      <family val="1"/>
      <charset val="204"/>
    </font>
    <font>
      <b/>
      <sz val="16"/>
      <color theme="1"/>
      <name val="Times New Roman"/>
      <family val="1"/>
      <charset val="204"/>
    </font>
    <font>
      <b/>
      <sz val="15"/>
      <color theme="1"/>
      <name val="Times New Roman"/>
      <family val="1"/>
      <charset val="204"/>
    </font>
    <font>
      <sz val="13"/>
      <color theme="1"/>
      <name val="Times New Roman"/>
      <family val="1"/>
      <charset val="204"/>
    </font>
    <font>
      <b/>
      <sz val="16"/>
      <color rgb="FF00B050"/>
      <name val="Times New Roman"/>
      <family val="1"/>
      <charset val="204"/>
    </font>
    <font>
      <b/>
      <sz val="12"/>
      <color theme="1" tint="0.499984740745262"/>
      <name val="Arial"/>
      <family val="2"/>
      <charset val="204"/>
    </font>
    <font>
      <sz val="17"/>
      <color theme="1"/>
      <name val="Arial"/>
      <family val="2"/>
      <charset val="204"/>
    </font>
    <font>
      <sz val="18"/>
      <color rgb="FFC00000"/>
      <name val="Times New Roman"/>
      <family val="1"/>
      <charset val="204"/>
    </font>
    <font>
      <sz val="17"/>
      <color rgb="FFC00000"/>
      <name val="Times New Roman"/>
      <family val="1"/>
      <charset val="204"/>
    </font>
    <font>
      <sz val="16"/>
      <color rgb="FFC00000"/>
      <name val="Times New Roman"/>
      <family val="1"/>
      <charset val="204"/>
    </font>
    <font>
      <b/>
      <sz val="48"/>
      <color theme="1"/>
      <name val="Times New Roman"/>
      <family val="1"/>
      <charset val="204"/>
    </font>
    <font>
      <sz val="16"/>
      <color rgb="FFFF0000"/>
      <name val="Times New Roman"/>
      <family val="1"/>
      <charset val="204"/>
    </font>
    <font>
      <sz val="14"/>
      <color rgb="FFFF0000"/>
      <name val="Times New Roman"/>
      <family val="1"/>
      <charset val="204"/>
    </font>
    <font>
      <sz val="18"/>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133">
    <xf numFmtId="0" fontId="0" fillId="0" borderId="0" xfId="0"/>
    <xf numFmtId="0" fontId="3" fillId="3" borderId="8" xfId="0" applyFont="1" applyFill="1" applyBorder="1" applyAlignment="1">
      <alignment horizontal="right" vertical="center"/>
    </xf>
    <xf numFmtId="0" fontId="13" fillId="3" borderId="25" xfId="0" applyFont="1" applyFill="1" applyBorder="1" applyAlignment="1">
      <alignment horizontal="center" vertical="center" wrapText="1"/>
    </xf>
    <xf numFmtId="0" fontId="2" fillId="3" borderId="0" xfId="0" applyFont="1" applyFill="1" applyBorder="1" applyAlignment="1">
      <alignment horizontal="left" vertical="center" wrapText="1"/>
    </xf>
    <xf numFmtId="164" fontId="3" fillId="3" borderId="0" xfId="0" applyNumberFormat="1" applyFont="1" applyFill="1" applyBorder="1" applyAlignment="1">
      <alignment horizontal="center" vertical="center" wrapText="1"/>
    </xf>
    <xf numFmtId="0" fontId="4" fillId="3" borderId="0" xfId="0" applyFont="1" applyFill="1" applyAlignment="1">
      <alignment horizontal="center" vertical="center"/>
    </xf>
    <xf numFmtId="0" fontId="8" fillId="3" borderId="0" xfId="0" applyFont="1" applyFill="1" applyAlignment="1">
      <alignment horizontal="right" vertical="center"/>
    </xf>
    <xf numFmtId="0" fontId="2" fillId="3" borderId="0" xfId="0" applyFont="1" applyFill="1" applyAlignment="1">
      <alignment horizontal="center" vertical="center"/>
    </xf>
    <xf numFmtId="0" fontId="6" fillId="3" borderId="0" xfId="0" applyFont="1" applyFill="1" applyBorder="1" applyAlignment="1">
      <alignment horizontal="right" vertical="center"/>
    </xf>
    <xf numFmtId="2" fontId="2" fillId="3" borderId="0" xfId="0" applyNumberFormat="1" applyFont="1" applyFill="1" applyBorder="1" applyAlignment="1">
      <alignment horizontal="left" vertical="center"/>
    </xf>
    <xf numFmtId="0" fontId="2"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2" fillId="3" borderId="0" xfId="0" applyFont="1" applyFill="1" applyBorder="1" applyAlignment="1">
      <alignment vertical="center"/>
    </xf>
    <xf numFmtId="0" fontId="6" fillId="3" borderId="11" xfId="0" applyFont="1" applyFill="1" applyBorder="1" applyAlignment="1">
      <alignment horizontal="right" vertical="center"/>
    </xf>
    <xf numFmtId="0" fontId="5" fillId="3" borderId="0" xfId="0" applyFont="1" applyFill="1" applyAlignment="1">
      <alignment horizontal="right" vertical="center"/>
    </xf>
    <xf numFmtId="4" fontId="2" fillId="3" borderId="0" xfId="0" applyNumberFormat="1" applyFont="1" applyFill="1" applyAlignment="1">
      <alignment horizontal="right" vertical="center"/>
    </xf>
    <xf numFmtId="0" fontId="8" fillId="3" borderId="0" xfId="0" applyFont="1" applyFill="1" applyAlignment="1">
      <alignment horizontal="right"/>
    </xf>
    <xf numFmtId="0" fontId="1" fillId="3" borderId="0" xfId="0" applyFont="1" applyFill="1" applyBorder="1" applyAlignment="1">
      <alignment horizontal="right"/>
    </xf>
    <xf numFmtId="4" fontId="3" fillId="3" borderId="3" xfId="0" applyNumberFormat="1" applyFont="1" applyFill="1" applyBorder="1" applyAlignment="1">
      <alignment horizontal="center" vertical="top" wrapText="1"/>
    </xf>
    <xf numFmtId="4" fontId="3" fillId="3" borderId="5" xfId="0" applyNumberFormat="1" applyFont="1" applyFill="1" applyBorder="1" applyAlignment="1">
      <alignment horizontal="center" vertical="top" wrapText="1"/>
    </xf>
    <xf numFmtId="4" fontId="3" fillId="3" borderId="7" xfId="0" applyNumberFormat="1" applyFont="1" applyFill="1" applyBorder="1" applyAlignment="1">
      <alignment horizontal="center" vertical="top" wrapText="1"/>
    </xf>
    <xf numFmtId="4" fontId="3" fillId="3" borderId="1" xfId="0" applyNumberFormat="1" applyFont="1" applyFill="1" applyBorder="1" applyAlignment="1">
      <alignment horizontal="center" vertical="top" wrapText="1"/>
    </xf>
    <xf numFmtId="0" fontId="2" fillId="3" borderId="0" xfId="0" applyFont="1" applyFill="1" applyAlignment="1">
      <alignment horizontal="center"/>
    </xf>
    <xf numFmtId="0" fontId="13" fillId="3" borderId="3" xfId="0" applyFont="1" applyFill="1" applyBorder="1" applyAlignment="1">
      <alignment horizontal="center" vertical="center" wrapText="1"/>
    </xf>
    <xf numFmtId="4" fontId="3" fillId="3" borderId="22" xfId="0" applyNumberFormat="1" applyFont="1" applyFill="1" applyBorder="1" applyAlignment="1">
      <alignment horizontal="center" vertical="top" wrapText="1"/>
    </xf>
    <xf numFmtId="2" fontId="5" fillId="3" borderId="0" xfId="0" applyNumberFormat="1" applyFont="1" applyFill="1" applyAlignment="1">
      <alignment vertical="center"/>
    </xf>
    <xf numFmtId="2" fontId="15" fillId="3" borderId="21" xfId="0" applyNumberFormat="1" applyFont="1" applyFill="1" applyBorder="1" applyAlignment="1">
      <alignment horizontal="center" vertical="top" wrapText="1"/>
    </xf>
    <xf numFmtId="2" fontId="15" fillId="3" borderId="14" xfId="0" applyNumberFormat="1" applyFont="1" applyFill="1" applyBorder="1" applyAlignment="1">
      <alignment horizontal="center" vertical="top" wrapText="1"/>
    </xf>
    <xf numFmtId="2" fontId="15" fillId="3" borderId="27" xfId="0" applyNumberFormat="1" applyFont="1" applyFill="1" applyBorder="1" applyAlignment="1">
      <alignment horizontal="center" vertical="top" wrapText="1"/>
    </xf>
    <xf numFmtId="2" fontId="15" fillId="3" borderId="25" xfId="0" applyNumberFormat="1" applyFont="1" applyFill="1" applyBorder="1" applyAlignment="1">
      <alignment horizontal="center" vertical="top" wrapText="1"/>
    </xf>
    <xf numFmtId="2" fontId="15" fillId="3" borderId="15" xfId="0" applyNumberFormat="1" applyFont="1" applyFill="1" applyBorder="1" applyAlignment="1">
      <alignment horizontal="center" vertical="top" wrapText="1"/>
    </xf>
    <xf numFmtId="2" fontId="15" fillId="3" borderId="16" xfId="0" applyNumberFormat="1" applyFont="1" applyFill="1" applyBorder="1" applyAlignment="1">
      <alignment horizontal="center" vertical="top" wrapText="1"/>
    </xf>
    <xf numFmtId="0" fontId="15" fillId="2" borderId="3" xfId="0" applyFont="1" applyFill="1" applyBorder="1" applyAlignment="1">
      <alignment vertical="top" wrapText="1"/>
    </xf>
    <xf numFmtId="0" fontId="15" fillId="2" borderId="3" xfId="0" applyFont="1" applyFill="1" applyBorder="1" applyAlignment="1">
      <alignment horizontal="center" vertical="top" wrapText="1"/>
    </xf>
    <xf numFmtId="0" fontId="15" fillId="2" borderId="5" xfId="0" applyFont="1" applyFill="1" applyBorder="1" applyAlignment="1">
      <alignment vertical="top" wrapText="1"/>
    </xf>
    <xf numFmtId="0" fontId="15" fillId="2" borderId="5" xfId="0" applyFont="1" applyFill="1" applyBorder="1" applyAlignment="1">
      <alignment horizontal="center" vertical="top" wrapText="1"/>
    </xf>
    <xf numFmtId="0" fontId="15" fillId="2" borderId="7" xfId="0" applyFont="1" applyFill="1" applyBorder="1" applyAlignment="1">
      <alignment vertical="top" wrapText="1"/>
    </xf>
    <xf numFmtId="0" fontId="15" fillId="2" borderId="7" xfId="0" applyFont="1" applyFill="1" applyBorder="1" applyAlignment="1">
      <alignment horizontal="center" vertical="top" wrapText="1"/>
    </xf>
    <xf numFmtId="0" fontId="15" fillId="2" borderId="22" xfId="0" applyFont="1" applyFill="1" applyBorder="1" applyAlignment="1">
      <alignment vertical="top" wrapText="1"/>
    </xf>
    <xf numFmtId="0" fontId="15" fillId="2" borderId="22" xfId="0" applyFont="1" applyFill="1" applyBorder="1" applyAlignment="1">
      <alignment horizontal="center" vertical="top" wrapText="1"/>
    </xf>
    <xf numFmtId="0" fontId="15" fillId="2" borderId="19" xfId="0" applyFont="1" applyFill="1" applyBorder="1" applyAlignment="1">
      <alignment vertical="top" wrapText="1"/>
    </xf>
    <xf numFmtId="0" fontId="15" fillId="2" borderId="19" xfId="0" applyFont="1" applyFill="1" applyBorder="1" applyAlignment="1">
      <alignment horizontal="center" vertical="top" wrapText="1"/>
    </xf>
    <xf numFmtId="0" fontId="15" fillId="2" borderId="1" xfId="0" applyFont="1" applyFill="1" applyBorder="1" applyAlignment="1">
      <alignment vertical="top" wrapText="1"/>
    </xf>
    <xf numFmtId="0" fontId="15" fillId="2" borderId="1" xfId="0" applyFont="1" applyFill="1" applyBorder="1" applyAlignment="1">
      <alignment horizontal="center" vertical="top" wrapText="1"/>
    </xf>
    <xf numFmtId="4" fontId="16" fillId="2" borderId="1" xfId="0" applyNumberFormat="1" applyFont="1" applyFill="1" applyBorder="1" applyAlignment="1">
      <alignment horizontal="center" vertical="center"/>
    </xf>
    <xf numFmtId="2" fontId="2" fillId="3" borderId="11" xfId="0" applyNumberFormat="1" applyFont="1" applyFill="1" applyBorder="1" applyAlignment="1">
      <alignment horizontal="left" vertical="center"/>
    </xf>
    <xf numFmtId="0" fontId="5" fillId="3" borderId="20" xfId="0" applyFont="1" applyFill="1" applyBorder="1" applyAlignment="1">
      <alignment horizontal="right" vertical="center"/>
    </xf>
    <xf numFmtId="2" fontId="5" fillId="3" borderId="20" xfId="0" applyNumberFormat="1" applyFont="1" applyFill="1" applyBorder="1" applyAlignment="1">
      <alignment horizontal="left" vertical="center"/>
    </xf>
    <xf numFmtId="0" fontId="3" fillId="3" borderId="12" xfId="0" applyFont="1" applyFill="1" applyBorder="1" applyAlignment="1">
      <alignment horizontal="right" vertical="center"/>
    </xf>
    <xf numFmtId="4" fontId="16" fillId="2" borderId="19" xfId="0" applyNumberFormat="1" applyFont="1" applyFill="1" applyBorder="1" applyAlignment="1">
      <alignment horizontal="center" vertical="center"/>
    </xf>
    <xf numFmtId="4" fontId="4" fillId="3" borderId="0" xfId="0" applyNumberFormat="1" applyFont="1" applyFill="1" applyBorder="1" applyAlignment="1">
      <alignment vertical="center"/>
    </xf>
    <xf numFmtId="0" fontId="17" fillId="2" borderId="1" xfId="0" applyFont="1" applyFill="1" applyBorder="1" applyAlignment="1">
      <alignment horizontal="center"/>
    </xf>
    <xf numFmtId="0" fontId="9" fillId="2" borderId="1" xfId="0" applyFont="1" applyFill="1" applyBorder="1" applyAlignment="1">
      <alignment horizontal="center"/>
    </xf>
    <xf numFmtId="0" fontId="12" fillId="3" borderId="1" xfId="0" applyFont="1" applyFill="1" applyBorder="1" applyAlignment="1">
      <alignment horizontal="right"/>
    </xf>
    <xf numFmtId="0" fontId="1" fillId="3" borderId="0" xfId="0" applyFont="1" applyFill="1" applyBorder="1" applyAlignment="1">
      <alignment horizontal="right" vertical="center"/>
    </xf>
    <xf numFmtId="4" fontId="2" fillId="3" borderId="0" xfId="0" applyNumberFormat="1" applyFont="1" applyFill="1" applyBorder="1" applyAlignment="1">
      <alignment horizontal="center" vertical="center"/>
    </xf>
    <xf numFmtId="4" fontId="4" fillId="3" borderId="0" xfId="0" applyNumberFormat="1" applyFont="1" applyFill="1" applyAlignment="1">
      <alignment vertical="center"/>
    </xf>
    <xf numFmtId="0" fontId="2" fillId="3" borderId="0" xfId="0" applyFont="1" applyFill="1" applyAlignment="1">
      <alignment horizontal="center" vertical="center" wrapText="1"/>
    </xf>
    <xf numFmtId="0" fontId="9" fillId="3" borderId="0" xfId="0" applyFont="1" applyFill="1" applyBorder="1" applyAlignment="1">
      <alignment vertical="center"/>
    </xf>
    <xf numFmtId="0" fontId="2" fillId="3" borderId="0" xfId="0" applyFont="1" applyFill="1" applyAlignment="1">
      <alignment vertical="center"/>
    </xf>
    <xf numFmtId="0" fontId="2" fillId="3" borderId="0" xfId="0" applyFont="1" applyFill="1" applyAlignment="1">
      <alignment horizontal="right" vertical="center"/>
    </xf>
    <xf numFmtId="0" fontId="4" fillId="3" borderId="0" xfId="0" applyFont="1" applyFill="1" applyAlignment="1">
      <alignment horizontal="left" vertical="center" wrapText="1"/>
    </xf>
    <xf numFmtId="0" fontId="4" fillId="3" borderId="0" xfId="0" applyFont="1" applyFill="1" applyAlignment="1">
      <alignment horizontal="left" vertical="top" wrapText="1"/>
    </xf>
    <xf numFmtId="164" fontId="4" fillId="3" borderId="0" xfId="0" applyNumberFormat="1" applyFont="1" applyFill="1" applyBorder="1" applyAlignment="1">
      <alignment horizontal="center" vertical="center" wrapText="1"/>
    </xf>
    <xf numFmtId="0" fontId="2" fillId="3" borderId="0" xfId="0" applyFont="1" applyFill="1" applyAlignment="1">
      <alignment horizontal="center" vertical="top"/>
    </xf>
    <xf numFmtId="0" fontId="2" fillId="3" borderId="0" xfId="0" applyFont="1" applyFill="1" applyAlignment="1">
      <alignment horizontal="left" vertical="top" wrapText="1"/>
    </xf>
    <xf numFmtId="2" fontId="4" fillId="3" borderId="0" xfId="0" applyNumberFormat="1" applyFont="1" applyFill="1" applyAlignment="1">
      <alignment horizontal="center" vertical="center"/>
    </xf>
    <xf numFmtId="4" fontId="2" fillId="3" borderId="11" xfId="0" applyNumberFormat="1" applyFont="1" applyFill="1" applyBorder="1" applyAlignment="1"/>
    <xf numFmtId="0" fontId="6" fillId="3" borderId="0" xfId="0" applyFont="1" applyFill="1" applyBorder="1" applyAlignment="1">
      <alignment horizontal="right"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wrapText="1"/>
    </xf>
    <xf numFmtId="0" fontId="6" fillId="3" borderId="0" xfId="0" applyFont="1" applyFill="1" applyBorder="1" applyAlignment="1">
      <alignment horizontal="right" vertical="center"/>
    </xf>
    <xf numFmtId="0" fontId="19" fillId="0" borderId="0" xfId="0" applyFont="1"/>
    <xf numFmtId="0" fontId="20" fillId="0" borderId="0" xfId="0" applyFont="1" applyAlignment="1">
      <alignment horizontal="center"/>
    </xf>
    <xf numFmtId="0" fontId="19" fillId="0" borderId="0" xfId="0" applyFont="1" applyAlignment="1">
      <alignment horizontal="center"/>
    </xf>
    <xf numFmtId="0" fontId="6" fillId="3" borderId="0" xfId="0" applyFont="1" applyFill="1" applyBorder="1" applyAlignment="1">
      <alignment horizontal="right" vertical="center"/>
    </xf>
    <xf numFmtId="0" fontId="2" fillId="3" borderId="0" xfId="0" applyFont="1" applyFill="1" applyAlignment="1">
      <alignment horizontal="center" vertical="center" wrapText="1"/>
    </xf>
    <xf numFmtId="0" fontId="21" fillId="0" borderId="0" xfId="0" applyFont="1" applyAlignment="1">
      <alignment horizontal="center"/>
    </xf>
    <xf numFmtId="0" fontId="19" fillId="0" borderId="0" xfId="0" applyFont="1" applyAlignment="1">
      <alignment horizontal="center" wrapText="1"/>
    </xf>
    <xf numFmtId="0" fontId="19" fillId="0" borderId="0" xfId="0" applyFont="1" applyAlignment="1">
      <alignment wrapText="1"/>
    </xf>
    <xf numFmtId="0" fontId="6" fillId="3" borderId="0" xfId="0" applyFont="1" applyFill="1" applyBorder="1" applyAlignment="1">
      <alignment horizontal="right" vertical="center"/>
    </xf>
    <xf numFmtId="0" fontId="2" fillId="3" borderId="0" xfId="0" applyFont="1" applyFill="1" applyAlignment="1">
      <alignment horizontal="center" vertical="center" wrapText="1"/>
    </xf>
    <xf numFmtId="0" fontId="6" fillId="3" borderId="0" xfId="0" applyFont="1" applyFill="1" applyBorder="1" applyAlignment="1">
      <alignment horizontal="right" vertical="center"/>
    </xf>
    <xf numFmtId="0" fontId="2" fillId="3" borderId="0" xfId="0" applyFont="1" applyFill="1" applyAlignment="1">
      <alignment horizontal="center" vertical="center" wrapText="1"/>
    </xf>
    <xf numFmtId="0" fontId="6" fillId="3" borderId="0" xfId="0" applyFont="1" applyFill="1" applyBorder="1" applyAlignment="1">
      <alignment horizontal="right" vertical="center"/>
    </xf>
    <xf numFmtId="4" fontId="8" fillId="3" borderId="0" xfId="0" applyNumberFormat="1" applyFont="1" applyFill="1" applyAlignment="1">
      <alignment horizontal="center"/>
    </xf>
    <xf numFmtId="4" fontId="2" fillId="3" borderId="0" xfId="0" applyNumberFormat="1" applyFont="1" applyFill="1" applyBorder="1" applyAlignment="1">
      <alignment horizont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9" xfId="0" applyFont="1" applyFill="1" applyBorder="1" applyAlignment="1">
      <alignment horizontal="center" vertical="center"/>
    </xf>
    <xf numFmtId="0" fontId="10" fillId="2" borderId="1" xfId="0" applyFont="1" applyFill="1" applyBorder="1" applyAlignment="1">
      <alignment horizontal="center" vertical="center" wrapText="1"/>
    </xf>
    <xf numFmtId="4" fontId="11" fillId="3" borderId="29" xfId="0" applyNumberFormat="1" applyFont="1" applyFill="1" applyBorder="1" applyAlignment="1">
      <alignment horizontal="center" vertical="center" wrapText="1"/>
    </xf>
    <xf numFmtId="4" fontId="11" fillId="3" borderId="17" xfId="0" applyNumberFormat="1" applyFont="1" applyFill="1" applyBorder="1" applyAlignment="1">
      <alignment horizontal="center" vertical="center" wrapText="1"/>
    </xf>
    <xf numFmtId="4" fontId="11" fillId="3" borderId="11" xfId="0" applyNumberFormat="1" applyFont="1" applyFill="1" applyBorder="1" applyAlignment="1">
      <alignment horizontal="center" vertical="center" wrapText="1"/>
    </xf>
    <xf numFmtId="4" fontId="11" fillId="3" borderId="18" xfId="0" applyNumberFormat="1" applyFont="1" applyFill="1" applyBorder="1" applyAlignment="1">
      <alignment horizontal="center" vertical="center" wrapText="1"/>
    </xf>
    <xf numFmtId="2" fontId="2" fillId="3" borderId="13" xfId="0" applyNumberFormat="1" applyFont="1" applyFill="1" applyBorder="1" applyAlignment="1">
      <alignment horizontal="center" vertical="center"/>
    </xf>
    <xf numFmtId="2" fontId="2" fillId="3" borderId="19" xfId="0" applyNumberFormat="1" applyFont="1" applyFill="1" applyBorder="1" applyAlignment="1">
      <alignment horizontal="center" vertical="center"/>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7" fillId="3" borderId="0" xfId="0" applyFont="1" applyFill="1" applyBorder="1" applyAlignment="1">
      <alignment horizontal="center" vertical="center" textRotation="90"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26" xfId="0"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1" xfId="0" applyFont="1" applyFill="1" applyBorder="1" applyAlignment="1">
      <alignment horizontal="left" vertical="top" wrapText="1"/>
    </xf>
    <xf numFmtId="0" fontId="18" fillId="3" borderId="0" xfId="0" applyFont="1" applyFill="1" applyAlignment="1">
      <alignment horizontal="center" wrapText="1"/>
    </xf>
    <xf numFmtId="0" fontId="2" fillId="3"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1" xfId="0" applyFont="1" applyFill="1" applyBorder="1" applyAlignment="1">
      <alignment horizontal="center" vertical="center" wrapText="1"/>
    </xf>
    <xf numFmtId="4" fontId="11" fillId="3" borderId="30" xfId="0" applyNumberFormat="1" applyFont="1" applyFill="1" applyBorder="1" applyAlignment="1">
      <alignment horizontal="center" vertical="center" wrapText="1"/>
    </xf>
    <xf numFmtId="4" fontId="11" fillId="3" borderId="12" xfId="0" applyNumberFormat="1" applyFont="1" applyFill="1" applyBorder="1" applyAlignment="1">
      <alignment horizontal="center" vertical="center" wrapText="1"/>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4" fillId="3" borderId="37" xfId="0" applyFont="1" applyFill="1" applyBorder="1" applyAlignment="1">
      <alignment horizontal="left" vertical="top" wrapText="1"/>
    </xf>
    <xf numFmtId="0" fontId="14" fillId="3" borderId="38" xfId="0" applyFont="1" applyFill="1" applyBorder="1" applyAlignment="1">
      <alignment horizontal="left" vertical="top" wrapText="1"/>
    </xf>
    <xf numFmtId="0" fontId="7" fillId="3" borderId="39" xfId="0" applyFont="1" applyFill="1" applyBorder="1" applyAlignment="1">
      <alignment horizontal="center" vertical="center" textRotation="90" wrapText="1"/>
    </xf>
    <xf numFmtId="0" fontId="14" fillId="3" borderId="35" xfId="0" applyFont="1" applyFill="1" applyBorder="1" applyAlignment="1">
      <alignment horizontal="left" vertical="top" wrapText="1"/>
    </xf>
    <xf numFmtId="0" fontId="14" fillId="3" borderId="36" xfId="0" applyFont="1" applyFill="1" applyBorder="1" applyAlignment="1">
      <alignment horizontal="left" vertical="top" wrapText="1"/>
    </xf>
    <xf numFmtId="0" fontId="14" fillId="3" borderId="32" xfId="0" applyFont="1" applyFill="1" applyBorder="1" applyAlignment="1">
      <alignment horizontal="left" vertical="top" wrapText="1"/>
    </xf>
    <xf numFmtId="0" fontId="14" fillId="3" borderId="33" xfId="0" applyFont="1" applyFill="1" applyBorder="1" applyAlignment="1">
      <alignment horizontal="left" vertical="top" wrapText="1"/>
    </xf>
    <xf numFmtId="0" fontId="14" fillId="3" borderId="34" xfId="0" applyFont="1" applyFill="1" applyBorder="1" applyAlignment="1">
      <alignment horizontal="left" vertical="top" wrapText="1"/>
    </xf>
    <xf numFmtId="0" fontId="14" fillId="3" borderId="31" xfId="0" applyFont="1" applyFill="1" applyBorder="1" applyAlignment="1">
      <alignment horizontal="left" vertical="top" wrapText="1"/>
    </xf>
    <xf numFmtId="0" fontId="18" fillId="4" borderId="0" xfId="0" applyFont="1" applyFill="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688"/>
  <sheetViews>
    <sheetView tabSelected="1" view="pageLayout" topLeftCell="A2863" zoomScaleNormal="90" zoomScaleSheetLayoutView="85" workbookViewId="0">
      <selection activeCell="D2856" sqref="D2856"/>
    </sheetView>
  </sheetViews>
  <sheetFormatPr defaultRowHeight="23.25"/>
  <cols>
    <col min="1" max="1" width="1.28515625" style="7" customWidth="1"/>
    <col min="2" max="2" width="37.28515625" style="7" customWidth="1"/>
    <col min="3" max="3" width="46.140625" style="7" customWidth="1"/>
    <col min="4" max="4" width="23.28515625" style="7" customWidth="1"/>
    <col min="5" max="5" width="14.5703125" style="7" customWidth="1"/>
    <col min="6" max="6" width="4.85546875" style="7" customWidth="1"/>
    <col min="7" max="7" width="23.28515625" style="5" customWidth="1"/>
    <col min="8" max="8" width="1" style="5" customWidth="1"/>
    <col min="9" max="10" width="23.5703125" style="7" customWidth="1"/>
    <col min="11" max="11" width="23.5703125" style="7" hidden="1" customWidth="1"/>
    <col min="12" max="12" width="23.5703125" style="7" customWidth="1"/>
    <col min="13" max="13" width="11.140625" style="7" bestFit="1" customWidth="1"/>
    <col min="14" max="16384" width="9.140625" style="7"/>
  </cols>
  <sheetData>
    <row r="1" spans="2:11" s="22" customFormat="1" ht="54.75" customHeight="1">
      <c r="B1" s="112" t="s">
        <v>24</v>
      </c>
      <c r="C1" s="112"/>
      <c r="D1" s="112"/>
      <c r="E1" s="112"/>
      <c r="F1" s="112"/>
      <c r="G1" s="112"/>
      <c r="H1" s="112"/>
      <c r="K1" s="22" t="s">
        <v>34</v>
      </c>
    </row>
    <row r="2" spans="2:11" ht="46.5" customHeight="1">
      <c r="B2" s="113" t="s">
        <v>42</v>
      </c>
      <c r="C2" s="113"/>
      <c r="D2" s="113"/>
      <c r="E2" s="113"/>
      <c r="F2" s="113"/>
      <c r="G2" s="113"/>
      <c r="K2" s="7" t="s">
        <v>35</v>
      </c>
    </row>
    <row r="3" spans="2:11">
      <c r="C3" s="57"/>
      <c r="G3" s="7"/>
    </row>
    <row r="4" spans="2:11" ht="25.5">
      <c r="C4" s="14" t="s">
        <v>5</v>
      </c>
      <c r="D4" s="6"/>
    </row>
    <row r="5" spans="2:11" s="10" customFormat="1" ht="20.25" customHeight="1">
      <c r="C5" s="87" t="s">
        <v>15</v>
      </c>
      <c r="D5" s="90" t="s">
        <v>43</v>
      </c>
      <c r="E5" s="90"/>
      <c r="F5" s="90"/>
      <c r="G5" s="90"/>
      <c r="H5" s="58"/>
    </row>
    <row r="6" spans="2:11" s="10" customFormat="1" ht="20.25" customHeight="1">
      <c r="C6" s="88"/>
      <c r="D6" s="90" t="s">
        <v>61</v>
      </c>
      <c r="E6" s="90"/>
      <c r="F6" s="90"/>
      <c r="G6" s="90"/>
      <c r="H6" s="58"/>
    </row>
    <row r="7" spans="2:11" s="10" customFormat="1" ht="20.25" customHeight="1">
      <c r="C7" s="89"/>
      <c r="D7" s="90" t="s">
        <v>71</v>
      </c>
      <c r="E7" s="90"/>
      <c r="F7" s="90"/>
      <c r="G7" s="90"/>
      <c r="H7" s="58"/>
    </row>
    <row r="8" spans="2:11" ht="28.5" customHeight="1">
      <c r="C8" s="48" t="s">
        <v>12</v>
      </c>
      <c r="D8" s="49">
        <v>2</v>
      </c>
      <c r="E8" s="50"/>
      <c r="F8" s="10"/>
    </row>
    <row r="9" spans="2:11" ht="28.5" customHeight="1">
      <c r="C9" s="1" t="s">
        <v>9</v>
      </c>
      <c r="D9" s="44">
        <v>314</v>
      </c>
      <c r="E9" s="91" t="s">
        <v>16</v>
      </c>
      <c r="F9" s="92"/>
      <c r="G9" s="95">
        <f>D10/D9</f>
        <v>77.675159235668787</v>
      </c>
    </row>
    <row r="10" spans="2:11" ht="28.5" customHeight="1">
      <c r="C10" s="1" t="s">
        <v>10</v>
      </c>
      <c r="D10" s="44">
        <v>24390</v>
      </c>
      <c r="E10" s="93"/>
      <c r="F10" s="94"/>
      <c r="G10" s="96"/>
    </row>
    <row r="11" spans="2:11">
      <c r="C11" s="54"/>
      <c r="D11" s="55"/>
      <c r="E11" s="56"/>
    </row>
    <row r="12" spans="2:11">
      <c r="C12" s="53" t="s">
        <v>7</v>
      </c>
      <c r="D12" s="72" t="s">
        <v>72</v>
      </c>
      <c r="E12" s="59"/>
    </row>
    <row r="13" spans="2:11">
      <c r="C13" s="53" t="s">
        <v>11</v>
      </c>
      <c r="D13" s="51">
        <v>65</v>
      </c>
      <c r="E13" s="59"/>
    </row>
    <row r="14" spans="2:11">
      <c r="C14" s="53" t="s">
        <v>13</v>
      </c>
      <c r="D14" s="52" t="s">
        <v>34</v>
      </c>
      <c r="E14" s="59"/>
    </row>
    <row r="15" spans="2:11" ht="24" thickBot="1">
      <c r="C15" s="60"/>
      <c r="D15" s="60"/>
    </row>
    <row r="16" spans="2:11" ht="48" customHeight="1" thickBot="1">
      <c r="B16" s="97" t="s">
        <v>17</v>
      </c>
      <c r="C16" s="98"/>
      <c r="D16" s="23" t="s">
        <v>20</v>
      </c>
      <c r="E16" s="99" t="s">
        <v>22</v>
      </c>
      <c r="F16" s="100"/>
      <c r="G16" s="2" t="s">
        <v>21</v>
      </c>
    </row>
    <row r="17" spans="2:11" s="61" customFormat="1" ht="24" customHeight="1" thickBot="1">
      <c r="B17" s="101" t="s">
        <v>36</v>
      </c>
      <c r="C17" s="102"/>
      <c r="D17" s="32">
        <v>59.39</v>
      </c>
      <c r="E17" s="33">
        <v>2</v>
      </c>
      <c r="F17" s="18" t="s">
        <v>25</v>
      </c>
      <c r="G17" s="26">
        <f t="shared" ref="G17:G22" si="0">D17*E17</f>
        <v>118.78</v>
      </c>
      <c r="H17" s="103"/>
    </row>
    <row r="18" spans="2:11" s="62" customFormat="1" ht="46.5" customHeight="1">
      <c r="B18" s="104" t="s">
        <v>18</v>
      </c>
      <c r="C18" s="105"/>
      <c r="D18" s="34">
        <v>70.41</v>
      </c>
      <c r="E18" s="35">
        <v>0.4</v>
      </c>
      <c r="F18" s="19" t="s">
        <v>26</v>
      </c>
      <c r="G18" s="27">
        <f t="shared" si="0"/>
        <v>28.164000000000001</v>
      </c>
      <c r="H18" s="103"/>
    </row>
    <row r="19" spans="2:11" s="62" customFormat="1" ht="24" customHeight="1" thickBot="1">
      <c r="B19" s="106" t="s">
        <v>19</v>
      </c>
      <c r="C19" s="107"/>
      <c r="D19" s="36">
        <v>222.31</v>
      </c>
      <c r="E19" s="37">
        <v>0.4</v>
      </c>
      <c r="F19" s="20" t="s">
        <v>26</v>
      </c>
      <c r="G19" s="28">
        <f t="shared" si="0"/>
        <v>88.924000000000007</v>
      </c>
      <c r="H19" s="103"/>
    </row>
    <row r="20" spans="2:11" s="62" customFormat="1" ht="24" customHeight="1" thickBot="1">
      <c r="B20" s="108" t="s">
        <v>28</v>
      </c>
      <c r="C20" s="109"/>
      <c r="D20" s="38"/>
      <c r="E20" s="39"/>
      <c r="F20" s="24" t="s">
        <v>25</v>
      </c>
      <c r="G20" s="29">
        <f t="shared" si="0"/>
        <v>0</v>
      </c>
      <c r="H20" s="103"/>
    </row>
    <row r="21" spans="2:11" s="62" customFormat="1" ht="48" customHeight="1">
      <c r="B21" s="104" t="s">
        <v>33</v>
      </c>
      <c r="C21" s="105"/>
      <c r="D21" s="34">
        <v>665.33</v>
      </c>
      <c r="E21" s="35">
        <v>4</v>
      </c>
      <c r="F21" s="19" t="s">
        <v>25</v>
      </c>
      <c r="G21" s="27">
        <f t="shared" si="0"/>
        <v>2661.32</v>
      </c>
      <c r="H21" s="103"/>
    </row>
    <row r="22" spans="2:11" s="62" customFormat="1" ht="23.25" customHeight="1">
      <c r="B22" s="110" t="s">
        <v>27</v>
      </c>
      <c r="C22" s="111"/>
      <c r="D22" s="40"/>
      <c r="E22" s="41"/>
      <c r="F22" s="21" t="s">
        <v>25</v>
      </c>
      <c r="G22" s="30">
        <f t="shared" si="0"/>
        <v>0</v>
      </c>
      <c r="H22" s="103"/>
    </row>
    <row r="23" spans="2:11" s="62" customFormat="1" ht="23.25" customHeight="1">
      <c r="B23" s="110" t="s">
        <v>29</v>
      </c>
      <c r="C23" s="111"/>
      <c r="D23" s="42">
        <v>2425.11</v>
      </c>
      <c r="E23" s="43">
        <v>2</v>
      </c>
      <c r="F23" s="21" t="s">
        <v>25</v>
      </c>
      <c r="G23" s="30">
        <f t="shared" ref="G23:G24" si="1">D23*E23</f>
        <v>4850.22</v>
      </c>
      <c r="H23" s="103"/>
    </row>
    <row r="24" spans="2:11" s="62" customFormat="1" ht="23.25" customHeight="1">
      <c r="B24" s="110" t="s">
        <v>30</v>
      </c>
      <c r="C24" s="111"/>
      <c r="D24" s="42">
        <v>1718.79</v>
      </c>
      <c r="E24" s="43">
        <v>2</v>
      </c>
      <c r="F24" s="21" t="s">
        <v>25</v>
      </c>
      <c r="G24" s="30">
        <f t="shared" si="1"/>
        <v>3437.58</v>
      </c>
      <c r="H24" s="103"/>
    </row>
    <row r="25" spans="2:11" s="62" customFormat="1" ht="23.25" customHeight="1">
      <c r="B25" s="110" t="s">
        <v>32</v>
      </c>
      <c r="C25" s="111"/>
      <c r="D25" s="42">
        <v>473.91</v>
      </c>
      <c r="E25" s="43">
        <v>2</v>
      </c>
      <c r="F25" s="21" t="s">
        <v>25</v>
      </c>
      <c r="G25" s="30">
        <f>D25*E25</f>
        <v>947.82</v>
      </c>
      <c r="H25" s="103"/>
    </row>
    <row r="26" spans="2:11" s="62" customFormat="1" ht="24" customHeight="1" thickBot="1">
      <c r="B26" s="106" t="s">
        <v>31</v>
      </c>
      <c r="C26" s="107"/>
      <c r="D26" s="36">
        <v>320.5</v>
      </c>
      <c r="E26" s="37">
        <v>6</v>
      </c>
      <c r="F26" s="20" t="s">
        <v>25</v>
      </c>
      <c r="G26" s="31">
        <f>D26*E26</f>
        <v>1923</v>
      </c>
      <c r="H26" s="103"/>
    </row>
    <row r="27" spans="2:11" ht="11.25" customHeight="1">
      <c r="C27" s="3"/>
      <c r="D27" s="3"/>
      <c r="E27" s="4"/>
      <c r="F27" s="4"/>
      <c r="H27" s="63"/>
      <c r="I27" s="64"/>
      <c r="J27" s="65"/>
      <c r="K27" s="65"/>
    </row>
    <row r="28" spans="2:11" ht="25.5">
      <c r="C28" s="14" t="s">
        <v>14</v>
      </c>
      <c r="D28" s="6"/>
    </row>
    <row r="29" spans="2:11" ht="18.75">
      <c r="C29" s="84" t="s">
        <v>6</v>
      </c>
      <c r="D29" s="8" t="s">
        <v>0</v>
      </c>
      <c r="E29" s="9">
        <f>ROUND((G17+D10)/D10,2)</f>
        <v>1</v>
      </c>
      <c r="F29" s="9"/>
      <c r="G29" s="10"/>
      <c r="H29" s="7"/>
    </row>
    <row r="30" spans="2:11">
      <c r="C30" s="84"/>
      <c r="D30" s="8" t="s">
        <v>1</v>
      </c>
      <c r="E30" s="9">
        <f>ROUND((G18+G19+D10)/D10,2)</f>
        <v>1</v>
      </c>
      <c r="F30" s="9"/>
      <c r="G30" s="11"/>
      <c r="H30" s="66"/>
    </row>
    <row r="31" spans="2:11">
      <c r="C31" s="84"/>
      <c r="D31" s="8" t="s">
        <v>2</v>
      </c>
      <c r="E31" s="9">
        <f>ROUND((G20+D10)/D10,2)</f>
        <v>1</v>
      </c>
      <c r="F31" s="12"/>
      <c r="G31" s="11"/>
    </row>
    <row r="32" spans="2:11">
      <c r="C32" s="84"/>
      <c r="D32" s="13" t="s">
        <v>3</v>
      </c>
      <c r="E32" s="45">
        <f>ROUND((SUM(G21:G26)+D10)/D10,2)</f>
        <v>1.57</v>
      </c>
      <c r="F32" s="10"/>
      <c r="G32" s="11"/>
    </row>
    <row r="33" spans="2:8" ht="25.5">
      <c r="D33" s="46" t="s">
        <v>4</v>
      </c>
      <c r="E33" s="47">
        <f>SUM(E29:E32)-IF(D14="сплошная",3,2)</f>
        <v>1.5700000000000003</v>
      </c>
      <c r="F33" s="25"/>
    </row>
    <row r="34" spans="2:8" ht="14.25" customHeight="1">
      <c r="E34" s="15"/>
    </row>
    <row r="35" spans="2:8" s="22" customFormat="1" ht="26.25" customHeight="1">
      <c r="C35" s="16" t="s">
        <v>23</v>
      </c>
      <c r="D35" s="85">
        <f>E33*D10</f>
        <v>38292.30000000001</v>
      </c>
      <c r="E35" s="85"/>
      <c r="F35" s="7"/>
      <c r="G35" s="5"/>
      <c r="H35" s="5"/>
    </row>
    <row r="36" spans="2:8" ht="18.75">
      <c r="C36" s="17" t="s">
        <v>8</v>
      </c>
      <c r="D36" s="86">
        <f>D35/D9</f>
        <v>121.95000000000003</v>
      </c>
      <c r="E36" s="86"/>
      <c r="G36" s="7"/>
      <c r="H36" s="67"/>
    </row>
    <row r="47" spans="2:8" ht="60.75">
      <c r="B47" s="112" t="s">
        <v>38</v>
      </c>
      <c r="C47" s="112"/>
      <c r="D47" s="112"/>
      <c r="E47" s="112"/>
      <c r="F47" s="112"/>
      <c r="G47" s="112"/>
      <c r="H47" s="112"/>
    </row>
    <row r="48" spans="2:8" ht="46.5" customHeight="1">
      <c r="B48" s="113" t="s">
        <v>37</v>
      </c>
      <c r="C48" s="113"/>
      <c r="D48" s="113"/>
      <c r="E48" s="113"/>
      <c r="F48" s="113"/>
      <c r="G48" s="113"/>
    </row>
    <row r="49" spans="2:8">
      <c r="C49" s="57"/>
      <c r="G49" s="7"/>
    </row>
    <row r="50" spans="2:8" ht="25.5">
      <c r="C50" s="14" t="s">
        <v>5</v>
      </c>
      <c r="D50" s="6"/>
    </row>
    <row r="51" spans="2:8" ht="20.25" customHeight="1">
      <c r="B51" s="10"/>
      <c r="C51" s="87" t="s">
        <v>15</v>
      </c>
      <c r="D51" s="90" t="s">
        <v>45</v>
      </c>
      <c r="E51" s="90"/>
      <c r="F51" s="90"/>
      <c r="G51" s="90"/>
      <c r="H51" s="58"/>
    </row>
    <row r="52" spans="2:8" ht="20.25" customHeight="1">
      <c r="B52" s="10"/>
      <c r="C52" s="88"/>
      <c r="D52" s="90" t="s">
        <v>61</v>
      </c>
      <c r="E52" s="90"/>
      <c r="F52" s="90"/>
      <c r="G52" s="90"/>
      <c r="H52" s="58"/>
    </row>
    <row r="53" spans="2:8" ht="20.25">
      <c r="B53" s="10"/>
      <c r="C53" s="89"/>
      <c r="D53" s="90" t="s">
        <v>73</v>
      </c>
      <c r="E53" s="90"/>
      <c r="F53" s="90"/>
      <c r="G53" s="90"/>
      <c r="H53" s="58"/>
    </row>
    <row r="54" spans="2:8">
      <c r="C54" s="48" t="s">
        <v>12</v>
      </c>
      <c r="D54" s="49">
        <v>2.7</v>
      </c>
      <c r="E54" s="50"/>
      <c r="F54" s="10"/>
    </row>
    <row r="55" spans="2:8">
      <c r="C55" s="1" t="s">
        <v>9</v>
      </c>
      <c r="D55" s="44">
        <v>565</v>
      </c>
      <c r="E55" s="91" t="s">
        <v>16</v>
      </c>
      <c r="F55" s="92"/>
      <c r="G55" s="95">
        <f>D56/D55</f>
        <v>35.612389380530971</v>
      </c>
    </row>
    <row r="56" spans="2:8">
      <c r="C56" s="1" t="s">
        <v>10</v>
      </c>
      <c r="D56" s="44">
        <v>20121</v>
      </c>
      <c r="E56" s="93"/>
      <c r="F56" s="94"/>
      <c r="G56" s="96"/>
    </row>
    <row r="57" spans="2:8">
      <c r="C57" s="54"/>
      <c r="D57" s="55"/>
      <c r="E57" s="56"/>
    </row>
    <row r="58" spans="2:8">
      <c r="C58" s="53" t="s">
        <v>7</v>
      </c>
      <c r="D58" s="73" t="s">
        <v>74</v>
      </c>
      <c r="E58" s="59"/>
    </row>
    <row r="59" spans="2:8">
      <c r="C59" s="53" t="s">
        <v>11</v>
      </c>
      <c r="D59" s="51">
        <v>70</v>
      </c>
      <c r="E59" s="59"/>
    </row>
    <row r="60" spans="2:8">
      <c r="C60" s="53" t="s">
        <v>13</v>
      </c>
      <c r="D60" s="52" t="s">
        <v>34</v>
      </c>
      <c r="E60" s="59"/>
    </row>
    <row r="61" spans="2:8" ht="24" thickBot="1">
      <c r="C61" s="60"/>
      <c r="D61" s="60"/>
    </row>
    <row r="62" spans="2:8" ht="48" thickBot="1">
      <c r="B62" s="97" t="s">
        <v>17</v>
      </c>
      <c r="C62" s="98"/>
      <c r="D62" s="23" t="s">
        <v>20</v>
      </c>
      <c r="E62" s="99" t="s">
        <v>22</v>
      </c>
      <c r="F62" s="100"/>
      <c r="G62" s="2" t="s">
        <v>21</v>
      </c>
    </row>
    <row r="63" spans="2:8" ht="24" thickBot="1">
      <c r="B63" s="101" t="s">
        <v>36</v>
      </c>
      <c r="C63" s="102"/>
      <c r="D63" s="32">
        <v>59.39</v>
      </c>
      <c r="E63" s="33">
        <v>2.7</v>
      </c>
      <c r="F63" s="18" t="s">
        <v>25</v>
      </c>
      <c r="G63" s="26">
        <f t="shared" ref="G63:G68" si="2">D63*E63</f>
        <v>160.35300000000001</v>
      </c>
      <c r="H63" s="103"/>
    </row>
    <row r="64" spans="2:8">
      <c r="B64" s="104" t="s">
        <v>18</v>
      </c>
      <c r="C64" s="105"/>
      <c r="D64" s="34">
        <v>70.41</v>
      </c>
      <c r="E64" s="35">
        <v>0.7</v>
      </c>
      <c r="F64" s="19" t="s">
        <v>26</v>
      </c>
      <c r="G64" s="27">
        <f t="shared" si="2"/>
        <v>49.286999999999992</v>
      </c>
      <c r="H64" s="103"/>
    </row>
    <row r="65" spans="2:8" ht="24" thickBot="1">
      <c r="B65" s="106" t="s">
        <v>19</v>
      </c>
      <c r="C65" s="107"/>
      <c r="D65" s="36">
        <v>222.31</v>
      </c>
      <c r="E65" s="37">
        <v>0.7</v>
      </c>
      <c r="F65" s="20" t="s">
        <v>26</v>
      </c>
      <c r="G65" s="28">
        <f t="shared" si="2"/>
        <v>155.61699999999999</v>
      </c>
      <c r="H65" s="103"/>
    </row>
    <row r="66" spans="2:8" ht="24" thickBot="1">
      <c r="B66" s="108" t="s">
        <v>28</v>
      </c>
      <c r="C66" s="109"/>
      <c r="D66" s="38"/>
      <c r="E66" s="39"/>
      <c r="F66" s="24" t="s">
        <v>25</v>
      </c>
      <c r="G66" s="29">
        <f t="shared" si="2"/>
        <v>0</v>
      </c>
      <c r="H66" s="103"/>
    </row>
    <row r="67" spans="2:8">
      <c r="B67" s="104" t="s">
        <v>33</v>
      </c>
      <c r="C67" s="105"/>
      <c r="D67" s="34">
        <v>665.33</v>
      </c>
      <c r="E67" s="35">
        <v>5.4</v>
      </c>
      <c r="F67" s="19" t="s">
        <v>25</v>
      </c>
      <c r="G67" s="27">
        <f t="shared" si="2"/>
        <v>3592.7820000000006</v>
      </c>
      <c r="H67" s="103"/>
    </row>
    <row r="68" spans="2:8">
      <c r="B68" s="110" t="s">
        <v>27</v>
      </c>
      <c r="C68" s="111"/>
      <c r="D68" s="40"/>
      <c r="E68" s="41"/>
      <c r="F68" s="21" t="s">
        <v>25</v>
      </c>
      <c r="G68" s="30">
        <f t="shared" si="2"/>
        <v>0</v>
      </c>
      <c r="H68" s="103"/>
    </row>
    <row r="69" spans="2:8">
      <c r="B69" s="110" t="s">
        <v>29</v>
      </c>
      <c r="C69" s="111"/>
      <c r="D69" s="42">
        <v>2425.11</v>
      </c>
      <c r="E69" s="43">
        <v>2.7</v>
      </c>
      <c r="F69" s="21" t="s">
        <v>25</v>
      </c>
      <c r="G69" s="30">
        <f t="shared" ref="G69:G70" si="3">D69*E69</f>
        <v>6547.7970000000005</v>
      </c>
      <c r="H69" s="103"/>
    </row>
    <row r="70" spans="2:8">
      <c r="B70" s="110" t="s">
        <v>30</v>
      </c>
      <c r="C70" s="111"/>
      <c r="D70" s="42">
        <v>1718.79</v>
      </c>
      <c r="E70" s="43">
        <v>2.7</v>
      </c>
      <c r="F70" s="21" t="s">
        <v>25</v>
      </c>
      <c r="G70" s="30">
        <f t="shared" si="3"/>
        <v>4640.7330000000002</v>
      </c>
      <c r="H70" s="103"/>
    </row>
    <row r="71" spans="2:8">
      <c r="B71" s="110" t="s">
        <v>32</v>
      </c>
      <c r="C71" s="111"/>
      <c r="D71" s="42">
        <v>473.91</v>
      </c>
      <c r="E71" s="43">
        <v>2.7</v>
      </c>
      <c r="F71" s="21" t="s">
        <v>25</v>
      </c>
      <c r="G71" s="30">
        <f>D71*E71</f>
        <v>1279.5570000000002</v>
      </c>
      <c r="H71" s="103"/>
    </row>
    <row r="72" spans="2:8" ht="24" thickBot="1">
      <c r="B72" s="106" t="s">
        <v>31</v>
      </c>
      <c r="C72" s="107"/>
      <c r="D72" s="36">
        <v>320.5</v>
      </c>
      <c r="E72" s="37">
        <v>8.1</v>
      </c>
      <c r="F72" s="20" t="s">
        <v>25</v>
      </c>
      <c r="G72" s="31">
        <f>D72*E72</f>
        <v>2596.0499999999997</v>
      </c>
      <c r="H72" s="103"/>
    </row>
    <row r="73" spans="2:8">
      <c r="C73" s="3"/>
      <c r="D73" s="3"/>
      <c r="E73" s="4"/>
      <c r="F73" s="4"/>
      <c r="H73" s="63"/>
    </row>
    <row r="74" spans="2:8" ht="25.5">
      <c r="C74" s="14" t="s">
        <v>14</v>
      </c>
      <c r="D74" s="6"/>
    </row>
    <row r="75" spans="2:8" ht="18.75">
      <c r="C75" s="84" t="s">
        <v>6</v>
      </c>
      <c r="D75" s="8" t="s">
        <v>0</v>
      </c>
      <c r="E75" s="9">
        <f>ROUND((G63+D56)/D56,2)</f>
        <v>1.01</v>
      </c>
      <c r="F75" s="9"/>
      <c r="G75" s="10"/>
      <c r="H75" s="7"/>
    </row>
    <row r="76" spans="2:8">
      <c r="C76" s="84"/>
      <c r="D76" s="8" t="s">
        <v>1</v>
      </c>
      <c r="E76" s="9">
        <f>ROUND((G64+G65+D56)/D56,2)</f>
        <v>1.01</v>
      </c>
      <c r="F76" s="9"/>
      <c r="G76" s="11"/>
      <c r="H76" s="66"/>
    </row>
    <row r="77" spans="2:8">
      <c r="C77" s="84"/>
      <c r="D77" s="8" t="s">
        <v>2</v>
      </c>
      <c r="E77" s="9">
        <f>ROUND((G66+D56)/D56,2)</f>
        <v>1</v>
      </c>
      <c r="F77" s="12"/>
      <c r="G77" s="11"/>
    </row>
    <row r="78" spans="2:8">
      <c r="C78" s="84"/>
      <c r="D78" s="13" t="s">
        <v>3</v>
      </c>
      <c r="E78" s="45">
        <f>ROUND((SUM(G67:G72)+D56)/D56,2)</f>
        <v>1.93</v>
      </c>
      <c r="F78" s="10"/>
      <c r="G78" s="11"/>
    </row>
    <row r="79" spans="2:8" ht="25.5">
      <c r="D79" s="46" t="s">
        <v>4</v>
      </c>
      <c r="E79" s="47">
        <f>SUM(E75:E78)-IF(D60="сплошная",3,2)</f>
        <v>1.9500000000000002</v>
      </c>
      <c r="F79" s="25"/>
    </row>
    <row r="80" spans="2:8">
      <c r="E80" s="15"/>
    </row>
    <row r="81" spans="2:8" ht="25.5">
      <c r="B81" s="22"/>
      <c r="C81" s="16" t="s">
        <v>23</v>
      </c>
      <c r="D81" s="85">
        <f>E79*D56</f>
        <v>39235.950000000004</v>
      </c>
      <c r="E81" s="85"/>
    </row>
    <row r="82" spans="2:8" ht="18.75">
      <c r="C82" s="17" t="s">
        <v>8</v>
      </c>
      <c r="D82" s="86">
        <f>D81/D55</f>
        <v>69.444159292035408</v>
      </c>
      <c r="E82" s="86"/>
      <c r="G82" s="7"/>
      <c r="H82" s="67"/>
    </row>
    <row r="95" spans="2:8" ht="60.75">
      <c r="B95" s="112" t="s">
        <v>39</v>
      </c>
      <c r="C95" s="112"/>
      <c r="D95" s="112"/>
      <c r="E95" s="112"/>
      <c r="F95" s="112"/>
      <c r="G95" s="112"/>
      <c r="H95" s="112"/>
    </row>
    <row r="96" spans="2:8" ht="46.5" customHeight="1">
      <c r="B96" s="113" t="s">
        <v>37</v>
      </c>
      <c r="C96" s="113"/>
      <c r="D96" s="113"/>
      <c r="E96" s="113"/>
      <c r="F96" s="113"/>
      <c r="G96" s="113"/>
    </row>
    <row r="97" spans="2:8">
      <c r="C97" s="57"/>
      <c r="G97" s="7"/>
    </row>
    <row r="98" spans="2:8" ht="25.5">
      <c r="C98" s="14" t="s">
        <v>5</v>
      </c>
      <c r="D98" s="6"/>
    </row>
    <row r="99" spans="2:8" ht="20.25" customHeight="1">
      <c r="B99" s="10"/>
      <c r="C99" s="87" t="s">
        <v>15</v>
      </c>
      <c r="D99" s="90" t="s">
        <v>43</v>
      </c>
      <c r="E99" s="90"/>
      <c r="F99" s="90"/>
      <c r="G99" s="90"/>
      <c r="H99" s="58"/>
    </row>
    <row r="100" spans="2:8" ht="20.25" customHeight="1">
      <c r="B100" s="10"/>
      <c r="C100" s="88"/>
      <c r="D100" s="90" t="s">
        <v>61</v>
      </c>
      <c r="E100" s="90"/>
      <c r="F100" s="90"/>
      <c r="G100" s="90"/>
      <c r="H100" s="58"/>
    </row>
    <row r="101" spans="2:8" ht="20.25">
      <c r="B101" s="10"/>
      <c r="C101" s="89"/>
      <c r="D101" s="90" t="s">
        <v>75</v>
      </c>
      <c r="E101" s="90"/>
      <c r="F101" s="90"/>
      <c r="G101" s="90"/>
      <c r="H101" s="58"/>
    </row>
    <row r="102" spans="2:8">
      <c r="C102" s="48" t="s">
        <v>12</v>
      </c>
      <c r="D102" s="49">
        <v>1.6</v>
      </c>
      <c r="E102" s="50"/>
      <c r="F102" s="10"/>
    </row>
    <row r="103" spans="2:8">
      <c r="C103" s="1" t="s">
        <v>9</v>
      </c>
      <c r="D103" s="44">
        <v>352</v>
      </c>
      <c r="E103" s="91" t="s">
        <v>16</v>
      </c>
      <c r="F103" s="92"/>
      <c r="G103" s="95">
        <f>D104/D103</f>
        <v>29.713068181818183</v>
      </c>
    </row>
    <row r="104" spans="2:8">
      <c r="C104" s="1" t="s">
        <v>10</v>
      </c>
      <c r="D104" s="44">
        <v>10459</v>
      </c>
      <c r="E104" s="93"/>
      <c r="F104" s="94"/>
      <c r="G104" s="96"/>
    </row>
    <row r="105" spans="2:8">
      <c r="C105" s="54"/>
      <c r="D105" s="55"/>
      <c r="E105" s="56"/>
    </row>
    <row r="106" spans="2:8">
      <c r="C106" s="53" t="s">
        <v>7</v>
      </c>
      <c r="D106" s="74" t="s">
        <v>76</v>
      </c>
      <c r="E106" s="59"/>
    </row>
    <row r="107" spans="2:8">
      <c r="C107" s="53" t="s">
        <v>11</v>
      </c>
      <c r="D107" s="51">
        <v>70</v>
      </c>
      <c r="E107" s="59"/>
    </row>
    <row r="108" spans="2:8">
      <c r="C108" s="53" t="s">
        <v>13</v>
      </c>
      <c r="D108" s="52" t="s">
        <v>34</v>
      </c>
      <c r="E108" s="59"/>
    </row>
    <row r="109" spans="2:8" ht="24" thickBot="1">
      <c r="C109" s="60"/>
      <c r="D109" s="60"/>
    </row>
    <row r="110" spans="2:8" ht="48" thickBot="1">
      <c r="B110" s="97" t="s">
        <v>17</v>
      </c>
      <c r="C110" s="98"/>
      <c r="D110" s="23" t="s">
        <v>20</v>
      </c>
      <c r="E110" s="99" t="s">
        <v>22</v>
      </c>
      <c r="F110" s="100"/>
      <c r="G110" s="2" t="s">
        <v>21</v>
      </c>
    </row>
    <row r="111" spans="2:8" ht="24" thickBot="1">
      <c r="B111" s="101" t="s">
        <v>36</v>
      </c>
      <c r="C111" s="102"/>
      <c r="D111" s="32">
        <v>59.39</v>
      </c>
      <c r="E111" s="33">
        <v>1.6</v>
      </c>
      <c r="F111" s="18" t="s">
        <v>25</v>
      </c>
      <c r="G111" s="26">
        <f t="shared" ref="G111:G116" si="4">D111*E111</f>
        <v>95.024000000000001</v>
      </c>
      <c r="H111" s="103"/>
    </row>
    <row r="112" spans="2:8">
      <c r="B112" s="104" t="s">
        <v>18</v>
      </c>
      <c r="C112" s="105"/>
      <c r="D112" s="34">
        <v>70.41</v>
      </c>
      <c r="E112" s="35">
        <v>0.5</v>
      </c>
      <c r="F112" s="19" t="s">
        <v>26</v>
      </c>
      <c r="G112" s="27">
        <f t="shared" si="4"/>
        <v>35.204999999999998</v>
      </c>
      <c r="H112" s="103"/>
    </row>
    <row r="113" spans="2:8" ht="24" thickBot="1">
      <c r="B113" s="106" t="s">
        <v>19</v>
      </c>
      <c r="C113" s="107"/>
      <c r="D113" s="36">
        <v>222.31</v>
      </c>
      <c r="E113" s="37">
        <v>0.5</v>
      </c>
      <c r="F113" s="20" t="s">
        <v>26</v>
      </c>
      <c r="G113" s="28">
        <f t="shared" si="4"/>
        <v>111.155</v>
      </c>
      <c r="H113" s="103"/>
    </row>
    <row r="114" spans="2:8" ht="24" thickBot="1">
      <c r="B114" s="108" t="s">
        <v>28</v>
      </c>
      <c r="C114" s="109"/>
      <c r="D114" s="38"/>
      <c r="E114" s="39"/>
      <c r="F114" s="24" t="s">
        <v>25</v>
      </c>
      <c r="G114" s="29">
        <f t="shared" si="4"/>
        <v>0</v>
      </c>
      <c r="H114" s="103"/>
    </row>
    <row r="115" spans="2:8">
      <c r="B115" s="104" t="s">
        <v>33</v>
      </c>
      <c r="C115" s="105"/>
      <c r="D115" s="34">
        <v>665.33</v>
      </c>
      <c r="E115" s="35">
        <v>3.2</v>
      </c>
      <c r="F115" s="19" t="s">
        <v>25</v>
      </c>
      <c r="G115" s="27">
        <f t="shared" si="4"/>
        <v>2129.056</v>
      </c>
      <c r="H115" s="103"/>
    </row>
    <row r="116" spans="2:8">
      <c r="B116" s="110" t="s">
        <v>27</v>
      </c>
      <c r="C116" s="111"/>
      <c r="D116" s="40"/>
      <c r="E116" s="41"/>
      <c r="F116" s="21" t="s">
        <v>25</v>
      </c>
      <c r="G116" s="30">
        <f t="shared" si="4"/>
        <v>0</v>
      </c>
      <c r="H116" s="103"/>
    </row>
    <row r="117" spans="2:8">
      <c r="B117" s="110" t="s">
        <v>29</v>
      </c>
      <c r="C117" s="111"/>
      <c r="D117" s="42">
        <v>2425.11</v>
      </c>
      <c r="E117" s="43">
        <v>1.6</v>
      </c>
      <c r="F117" s="21" t="s">
        <v>25</v>
      </c>
      <c r="G117" s="30">
        <f t="shared" ref="G117:G118" si="5">D117*E117</f>
        <v>3880.1760000000004</v>
      </c>
      <c r="H117" s="103"/>
    </row>
    <row r="118" spans="2:8">
      <c r="B118" s="110" t="s">
        <v>30</v>
      </c>
      <c r="C118" s="111"/>
      <c r="D118" s="42">
        <v>1718.79</v>
      </c>
      <c r="E118" s="43">
        <v>1.6</v>
      </c>
      <c r="F118" s="21" t="s">
        <v>25</v>
      </c>
      <c r="G118" s="30">
        <f t="shared" si="5"/>
        <v>2750.0640000000003</v>
      </c>
      <c r="H118" s="103"/>
    </row>
    <row r="119" spans="2:8">
      <c r="B119" s="110" t="s">
        <v>32</v>
      </c>
      <c r="C119" s="111"/>
      <c r="D119" s="42">
        <v>473.91</v>
      </c>
      <c r="E119" s="43">
        <v>1.6</v>
      </c>
      <c r="F119" s="21" t="s">
        <v>25</v>
      </c>
      <c r="G119" s="30">
        <f>D119*E119</f>
        <v>758.25600000000009</v>
      </c>
      <c r="H119" s="103"/>
    </row>
    <row r="120" spans="2:8" ht="24" thickBot="1">
      <c r="B120" s="106" t="s">
        <v>31</v>
      </c>
      <c r="C120" s="107"/>
      <c r="D120" s="36">
        <v>320.5</v>
      </c>
      <c r="E120" s="37">
        <v>4.8</v>
      </c>
      <c r="F120" s="20" t="s">
        <v>25</v>
      </c>
      <c r="G120" s="31">
        <f>D120*E120</f>
        <v>1538.3999999999999</v>
      </c>
      <c r="H120" s="103"/>
    </row>
    <row r="121" spans="2:8">
      <c r="C121" s="3"/>
      <c r="D121" s="3"/>
      <c r="E121" s="4"/>
      <c r="F121" s="4"/>
      <c r="H121" s="63"/>
    </row>
    <row r="122" spans="2:8" ht="25.5">
      <c r="C122" s="14" t="s">
        <v>14</v>
      </c>
      <c r="D122" s="6"/>
    </row>
    <row r="123" spans="2:8" ht="18.75">
      <c r="C123" s="84" t="s">
        <v>6</v>
      </c>
      <c r="D123" s="8" t="s">
        <v>0</v>
      </c>
      <c r="E123" s="9">
        <f>ROUND((G111+D104)/D104,2)</f>
        <v>1.01</v>
      </c>
      <c r="F123" s="9"/>
      <c r="G123" s="10"/>
      <c r="H123" s="7"/>
    </row>
    <row r="124" spans="2:8">
      <c r="C124" s="84"/>
      <c r="D124" s="8" t="s">
        <v>1</v>
      </c>
      <c r="E124" s="9">
        <f>ROUND((G112+G113+D104)/D104,2)</f>
        <v>1.01</v>
      </c>
      <c r="F124" s="9"/>
      <c r="G124" s="11"/>
      <c r="H124" s="66"/>
    </row>
    <row r="125" spans="2:8">
      <c r="C125" s="84"/>
      <c r="D125" s="8" t="s">
        <v>2</v>
      </c>
      <c r="E125" s="9">
        <f>ROUND((G114+D104)/D104,2)</f>
        <v>1</v>
      </c>
      <c r="F125" s="12"/>
      <c r="G125" s="11"/>
    </row>
    <row r="126" spans="2:8">
      <c r="C126" s="84"/>
      <c r="D126" s="13" t="s">
        <v>3</v>
      </c>
      <c r="E126" s="45">
        <f>ROUND((SUM(G115:G120)+D104)/D104,2)</f>
        <v>2.06</v>
      </c>
      <c r="F126" s="10"/>
      <c r="G126" s="11"/>
    </row>
    <row r="127" spans="2:8" ht="25.5">
      <c r="D127" s="46" t="s">
        <v>4</v>
      </c>
      <c r="E127" s="47">
        <f>SUM(E123:E126)-IF(D108="сплошная",3,2)</f>
        <v>2.08</v>
      </c>
      <c r="F127" s="25"/>
    </row>
    <row r="128" spans="2:8">
      <c r="E128" s="15"/>
    </row>
    <row r="129" spans="2:8" ht="25.5">
      <c r="B129" s="22"/>
      <c r="C129" s="16" t="s">
        <v>23</v>
      </c>
      <c r="D129" s="85">
        <f>E127*D104</f>
        <v>21754.720000000001</v>
      </c>
      <c r="E129" s="85"/>
    </row>
    <row r="130" spans="2:8" ht="18.75">
      <c r="C130" s="17" t="s">
        <v>8</v>
      </c>
      <c r="D130" s="86">
        <f>D129/D103</f>
        <v>61.80318181818182</v>
      </c>
      <c r="E130" s="86"/>
      <c r="G130" s="7"/>
      <c r="H130" s="67"/>
    </row>
    <row r="143" spans="2:8" ht="60.75">
      <c r="B143" s="112" t="s">
        <v>40</v>
      </c>
      <c r="C143" s="112"/>
      <c r="D143" s="112"/>
      <c r="E143" s="112"/>
      <c r="F143" s="112"/>
      <c r="G143" s="112"/>
      <c r="H143" s="112"/>
    </row>
    <row r="144" spans="2:8" ht="46.5" customHeight="1">
      <c r="B144" s="113" t="s">
        <v>37</v>
      </c>
      <c r="C144" s="113"/>
      <c r="D144" s="113"/>
      <c r="E144" s="113"/>
      <c r="F144" s="113"/>
      <c r="G144" s="113"/>
    </row>
    <row r="145" spans="2:8">
      <c r="C145" s="57"/>
      <c r="G145" s="7"/>
    </row>
    <row r="146" spans="2:8" ht="25.5">
      <c r="C146" s="14" t="s">
        <v>5</v>
      </c>
      <c r="D146" s="6"/>
    </row>
    <row r="147" spans="2:8" ht="20.25" customHeight="1">
      <c r="B147" s="10"/>
      <c r="C147" s="87" t="s">
        <v>15</v>
      </c>
      <c r="D147" s="90" t="s">
        <v>45</v>
      </c>
      <c r="E147" s="90"/>
      <c r="F147" s="90"/>
      <c r="G147" s="90"/>
      <c r="H147" s="58"/>
    </row>
    <row r="148" spans="2:8" ht="20.25" customHeight="1">
      <c r="B148" s="10"/>
      <c r="C148" s="88"/>
      <c r="D148" s="90" t="s">
        <v>61</v>
      </c>
      <c r="E148" s="90"/>
      <c r="F148" s="90"/>
      <c r="G148" s="90"/>
      <c r="H148" s="58"/>
    </row>
    <row r="149" spans="2:8" ht="20.25">
      <c r="B149" s="10"/>
      <c r="C149" s="89"/>
      <c r="D149" s="90" t="s">
        <v>77</v>
      </c>
      <c r="E149" s="90"/>
      <c r="F149" s="90"/>
      <c r="G149" s="90"/>
      <c r="H149" s="58"/>
    </row>
    <row r="150" spans="2:8">
      <c r="C150" s="48" t="s">
        <v>12</v>
      </c>
      <c r="D150" s="49">
        <v>1.8</v>
      </c>
      <c r="E150" s="50"/>
      <c r="F150" s="10"/>
    </row>
    <row r="151" spans="2:8">
      <c r="C151" s="1" t="s">
        <v>9</v>
      </c>
      <c r="D151" s="44">
        <v>365</v>
      </c>
      <c r="E151" s="91" t="s">
        <v>16</v>
      </c>
      <c r="F151" s="92"/>
      <c r="G151" s="95">
        <f>D152/D151</f>
        <v>35.0027397260274</v>
      </c>
    </row>
    <row r="152" spans="2:8">
      <c r="C152" s="1" t="s">
        <v>10</v>
      </c>
      <c r="D152" s="44">
        <v>12776</v>
      </c>
      <c r="E152" s="93"/>
      <c r="F152" s="94"/>
      <c r="G152" s="96"/>
    </row>
    <row r="153" spans="2:8">
      <c r="C153" s="54"/>
      <c r="D153" s="55"/>
      <c r="E153" s="56"/>
    </row>
    <row r="154" spans="2:8">
      <c r="C154" s="53" t="s">
        <v>7</v>
      </c>
      <c r="D154" s="74" t="s">
        <v>78</v>
      </c>
      <c r="E154" s="59"/>
    </row>
    <row r="155" spans="2:8">
      <c r="C155" s="53" t="s">
        <v>11</v>
      </c>
      <c r="D155" s="51">
        <v>70</v>
      </c>
      <c r="E155" s="59"/>
    </row>
    <row r="156" spans="2:8">
      <c r="C156" s="53" t="s">
        <v>13</v>
      </c>
      <c r="D156" s="52" t="s">
        <v>34</v>
      </c>
      <c r="E156" s="59"/>
    </row>
    <row r="157" spans="2:8" ht="24" thickBot="1">
      <c r="C157" s="60"/>
      <c r="D157" s="60"/>
    </row>
    <row r="158" spans="2:8" ht="48" thickBot="1">
      <c r="B158" s="97" t="s">
        <v>17</v>
      </c>
      <c r="C158" s="98"/>
      <c r="D158" s="23" t="s">
        <v>20</v>
      </c>
      <c r="E158" s="99" t="s">
        <v>22</v>
      </c>
      <c r="F158" s="100"/>
      <c r="G158" s="2" t="s">
        <v>21</v>
      </c>
    </row>
    <row r="159" spans="2:8" ht="24" thickBot="1">
      <c r="B159" s="101" t="s">
        <v>36</v>
      </c>
      <c r="C159" s="102"/>
      <c r="D159" s="32">
        <v>59.39</v>
      </c>
      <c r="E159" s="33">
        <v>1.8</v>
      </c>
      <c r="F159" s="18" t="s">
        <v>25</v>
      </c>
      <c r="G159" s="26">
        <f t="shared" ref="G159:G164" si="6">D159*E159</f>
        <v>106.902</v>
      </c>
      <c r="H159" s="103"/>
    </row>
    <row r="160" spans="2:8">
      <c r="B160" s="104" t="s">
        <v>18</v>
      </c>
      <c r="C160" s="105"/>
      <c r="D160" s="34">
        <v>70.41</v>
      </c>
      <c r="E160" s="35">
        <v>0.6</v>
      </c>
      <c r="F160" s="19" t="s">
        <v>26</v>
      </c>
      <c r="G160" s="27">
        <f t="shared" si="6"/>
        <v>42.245999999999995</v>
      </c>
      <c r="H160" s="103"/>
    </row>
    <row r="161" spans="2:8" ht="24" thickBot="1">
      <c r="B161" s="106" t="s">
        <v>19</v>
      </c>
      <c r="C161" s="107"/>
      <c r="D161" s="36">
        <v>222.31</v>
      </c>
      <c r="E161" s="37">
        <v>0.6</v>
      </c>
      <c r="F161" s="20" t="s">
        <v>26</v>
      </c>
      <c r="G161" s="28">
        <f t="shared" si="6"/>
        <v>133.386</v>
      </c>
      <c r="H161" s="103"/>
    </row>
    <row r="162" spans="2:8" ht="24" thickBot="1">
      <c r="B162" s="108" t="s">
        <v>28</v>
      </c>
      <c r="C162" s="109"/>
      <c r="D162" s="38"/>
      <c r="E162" s="39"/>
      <c r="F162" s="24" t="s">
        <v>25</v>
      </c>
      <c r="G162" s="29">
        <f t="shared" si="6"/>
        <v>0</v>
      </c>
      <c r="H162" s="103"/>
    </row>
    <row r="163" spans="2:8">
      <c r="B163" s="104" t="s">
        <v>33</v>
      </c>
      <c r="C163" s="105"/>
      <c r="D163" s="34">
        <v>665.33</v>
      </c>
      <c r="E163" s="35">
        <v>3.6</v>
      </c>
      <c r="F163" s="19" t="s">
        <v>25</v>
      </c>
      <c r="G163" s="27">
        <f t="shared" si="6"/>
        <v>2395.1880000000001</v>
      </c>
      <c r="H163" s="103"/>
    </row>
    <row r="164" spans="2:8">
      <c r="B164" s="110" t="s">
        <v>27</v>
      </c>
      <c r="C164" s="111"/>
      <c r="D164" s="40"/>
      <c r="E164" s="41"/>
      <c r="F164" s="21" t="s">
        <v>25</v>
      </c>
      <c r="G164" s="30">
        <f t="shared" si="6"/>
        <v>0</v>
      </c>
      <c r="H164" s="103"/>
    </row>
    <row r="165" spans="2:8">
      <c r="B165" s="110" t="s">
        <v>29</v>
      </c>
      <c r="C165" s="111"/>
      <c r="D165" s="42">
        <v>2425.11</v>
      </c>
      <c r="E165" s="43">
        <v>1.8</v>
      </c>
      <c r="F165" s="21" t="s">
        <v>25</v>
      </c>
      <c r="G165" s="30">
        <f t="shared" ref="G165:G166" si="7">D165*E165</f>
        <v>4365.1980000000003</v>
      </c>
      <c r="H165" s="103"/>
    </row>
    <row r="166" spans="2:8">
      <c r="B166" s="110" t="s">
        <v>30</v>
      </c>
      <c r="C166" s="111"/>
      <c r="D166" s="42">
        <v>1718.79</v>
      </c>
      <c r="E166" s="43">
        <v>1.8</v>
      </c>
      <c r="F166" s="21" t="s">
        <v>25</v>
      </c>
      <c r="G166" s="30">
        <f t="shared" si="7"/>
        <v>3093.8220000000001</v>
      </c>
      <c r="H166" s="103"/>
    </row>
    <row r="167" spans="2:8">
      <c r="B167" s="110" t="s">
        <v>32</v>
      </c>
      <c r="C167" s="111"/>
      <c r="D167" s="42">
        <v>473.91</v>
      </c>
      <c r="E167" s="43">
        <v>1.8</v>
      </c>
      <c r="F167" s="21" t="s">
        <v>25</v>
      </c>
      <c r="G167" s="30">
        <f>D167*E167</f>
        <v>853.03800000000001</v>
      </c>
      <c r="H167" s="103"/>
    </row>
    <row r="168" spans="2:8" ht="24" thickBot="1">
      <c r="B168" s="106" t="s">
        <v>31</v>
      </c>
      <c r="C168" s="107"/>
      <c r="D168" s="36">
        <v>320.5</v>
      </c>
      <c r="E168" s="37">
        <v>5.4</v>
      </c>
      <c r="F168" s="20" t="s">
        <v>25</v>
      </c>
      <c r="G168" s="31">
        <f>D168*E168</f>
        <v>1730.7</v>
      </c>
      <c r="H168" s="103"/>
    </row>
    <row r="169" spans="2:8">
      <c r="C169" s="3"/>
      <c r="D169" s="3"/>
      <c r="E169" s="4"/>
      <c r="F169" s="4"/>
      <c r="H169" s="63"/>
    </row>
    <row r="170" spans="2:8" ht="25.5">
      <c r="C170" s="14" t="s">
        <v>14</v>
      </c>
      <c r="D170" s="6"/>
    </row>
    <row r="171" spans="2:8" ht="18.75">
      <c r="C171" s="84" t="s">
        <v>6</v>
      </c>
      <c r="D171" s="8" t="s">
        <v>0</v>
      </c>
      <c r="E171" s="9">
        <f>ROUND((G159+D152)/D152,2)</f>
        <v>1.01</v>
      </c>
      <c r="F171" s="9"/>
      <c r="G171" s="10"/>
      <c r="H171" s="7"/>
    </row>
    <row r="172" spans="2:8">
      <c r="C172" s="84"/>
      <c r="D172" s="8" t="s">
        <v>1</v>
      </c>
      <c r="E172" s="9">
        <f>ROUND((G160+G161+D152)/D152,2)</f>
        <v>1.01</v>
      </c>
      <c r="F172" s="9"/>
      <c r="G172" s="11"/>
      <c r="H172" s="66"/>
    </row>
    <row r="173" spans="2:8">
      <c r="C173" s="84"/>
      <c r="D173" s="8" t="s">
        <v>2</v>
      </c>
      <c r="E173" s="9">
        <f>ROUND((G162+D152)/D152,2)</f>
        <v>1</v>
      </c>
      <c r="F173" s="12"/>
      <c r="G173" s="11"/>
    </row>
    <row r="174" spans="2:8">
      <c r="C174" s="84"/>
      <c r="D174" s="13" t="s">
        <v>3</v>
      </c>
      <c r="E174" s="45">
        <f>ROUND((SUM(G163:G168)+D152)/D152,2)</f>
        <v>1.97</v>
      </c>
      <c r="F174" s="10"/>
      <c r="G174" s="11"/>
    </row>
    <row r="175" spans="2:8" ht="25.5">
      <c r="D175" s="46" t="s">
        <v>4</v>
      </c>
      <c r="E175" s="47">
        <f>SUM(E171:E174)-IF(D156="сплошная",3,2)</f>
        <v>1.9900000000000002</v>
      </c>
      <c r="F175" s="25"/>
    </row>
    <row r="176" spans="2:8">
      <c r="E176" s="15"/>
    </row>
    <row r="177" spans="2:8" ht="25.5">
      <c r="B177" s="22"/>
      <c r="C177" s="16" t="s">
        <v>23</v>
      </c>
      <c r="D177" s="85">
        <f>E175*D152</f>
        <v>25424.240000000002</v>
      </c>
      <c r="E177" s="85"/>
    </row>
    <row r="178" spans="2:8" ht="18.75">
      <c r="C178" s="17" t="s">
        <v>8</v>
      </c>
      <c r="D178" s="86">
        <f>D177/D151</f>
        <v>69.655452054794523</v>
      </c>
      <c r="E178" s="86"/>
      <c r="G178" s="7"/>
      <c r="H178" s="67"/>
    </row>
    <row r="191" spans="2:8" ht="60.75" customHeight="1">
      <c r="B191" s="112" t="s">
        <v>41</v>
      </c>
      <c r="C191" s="112"/>
      <c r="D191" s="112"/>
      <c r="E191" s="112"/>
      <c r="F191" s="112"/>
      <c r="G191" s="112"/>
      <c r="H191" s="112"/>
    </row>
    <row r="192" spans="2:8" ht="46.5" customHeight="1">
      <c r="B192" s="113" t="s">
        <v>37</v>
      </c>
      <c r="C192" s="113"/>
      <c r="D192" s="113"/>
      <c r="E192" s="113"/>
      <c r="F192" s="113"/>
      <c r="G192" s="113"/>
    </row>
    <row r="193" spans="2:8">
      <c r="C193" s="69"/>
      <c r="G193" s="7"/>
    </row>
    <row r="194" spans="2:8" ht="25.5">
      <c r="C194" s="14" t="s">
        <v>5</v>
      </c>
      <c r="D194" s="6"/>
    </row>
    <row r="195" spans="2:8" ht="20.25" customHeight="1">
      <c r="B195" s="10"/>
      <c r="C195" s="87" t="s">
        <v>15</v>
      </c>
      <c r="D195" s="114" t="s">
        <v>45</v>
      </c>
      <c r="E195" s="115"/>
      <c r="F195" s="115"/>
      <c r="G195" s="116"/>
      <c r="H195" s="58"/>
    </row>
    <row r="196" spans="2:8" ht="20.25" customHeight="1">
      <c r="B196" s="10"/>
      <c r="C196" s="88"/>
      <c r="D196" s="90" t="s">
        <v>61</v>
      </c>
      <c r="E196" s="90"/>
      <c r="F196" s="90"/>
      <c r="G196" s="90"/>
      <c r="H196" s="58"/>
    </row>
    <row r="197" spans="2:8" ht="20.25" customHeight="1">
      <c r="B197" s="10"/>
      <c r="C197" s="89"/>
      <c r="D197" s="114" t="s">
        <v>79</v>
      </c>
      <c r="E197" s="115"/>
      <c r="F197" s="115"/>
      <c r="G197" s="116"/>
      <c r="H197" s="58"/>
    </row>
    <row r="198" spans="2:8">
      <c r="C198" s="48" t="s">
        <v>12</v>
      </c>
      <c r="D198" s="49">
        <v>1.5</v>
      </c>
      <c r="E198" s="50"/>
      <c r="F198" s="10"/>
    </row>
    <row r="199" spans="2:8" ht="23.25" customHeight="1">
      <c r="C199" s="1" t="s">
        <v>9</v>
      </c>
      <c r="D199" s="44">
        <v>334</v>
      </c>
      <c r="E199" s="117" t="s">
        <v>16</v>
      </c>
      <c r="F199" s="92"/>
      <c r="G199" s="95">
        <f>D200/D199</f>
        <v>12.763473053892216</v>
      </c>
    </row>
    <row r="200" spans="2:8">
      <c r="C200" s="1" t="s">
        <v>10</v>
      </c>
      <c r="D200" s="44">
        <v>4263</v>
      </c>
      <c r="E200" s="118"/>
      <c r="F200" s="94"/>
      <c r="G200" s="96"/>
    </row>
    <row r="201" spans="2:8">
      <c r="C201" s="54"/>
      <c r="D201" s="55"/>
      <c r="E201" s="56"/>
    </row>
    <row r="202" spans="2:8">
      <c r="C202" s="53" t="s">
        <v>7</v>
      </c>
      <c r="D202" s="74" t="s">
        <v>80</v>
      </c>
      <c r="E202" s="59"/>
    </row>
    <row r="203" spans="2:8">
      <c r="C203" s="53" t="s">
        <v>11</v>
      </c>
      <c r="D203" s="51">
        <v>55</v>
      </c>
      <c r="E203" s="59"/>
    </row>
    <row r="204" spans="2:8">
      <c r="C204" s="53" t="s">
        <v>13</v>
      </c>
      <c r="D204" s="52" t="s">
        <v>34</v>
      </c>
      <c r="E204" s="59"/>
    </row>
    <row r="205" spans="2:8" ht="24" thickBot="1">
      <c r="C205" s="60"/>
      <c r="D205" s="60"/>
    </row>
    <row r="206" spans="2:8" ht="48" customHeight="1" thickBot="1">
      <c r="B206" s="119" t="s">
        <v>17</v>
      </c>
      <c r="C206" s="120"/>
      <c r="D206" s="23" t="s">
        <v>20</v>
      </c>
      <c r="E206" s="121" t="s">
        <v>22</v>
      </c>
      <c r="F206" s="122"/>
      <c r="G206" s="2" t="s">
        <v>21</v>
      </c>
    </row>
    <row r="207" spans="2:8" ht="24" customHeight="1" thickBot="1">
      <c r="B207" s="123" t="s">
        <v>36</v>
      </c>
      <c r="C207" s="124"/>
      <c r="D207" s="32">
        <v>59.39</v>
      </c>
      <c r="E207" s="33">
        <v>1.5</v>
      </c>
      <c r="F207" s="18" t="s">
        <v>25</v>
      </c>
      <c r="G207" s="26">
        <f t="shared" ref="G207:G212" si="8">D207*E207</f>
        <v>89.085000000000008</v>
      </c>
      <c r="H207" s="125"/>
    </row>
    <row r="208" spans="2:8" ht="23.25" customHeight="1">
      <c r="B208" s="126" t="s">
        <v>18</v>
      </c>
      <c r="C208" s="127"/>
      <c r="D208" s="34">
        <v>70.41</v>
      </c>
      <c r="E208" s="35">
        <v>0.5</v>
      </c>
      <c r="F208" s="19" t="s">
        <v>26</v>
      </c>
      <c r="G208" s="27">
        <f t="shared" si="8"/>
        <v>35.204999999999998</v>
      </c>
      <c r="H208" s="125"/>
    </row>
    <row r="209" spans="2:8" ht="24" customHeight="1" thickBot="1">
      <c r="B209" s="128" t="s">
        <v>19</v>
      </c>
      <c r="C209" s="129"/>
      <c r="D209" s="36">
        <v>222.31</v>
      </c>
      <c r="E209" s="37">
        <v>0.5</v>
      </c>
      <c r="F209" s="20" t="s">
        <v>26</v>
      </c>
      <c r="G209" s="28">
        <f t="shared" si="8"/>
        <v>111.155</v>
      </c>
      <c r="H209" s="125"/>
    </row>
    <row r="210" spans="2:8" ht="24" customHeight="1" thickBot="1">
      <c r="B210" s="123" t="s">
        <v>28</v>
      </c>
      <c r="C210" s="124"/>
      <c r="D210" s="38"/>
      <c r="E210" s="39"/>
      <c r="F210" s="24" t="s">
        <v>25</v>
      </c>
      <c r="G210" s="29">
        <f t="shared" si="8"/>
        <v>0</v>
      </c>
      <c r="H210" s="125"/>
    </row>
    <row r="211" spans="2:8" ht="23.25" customHeight="1">
      <c r="B211" s="126" t="s">
        <v>33</v>
      </c>
      <c r="C211" s="127"/>
      <c r="D211" s="34">
        <v>665.33</v>
      </c>
      <c r="E211" s="35">
        <v>3</v>
      </c>
      <c r="F211" s="19" t="s">
        <v>25</v>
      </c>
      <c r="G211" s="27">
        <f t="shared" si="8"/>
        <v>1995.9900000000002</v>
      </c>
      <c r="H211" s="125"/>
    </row>
    <row r="212" spans="2:8" ht="23.25" customHeight="1">
      <c r="B212" s="130" t="s">
        <v>27</v>
      </c>
      <c r="C212" s="131"/>
      <c r="D212" s="40">
        <v>1300.21</v>
      </c>
      <c r="E212" s="41">
        <v>1.5</v>
      </c>
      <c r="F212" s="21" t="s">
        <v>25</v>
      </c>
      <c r="G212" s="30">
        <f t="shared" si="8"/>
        <v>1950.3150000000001</v>
      </c>
      <c r="H212" s="125"/>
    </row>
    <row r="213" spans="2:8" ht="23.25" customHeight="1">
      <c r="B213" s="130" t="s">
        <v>29</v>
      </c>
      <c r="C213" s="131"/>
      <c r="D213" s="42"/>
      <c r="E213" s="43"/>
      <c r="F213" s="21" t="s">
        <v>25</v>
      </c>
      <c r="G213" s="30">
        <f t="shared" ref="G213:G214" si="9">D213*E213</f>
        <v>0</v>
      </c>
      <c r="H213" s="125"/>
    </row>
    <row r="214" spans="2:8" ht="23.25" customHeight="1">
      <c r="B214" s="130" t="s">
        <v>30</v>
      </c>
      <c r="C214" s="131"/>
      <c r="D214" s="42"/>
      <c r="E214" s="43"/>
      <c r="F214" s="21" t="s">
        <v>25</v>
      </c>
      <c r="G214" s="30">
        <f t="shared" si="9"/>
        <v>0</v>
      </c>
      <c r="H214" s="125"/>
    </row>
    <row r="215" spans="2:8" ht="23.25" customHeight="1">
      <c r="B215" s="130" t="s">
        <v>32</v>
      </c>
      <c r="C215" s="131"/>
      <c r="D215" s="42"/>
      <c r="E215" s="43"/>
      <c r="F215" s="21" t="s">
        <v>25</v>
      </c>
      <c r="G215" s="30">
        <f>D215*E215</f>
        <v>0</v>
      </c>
      <c r="H215" s="125"/>
    </row>
    <row r="216" spans="2:8" ht="24" thickBot="1">
      <c r="B216" s="128" t="s">
        <v>31</v>
      </c>
      <c r="C216" s="129"/>
      <c r="D216" s="36"/>
      <c r="E216" s="37"/>
      <c r="F216" s="20" t="s">
        <v>25</v>
      </c>
      <c r="G216" s="31">
        <f>D216*E216</f>
        <v>0</v>
      </c>
      <c r="H216" s="125"/>
    </row>
    <row r="217" spans="2:8">
      <c r="C217" s="3"/>
      <c r="D217" s="3"/>
      <c r="E217" s="4"/>
      <c r="F217" s="4"/>
      <c r="H217" s="63"/>
    </row>
    <row r="218" spans="2:8" ht="25.5">
      <c r="C218" s="14" t="s">
        <v>14</v>
      </c>
      <c r="D218" s="6"/>
    </row>
    <row r="219" spans="2:8" ht="18.75">
      <c r="C219" s="84" t="s">
        <v>6</v>
      </c>
      <c r="D219" s="68" t="s">
        <v>0</v>
      </c>
      <c r="E219" s="9">
        <f>ROUND((G207+D200)/D200,2)</f>
        <v>1.02</v>
      </c>
      <c r="F219" s="9"/>
      <c r="G219" s="10"/>
      <c r="H219" s="7"/>
    </row>
    <row r="220" spans="2:8">
      <c r="C220" s="84"/>
      <c r="D220" s="68" t="s">
        <v>1</v>
      </c>
      <c r="E220" s="9">
        <f>ROUND((G208+G209+D200)/D200,2)</f>
        <v>1.03</v>
      </c>
      <c r="F220" s="9"/>
      <c r="G220" s="11"/>
      <c r="H220" s="66"/>
    </row>
    <row r="221" spans="2:8">
      <c r="C221" s="84"/>
      <c r="D221" s="68" t="s">
        <v>2</v>
      </c>
      <c r="E221" s="9">
        <f>ROUND((G210+D200)/D200,2)</f>
        <v>1</v>
      </c>
      <c r="F221" s="12"/>
      <c r="G221" s="11"/>
    </row>
    <row r="222" spans="2:8">
      <c r="C222" s="84"/>
      <c r="D222" s="13" t="s">
        <v>3</v>
      </c>
      <c r="E222" s="45">
        <f>ROUND((SUM(G211:G216)+D200)/D200,2)</f>
        <v>1.93</v>
      </c>
      <c r="F222" s="10"/>
      <c r="G222" s="11"/>
    </row>
    <row r="223" spans="2:8" ht="25.5">
      <c r="D223" s="46" t="s">
        <v>4</v>
      </c>
      <c r="E223" s="47">
        <f>SUM(E219:E222)-IF(D204="сплошная",3,2)</f>
        <v>1.9799999999999995</v>
      </c>
      <c r="F223" s="25"/>
    </row>
    <row r="224" spans="2:8">
      <c r="E224" s="15"/>
    </row>
    <row r="225" spans="1:8" ht="25.5">
      <c r="B225" s="22"/>
      <c r="C225" s="16" t="s">
        <v>23</v>
      </c>
      <c r="D225" s="85">
        <f>E223*D200</f>
        <v>8440.739999999998</v>
      </c>
      <c r="E225" s="85"/>
    </row>
    <row r="226" spans="1:8" ht="18.75">
      <c r="C226" s="17" t="s">
        <v>8</v>
      </c>
      <c r="D226" s="86">
        <f>D225/D199</f>
        <v>25.271676646706581</v>
      </c>
      <c r="E226" s="86"/>
      <c r="G226" s="7"/>
      <c r="H226" s="67"/>
    </row>
    <row r="235" spans="1:8" ht="60.75">
      <c r="A235" s="22"/>
      <c r="B235" s="112" t="s">
        <v>46</v>
      </c>
      <c r="C235" s="112"/>
      <c r="D235" s="112"/>
      <c r="E235" s="112"/>
      <c r="F235" s="112"/>
      <c r="G235" s="112"/>
      <c r="H235" s="112"/>
    </row>
    <row r="236" spans="1:8" ht="57.75" customHeight="1">
      <c r="B236" s="113" t="s">
        <v>42</v>
      </c>
      <c r="C236" s="113"/>
      <c r="D236" s="113"/>
      <c r="E236" s="113"/>
      <c r="F236" s="113"/>
      <c r="G236" s="113"/>
    </row>
    <row r="237" spans="1:8">
      <c r="C237" s="69"/>
      <c r="G237" s="7"/>
    </row>
    <row r="238" spans="1:8" ht="25.5">
      <c r="C238" s="14" t="s">
        <v>5</v>
      </c>
      <c r="D238" s="6"/>
    </row>
    <row r="239" spans="1:8" ht="20.25">
      <c r="A239" s="10"/>
      <c r="B239" s="10"/>
      <c r="C239" s="87" t="s">
        <v>15</v>
      </c>
      <c r="D239" s="90" t="s">
        <v>43</v>
      </c>
      <c r="E239" s="90"/>
      <c r="F239" s="90"/>
      <c r="G239" s="90"/>
      <c r="H239" s="58"/>
    </row>
    <row r="240" spans="1:8" ht="20.25" customHeight="1">
      <c r="A240" s="10"/>
      <c r="B240" s="10"/>
      <c r="C240" s="88"/>
      <c r="D240" s="90" t="s">
        <v>61</v>
      </c>
      <c r="E240" s="90"/>
      <c r="F240" s="90"/>
      <c r="G240" s="90"/>
      <c r="H240" s="58"/>
    </row>
    <row r="241" spans="1:8" ht="20.25">
      <c r="A241" s="10"/>
      <c r="B241" s="10"/>
      <c r="C241" s="89"/>
      <c r="D241" s="90" t="s">
        <v>81</v>
      </c>
      <c r="E241" s="90"/>
      <c r="F241" s="90"/>
      <c r="G241" s="90"/>
      <c r="H241" s="58"/>
    </row>
    <row r="242" spans="1:8">
      <c r="C242" s="48" t="s">
        <v>12</v>
      </c>
      <c r="D242" s="49">
        <v>2.4</v>
      </c>
      <c r="E242" s="50"/>
      <c r="F242" s="10"/>
    </row>
    <row r="243" spans="1:8">
      <c r="C243" s="1" t="s">
        <v>9</v>
      </c>
      <c r="D243" s="44">
        <v>494</v>
      </c>
      <c r="E243" s="91" t="s">
        <v>16</v>
      </c>
      <c r="F243" s="92"/>
      <c r="G243" s="95">
        <f>D244/D243</f>
        <v>16.900809716599191</v>
      </c>
    </row>
    <row r="244" spans="1:8">
      <c r="C244" s="1" t="s">
        <v>10</v>
      </c>
      <c r="D244" s="44">
        <v>8349</v>
      </c>
      <c r="E244" s="93"/>
      <c r="F244" s="94"/>
      <c r="G244" s="96"/>
    </row>
    <row r="245" spans="1:8">
      <c r="C245" s="54"/>
      <c r="D245" s="55"/>
      <c r="E245" s="56"/>
    </row>
    <row r="246" spans="1:8">
      <c r="C246" s="53" t="s">
        <v>7</v>
      </c>
      <c r="D246" s="74" t="s">
        <v>82</v>
      </c>
      <c r="E246" s="59"/>
    </row>
    <row r="247" spans="1:8">
      <c r="C247" s="53" t="s">
        <v>11</v>
      </c>
      <c r="D247" s="51">
        <v>45</v>
      </c>
      <c r="E247" s="59"/>
    </row>
    <row r="248" spans="1:8">
      <c r="C248" s="53" t="s">
        <v>13</v>
      </c>
      <c r="D248" s="52" t="s">
        <v>34</v>
      </c>
      <c r="E248" s="59"/>
    </row>
    <row r="249" spans="1:8" ht="24" thickBot="1">
      <c r="C249" s="60"/>
      <c r="D249" s="60"/>
    </row>
    <row r="250" spans="1:8" ht="48" thickBot="1">
      <c r="B250" s="97" t="s">
        <v>17</v>
      </c>
      <c r="C250" s="98"/>
      <c r="D250" s="23" t="s">
        <v>20</v>
      </c>
      <c r="E250" s="99" t="s">
        <v>22</v>
      </c>
      <c r="F250" s="100"/>
      <c r="G250" s="2" t="s">
        <v>21</v>
      </c>
    </row>
    <row r="251" spans="1:8" ht="24" thickBot="1">
      <c r="A251" s="61"/>
      <c r="B251" s="101" t="s">
        <v>36</v>
      </c>
      <c r="C251" s="102"/>
      <c r="D251" s="32">
        <v>59.39</v>
      </c>
      <c r="E251" s="33">
        <v>2.4</v>
      </c>
      <c r="F251" s="18" t="s">
        <v>25</v>
      </c>
      <c r="G251" s="26">
        <f t="shared" ref="G251:G258" si="10">D251*E251</f>
        <v>142.536</v>
      </c>
      <c r="H251" s="103"/>
    </row>
    <row r="252" spans="1:8">
      <c r="A252" s="62"/>
      <c r="B252" s="104" t="s">
        <v>18</v>
      </c>
      <c r="C252" s="105"/>
      <c r="D252" s="34">
        <v>70.41</v>
      </c>
      <c r="E252" s="35">
        <v>0.6</v>
      </c>
      <c r="F252" s="19" t="s">
        <v>26</v>
      </c>
      <c r="G252" s="27">
        <f t="shared" si="10"/>
        <v>42.245999999999995</v>
      </c>
      <c r="H252" s="103"/>
    </row>
    <row r="253" spans="1:8" ht="24" thickBot="1">
      <c r="A253" s="62"/>
      <c r="B253" s="106" t="s">
        <v>19</v>
      </c>
      <c r="C253" s="107"/>
      <c r="D253" s="36">
        <v>222.31</v>
      </c>
      <c r="E253" s="37">
        <v>0.6</v>
      </c>
      <c r="F253" s="20" t="s">
        <v>26</v>
      </c>
      <c r="G253" s="28">
        <f t="shared" si="10"/>
        <v>133.386</v>
      </c>
      <c r="H253" s="103"/>
    </row>
    <row r="254" spans="1:8" ht="24" thickBot="1">
      <c r="A254" s="62"/>
      <c r="B254" s="108" t="s">
        <v>28</v>
      </c>
      <c r="C254" s="109"/>
      <c r="D254" s="38"/>
      <c r="E254" s="39"/>
      <c r="F254" s="24" t="s">
        <v>25</v>
      </c>
      <c r="G254" s="29">
        <f t="shared" si="10"/>
        <v>0</v>
      </c>
      <c r="H254" s="103"/>
    </row>
    <row r="255" spans="1:8">
      <c r="A255" s="62"/>
      <c r="B255" s="104" t="s">
        <v>33</v>
      </c>
      <c r="C255" s="105"/>
      <c r="D255" s="34">
        <v>665.33</v>
      </c>
      <c r="E255" s="35">
        <v>4.8</v>
      </c>
      <c r="F255" s="19" t="s">
        <v>25</v>
      </c>
      <c r="G255" s="27">
        <f t="shared" si="10"/>
        <v>3193.5840000000003</v>
      </c>
      <c r="H255" s="103"/>
    </row>
    <row r="256" spans="1:8">
      <c r="A256" s="62"/>
      <c r="B256" s="110" t="s">
        <v>27</v>
      </c>
      <c r="C256" s="111"/>
      <c r="D256" s="40">
        <v>1300.21</v>
      </c>
      <c r="E256" s="41">
        <v>2.4</v>
      </c>
      <c r="F256" s="21" t="s">
        <v>25</v>
      </c>
      <c r="G256" s="30">
        <f t="shared" si="10"/>
        <v>3120.5039999999999</v>
      </c>
      <c r="H256" s="103"/>
    </row>
    <row r="257" spans="1:8">
      <c r="A257" s="62"/>
      <c r="B257" s="110" t="s">
        <v>29</v>
      </c>
      <c r="C257" s="111"/>
      <c r="D257" s="42"/>
      <c r="E257" s="43"/>
      <c r="F257" s="21" t="s">
        <v>25</v>
      </c>
      <c r="G257" s="30">
        <f t="shared" si="10"/>
        <v>0</v>
      </c>
      <c r="H257" s="103"/>
    </row>
    <row r="258" spans="1:8">
      <c r="A258" s="62"/>
      <c r="B258" s="110" t="s">
        <v>30</v>
      </c>
      <c r="C258" s="111"/>
      <c r="D258" s="42"/>
      <c r="E258" s="43"/>
      <c r="F258" s="21" t="s">
        <v>25</v>
      </c>
      <c r="G258" s="30">
        <f t="shared" si="10"/>
        <v>0</v>
      </c>
      <c r="H258" s="103"/>
    </row>
    <row r="259" spans="1:8">
      <c r="A259" s="62"/>
      <c r="B259" s="110" t="s">
        <v>32</v>
      </c>
      <c r="C259" s="111"/>
      <c r="D259" s="42"/>
      <c r="E259" s="43"/>
      <c r="F259" s="21" t="s">
        <v>25</v>
      </c>
      <c r="G259" s="30">
        <f>D259*E259</f>
        <v>0</v>
      </c>
      <c r="H259" s="103"/>
    </row>
    <row r="260" spans="1:8" ht="24" thickBot="1">
      <c r="A260" s="62"/>
      <c r="B260" s="106" t="s">
        <v>31</v>
      </c>
      <c r="C260" s="107"/>
      <c r="D260" s="36"/>
      <c r="E260" s="37"/>
      <c r="F260" s="20" t="s">
        <v>25</v>
      </c>
      <c r="G260" s="31">
        <f>D260*E260</f>
        <v>0</v>
      </c>
      <c r="H260" s="103"/>
    </row>
    <row r="261" spans="1:8">
      <c r="C261" s="3"/>
      <c r="D261" s="3"/>
      <c r="E261" s="4"/>
      <c r="F261" s="4"/>
      <c r="H261" s="63"/>
    </row>
    <row r="262" spans="1:8" ht="25.5">
      <c r="C262" s="14" t="s">
        <v>14</v>
      </c>
      <c r="D262" s="6"/>
    </row>
    <row r="263" spans="1:8" ht="18.75">
      <c r="C263" s="84" t="s">
        <v>6</v>
      </c>
      <c r="D263" s="68" t="s">
        <v>0</v>
      </c>
      <c r="E263" s="9">
        <f>ROUND((G251+D244)/D244,2)</f>
        <v>1.02</v>
      </c>
      <c r="F263" s="9"/>
      <c r="G263" s="10"/>
      <c r="H263" s="7"/>
    </row>
    <row r="264" spans="1:8">
      <c r="C264" s="84"/>
      <c r="D264" s="68" t="s">
        <v>1</v>
      </c>
      <c r="E264" s="9">
        <f>ROUND((G252+G253+D244)/D244,2)</f>
        <v>1.02</v>
      </c>
      <c r="F264" s="9"/>
      <c r="G264" s="11"/>
      <c r="H264" s="66"/>
    </row>
    <row r="265" spans="1:8">
      <c r="C265" s="84"/>
      <c r="D265" s="68" t="s">
        <v>2</v>
      </c>
      <c r="E265" s="9">
        <f>ROUND((G254+D244)/D244,2)</f>
        <v>1</v>
      </c>
      <c r="F265" s="12"/>
      <c r="G265" s="11"/>
    </row>
    <row r="266" spans="1:8">
      <c r="C266" s="84"/>
      <c r="D266" s="13" t="s">
        <v>3</v>
      </c>
      <c r="E266" s="45">
        <f>ROUND((SUM(G255:G260)+D244)/D244,2)</f>
        <v>1.76</v>
      </c>
      <c r="F266" s="10"/>
      <c r="G266" s="11"/>
    </row>
    <row r="267" spans="1:8" ht="25.5">
      <c r="D267" s="46" t="s">
        <v>4</v>
      </c>
      <c r="E267" s="47">
        <f>SUM(E263:E266)-IF(D248="сплошная",3,2)</f>
        <v>1.7999999999999998</v>
      </c>
      <c r="F267" s="25"/>
    </row>
    <row r="268" spans="1:8">
      <c r="E268" s="15"/>
    </row>
    <row r="269" spans="1:8" ht="25.5">
      <c r="A269" s="22"/>
      <c r="B269" s="22"/>
      <c r="C269" s="16" t="s">
        <v>23</v>
      </c>
      <c r="D269" s="85">
        <f>E267*D244</f>
        <v>15028.199999999999</v>
      </c>
      <c r="E269" s="85"/>
    </row>
    <row r="270" spans="1:8" ht="18.75">
      <c r="C270" s="17" t="s">
        <v>8</v>
      </c>
      <c r="D270" s="86">
        <f>D269/D243</f>
        <v>30.421457489878541</v>
      </c>
      <c r="E270" s="86"/>
      <c r="G270" s="7"/>
      <c r="H270" s="67"/>
    </row>
    <row r="282" spans="1:8" ht="60.75">
      <c r="A282" s="22"/>
      <c r="B282" s="112" t="s">
        <v>47</v>
      </c>
      <c r="C282" s="112"/>
      <c r="D282" s="112"/>
      <c r="E282" s="112"/>
      <c r="F282" s="112"/>
      <c r="G282" s="112"/>
      <c r="H282" s="112"/>
    </row>
    <row r="283" spans="1:8" ht="47.25" customHeight="1">
      <c r="B283" s="113" t="s">
        <v>42</v>
      </c>
      <c r="C283" s="113"/>
      <c r="D283" s="113"/>
      <c r="E283" s="113"/>
      <c r="F283" s="113"/>
      <c r="G283" s="113"/>
    </row>
    <row r="284" spans="1:8">
      <c r="C284" s="69"/>
      <c r="G284" s="7"/>
    </row>
    <row r="285" spans="1:8" ht="25.5">
      <c r="C285" s="14" t="s">
        <v>5</v>
      </c>
      <c r="D285" s="6"/>
    </row>
    <row r="286" spans="1:8" ht="20.25">
      <c r="A286" s="10"/>
      <c r="B286" s="10"/>
      <c r="C286" s="87" t="s">
        <v>15</v>
      </c>
      <c r="D286" s="90" t="s">
        <v>43</v>
      </c>
      <c r="E286" s="90"/>
      <c r="F286" s="90"/>
      <c r="G286" s="90"/>
      <c r="H286" s="58"/>
    </row>
    <row r="287" spans="1:8" ht="20.25" customHeight="1">
      <c r="A287" s="10"/>
      <c r="B287" s="10"/>
      <c r="C287" s="88"/>
      <c r="D287" s="90" t="s">
        <v>61</v>
      </c>
      <c r="E287" s="90"/>
      <c r="F287" s="90"/>
      <c r="G287" s="90"/>
      <c r="H287" s="58"/>
    </row>
    <row r="288" spans="1:8" ht="20.25">
      <c r="A288" s="10"/>
      <c r="B288" s="10"/>
      <c r="C288" s="89"/>
      <c r="D288" s="90" t="s">
        <v>83</v>
      </c>
      <c r="E288" s="90"/>
      <c r="F288" s="90"/>
      <c r="G288" s="90"/>
      <c r="H288" s="58"/>
    </row>
    <row r="289" spans="1:8">
      <c r="C289" s="48" t="s">
        <v>12</v>
      </c>
      <c r="D289" s="49">
        <v>1.7</v>
      </c>
      <c r="E289" s="50"/>
      <c r="F289" s="10"/>
    </row>
    <row r="290" spans="1:8">
      <c r="C290" s="1" t="s">
        <v>9</v>
      </c>
      <c r="D290" s="44">
        <v>247</v>
      </c>
      <c r="E290" s="91" t="s">
        <v>16</v>
      </c>
      <c r="F290" s="92"/>
      <c r="G290" s="95">
        <f>D291/D290</f>
        <v>14</v>
      </c>
    </row>
    <row r="291" spans="1:8">
      <c r="C291" s="1" t="s">
        <v>10</v>
      </c>
      <c r="D291" s="44">
        <v>3458</v>
      </c>
      <c r="E291" s="93"/>
      <c r="F291" s="94"/>
      <c r="G291" s="96"/>
    </row>
    <row r="292" spans="1:8">
      <c r="C292" s="54"/>
      <c r="D292" s="55"/>
      <c r="E292" s="56"/>
    </row>
    <row r="293" spans="1:8">
      <c r="C293" s="53" t="s">
        <v>7</v>
      </c>
      <c r="D293" s="74" t="s">
        <v>84</v>
      </c>
      <c r="E293" s="59"/>
    </row>
    <row r="294" spans="1:8">
      <c r="C294" s="53" t="s">
        <v>11</v>
      </c>
      <c r="D294" s="51">
        <v>60</v>
      </c>
      <c r="E294" s="59"/>
    </row>
    <row r="295" spans="1:8">
      <c r="C295" s="53" t="s">
        <v>13</v>
      </c>
      <c r="D295" s="52" t="s">
        <v>34</v>
      </c>
      <c r="E295" s="59"/>
    </row>
    <row r="296" spans="1:8" ht="24" thickBot="1">
      <c r="C296" s="60"/>
      <c r="D296" s="60"/>
    </row>
    <row r="297" spans="1:8" ht="48" thickBot="1">
      <c r="B297" s="97" t="s">
        <v>17</v>
      </c>
      <c r="C297" s="98"/>
      <c r="D297" s="23" t="s">
        <v>20</v>
      </c>
      <c r="E297" s="99" t="s">
        <v>22</v>
      </c>
      <c r="F297" s="100"/>
      <c r="G297" s="2" t="s">
        <v>21</v>
      </c>
    </row>
    <row r="298" spans="1:8" ht="24" thickBot="1">
      <c r="A298" s="61"/>
      <c r="B298" s="101" t="s">
        <v>36</v>
      </c>
      <c r="C298" s="102"/>
      <c r="D298" s="32">
        <v>59.39</v>
      </c>
      <c r="E298" s="33">
        <v>1.7</v>
      </c>
      <c r="F298" s="18" t="s">
        <v>25</v>
      </c>
      <c r="G298" s="26">
        <f t="shared" ref="G298:G305" si="11">D298*E298</f>
        <v>100.96299999999999</v>
      </c>
      <c r="H298" s="103"/>
    </row>
    <row r="299" spans="1:8">
      <c r="A299" s="62"/>
      <c r="B299" s="104" t="s">
        <v>18</v>
      </c>
      <c r="C299" s="105"/>
      <c r="D299" s="34">
        <v>70.41</v>
      </c>
      <c r="E299" s="35">
        <v>0.7</v>
      </c>
      <c r="F299" s="19" t="s">
        <v>26</v>
      </c>
      <c r="G299" s="27">
        <f t="shared" si="11"/>
        <v>49.286999999999992</v>
      </c>
      <c r="H299" s="103"/>
    </row>
    <row r="300" spans="1:8" ht="24" thickBot="1">
      <c r="A300" s="62"/>
      <c r="B300" s="106" t="s">
        <v>19</v>
      </c>
      <c r="C300" s="107"/>
      <c r="D300" s="36">
        <v>222.31</v>
      </c>
      <c r="E300" s="37">
        <v>0.7</v>
      </c>
      <c r="F300" s="20" t="s">
        <v>26</v>
      </c>
      <c r="G300" s="28">
        <f t="shared" si="11"/>
        <v>155.61699999999999</v>
      </c>
      <c r="H300" s="103"/>
    </row>
    <row r="301" spans="1:8" ht="24" thickBot="1">
      <c r="A301" s="62"/>
      <c r="B301" s="108" t="s">
        <v>28</v>
      </c>
      <c r="C301" s="109"/>
      <c r="D301" s="38"/>
      <c r="E301" s="39"/>
      <c r="F301" s="24" t="s">
        <v>25</v>
      </c>
      <c r="G301" s="29">
        <f t="shared" si="11"/>
        <v>0</v>
      </c>
      <c r="H301" s="103"/>
    </row>
    <row r="302" spans="1:8">
      <c r="A302" s="62"/>
      <c r="B302" s="104" t="s">
        <v>33</v>
      </c>
      <c r="C302" s="105"/>
      <c r="D302" s="34">
        <v>665.33</v>
      </c>
      <c r="E302" s="35">
        <v>3.4</v>
      </c>
      <c r="F302" s="19" t="s">
        <v>25</v>
      </c>
      <c r="G302" s="27">
        <f t="shared" si="11"/>
        <v>2262.1220000000003</v>
      </c>
      <c r="H302" s="103"/>
    </row>
    <row r="303" spans="1:8">
      <c r="A303" s="62"/>
      <c r="B303" s="110" t="s">
        <v>27</v>
      </c>
      <c r="C303" s="111"/>
      <c r="D303" s="40">
        <v>1300.21</v>
      </c>
      <c r="E303" s="41">
        <v>1.7</v>
      </c>
      <c r="F303" s="21" t="s">
        <v>25</v>
      </c>
      <c r="G303" s="30">
        <f t="shared" si="11"/>
        <v>2210.357</v>
      </c>
      <c r="H303" s="103"/>
    </row>
    <row r="304" spans="1:8">
      <c r="A304" s="62"/>
      <c r="B304" s="110" t="s">
        <v>29</v>
      </c>
      <c r="C304" s="111"/>
      <c r="D304" s="42"/>
      <c r="E304" s="43"/>
      <c r="F304" s="21" t="s">
        <v>25</v>
      </c>
      <c r="G304" s="30">
        <f t="shared" si="11"/>
        <v>0</v>
      </c>
      <c r="H304" s="103"/>
    </row>
    <row r="305" spans="1:8">
      <c r="A305" s="62"/>
      <c r="B305" s="110" t="s">
        <v>30</v>
      </c>
      <c r="C305" s="111"/>
      <c r="D305" s="42"/>
      <c r="E305" s="43"/>
      <c r="F305" s="21" t="s">
        <v>25</v>
      </c>
      <c r="G305" s="30">
        <f t="shared" si="11"/>
        <v>0</v>
      </c>
      <c r="H305" s="103"/>
    </row>
    <row r="306" spans="1:8">
      <c r="A306" s="62"/>
      <c r="B306" s="110" t="s">
        <v>32</v>
      </c>
      <c r="C306" s="111"/>
      <c r="D306" s="42"/>
      <c r="E306" s="43"/>
      <c r="F306" s="21" t="s">
        <v>25</v>
      </c>
      <c r="G306" s="30">
        <f>D306*E306</f>
        <v>0</v>
      </c>
      <c r="H306" s="103"/>
    </row>
    <row r="307" spans="1:8" ht="24" thickBot="1">
      <c r="A307" s="62"/>
      <c r="B307" s="106" t="s">
        <v>31</v>
      </c>
      <c r="C307" s="107"/>
      <c r="D307" s="36"/>
      <c r="E307" s="37"/>
      <c r="F307" s="20" t="s">
        <v>25</v>
      </c>
      <c r="G307" s="31">
        <f>D307*E307</f>
        <v>0</v>
      </c>
      <c r="H307" s="103"/>
    </row>
    <row r="308" spans="1:8">
      <c r="C308" s="3"/>
      <c r="D308" s="3"/>
      <c r="E308" s="4"/>
      <c r="F308" s="4"/>
      <c r="H308" s="63"/>
    </row>
    <row r="309" spans="1:8" ht="25.5">
      <c r="C309" s="14" t="s">
        <v>14</v>
      </c>
      <c r="D309" s="6"/>
    </row>
    <row r="310" spans="1:8" ht="18.75">
      <c r="C310" s="84" t="s">
        <v>6</v>
      </c>
      <c r="D310" s="68" t="s">
        <v>0</v>
      </c>
      <c r="E310" s="9">
        <f>ROUND((G298+D291)/D291,2)</f>
        <v>1.03</v>
      </c>
      <c r="F310" s="9"/>
      <c r="G310" s="10"/>
      <c r="H310" s="7"/>
    </row>
    <row r="311" spans="1:8">
      <c r="C311" s="84"/>
      <c r="D311" s="68" t="s">
        <v>1</v>
      </c>
      <c r="E311" s="9">
        <f>ROUND((G299+G300+D291)/D291,2)</f>
        <v>1.06</v>
      </c>
      <c r="F311" s="9"/>
      <c r="G311" s="11"/>
      <c r="H311" s="66"/>
    </row>
    <row r="312" spans="1:8">
      <c r="C312" s="84"/>
      <c r="D312" s="68" t="s">
        <v>2</v>
      </c>
      <c r="E312" s="9">
        <f>ROUND((G301+D291)/D291,2)</f>
        <v>1</v>
      </c>
      <c r="F312" s="12"/>
      <c r="G312" s="11"/>
    </row>
    <row r="313" spans="1:8">
      <c r="C313" s="84"/>
      <c r="D313" s="13" t="s">
        <v>3</v>
      </c>
      <c r="E313" s="45">
        <f>ROUND((SUM(G302:G307)+D291)/D291,2)</f>
        <v>2.29</v>
      </c>
      <c r="F313" s="10"/>
      <c r="G313" s="11"/>
    </row>
    <row r="314" spans="1:8" ht="25.5">
      <c r="D314" s="46" t="s">
        <v>4</v>
      </c>
      <c r="E314" s="47">
        <f>SUM(E310:E313)-IF(D295="сплошная",3,2)</f>
        <v>2.38</v>
      </c>
      <c r="F314" s="25"/>
    </row>
    <row r="315" spans="1:8">
      <c r="E315" s="15"/>
    </row>
    <row r="316" spans="1:8" ht="25.5">
      <c r="A316" s="22"/>
      <c r="B316" s="22"/>
      <c r="C316" s="16" t="s">
        <v>23</v>
      </c>
      <c r="D316" s="85">
        <f>E314*D291</f>
        <v>8230.0399999999991</v>
      </c>
      <c r="E316" s="85"/>
    </row>
    <row r="317" spans="1:8" ht="18.75">
      <c r="C317" s="17" t="s">
        <v>8</v>
      </c>
      <c r="D317" s="86">
        <f>D316/D290</f>
        <v>33.319999999999993</v>
      </c>
      <c r="E317" s="86"/>
      <c r="G317" s="7"/>
      <c r="H317" s="67"/>
    </row>
    <row r="330" spans="1:8" ht="60.75">
      <c r="A330" s="22"/>
      <c r="B330" s="112" t="s">
        <v>48</v>
      </c>
      <c r="C330" s="112"/>
      <c r="D330" s="112"/>
      <c r="E330" s="112"/>
      <c r="F330" s="112"/>
      <c r="G330" s="112"/>
      <c r="H330" s="112"/>
    </row>
    <row r="331" spans="1:8" ht="54.75" customHeight="1">
      <c r="B331" s="113" t="s">
        <v>42</v>
      </c>
      <c r="C331" s="113"/>
      <c r="D331" s="113"/>
      <c r="E331" s="113"/>
      <c r="F331" s="113"/>
      <c r="G331" s="113"/>
    </row>
    <row r="332" spans="1:8">
      <c r="C332" s="69"/>
      <c r="G332" s="7"/>
    </row>
    <row r="333" spans="1:8" ht="25.5">
      <c r="C333" s="14" t="s">
        <v>5</v>
      </c>
      <c r="D333" s="6"/>
    </row>
    <row r="334" spans="1:8" ht="20.25">
      <c r="A334" s="10"/>
      <c r="B334" s="10"/>
      <c r="C334" s="87" t="s">
        <v>15</v>
      </c>
      <c r="D334" s="90" t="s">
        <v>43</v>
      </c>
      <c r="E334" s="90"/>
      <c r="F334" s="90"/>
      <c r="G334" s="90"/>
      <c r="H334" s="58"/>
    </row>
    <row r="335" spans="1:8" ht="20.25" customHeight="1">
      <c r="A335" s="10"/>
      <c r="B335" s="10"/>
      <c r="C335" s="88"/>
      <c r="D335" s="90" t="s">
        <v>61</v>
      </c>
      <c r="E335" s="90"/>
      <c r="F335" s="90"/>
      <c r="G335" s="90"/>
      <c r="H335" s="58"/>
    </row>
    <row r="336" spans="1:8" ht="20.25">
      <c r="A336" s="10"/>
      <c r="B336" s="10"/>
      <c r="C336" s="89"/>
      <c r="D336" s="90" t="s">
        <v>85</v>
      </c>
      <c r="E336" s="90"/>
      <c r="F336" s="90"/>
      <c r="G336" s="90"/>
      <c r="H336" s="58"/>
    </row>
    <row r="337" spans="1:8">
      <c r="C337" s="48" t="s">
        <v>12</v>
      </c>
      <c r="D337" s="49">
        <v>3</v>
      </c>
      <c r="E337" s="50"/>
      <c r="F337" s="10"/>
    </row>
    <row r="338" spans="1:8">
      <c r="C338" s="1" t="s">
        <v>9</v>
      </c>
      <c r="D338" s="44">
        <v>651</v>
      </c>
      <c r="E338" s="91" t="s">
        <v>16</v>
      </c>
      <c r="F338" s="92"/>
      <c r="G338" s="95">
        <f>D339/D338</f>
        <v>8.6728110599078345</v>
      </c>
    </row>
    <row r="339" spans="1:8">
      <c r="C339" s="1" t="s">
        <v>10</v>
      </c>
      <c r="D339" s="44">
        <v>5646</v>
      </c>
      <c r="E339" s="93"/>
      <c r="F339" s="94"/>
      <c r="G339" s="96"/>
    </row>
    <row r="340" spans="1:8">
      <c r="C340" s="54"/>
      <c r="D340" s="55"/>
      <c r="E340" s="56"/>
    </row>
    <row r="341" spans="1:8">
      <c r="C341" s="53" t="s">
        <v>7</v>
      </c>
      <c r="D341" s="74" t="s">
        <v>86</v>
      </c>
      <c r="E341" s="59"/>
    </row>
    <row r="342" spans="1:8">
      <c r="C342" s="53" t="s">
        <v>11</v>
      </c>
      <c r="D342" s="51">
        <v>45</v>
      </c>
      <c r="E342" s="59"/>
    </row>
    <row r="343" spans="1:8">
      <c r="C343" s="53" t="s">
        <v>13</v>
      </c>
      <c r="D343" s="52" t="s">
        <v>34</v>
      </c>
      <c r="E343" s="59"/>
    </row>
    <row r="344" spans="1:8" ht="24" thickBot="1">
      <c r="C344" s="60"/>
      <c r="D344" s="60"/>
    </row>
    <row r="345" spans="1:8" ht="48" thickBot="1">
      <c r="B345" s="97" t="s">
        <v>17</v>
      </c>
      <c r="C345" s="98"/>
      <c r="D345" s="23" t="s">
        <v>20</v>
      </c>
      <c r="E345" s="99" t="s">
        <v>22</v>
      </c>
      <c r="F345" s="100"/>
      <c r="G345" s="2" t="s">
        <v>21</v>
      </c>
    </row>
    <row r="346" spans="1:8" ht="24" thickBot="1">
      <c r="A346" s="61"/>
      <c r="B346" s="101" t="s">
        <v>36</v>
      </c>
      <c r="C346" s="102"/>
      <c r="D346" s="32">
        <v>59.39</v>
      </c>
      <c r="E346" s="33">
        <v>3</v>
      </c>
      <c r="F346" s="18" t="s">
        <v>25</v>
      </c>
      <c r="G346" s="26">
        <f t="shared" ref="G346:G353" si="12">D346*E346</f>
        <v>178.17000000000002</v>
      </c>
      <c r="H346" s="103"/>
    </row>
    <row r="347" spans="1:8">
      <c r="A347" s="62"/>
      <c r="B347" s="104" t="s">
        <v>18</v>
      </c>
      <c r="C347" s="105"/>
      <c r="D347" s="34">
        <v>70.41</v>
      </c>
      <c r="E347" s="35">
        <v>0.7</v>
      </c>
      <c r="F347" s="19" t="s">
        <v>26</v>
      </c>
      <c r="G347" s="27">
        <f t="shared" si="12"/>
        <v>49.286999999999992</v>
      </c>
      <c r="H347" s="103"/>
    </row>
    <row r="348" spans="1:8" ht="24" thickBot="1">
      <c r="A348" s="62"/>
      <c r="B348" s="106" t="s">
        <v>19</v>
      </c>
      <c r="C348" s="107"/>
      <c r="D348" s="36">
        <v>222.31</v>
      </c>
      <c r="E348" s="37">
        <v>0.7</v>
      </c>
      <c r="F348" s="20" t="s">
        <v>26</v>
      </c>
      <c r="G348" s="28">
        <f t="shared" si="12"/>
        <v>155.61699999999999</v>
      </c>
      <c r="H348" s="103"/>
    </row>
    <row r="349" spans="1:8" ht="24" thickBot="1">
      <c r="A349" s="62"/>
      <c r="B349" s="108" t="s">
        <v>28</v>
      </c>
      <c r="C349" s="109"/>
      <c r="D349" s="38"/>
      <c r="E349" s="39"/>
      <c r="F349" s="24" t="s">
        <v>25</v>
      </c>
      <c r="G349" s="29">
        <f t="shared" si="12"/>
        <v>0</v>
      </c>
      <c r="H349" s="103"/>
    </row>
    <row r="350" spans="1:8">
      <c r="A350" s="62"/>
      <c r="B350" s="104" t="s">
        <v>33</v>
      </c>
      <c r="C350" s="105"/>
      <c r="D350" s="34">
        <v>665.33</v>
      </c>
      <c r="E350" s="35">
        <v>6</v>
      </c>
      <c r="F350" s="19" t="s">
        <v>25</v>
      </c>
      <c r="G350" s="27">
        <f t="shared" si="12"/>
        <v>3991.9800000000005</v>
      </c>
      <c r="H350" s="103"/>
    </row>
    <row r="351" spans="1:8">
      <c r="A351" s="62"/>
      <c r="B351" s="110" t="s">
        <v>27</v>
      </c>
      <c r="C351" s="111"/>
      <c r="D351" s="40">
        <v>1300.21</v>
      </c>
      <c r="E351" s="41">
        <v>3</v>
      </c>
      <c r="F351" s="21" t="s">
        <v>25</v>
      </c>
      <c r="G351" s="30">
        <f t="shared" si="12"/>
        <v>3900.63</v>
      </c>
      <c r="H351" s="103"/>
    </row>
    <row r="352" spans="1:8">
      <c r="A352" s="62"/>
      <c r="B352" s="110" t="s">
        <v>29</v>
      </c>
      <c r="C352" s="111"/>
      <c r="D352" s="42"/>
      <c r="E352" s="43"/>
      <c r="F352" s="21" t="s">
        <v>25</v>
      </c>
      <c r="G352" s="30">
        <f t="shared" si="12"/>
        <v>0</v>
      </c>
      <c r="H352" s="103"/>
    </row>
    <row r="353" spans="1:8">
      <c r="A353" s="62"/>
      <c r="B353" s="110" t="s">
        <v>30</v>
      </c>
      <c r="C353" s="111"/>
      <c r="D353" s="42"/>
      <c r="E353" s="43"/>
      <c r="F353" s="21" t="s">
        <v>25</v>
      </c>
      <c r="G353" s="30">
        <f t="shared" si="12"/>
        <v>0</v>
      </c>
      <c r="H353" s="103"/>
    </row>
    <row r="354" spans="1:8">
      <c r="A354" s="62"/>
      <c r="B354" s="110" t="s">
        <v>32</v>
      </c>
      <c r="C354" s="111"/>
      <c r="D354" s="42"/>
      <c r="E354" s="43"/>
      <c r="F354" s="21" t="s">
        <v>25</v>
      </c>
      <c r="G354" s="30">
        <f>D354*E354</f>
        <v>0</v>
      </c>
      <c r="H354" s="103"/>
    </row>
    <row r="355" spans="1:8" ht="24" thickBot="1">
      <c r="A355" s="62"/>
      <c r="B355" s="106" t="s">
        <v>31</v>
      </c>
      <c r="C355" s="107"/>
      <c r="D355" s="36"/>
      <c r="E355" s="37"/>
      <c r="F355" s="20" t="s">
        <v>25</v>
      </c>
      <c r="G355" s="31">
        <f>D355*E355</f>
        <v>0</v>
      </c>
      <c r="H355" s="103"/>
    </row>
    <row r="356" spans="1:8">
      <c r="C356" s="3"/>
      <c r="D356" s="3"/>
      <c r="E356" s="4"/>
      <c r="F356" s="4"/>
      <c r="H356" s="63"/>
    </row>
    <row r="357" spans="1:8" ht="25.5">
      <c r="C357" s="14" t="s">
        <v>14</v>
      </c>
      <c r="D357" s="6"/>
    </row>
    <row r="358" spans="1:8" ht="18.75">
      <c r="C358" s="84" t="s">
        <v>6</v>
      </c>
      <c r="D358" s="68" t="s">
        <v>0</v>
      </c>
      <c r="E358" s="9">
        <f>ROUND((G346+D339)/D339,2)</f>
        <v>1.03</v>
      </c>
      <c r="F358" s="9"/>
      <c r="G358" s="10"/>
      <c r="H358" s="7"/>
    </row>
    <row r="359" spans="1:8">
      <c r="C359" s="84"/>
      <c r="D359" s="68" t="s">
        <v>1</v>
      </c>
      <c r="E359" s="9">
        <f>ROUND((G347+G348+D339)/D339,2)</f>
        <v>1.04</v>
      </c>
      <c r="F359" s="9"/>
      <c r="G359" s="11"/>
      <c r="H359" s="66"/>
    </row>
    <row r="360" spans="1:8">
      <c r="C360" s="84"/>
      <c r="D360" s="68" t="s">
        <v>2</v>
      </c>
      <c r="E360" s="9">
        <f>ROUND((G349+D339)/D339,2)</f>
        <v>1</v>
      </c>
      <c r="F360" s="12"/>
      <c r="G360" s="11"/>
    </row>
    <row r="361" spans="1:8">
      <c r="C361" s="84"/>
      <c r="D361" s="13" t="s">
        <v>3</v>
      </c>
      <c r="E361" s="45">
        <f>ROUND((SUM(G350:G355)+D339)/D339,2)</f>
        <v>2.4</v>
      </c>
      <c r="F361" s="10"/>
      <c r="G361" s="11"/>
    </row>
    <row r="362" spans="1:8" ht="25.5">
      <c r="D362" s="46" t="s">
        <v>4</v>
      </c>
      <c r="E362" s="47">
        <f>SUM(E358:E361)-IF(D343="сплошная",3,2)</f>
        <v>2.4700000000000006</v>
      </c>
      <c r="F362" s="25"/>
    </row>
    <row r="363" spans="1:8">
      <c r="E363" s="15"/>
    </row>
    <row r="364" spans="1:8" ht="25.5">
      <c r="A364" s="22"/>
      <c r="B364" s="22"/>
      <c r="C364" s="16" t="s">
        <v>23</v>
      </c>
      <c r="D364" s="85">
        <f>E362*D339</f>
        <v>13945.620000000004</v>
      </c>
      <c r="E364" s="85"/>
    </row>
    <row r="365" spans="1:8" ht="18.75">
      <c r="C365" s="17" t="s">
        <v>8</v>
      </c>
      <c r="D365" s="86">
        <f>D364/D338</f>
        <v>21.421843317972357</v>
      </c>
      <c r="E365" s="86"/>
      <c r="G365" s="7"/>
      <c r="H365" s="67"/>
    </row>
    <row r="378" spans="1:8" ht="60.75">
      <c r="A378" s="22"/>
      <c r="B378" s="112" t="s">
        <v>49</v>
      </c>
      <c r="C378" s="112"/>
      <c r="D378" s="112"/>
      <c r="E378" s="112"/>
      <c r="F378" s="112"/>
      <c r="G378" s="112"/>
      <c r="H378" s="112"/>
    </row>
    <row r="379" spans="1:8" ht="55.5" customHeight="1">
      <c r="B379" s="113" t="s">
        <v>42</v>
      </c>
      <c r="C379" s="113"/>
      <c r="D379" s="113"/>
      <c r="E379" s="113"/>
      <c r="F379" s="113"/>
      <c r="G379" s="113"/>
    </row>
    <row r="380" spans="1:8">
      <c r="C380" s="69"/>
      <c r="G380" s="7"/>
    </row>
    <row r="381" spans="1:8" ht="25.5">
      <c r="C381" s="14" t="s">
        <v>5</v>
      </c>
      <c r="D381" s="6"/>
    </row>
    <row r="382" spans="1:8" ht="20.25">
      <c r="A382" s="10"/>
      <c r="B382" s="10"/>
      <c r="C382" s="87" t="s">
        <v>15</v>
      </c>
      <c r="D382" s="90" t="s">
        <v>43</v>
      </c>
      <c r="E382" s="90"/>
      <c r="F382" s="90"/>
      <c r="G382" s="90"/>
      <c r="H382" s="58"/>
    </row>
    <row r="383" spans="1:8" ht="20.25" customHeight="1">
      <c r="A383" s="10"/>
      <c r="B383" s="10"/>
      <c r="C383" s="88"/>
      <c r="D383" s="90" t="s">
        <v>61</v>
      </c>
      <c r="E383" s="90"/>
      <c r="F383" s="90"/>
      <c r="G383" s="90"/>
      <c r="H383" s="58"/>
    </row>
    <row r="384" spans="1:8" ht="20.25">
      <c r="A384" s="10"/>
      <c r="B384" s="10"/>
      <c r="C384" s="89"/>
      <c r="D384" s="90" t="s">
        <v>87</v>
      </c>
      <c r="E384" s="90"/>
      <c r="F384" s="90"/>
      <c r="G384" s="90"/>
      <c r="H384" s="58"/>
    </row>
    <row r="385" spans="1:8">
      <c r="C385" s="48" t="s">
        <v>12</v>
      </c>
      <c r="D385" s="49">
        <v>2.5</v>
      </c>
      <c r="E385" s="50"/>
      <c r="F385" s="10"/>
    </row>
    <row r="386" spans="1:8">
      <c r="C386" s="1" t="s">
        <v>9</v>
      </c>
      <c r="D386" s="44">
        <v>555</v>
      </c>
      <c r="E386" s="91" t="s">
        <v>16</v>
      </c>
      <c r="F386" s="92"/>
      <c r="G386" s="95">
        <f>D387/D386</f>
        <v>22.542342342342341</v>
      </c>
    </row>
    <row r="387" spans="1:8">
      <c r="C387" s="1" t="s">
        <v>10</v>
      </c>
      <c r="D387" s="44">
        <v>12511</v>
      </c>
      <c r="E387" s="93"/>
      <c r="F387" s="94"/>
      <c r="G387" s="96"/>
    </row>
    <row r="388" spans="1:8">
      <c r="C388" s="54"/>
      <c r="D388" s="55"/>
      <c r="E388" s="56"/>
    </row>
    <row r="389" spans="1:8">
      <c r="C389" s="53" t="s">
        <v>7</v>
      </c>
      <c r="D389" s="74" t="s">
        <v>88</v>
      </c>
      <c r="E389" s="59"/>
    </row>
    <row r="390" spans="1:8">
      <c r="C390" s="53" t="s">
        <v>11</v>
      </c>
      <c r="D390" s="51">
        <v>60</v>
      </c>
      <c r="E390" s="59"/>
    </row>
    <row r="391" spans="1:8">
      <c r="C391" s="53" t="s">
        <v>13</v>
      </c>
      <c r="D391" s="52" t="s">
        <v>34</v>
      </c>
      <c r="E391" s="59"/>
    </row>
    <row r="392" spans="1:8" ht="24" thickBot="1">
      <c r="C392" s="60"/>
      <c r="D392" s="60"/>
    </row>
    <row r="393" spans="1:8" ht="48" thickBot="1">
      <c r="B393" s="97" t="s">
        <v>17</v>
      </c>
      <c r="C393" s="98"/>
      <c r="D393" s="23" t="s">
        <v>20</v>
      </c>
      <c r="E393" s="99" t="s">
        <v>22</v>
      </c>
      <c r="F393" s="100"/>
      <c r="G393" s="2" t="s">
        <v>21</v>
      </c>
    </row>
    <row r="394" spans="1:8" ht="24" thickBot="1">
      <c r="A394" s="61"/>
      <c r="B394" s="101" t="s">
        <v>36</v>
      </c>
      <c r="C394" s="102"/>
      <c r="D394" s="32">
        <v>59.39</v>
      </c>
      <c r="E394" s="33">
        <v>2.5</v>
      </c>
      <c r="F394" s="18" t="s">
        <v>25</v>
      </c>
      <c r="G394" s="26">
        <f t="shared" ref="G394:G401" si="13">D394*E394</f>
        <v>148.47499999999999</v>
      </c>
      <c r="H394" s="103"/>
    </row>
    <row r="395" spans="1:8">
      <c r="A395" s="62"/>
      <c r="B395" s="104" t="s">
        <v>18</v>
      </c>
      <c r="C395" s="105"/>
      <c r="D395" s="34">
        <v>70.41</v>
      </c>
      <c r="E395" s="35">
        <v>0.5</v>
      </c>
      <c r="F395" s="19" t="s">
        <v>26</v>
      </c>
      <c r="G395" s="27">
        <f t="shared" si="13"/>
        <v>35.204999999999998</v>
      </c>
      <c r="H395" s="103"/>
    </row>
    <row r="396" spans="1:8" ht="24" thickBot="1">
      <c r="A396" s="62"/>
      <c r="B396" s="106" t="s">
        <v>19</v>
      </c>
      <c r="C396" s="107"/>
      <c r="D396" s="36">
        <v>222.31</v>
      </c>
      <c r="E396" s="37">
        <v>0.5</v>
      </c>
      <c r="F396" s="20" t="s">
        <v>26</v>
      </c>
      <c r="G396" s="28">
        <f t="shared" si="13"/>
        <v>111.155</v>
      </c>
      <c r="H396" s="103"/>
    </row>
    <row r="397" spans="1:8" ht="24" thickBot="1">
      <c r="A397" s="62"/>
      <c r="B397" s="108" t="s">
        <v>28</v>
      </c>
      <c r="C397" s="109"/>
      <c r="D397" s="38"/>
      <c r="E397" s="39"/>
      <c r="F397" s="24" t="s">
        <v>25</v>
      </c>
      <c r="G397" s="29">
        <f t="shared" si="13"/>
        <v>0</v>
      </c>
      <c r="H397" s="103"/>
    </row>
    <row r="398" spans="1:8">
      <c r="A398" s="62"/>
      <c r="B398" s="104" t="s">
        <v>33</v>
      </c>
      <c r="C398" s="105"/>
      <c r="D398" s="34">
        <v>665.33</v>
      </c>
      <c r="E398" s="35">
        <v>5</v>
      </c>
      <c r="F398" s="19" t="s">
        <v>25</v>
      </c>
      <c r="G398" s="27">
        <f t="shared" si="13"/>
        <v>3326.65</v>
      </c>
      <c r="H398" s="103"/>
    </row>
    <row r="399" spans="1:8">
      <c r="A399" s="62"/>
      <c r="B399" s="110" t="s">
        <v>27</v>
      </c>
      <c r="C399" s="111"/>
      <c r="D399" s="40">
        <v>1300.21</v>
      </c>
      <c r="E399" s="41">
        <v>2.5</v>
      </c>
      <c r="F399" s="21" t="s">
        <v>25</v>
      </c>
      <c r="G399" s="30">
        <f t="shared" si="13"/>
        <v>3250.5250000000001</v>
      </c>
      <c r="H399" s="103"/>
    </row>
    <row r="400" spans="1:8">
      <c r="A400" s="62"/>
      <c r="B400" s="110" t="s">
        <v>29</v>
      </c>
      <c r="C400" s="111"/>
      <c r="D400" s="42"/>
      <c r="E400" s="43"/>
      <c r="F400" s="21" t="s">
        <v>25</v>
      </c>
      <c r="G400" s="30">
        <f t="shared" si="13"/>
        <v>0</v>
      </c>
      <c r="H400" s="103"/>
    </row>
    <row r="401" spans="1:8">
      <c r="A401" s="62"/>
      <c r="B401" s="110" t="s">
        <v>30</v>
      </c>
      <c r="C401" s="111"/>
      <c r="D401" s="42"/>
      <c r="E401" s="43"/>
      <c r="F401" s="21" t="s">
        <v>25</v>
      </c>
      <c r="G401" s="30">
        <f t="shared" si="13"/>
        <v>0</v>
      </c>
      <c r="H401" s="103"/>
    </row>
    <row r="402" spans="1:8">
      <c r="A402" s="62"/>
      <c r="B402" s="110" t="s">
        <v>32</v>
      </c>
      <c r="C402" s="111"/>
      <c r="D402" s="42"/>
      <c r="E402" s="43"/>
      <c r="F402" s="21" t="s">
        <v>25</v>
      </c>
      <c r="G402" s="30">
        <f>D402*E402</f>
        <v>0</v>
      </c>
      <c r="H402" s="103"/>
    </row>
    <row r="403" spans="1:8" ht="24" thickBot="1">
      <c r="A403" s="62"/>
      <c r="B403" s="106" t="s">
        <v>31</v>
      </c>
      <c r="C403" s="107"/>
      <c r="D403" s="36"/>
      <c r="E403" s="37"/>
      <c r="F403" s="20" t="s">
        <v>25</v>
      </c>
      <c r="G403" s="31">
        <f>D403*E403</f>
        <v>0</v>
      </c>
      <c r="H403" s="103"/>
    </row>
    <row r="404" spans="1:8">
      <c r="C404" s="3"/>
      <c r="D404" s="3"/>
      <c r="E404" s="4"/>
      <c r="F404" s="4"/>
      <c r="H404" s="63"/>
    </row>
    <row r="405" spans="1:8" ht="25.5">
      <c r="C405" s="14" t="s">
        <v>14</v>
      </c>
      <c r="D405" s="6"/>
    </row>
    <row r="406" spans="1:8" ht="18.75">
      <c r="C406" s="84" t="s">
        <v>6</v>
      </c>
      <c r="D406" s="68" t="s">
        <v>0</v>
      </c>
      <c r="E406" s="9">
        <f>ROUND((G394+D387)/D387,2)</f>
        <v>1.01</v>
      </c>
      <c r="F406" s="9"/>
      <c r="G406" s="10"/>
      <c r="H406" s="7"/>
    </row>
    <row r="407" spans="1:8">
      <c r="C407" s="84"/>
      <c r="D407" s="68" t="s">
        <v>1</v>
      </c>
      <c r="E407" s="9">
        <f>ROUND((G395+G396+D387)/D387,2)</f>
        <v>1.01</v>
      </c>
      <c r="F407" s="9"/>
      <c r="G407" s="11"/>
      <c r="H407" s="66"/>
    </row>
    <row r="408" spans="1:8">
      <c r="C408" s="84"/>
      <c r="D408" s="68" t="s">
        <v>2</v>
      </c>
      <c r="E408" s="9">
        <f>ROUND((G397+D387)/D387,2)</f>
        <v>1</v>
      </c>
      <c r="F408" s="12"/>
      <c r="G408" s="11"/>
    </row>
    <row r="409" spans="1:8">
      <c r="C409" s="84"/>
      <c r="D409" s="13" t="s">
        <v>3</v>
      </c>
      <c r="E409" s="45">
        <f>ROUND((SUM(G398:G403)+D387)/D387,2)</f>
        <v>1.53</v>
      </c>
      <c r="F409" s="10"/>
      <c r="G409" s="11"/>
    </row>
    <row r="410" spans="1:8" ht="25.5">
      <c r="D410" s="46" t="s">
        <v>4</v>
      </c>
      <c r="E410" s="47">
        <f>SUM(E406:E409)-IF(D391="сплошная",3,2)</f>
        <v>1.5499999999999998</v>
      </c>
      <c r="F410" s="25"/>
    </row>
    <row r="411" spans="1:8">
      <c r="E411" s="15"/>
    </row>
    <row r="412" spans="1:8" ht="25.5">
      <c r="A412" s="22"/>
      <c r="B412" s="22"/>
      <c r="C412" s="16" t="s">
        <v>23</v>
      </c>
      <c r="D412" s="85">
        <f>E410*D387</f>
        <v>19392.05</v>
      </c>
      <c r="E412" s="85"/>
    </row>
    <row r="413" spans="1:8" ht="18.75">
      <c r="C413" s="17" t="s">
        <v>8</v>
      </c>
      <c r="D413" s="86">
        <f>D412/D386</f>
        <v>34.940630630630629</v>
      </c>
      <c r="E413" s="86"/>
      <c r="G413" s="7"/>
      <c r="H413" s="67"/>
    </row>
    <row r="426" spans="1:8" ht="60.75">
      <c r="A426" s="22"/>
      <c r="B426" s="112" t="s">
        <v>50</v>
      </c>
      <c r="C426" s="112"/>
      <c r="D426" s="112"/>
      <c r="E426" s="112"/>
      <c r="F426" s="112"/>
      <c r="G426" s="112"/>
      <c r="H426" s="112"/>
    </row>
    <row r="427" spans="1:8" ht="44.25" customHeight="1">
      <c r="B427" s="113" t="s">
        <v>42</v>
      </c>
      <c r="C427" s="113"/>
      <c r="D427" s="113"/>
      <c r="E427" s="113"/>
      <c r="F427" s="113"/>
      <c r="G427" s="113"/>
    </row>
    <row r="428" spans="1:8">
      <c r="C428" s="69"/>
      <c r="G428" s="7"/>
    </row>
    <row r="429" spans="1:8" ht="25.5">
      <c r="C429" s="14" t="s">
        <v>5</v>
      </c>
      <c r="D429" s="6"/>
    </row>
    <row r="430" spans="1:8" ht="20.25">
      <c r="A430" s="10"/>
      <c r="B430" s="10"/>
      <c r="C430" s="87" t="s">
        <v>15</v>
      </c>
      <c r="D430" s="90" t="s">
        <v>43</v>
      </c>
      <c r="E430" s="90"/>
      <c r="F430" s="90"/>
      <c r="G430" s="90"/>
      <c r="H430" s="58"/>
    </row>
    <row r="431" spans="1:8" ht="20.25" customHeight="1">
      <c r="A431" s="10"/>
      <c r="B431" s="10"/>
      <c r="C431" s="88"/>
      <c r="D431" s="90" t="s">
        <v>61</v>
      </c>
      <c r="E431" s="90"/>
      <c r="F431" s="90"/>
      <c r="G431" s="90"/>
      <c r="H431" s="58"/>
    </row>
    <row r="432" spans="1:8" ht="20.25">
      <c r="A432" s="10"/>
      <c r="B432" s="10"/>
      <c r="C432" s="89"/>
      <c r="D432" s="90" t="s">
        <v>89</v>
      </c>
      <c r="E432" s="90"/>
      <c r="F432" s="90"/>
      <c r="G432" s="90"/>
      <c r="H432" s="58"/>
    </row>
    <row r="433" spans="1:8">
      <c r="C433" s="48" t="s">
        <v>12</v>
      </c>
      <c r="D433" s="49">
        <v>2</v>
      </c>
      <c r="E433" s="50"/>
      <c r="F433" s="10"/>
    </row>
    <row r="434" spans="1:8">
      <c r="C434" s="1" t="s">
        <v>9</v>
      </c>
      <c r="D434" s="44">
        <v>475</v>
      </c>
      <c r="E434" s="91" t="s">
        <v>16</v>
      </c>
      <c r="F434" s="92"/>
      <c r="G434" s="95">
        <f>D435/D434</f>
        <v>5.7810526315789472</v>
      </c>
    </row>
    <row r="435" spans="1:8">
      <c r="C435" s="1" t="s">
        <v>10</v>
      </c>
      <c r="D435" s="44">
        <v>2746</v>
      </c>
      <c r="E435" s="93"/>
      <c r="F435" s="94"/>
      <c r="G435" s="96"/>
    </row>
    <row r="436" spans="1:8">
      <c r="C436" s="54"/>
      <c r="D436" s="55"/>
      <c r="E436" s="56"/>
    </row>
    <row r="437" spans="1:8">
      <c r="C437" s="53" t="s">
        <v>7</v>
      </c>
      <c r="D437" s="74" t="s">
        <v>90</v>
      </c>
      <c r="E437" s="59"/>
    </row>
    <row r="438" spans="1:8">
      <c r="C438" s="53" t="s">
        <v>11</v>
      </c>
      <c r="D438" s="51">
        <v>65</v>
      </c>
      <c r="E438" s="59"/>
    </row>
    <row r="439" spans="1:8">
      <c r="C439" s="53" t="s">
        <v>13</v>
      </c>
      <c r="D439" s="52" t="s">
        <v>34</v>
      </c>
      <c r="E439" s="59"/>
    </row>
    <row r="440" spans="1:8" ht="24" thickBot="1">
      <c r="C440" s="60"/>
      <c r="D440" s="60"/>
    </row>
    <row r="441" spans="1:8" ht="48" thickBot="1">
      <c r="B441" s="97" t="s">
        <v>17</v>
      </c>
      <c r="C441" s="98"/>
      <c r="D441" s="23" t="s">
        <v>20</v>
      </c>
      <c r="E441" s="99" t="s">
        <v>22</v>
      </c>
      <c r="F441" s="100"/>
      <c r="G441" s="2" t="s">
        <v>21</v>
      </c>
    </row>
    <row r="442" spans="1:8" ht="24" thickBot="1">
      <c r="A442" s="61"/>
      <c r="B442" s="101" t="s">
        <v>36</v>
      </c>
      <c r="C442" s="102"/>
      <c r="D442" s="32">
        <v>59.39</v>
      </c>
      <c r="E442" s="33">
        <v>2</v>
      </c>
      <c r="F442" s="18" t="s">
        <v>25</v>
      </c>
      <c r="G442" s="26">
        <f t="shared" ref="G442:G449" si="14">D442*E442</f>
        <v>118.78</v>
      </c>
      <c r="H442" s="103"/>
    </row>
    <row r="443" spans="1:8">
      <c r="A443" s="62"/>
      <c r="B443" s="104" t="s">
        <v>18</v>
      </c>
      <c r="C443" s="105"/>
      <c r="D443" s="34">
        <v>70.41</v>
      </c>
      <c r="E443" s="35">
        <v>0.7</v>
      </c>
      <c r="F443" s="19" t="s">
        <v>26</v>
      </c>
      <c r="G443" s="27">
        <f t="shared" si="14"/>
        <v>49.286999999999992</v>
      </c>
      <c r="H443" s="103"/>
    </row>
    <row r="444" spans="1:8" ht="24" thickBot="1">
      <c r="A444" s="62"/>
      <c r="B444" s="106" t="s">
        <v>19</v>
      </c>
      <c r="C444" s="107"/>
      <c r="D444" s="36">
        <v>222.31</v>
      </c>
      <c r="E444" s="37">
        <v>0.7</v>
      </c>
      <c r="F444" s="20" t="s">
        <v>26</v>
      </c>
      <c r="G444" s="28">
        <f t="shared" si="14"/>
        <v>155.61699999999999</v>
      </c>
      <c r="H444" s="103"/>
    </row>
    <row r="445" spans="1:8" ht="24" thickBot="1">
      <c r="A445" s="62"/>
      <c r="B445" s="108" t="s">
        <v>28</v>
      </c>
      <c r="C445" s="109"/>
      <c r="D445" s="38"/>
      <c r="E445" s="39"/>
      <c r="F445" s="24" t="s">
        <v>25</v>
      </c>
      <c r="G445" s="29">
        <f t="shared" si="14"/>
        <v>0</v>
      </c>
      <c r="H445" s="103"/>
    </row>
    <row r="446" spans="1:8">
      <c r="A446" s="62"/>
      <c r="B446" s="104" t="s">
        <v>33</v>
      </c>
      <c r="C446" s="105"/>
      <c r="D446" s="34">
        <v>665.33</v>
      </c>
      <c r="E446" s="35">
        <v>4</v>
      </c>
      <c r="F446" s="19" t="s">
        <v>25</v>
      </c>
      <c r="G446" s="27">
        <f t="shared" si="14"/>
        <v>2661.32</v>
      </c>
      <c r="H446" s="103"/>
    </row>
    <row r="447" spans="1:8">
      <c r="A447" s="62"/>
      <c r="B447" s="110" t="s">
        <v>27</v>
      </c>
      <c r="C447" s="111"/>
      <c r="D447" s="40">
        <v>1300.21</v>
      </c>
      <c r="E447" s="41">
        <v>2</v>
      </c>
      <c r="F447" s="21" t="s">
        <v>25</v>
      </c>
      <c r="G447" s="30">
        <f t="shared" si="14"/>
        <v>2600.42</v>
      </c>
      <c r="H447" s="103"/>
    </row>
    <row r="448" spans="1:8">
      <c r="A448" s="62"/>
      <c r="B448" s="110" t="s">
        <v>29</v>
      </c>
      <c r="C448" s="111"/>
      <c r="D448" s="42"/>
      <c r="E448" s="43"/>
      <c r="F448" s="21" t="s">
        <v>25</v>
      </c>
      <c r="G448" s="30">
        <f t="shared" si="14"/>
        <v>0</v>
      </c>
      <c r="H448" s="103"/>
    </row>
    <row r="449" spans="1:8">
      <c r="A449" s="62"/>
      <c r="B449" s="110" t="s">
        <v>30</v>
      </c>
      <c r="C449" s="111"/>
      <c r="D449" s="42"/>
      <c r="E449" s="43"/>
      <c r="F449" s="21" t="s">
        <v>25</v>
      </c>
      <c r="G449" s="30">
        <f t="shared" si="14"/>
        <v>0</v>
      </c>
      <c r="H449" s="103"/>
    </row>
    <row r="450" spans="1:8">
      <c r="A450" s="62"/>
      <c r="B450" s="110" t="s">
        <v>32</v>
      </c>
      <c r="C450" s="111"/>
      <c r="D450" s="42"/>
      <c r="E450" s="43"/>
      <c r="F450" s="21" t="s">
        <v>25</v>
      </c>
      <c r="G450" s="30">
        <f>D450*E450</f>
        <v>0</v>
      </c>
      <c r="H450" s="103"/>
    </row>
    <row r="451" spans="1:8" ht="24" thickBot="1">
      <c r="A451" s="62"/>
      <c r="B451" s="106" t="s">
        <v>31</v>
      </c>
      <c r="C451" s="107"/>
      <c r="D451" s="36"/>
      <c r="E451" s="37"/>
      <c r="F451" s="20" t="s">
        <v>25</v>
      </c>
      <c r="G451" s="31">
        <f>D451*E451</f>
        <v>0</v>
      </c>
      <c r="H451" s="103"/>
    </row>
    <row r="452" spans="1:8">
      <c r="C452" s="3"/>
      <c r="D452" s="3"/>
      <c r="E452" s="4"/>
      <c r="F452" s="4"/>
      <c r="H452" s="63"/>
    </row>
    <row r="453" spans="1:8" ht="25.5">
      <c r="C453" s="14" t="s">
        <v>14</v>
      </c>
      <c r="D453" s="6"/>
    </row>
    <row r="454" spans="1:8" ht="18.75">
      <c r="C454" s="84" t="s">
        <v>6</v>
      </c>
      <c r="D454" s="68" t="s">
        <v>0</v>
      </c>
      <c r="E454" s="9">
        <f>ROUND((G442+D435)/D435,2)</f>
        <v>1.04</v>
      </c>
      <c r="F454" s="9"/>
      <c r="G454" s="10"/>
      <c r="H454" s="7"/>
    </row>
    <row r="455" spans="1:8">
      <c r="C455" s="84"/>
      <c r="D455" s="68" t="s">
        <v>1</v>
      </c>
      <c r="E455" s="9">
        <f>ROUND((G443+G444+D435)/D435,2)</f>
        <v>1.07</v>
      </c>
      <c r="F455" s="9"/>
      <c r="G455" s="11"/>
      <c r="H455" s="66"/>
    </row>
    <row r="456" spans="1:8">
      <c r="C456" s="84"/>
      <c r="D456" s="68" t="s">
        <v>2</v>
      </c>
      <c r="E456" s="9">
        <f>ROUND((G445+D435)/D435,2)</f>
        <v>1</v>
      </c>
      <c r="F456" s="12"/>
      <c r="G456" s="11"/>
    </row>
    <row r="457" spans="1:8">
      <c r="C457" s="84"/>
      <c r="D457" s="13" t="s">
        <v>3</v>
      </c>
      <c r="E457" s="45">
        <f>ROUND((SUM(G446:G451)+D435)/D435,2)</f>
        <v>2.92</v>
      </c>
      <c r="F457" s="10"/>
      <c r="G457" s="11"/>
    </row>
    <row r="458" spans="1:8" ht="25.5">
      <c r="D458" s="46" t="s">
        <v>4</v>
      </c>
      <c r="E458" s="47">
        <f>SUM(E454:E457)-IF(D439="сплошная",3,2)</f>
        <v>3.0300000000000002</v>
      </c>
      <c r="F458" s="25"/>
    </row>
    <row r="459" spans="1:8">
      <c r="E459" s="15"/>
    </row>
    <row r="460" spans="1:8" ht="25.5">
      <c r="A460" s="22"/>
      <c r="B460" s="22"/>
      <c r="C460" s="16" t="s">
        <v>23</v>
      </c>
      <c r="D460" s="85">
        <f>E458*D435</f>
        <v>8320.380000000001</v>
      </c>
      <c r="E460" s="85"/>
    </row>
    <row r="461" spans="1:8" ht="18.75">
      <c r="C461" s="17" t="s">
        <v>8</v>
      </c>
      <c r="D461" s="86">
        <f>D460/D434</f>
        <v>17.516589473684213</v>
      </c>
      <c r="E461" s="86"/>
      <c r="G461" s="7"/>
      <c r="H461" s="67"/>
    </row>
    <row r="470" spans="1:8" ht="60.75">
      <c r="A470" s="22"/>
      <c r="B470" s="112" t="s">
        <v>51</v>
      </c>
      <c r="C470" s="112"/>
      <c r="D470" s="112"/>
      <c r="E470" s="112"/>
      <c r="F470" s="112"/>
      <c r="G470" s="112"/>
      <c r="H470" s="112"/>
    </row>
    <row r="471" spans="1:8" ht="35.25" customHeight="1">
      <c r="B471" s="113" t="s">
        <v>42</v>
      </c>
      <c r="C471" s="113"/>
      <c r="D471" s="113"/>
      <c r="E471" s="113"/>
      <c r="F471" s="113"/>
      <c r="G471" s="113"/>
    </row>
    <row r="472" spans="1:8">
      <c r="C472" s="69"/>
      <c r="G472" s="7"/>
    </row>
    <row r="473" spans="1:8" ht="25.5">
      <c r="C473" s="14" t="s">
        <v>5</v>
      </c>
      <c r="D473" s="6"/>
    </row>
    <row r="474" spans="1:8" ht="20.25">
      <c r="A474" s="10"/>
      <c r="B474" s="10"/>
      <c r="C474" s="87" t="s">
        <v>15</v>
      </c>
      <c r="D474" s="90" t="s">
        <v>43</v>
      </c>
      <c r="E474" s="90"/>
      <c r="F474" s="90"/>
      <c r="G474" s="90"/>
      <c r="H474" s="58"/>
    </row>
    <row r="475" spans="1:8" ht="20.25">
      <c r="A475" s="10"/>
      <c r="B475" s="10"/>
      <c r="C475" s="88"/>
      <c r="D475" s="90" t="s">
        <v>61</v>
      </c>
      <c r="E475" s="90"/>
      <c r="F475" s="90"/>
      <c r="G475" s="90"/>
      <c r="H475" s="58"/>
    </row>
    <row r="476" spans="1:8" ht="20.25">
      <c r="A476" s="10"/>
      <c r="B476" s="10"/>
      <c r="C476" s="89"/>
      <c r="D476" s="90" t="s">
        <v>62</v>
      </c>
      <c r="E476" s="90"/>
      <c r="F476" s="90"/>
      <c r="G476" s="90"/>
      <c r="H476" s="58"/>
    </row>
    <row r="477" spans="1:8">
      <c r="C477" s="48" t="s">
        <v>12</v>
      </c>
      <c r="D477" s="49">
        <v>2.7</v>
      </c>
      <c r="E477" s="50"/>
      <c r="F477" s="10"/>
    </row>
    <row r="478" spans="1:8">
      <c r="C478" s="1" t="s">
        <v>9</v>
      </c>
      <c r="D478" s="44">
        <v>594</v>
      </c>
      <c r="E478" s="91" t="s">
        <v>16</v>
      </c>
      <c r="F478" s="92"/>
      <c r="G478" s="95">
        <f>D479/D478</f>
        <v>8.5673400673400675</v>
      </c>
    </row>
    <row r="479" spans="1:8">
      <c r="C479" s="1" t="s">
        <v>10</v>
      </c>
      <c r="D479" s="44">
        <v>5089</v>
      </c>
      <c r="E479" s="93"/>
      <c r="F479" s="94"/>
      <c r="G479" s="96"/>
    </row>
    <row r="480" spans="1:8">
      <c r="C480" s="54"/>
      <c r="D480" s="55"/>
      <c r="E480" s="56"/>
    </row>
    <row r="481" spans="1:8">
      <c r="C481" s="53" t="s">
        <v>7</v>
      </c>
      <c r="D481" s="51" t="s">
        <v>67</v>
      </c>
      <c r="E481" s="59"/>
    </row>
    <row r="482" spans="1:8">
      <c r="C482" s="53" t="s">
        <v>11</v>
      </c>
      <c r="D482" s="51">
        <v>55</v>
      </c>
      <c r="E482" s="59"/>
    </row>
    <row r="483" spans="1:8">
      <c r="C483" s="53" t="s">
        <v>13</v>
      </c>
      <c r="D483" s="52" t="s">
        <v>34</v>
      </c>
      <c r="E483" s="59"/>
    </row>
    <row r="484" spans="1:8" ht="24" thickBot="1">
      <c r="C484" s="60"/>
      <c r="D484" s="60"/>
    </row>
    <row r="485" spans="1:8" ht="48" thickBot="1">
      <c r="B485" s="97" t="s">
        <v>17</v>
      </c>
      <c r="C485" s="98"/>
      <c r="D485" s="23" t="s">
        <v>20</v>
      </c>
      <c r="E485" s="99" t="s">
        <v>22</v>
      </c>
      <c r="F485" s="100"/>
      <c r="G485" s="2" t="s">
        <v>21</v>
      </c>
    </row>
    <row r="486" spans="1:8" ht="24" thickBot="1">
      <c r="A486" s="61"/>
      <c r="B486" s="101" t="s">
        <v>36</v>
      </c>
      <c r="C486" s="102"/>
      <c r="D486" s="32">
        <v>59.39</v>
      </c>
      <c r="E486" s="33">
        <v>2.7</v>
      </c>
      <c r="F486" s="18" t="s">
        <v>25</v>
      </c>
      <c r="G486" s="26">
        <f t="shared" ref="G486:G493" si="15">D486*E486</f>
        <v>160.35300000000001</v>
      </c>
      <c r="H486" s="103"/>
    </row>
    <row r="487" spans="1:8">
      <c r="A487" s="62"/>
      <c r="B487" s="104" t="s">
        <v>18</v>
      </c>
      <c r="C487" s="105"/>
      <c r="D487" s="34">
        <v>70.41</v>
      </c>
      <c r="E487" s="35">
        <v>0.7</v>
      </c>
      <c r="F487" s="19" t="s">
        <v>26</v>
      </c>
      <c r="G487" s="27">
        <f t="shared" si="15"/>
        <v>49.286999999999992</v>
      </c>
      <c r="H487" s="103"/>
    </row>
    <row r="488" spans="1:8" ht="24" thickBot="1">
      <c r="A488" s="62"/>
      <c r="B488" s="106" t="s">
        <v>19</v>
      </c>
      <c r="C488" s="107"/>
      <c r="D488" s="36">
        <v>222.31</v>
      </c>
      <c r="E488" s="37">
        <v>0.7</v>
      </c>
      <c r="F488" s="20" t="s">
        <v>26</v>
      </c>
      <c r="G488" s="28">
        <f t="shared" si="15"/>
        <v>155.61699999999999</v>
      </c>
      <c r="H488" s="103"/>
    </row>
    <row r="489" spans="1:8" ht="24" thickBot="1">
      <c r="A489" s="62"/>
      <c r="B489" s="108" t="s">
        <v>28</v>
      </c>
      <c r="C489" s="109"/>
      <c r="D489" s="38"/>
      <c r="E489" s="39"/>
      <c r="F489" s="24" t="s">
        <v>25</v>
      </c>
      <c r="G489" s="29">
        <f t="shared" si="15"/>
        <v>0</v>
      </c>
      <c r="H489" s="103"/>
    </row>
    <row r="490" spans="1:8">
      <c r="A490" s="62"/>
      <c r="B490" s="104" t="s">
        <v>33</v>
      </c>
      <c r="C490" s="105"/>
      <c r="D490" s="34">
        <v>665.33</v>
      </c>
      <c r="E490" s="35">
        <v>5.4</v>
      </c>
      <c r="F490" s="19" t="s">
        <v>25</v>
      </c>
      <c r="G490" s="27">
        <f t="shared" si="15"/>
        <v>3592.7820000000006</v>
      </c>
      <c r="H490" s="103"/>
    </row>
    <row r="491" spans="1:8">
      <c r="A491" s="62"/>
      <c r="B491" s="110" t="s">
        <v>27</v>
      </c>
      <c r="C491" s="111"/>
      <c r="D491" s="40">
        <v>1300.21</v>
      </c>
      <c r="E491" s="41">
        <v>2.7</v>
      </c>
      <c r="F491" s="21" t="s">
        <v>25</v>
      </c>
      <c r="G491" s="30">
        <f t="shared" si="15"/>
        <v>3510.5670000000005</v>
      </c>
      <c r="H491" s="103"/>
    </row>
    <row r="492" spans="1:8">
      <c r="A492" s="62"/>
      <c r="B492" s="110" t="s">
        <v>29</v>
      </c>
      <c r="C492" s="111"/>
      <c r="D492" s="42"/>
      <c r="E492" s="43"/>
      <c r="F492" s="21" t="s">
        <v>25</v>
      </c>
      <c r="G492" s="30">
        <f t="shared" si="15"/>
        <v>0</v>
      </c>
      <c r="H492" s="103"/>
    </row>
    <row r="493" spans="1:8">
      <c r="A493" s="62"/>
      <c r="B493" s="110" t="s">
        <v>30</v>
      </c>
      <c r="C493" s="111"/>
      <c r="D493" s="42"/>
      <c r="E493" s="43"/>
      <c r="F493" s="21" t="s">
        <v>25</v>
      </c>
      <c r="G493" s="30">
        <f t="shared" si="15"/>
        <v>0</v>
      </c>
      <c r="H493" s="103"/>
    </row>
    <row r="494" spans="1:8">
      <c r="A494" s="62"/>
      <c r="B494" s="110" t="s">
        <v>32</v>
      </c>
      <c r="C494" s="111"/>
      <c r="D494" s="42"/>
      <c r="E494" s="43"/>
      <c r="F494" s="21" t="s">
        <v>25</v>
      </c>
      <c r="G494" s="30">
        <f>D494*E494</f>
        <v>0</v>
      </c>
      <c r="H494" s="103"/>
    </row>
    <row r="495" spans="1:8" ht="24" thickBot="1">
      <c r="A495" s="62"/>
      <c r="B495" s="106" t="s">
        <v>31</v>
      </c>
      <c r="C495" s="107"/>
      <c r="D495" s="36"/>
      <c r="E495" s="37"/>
      <c r="F495" s="20" t="s">
        <v>25</v>
      </c>
      <c r="G495" s="31">
        <f>D495*E495</f>
        <v>0</v>
      </c>
      <c r="H495" s="103"/>
    </row>
    <row r="496" spans="1:8">
      <c r="C496" s="3"/>
      <c r="D496" s="3"/>
      <c r="E496" s="4"/>
      <c r="F496" s="4"/>
      <c r="H496" s="63"/>
    </row>
    <row r="497" spans="1:8" ht="25.5">
      <c r="C497" s="14" t="s">
        <v>14</v>
      </c>
      <c r="D497" s="6"/>
    </row>
    <row r="498" spans="1:8" ht="18.75">
      <c r="C498" s="84" t="s">
        <v>6</v>
      </c>
      <c r="D498" s="68" t="s">
        <v>0</v>
      </c>
      <c r="E498" s="9">
        <f>ROUND((G486+D479)/D479,2)</f>
        <v>1.03</v>
      </c>
      <c r="F498" s="9"/>
      <c r="G498" s="10"/>
      <c r="H498" s="7"/>
    </row>
    <row r="499" spans="1:8">
      <c r="C499" s="84"/>
      <c r="D499" s="68" t="s">
        <v>1</v>
      </c>
      <c r="E499" s="9">
        <f>ROUND((G487+G488+D479)/D479,2)</f>
        <v>1.04</v>
      </c>
      <c r="F499" s="9"/>
      <c r="G499" s="11"/>
      <c r="H499" s="66"/>
    </row>
    <row r="500" spans="1:8">
      <c r="C500" s="84"/>
      <c r="D500" s="68" t="s">
        <v>2</v>
      </c>
      <c r="E500" s="9">
        <f>ROUND((G489+D479)/D479,2)</f>
        <v>1</v>
      </c>
      <c r="F500" s="12"/>
      <c r="G500" s="11"/>
    </row>
    <row r="501" spans="1:8">
      <c r="C501" s="84"/>
      <c r="D501" s="13" t="s">
        <v>3</v>
      </c>
      <c r="E501" s="45">
        <f>ROUND((SUM(G490:G495)+D479)/D479,2)</f>
        <v>2.4</v>
      </c>
      <c r="F501" s="10"/>
      <c r="G501" s="11"/>
    </row>
    <row r="502" spans="1:8" ht="25.5">
      <c r="D502" s="46" t="s">
        <v>4</v>
      </c>
      <c r="E502" s="47">
        <f>SUM(E498:E501)-IF(D483="сплошная",3,2)</f>
        <v>2.4700000000000006</v>
      </c>
      <c r="F502" s="25"/>
    </row>
    <row r="503" spans="1:8">
      <c r="E503" s="15"/>
    </row>
    <row r="504" spans="1:8" ht="25.5">
      <c r="A504" s="22"/>
      <c r="B504" s="22"/>
      <c r="C504" s="16" t="s">
        <v>23</v>
      </c>
      <c r="D504" s="85">
        <f>E502*D479</f>
        <v>12569.830000000004</v>
      </c>
      <c r="E504" s="85"/>
    </row>
    <row r="505" spans="1:8" ht="18.75">
      <c r="C505" s="17" t="s">
        <v>8</v>
      </c>
      <c r="D505" s="86">
        <f>D504/D478</f>
        <v>21.161329966329973</v>
      </c>
      <c r="E505" s="86"/>
      <c r="G505" s="7"/>
      <c r="H505" s="67"/>
    </row>
    <row r="518" spans="1:8" ht="60.75">
      <c r="A518" s="22"/>
      <c r="B518" s="112" t="s">
        <v>52</v>
      </c>
      <c r="C518" s="112"/>
      <c r="D518" s="112"/>
      <c r="E518" s="112"/>
      <c r="F518" s="112"/>
      <c r="G518" s="112"/>
      <c r="H518" s="112"/>
    </row>
    <row r="519" spans="1:8" ht="37.5" customHeight="1">
      <c r="B519" s="113" t="s">
        <v>42</v>
      </c>
      <c r="C519" s="113"/>
      <c r="D519" s="113"/>
      <c r="E519" s="113"/>
      <c r="F519" s="113"/>
      <c r="G519" s="113"/>
    </row>
    <row r="520" spans="1:8">
      <c r="C520" s="69"/>
      <c r="G520" s="7"/>
    </row>
    <row r="521" spans="1:8" ht="25.5">
      <c r="C521" s="14" t="s">
        <v>5</v>
      </c>
      <c r="D521" s="6"/>
    </row>
    <row r="522" spans="1:8" ht="20.25">
      <c r="A522" s="10"/>
      <c r="B522" s="10"/>
      <c r="C522" s="87" t="s">
        <v>15</v>
      </c>
      <c r="D522" s="90" t="s">
        <v>43</v>
      </c>
      <c r="E522" s="90"/>
      <c r="F522" s="90"/>
      <c r="G522" s="90"/>
      <c r="H522" s="58"/>
    </row>
    <row r="523" spans="1:8" ht="20.25">
      <c r="A523" s="10"/>
      <c r="B523" s="10"/>
      <c r="C523" s="88"/>
      <c r="D523" s="90" t="s">
        <v>61</v>
      </c>
      <c r="E523" s="90"/>
      <c r="F523" s="90"/>
      <c r="G523" s="90"/>
      <c r="H523" s="58"/>
    </row>
    <row r="524" spans="1:8" ht="20.25">
      <c r="A524" s="10"/>
      <c r="B524" s="10"/>
      <c r="C524" s="89"/>
      <c r="D524" s="90" t="s">
        <v>63</v>
      </c>
      <c r="E524" s="90"/>
      <c r="F524" s="90"/>
      <c r="G524" s="90"/>
      <c r="H524" s="58"/>
    </row>
    <row r="525" spans="1:8">
      <c r="C525" s="48" t="s">
        <v>12</v>
      </c>
      <c r="D525" s="49">
        <v>1.2</v>
      </c>
      <c r="E525" s="50"/>
      <c r="F525" s="10"/>
    </row>
    <row r="526" spans="1:8">
      <c r="C526" s="1" t="s">
        <v>9</v>
      </c>
      <c r="D526" s="44">
        <v>288</v>
      </c>
      <c r="E526" s="91" t="s">
        <v>16</v>
      </c>
      <c r="F526" s="92"/>
      <c r="G526" s="95">
        <f>D527/D526</f>
        <v>14.128472222222221</v>
      </c>
    </row>
    <row r="527" spans="1:8">
      <c r="C527" s="1" t="s">
        <v>10</v>
      </c>
      <c r="D527" s="44">
        <v>4069</v>
      </c>
      <c r="E527" s="93"/>
      <c r="F527" s="94"/>
      <c r="G527" s="96"/>
    </row>
    <row r="528" spans="1:8">
      <c r="C528" s="54"/>
      <c r="D528" s="55"/>
      <c r="E528" s="56"/>
    </row>
    <row r="529" spans="1:8">
      <c r="C529" s="53" t="s">
        <v>7</v>
      </c>
      <c r="D529" s="51" t="s">
        <v>68</v>
      </c>
      <c r="E529" s="59"/>
    </row>
    <row r="530" spans="1:8">
      <c r="C530" s="53" t="s">
        <v>11</v>
      </c>
      <c r="D530" s="51">
        <v>50</v>
      </c>
      <c r="E530" s="59"/>
    </row>
    <row r="531" spans="1:8">
      <c r="C531" s="53" t="s">
        <v>13</v>
      </c>
      <c r="D531" s="52" t="s">
        <v>34</v>
      </c>
      <c r="E531" s="59"/>
    </row>
    <row r="532" spans="1:8" ht="24" thickBot="1">
      <c r="C532" s="60"/>
      <c r="D532" s="60"/>
    </row>
    <row r="533" spans="1:8" ht="48" thickBot="1">
      <c r="B533" s="97" t="s">
        <v>17</v>
      </c>
      <c r="C533" s="98"/>
      <c r="D533" s="23" t="s">
        <v>20</v>
      </c>
      <c r="E533" s="99" t="s">
        <v>22</v>
      </c>
      <c r="F533" s="100"/>
      <c r="G533" s="2" t="s">
        <v>21</v>
      </c>
    </row>
    <row r="534" spans="1:8" ht="24" thickBot="1">
      <c r="A534" s="61"/>
      <c r="B534" s="101" t="s">
        <v>36</v>
      </c>
      <c r="C534" s="102"/>
      <c r="D534" s="32">
        <v>59.39</v>
      </c>
      <c r="E534" s="33">
        <v>1.2</v>
      </c>
      <c r="F534" s="18" t="s">
        <v>25</v>
      </c>
      <c r="G534" s="26">
        <f t="shared" ref="G534:G541" si="16">D534*E534</f>
        <v>71.268000000000001</v>
      </c>
      <c r="H534" s="103"/>
    </row>
    <row r="535" spans="1:8">
      <c r="A535" s="62"/>
      <c r="B535" s="104" t="s">
        <v>18</v>
      </c>
      <c r="C535" s="105"/>
      <c r="D535" s="34">
        <v>70.41</v>
      </c>
      <c r="E535" s="35">
        <v>0.5</v>
      </c>
      <c r="F535" s="19" t="s">
        <v>26</v>
      </c>
      <c r="G535" s="27">
        <f t="shared" si="16"/>
        <v>35.204999999999998</v>
      </c>
      <c r="H535" s="103"/>
    </row>
    <row r="536" spans="1:8" ht="24" thickBot="1">
      <c r="A536" s="62"/>
      <c r="B536" s="106" t="s">
        <v>19</v>
      </c>
      <c r="C536" s="107"/>
      <c r="D536" s="36">
        <v>222.31</v>
      </c>
      <c r="E536" s="37">
        <v>0.5</v>
      </c>
      <c r="F536" s="20" t="s">
        <v>26</v>
      </c>
      <c r="G536" s="28">
        <f t="shared" si="16"/>
        <v>111.155</v>
      </c>
      <c r="H536" s="103"/>
    </row>
    <row r="537" spans="1:8" ht="24" thickBot="1">
      <c r="A537" s="62"/>
      <c r="B537" s="108" t="s">
        <v>28</v>
      </c>
      <c r="C537" s="109"/>
      <c r="D537" s="38"/>
      <c r="E537" s="39"/>
      <c r="F537" s="24" t="s">
        <v>25</v>
      </c>
      <c r="G537" s="29">
        <f t="shared" si="16"/>
        <v>0</v>
      </c>
      <c r="H537" s="103"/>
    </row>
    <row r="538" spans="1:8">
      <c r="A538" s="62"/>
      <c r="B538" s="104" t="s">
        <v>33</v>
      </c>
      <c r="C538" s="105"/>
      <c r="D538" s="34">
        <v>665.33</v>
      </c>
      <c r="E538" s="35">
        <v>2.4</v>
      </c>
      <c r="F538" s="19" t="s">
        <v>25</v>
      </c>
      <c r="G538" s="27">
        <f t="shared" si="16"/>
        <v>1596.7920000000001</v>
      </c>
      <c r="H538" s="103"/>
    </row>
    <row r="539" spans="1:8">
      <c r="A539" s="62"/>
      <c r="B539" s="110" t="s">
        <v>27</v>
      </c>
      <c r="C539" s="111"/>
      <c r="D539" s="40">
        <v>1300.21</v>
      </c>
      <c r="E539" s="41">
        <v>1.2</v>
      </c>
      <c r="F539" s="21" t="s">
        <v>25</v>
      </c>
      <c r="G539" s="30">
        <f t="shared" si="16"/>
        <v>1560.252</v>
      </c>
      <c r="H539" s="103"/>
    </row>
    <row r="540" spans="1:8">
      <c r="A540" s="62"/>
      <c r="B540" s="110" t="s">
        <v>29</v>
      </c>
      <c r="C540" s="111"/>
      <c r="D540" s="42"/>
      <c r="E540" s="43"/>
      <c r="F540" s="21" t="s">
        <v>25</v>
      </c>
      <c r="G540" s="30">
        <f t="shared" si="16"/>
        <v>0</v>
      </c>
      <c r="H540" s="103"/>
    </row>
    <row r="541" spans="1:8">
      <c r="A541" s="62"/>
      <c r="B541" s="110" t="s">
        <v>30</v>
      </c>
      <c r="C541" s="111"/>
      <c r="D541" s="42"/>
      <c r="E541" s="43"/>
      <c r="F541" s="21" t="s">
        <v>25</v>
      </c>
      <c r="G541" s="30">
        <f t="shared" si="16"/>
        <v>0</v>
      </c>
      <c r="H541" s="103"/>
    </row>
    <row r="542" spans="1:8">
      <c r="A542" s="62"/>
      <c r="B542" s="110" t="s">
        <v>32</v>
      </c>
      <c r="C542" s="111"/>
      <c r="D542" s="42"/>
      <c r="E542" s="43"/>
      <c r="F542" s="21" t="s">
        <v>25</v>
      </c>
      <c r="G542" s="30">
        <f>D542*E542</f>
        <v>0</v>
      </c>
      <c r="H542" s="103"/>
    </row>
    <row r="543" spans="1:8" ht="24" thickBot="1">
      <c r="A543" s="62"/>
      <c r="B543" s="106" t="s">
        <v>31</v>
      </c>
      <c r="C543" s="107"/>
      <c r="D543" s="36"/>
      <c r="E543" s="37"/>
      <c r="F543" s="20" t="s">
        <v>25</v>
      </c>
      <c r="G543" s="31">
        <f>D543*E543</f>
        <v>0</v>
      </c>
      <c r="H543" s="103"/>
    </row>
    <row r="544" spans="1:8">
      <c r="C544" s="3"/>
      <c r="D544" s="3"/>
      <c r="E544" s="4"/>
      <c r="F544" s="4"/>
      <c r="H544" s="63"/>
    </row>
    <row r="545" spans="1:8" ht="25.5">
      <c r="C545" s="14" t="s">
        <v>14</v>
      </c>
      <c r="D545" s="6"/>
    </row>
    <row r="546" spans="1:8" ht="18.75">
      <c r="C546" s="84" t="s">
        <v>6</v>
      </c>
      <c r="D546" s="68" t="s">
        <v>0</v>
      </c>
      <c r="E546" s="9">
        <f>ROUND((G534+D527)/D527,2)</f>
        <v>1.02</v>
      </c>
      <c r="F546" s="9"/>
      <c r="G546" s="10"/>
      <c r="H546" s="7"/>
    </row>
    <row r="547" spans="1:8">
      <c r="C547" s="84"/>
      <c r="D547" s="68" t="s">
        <v>1</v>
      </c>
      <c r="E547" s="9">
        <f>ROUND((G535+G536+D527)/D527,2)</f>
        <v>1.04</v>
      </c>
      <c r="F547" s="9"/>
      <c r="G547" s="11"/>
      <c r="H547" s="66"/>
    </row>
    <row r="548" spans="1:8">
      <c r="C548" s="84"/>
      <c r="D548" s="68" t="s">
        <v>2</v>
      </c>
      <c r="E548" s="9">
        <f>ROUND((G537+D527)/D527,2)</f>
        <v>1</v>
      </c>
      <c r="F548" s="12"/>
      <c r="G548" s="11"/>
    </row>
    <row r="549" spans="1:8">
      <c r="C549" s="84"/>
      <c r="D549" s="13" t="s">
        <v>3</v>
      </c>
      <c r="E549" s="45">
        <f>ROUND((SUM(G538:G543)+D527)/D527,2)</f>
        <v>1.78</v>
      </c>
      <c r="F549" s="10"/>
      <c r="G549" s="11"/>
    </row>
    <row r="550" spans="1:8" ht="25.5">
      <c r="D550" s="46" t="s">
        <v>4</v>
      </c>
      <c r="E550" s="47">
        <f>SUM(E546:E549)-IF(D531="сплошная",3,2)</f>
        <v>1.8399999999999999</v>
      </c>
      <c r="F550" s="25"/>
    </row>
    <row r="551" spans="1:8">
      <c r="E551" s="15"/>
    </row>
    <row r="552" spans="1:8" ht="25.5">
      <c r="A552" s="22"/>
      <c r="B552" s="22"/>
      <c r="C552" s="16" t="s">
        <v>23</v>
      </c>
      <c r="D552" s="85">
        <f>E550*D527</f>
        <v>7486.9599999999991</v>
      </c>
      <c r="E552" s="85"/>
    </row>
    <row r="553" spans="1:8" ht="18.75">
      <c r="C553" s="17" t="s">
        <v>8</v>
      </c>
      <c r="D553" s="86">
        <f>D552/D526</f>
        <v>25.996388888888887</v>
      </c>
      <c r="E553" s="86"/>
      <c r="G553" s="7"/>
      <c r="H553" s="67"/>
    </row>
    <row r="566" spans="1:8" ht="60.75">
      <c r="A566" s="22"/>
      <c r="B566" s="112" t="s">
        <v>53</v>
      </c>
      <c r="C566" s="112"/>
      <c r="D566" s="112"/>
      <c r="E566" s="112"/>
      <c r="F566" s="112"/>
      <c r="G566" s="112"/>
      <c r="H566" s="112"/>
    </row>
    <row r="567" spans="1:8" ht="36" customHeight="1">
      <c r="B567" s="113" t="s">
        <v>42</v>
      </c>
      <c r="C567" s="113"/>
      <c r="D567" s="113"/>
      <c r="E567" s="113"/>
      <c r="F567" s="113"/>
      <c r="G567" s="113"/>
    </row>
    <row r="568" spans="1:8">
      <c r="C568" s="69"/>
      <c r="G568" s="7"/>
    </row>
    <row r="569" spans="1:8" ht="25.5">
      <c r="C569" s="14" t="s">
        <v>5</v>
      </c>
      <c r="D569" s="6"/>
    </row>
    <row r="570" spans="1:8" ht="20.25">
      <c r="A570" s="10"/>
      <c r="B570" s="10"/>
      <c r="C570" s="87" t="s">
        <v>15</v>
      </c>
      <c r="D570" s="90" t="s">
        <v>43</v>
      </c>
      <c r="E570" s="90"/>
      <c r="F570" s="90"/>
      <c r="G570" s="90"/>
      <c r="H570" s="58"/>
    </row>
    <row r="571" spans="1:8" ht="20.25">
      <c r="A571" s="10"/>
      <c r="B571" s="10"/>
      <c r="C571" s="88"/>
      <c r="D571" s="90" t="s">
        <v>61</v>
      </c>
      <c r="E571" s="90"/>
      <c r="F571" s="90"/>
      <c r="G571" s="90"/>
      <c r="H571" s="58"/>
    </row>
    <row r="572" spans="1:8" ht="20.25">
      <c r="A572" s="10"/>
      <c r="B572" s="10"/>
      <c r="C572" s="89"/>
      <c r="D572" s="90" t="s">
        <v>64</v>
      </c>
      <c r="E572" s="90"/>
      <c r="F572" s="90"/>
      <c r="G572" s="90"/>
      <c r="H572" s="58"/>
    </row>
    <row r="573" spans="1:8">
      <c r="C573" s="48" t="s">
        <v>12</v>
      </c>
      <c r="D573" s="49">
        <v>5</v>
      </c>
      <c r="E573" s="50"/>
      <c r="F573" s="10"/>
    </row>
    <row r="574" spans="1:8">
      <c r="C574" s="1" t="s">
        <v>9</v>
      </c>
      <c r="D574" s="44">
        <v>1156</v>
      </c>
      <c r="E574" s="91" t="s">
        <v>16</v>
      </c>
      <c r="F574" s="92"/>
      <c r="G574" s="95">
        <f>D575/D574</f>
        <v>16.415224913494811</v>
      </c>
    </row>
    <row r="575" spans="1:8">
      <c r="C575" s="1" t="s">
        <v>10</v>
      </c>
      <c r="D575" s="44">
        <v>18976</v>
      </c>
      <c r="E575" s="93"/>
      <c r="F575" s="94"/>
      <c r="G575" s="96"/>
    </row>
    <row r="576" spans="1:8">
      <c r="C576" s="54"/>
      <c r="D576" s="55"/>
      <c r="E576" s="56"/>
    </row>
    <row r="577" spans="1:8">
      <c r="C577" s="53" t="s">
        <v>7</v>
      </c>
      <c r="D577" s="51" t="s">
        <v>69</v>
      </c>
      <c r="E577" s="59"/>
    </row>
    <row r="578" spans="1:8">
      <c r="C578" s="53" t="s">
        <v>11</v>
      </c>
      <c r="D578" s="51">
        <v>50</v>
      </c>
      <c r="E578" s="59"/>
    </row>
    <row r="579" spans="1:8">
      <c r="C579" s="53" t="s">
        <v>13</v>
      </c>
      <c r="D579" s="52" t="s">
        <v>34</v>
      </c>
      <c r="E579" s="59"/>
    </row>
    <row r="580" spans="1:8" ht="24" thickBot="1">
      <c r="C580" s="60"/>
      <c r="D580" s="60"/>
    </row>
    <row r="581" spans="1:8" ht="48" thickBot="1">
      <c r="B581" s="97" t="s">
        <v>17</v>
      </c>
      <c r="C581" s="98"/>
      <c r="D581" s="23" t="s">
        <v>20</v>
      </c>
      <c r="E581" s="99" t="s">
        <v>22</v>
      </c>
      <c r="F581" s="100"/>
      <c r="G581" s="2" t="s">
        <v>21</v>
      </c>
    </row>
    <row r="582" spans="1:8" ht="24" thickBot="1">
      <c r="A582" s="61"/>
      <c r="B582" s="101" t="s">
        <v>36</v>
      </c>
      <c r="C582" s="102"/>
      <c r="D582" s="32">
        <v>59.39</v>
      </c>
      <c r="E582" s="33">
        <v>5</v>
      </c>
      <c r="F582" s="18" t="s">
        <v>25</v>
      </c>
      <c r="G582" s="26">
        <f t="shared" ref="G582:G589" si="17">D582*E582</f>
        <v>296.95</v>
      </c>
      <c r="H582" s="103"/>
    </row>
    <row r="583" spans="1:8">
      <c r="A583" s="62"/>
      <c r="B583" s="104" t="s">
        <v>18</v>
      </c>
      <c r="C583" s="105"/>
      <c r="D583" s="34">
        <v>70.41</v>
      </c>
      <c r="E583" s="35">
        <v>1.2</v>
      </c>
      <c r="F583" s="19" t="s">
        <v>26</v>
      </c>
      <c r="G583" s="27">
        <f t="shared" si="17"/>
        <v>84.49199999999999</v>
      </c>
      <c r="H583" s="103"/>
    </row>
    <row r="584" spans="1:8" ht="24" thickBot="1">
      <c r="A584" s="62"/>
      <c r="B584" s="106" t="s">
        <v>19</v>
      </c>
      <c r="C584" s="107"/>
      <c r="D584" s="36">
        <v>222.31</v>
      </c>
      <c r="E584" s="37">
        <v>1.2</v>
      </c>
      <c r="F584" s="20" t="s">
        <v>26</v>
      </c>
      <c r="G584" s="28">
        <f t="shared" si="17"/>
        <v>266.77199999999999</v>
      </c>
      <c r="H584" s="103"/>
    </row>
    <row r="585" spans="1:8" ht="24" thickBot="1">
      <c r="A585" s="62"/>
      <c r="B585" s="108" t="s">
        <v>28</v>
      </c>
      <c r="C585" s="109"/>
      <c r="D585" s="38"/>
      <c r="E585" s="39"/>
      <c r="F585" s="24" t="s">
        <v>25</v>
      </c>
      <c r="G585" s="29">
        <f t="shared" si="17"/>
        <v>0</v>
      </c>
      <c r="H585" s="103"/>
    </row>
    <row r="586" spans="1:8">
      <c r="A586" s="62"/>
      <c r="B586" s="104" t="s">
        <v>33</v>
      </c>
      <c r="C586" s="105"/>
      <c r="D586" s="34">
        <v>665.33</v>
      </c>
      <c r="E586" s="35">
        <v>10</v>
      </c>
      <c r="F586" s="19" t="s">
        <v>25</v>
      </c>
      <c r="G586" s="27">
        <f t="shared" si="17"/>
        <v>6653.3</v>
      </c>
      <c r="H586" s="103"/>
    </row>
    <row r="587" spans="1:8">
      <c r="A587" s="62"/>
      <c r="B587" s="110" t="s">
        <v>27</v>
      </c>
      <c r="C587" s="111"/>
      <c r="D587" s="40">
        <v>1300.21</v>
      </c>
      <c r="E587" s="41">
        <v>5</v>
      </c>
      <c r="F587" s="21" t="s">
        <v>25</v>
      </c>
      <c r="G587" s="30">
        <f t="shared" si="17"/>
        <v>6501.05</v>
      </c>
      <c r="H587" s="103"/>
    </row>
    <row r="588" spans="1:8">
      <c r="A588" s="62"/>
      <c r="B588" s="110" t="s">
        <v>29</v>
      </c>
      <c r="C588" s="111"/>
      <c r="D588" s="42"/>
      <c r="E588" s="43"/>
      <c r="F588" s="21" t="s">
        <v>25</v>
      </c>
      <c r="G588" s="30">
        <f t="shared" si="17"/>
        <v>0</v>
      </c>
      <c r="H588" s="103"/>
    </row>
    <row r="589" spans="1:8">
      <c r="A589" s="62"/>
      <c r="B589" s="110" t="s">
        <v>30</v>
      </c>
      <c r="C589" s="111"/>
      <c r="D589" s="42"/>
      <c r="E589" s="43"/>
      <c r="F589" s="21" t="s">
        <v>25</v>
      </c>
      <c r="G589" s="30">
        <f t="shared" si="17"/>
        <v>0</v>
      </c>
      <c r="H589" s="103"/>
    </row>
    <row r="590" spans="1:8">
      <c r="A590" s="62"/>
      <c r="B590" s="110" t="s">
        <v>32</v>
      </c>
      <c r="C590" s="111"/>
      <c r="D590" s="42"/>
      <c r="E590" s="43"/>
      <c r="F590" s="21" t="s">
        <v>25</v>
      </c>
      <c r="G590" s="30">
        <f>D590*E590</f>
        <v>0</v>
      </c>
      <c r="H590" s="103"/>
    </row>
    <row r="591" spans="1:8" ht="24" thickBot="1">
      <c r="A591" s="62"/>
      <c r="B591" s="106" t="s">
        <v>31</v>
      </c>
      <c r="C591" s="107"/>
      <c r="D591" s="36"/>
      <c r="E591" s="37"/>
      <c r="F591" s="20" t="s">
        <v>25</v>
      </c>
      <c r="G591" s="31">
        <f>D591*E591</f>
        <v>0</v>
      </c>
      <c r="H591" s="103"/>
    </row>
    <row r="592" spans="1:8">
      <c r="C592" s="3"/>
      <c r="D592" s="3"/>
      <c r="E592" s="4"/>
      <c r="F592" s="4"/>
      <c r="H592" s="63"/>
    </row>
    <row r="593" spans="1:8" ht="25.5">
      <c r="C593" s="14" t="s">
        <v>14</v>
      </c>
      <c r="D593" s="6"/>
    </row>
    <row r="594" spans="1:8" ht="18.75">
      <c r="C594" s="84" t="s">
        <v>6</v>
      </c>
      <c r="D594" s="68" t="s">
        <v>0</v>
      </c>
      <c r="E594" s="9">
        <f>ROUND((G582+D575)/D575,2)</f>
        <v>1.02</v>
      </c>
      <c r="F594" s="9"/>
      <c r="G594" s="10"/>
      <c r="H594" s="7"/>
    </row>
    <row r="595" spans="1:8">
      <c r="C595" s="84"/>
      <c r="D595" s="68" t="s">
        <v>1</v>
      </c>
      <c r="E595" s="9">
        <f>ROUND((G583+G584+D575)/D575,2)</f>
        <v>1.02</v>
      </c>
      <c r="F595" s="9"/>
      <c r="G595" s="11"/>
      <c r="H595" s="66"/>
    </row>
    <row r="596" spans="1:8">
      <c r="C596" s="84"/>
      <c r="D596" s="68" t="s">
        <v>2</v>
      </c>
      <c r="E596" s="9">
        <f>ROUND((G585+D575)/D575,2)</f>
        <v>1</v>
      </c>
      <c r="F596" s="12"/>
      <c r="G596" s="11"/>
    </row>
    <row r="597" spans="1:8">
      <c r="C597" s="84"/>
      <c r="D597" s="13" t="s">
        <v>3</v>
      </c>
      <c r="E597" s="45">
        <f>ROUND((SUM(G586:G591)+D575)/D575,2)</f>
        <v>1.69</v>
      </c>
      <c r="F597" s="10"/>
      <c r="G597" s="11"/>
    </row>
    <row r="598" spans="1:8" ht="25.5">
      <c r="D598" s="46" t="s">
        <v>4</v>
      </c>
      <c r="E598" s="47">
        <f>SUM(E594:E597)-IF(D579="сплошная",3,2)</f>
        <v>1.7300000000000004</v>
      </c>
      <c r="F598" s="25"/>
    </row>
    <row r="599" spans="1:8">
      <c r="E599" s="15"/>
    </row>
    <row r="600" spans="1:8" ht="25.5">
      <c r="A600" s="22"/>
      <c r="B600" s="22"/>
      <c r="C600" s="16" t="s">
        <v>23</v>
      </c>
      <c r="D600" s="85">
        <f>E598*D575</f>
        <v>32828.48000000001</v>
      </c>
      <c r="E600" s="85"/>
    </row>
    <row r="601" spans="1:8" ht="18.75">
      <c r="C601" s="17" t="s">
        <v>8</v>
      </c>
      <c r="D601" s="86">
        <f>D600/D574</f>
        <v>28.398339100346028</v>
      </c>
      <c r="E601" s="86"/>
      <c r="G601" s="7"/>
      <c r="H601" s="67"/>
    </row>
    <row r="614" spans="1:8" ht="60.75">
      <c r="A614" s="22"/>
      <c r="B614" s="112" t="s">
        <v>54</v>
      </c>
      <c r="C614" s="112"/>
      <c r="D614" s="112"/>
      <c r="E614" s="112"/>
      <c r="F614" s="112"/>
      <c r="G614" s="112"/>
      <c r="H614" s="112"/>
    </row>
    <row r="615" spans="1:8" ht="43.5" customHeight="1">
      <c r="B615" s="113" t="s">
        <v>42</v>
      </c>
      <c r="C615" s="113"/>
      <c r="D615" s="113"/>
      <c r="E615" s="113"/>
      <c r="F615" s="113"/>
      <c r="G615" s="113"/>
    </row>
    <row r="616" spans="1:8">
      <c r="C616" s="69"/>
      <c r="G616" s="7"/>
    </row>
    <row r="617" spans="1:8" ht="25.5">
      <c r="C617" s="14" t="s">
        <v>5</v>
      </c>
      <c r="D617" s="6"/>
    </row>
    <row r="618" spans="1:8" ht="20.25">
      <c r="A618" s="10"/>
      <c r="B618" s="10"/>
      <c r="C618" s="87" t="s">
        <v>15</v>
      </c>
      <c r="D618" s="90" t="s">
        <v>43</v>
      </c>
      <c r="E618" s="90"/>
      <c r="F618" s="90"/>
      <c r="G618" s="90"/>
      <c r="H618" s="58"/>
    </row>
    <row r="619" spans="1:8" ht="20.25">
      <c r="A619" s="10"/>
      <c r="B619" s="10"/>
      <c r="C619" s="88"/>
      <c r="D619" s="90" t="s">
        <v>61</v>
      </c>
      <c r="E619" s="90"/>
      <c r="F619" s="90"/>
      <c r="G619" s="90"/>
      <c r="H619" s="58"/>
    </row>
    <row r="620" spans="1:8" ht="20.25">
      <c r="A620" s="10"/>
      <c r="B620" s="10"/>
      <c r="C620" s="89"/>
      <c r="D620" s="90" t="s">
        <v>65</v>
      </c>
      <c r="E620" s="90"/>
      <c r="F620" s="90"/>
      <c r="G620" s="90"/>
      <c r="H620" s="58"/>
    </row>
    <row r="621" spans="1:8">
      <c r="C621" s="48" t="s">
        <v>12</v>
      </c>
      <c r="D621" s="49">
        <v>1.2</v>
      </c>
      <c r="E621" s="50"/>
      <c r="F621" s="10"/>
    </row>
    <row r="622" spans="1:8">
      <c r="C622" s="1" t="s">
        <v>9</v>
      </c>
      <c r="D622" s="44">
        <v>267</v>
      </c>
      <c r="E622" s="91" t="s">
        <v>16</v>
      </c>
      <c r="F622" s="92"/>
      <c r="G622" s="95">
        <f>D623/D622</f>
        <v>8.108614232209737</v>
      </c>
    </row>
    <row r="623" spans="1:8">
      <c r="C623" s="1" t="s">
        <v>10</v>
      </c>
      <c r="D623" s="44">
        <v>2165</v>
      </c>
      <c r="E623" s="93"/>
      <c r="F623" s="94"/>
      <c r="G623" s="96"/>
    </row>
    <row r="624" spans="1:8">
      <c r="C624" s="54"/>
      <c r="D624" s="55"/>
      <c r="E624" s="56"/>
    </row>
    <row r="625" spans="1:8">
      <c r="C625" s="53" t="s">
        <v>7</v>
      </c>
      <c r="D625" s="51" t="s">
        <v>70</v>
      </c>
      <c r="E625" s="59"/>
    </row>
    <row r="626" spans="1:8">
      <c r="C626" s="53" t="s">
        <v>11</v>
      </c>
      <c r="D626" s="51">
        <v>60</v>
      </c>
      <c r="E626" s="59"/>
    </row>
    <row r="627" spans="1:8">
      <c r="C627" s="53" t="s">
        <v>13</v>
      </c>
      <c r="D627" s="52" t="s">
        <v>34</v>
      </c>
      <c r="E627" s="59"/>
    </row>
    <row r="628" spans="1:8" ht="24" thickBot="1">
      <c r="C628" s="60"/>
      <c r="D628" s="60"/>
    </row>
    <row r="629" spans="1:8" ht="48" thickBot="1">
      <c r="B629" s="97" t="s">
        <v>17</v>
      </c>
      <c r="C629" s="98"/>
      <c r="D629" s="23" t="s">
        <v>20</v>
      </c>
      <c r="E629" s="99" t="s">
        <v>22</v>
      </c>
      <c r="F629" s="100"/>
      <c r="G629" s="2" t="s">
        <v>21</v>
      </c>
    </row>
    <row r="630" spans="1:8" ht="24" thickBot="1">
      <c r="A630" s="61"/>
      <c r="B630" s="101" t="s">
        <v>36</v>
      </c>
      <c r="C630" s="102"/>
      <c r="D630" s="32">
        <v>59.39</v>
      </c>
      <c r="E630" s="33">
        <v>1.2</v>
      </c>
      <c r="F630" s="18" t="s">
        <v>25</v>
      </c>
      <c r="G630" s="26">
        <f t="shared" ref="G630:G637" si="18">D630*E630</f>
        <v>71.268000000000001</v>
      </c>
      <c r="H630" s="103"/>
    </row>
    <row r="631" spans="1:8">
      <c r="A631" s="62"/>
      <c r="B631" s="104" t="s">
        <v>18</v>
      </c>
      <c r="C631" s="105"/>
      <c r="D631" s="34">
        <v>70.41</v>
      </c>
      <c r="E631" s="35">
        <v>0.5</v>
      </c>
      <c r="F631" s="19" t="s">
        <v>26</v>
      </c>
      <c r="G631" s="27">
        <f t="shared" si="18"/>
        <v>35.204999999999998</v>
      </c>
      <c r="H631" s="103"/>
    </row>
    <row r="632" spans="1:8" ht="24" thickBot="1">
      <c r="A632" s="62"/>
      <c r="B632" s="106" t="s">
        <v>19</v>
      </c>
      <c r="C632" s="107"/>
      <c r="D632" s="36">
        <v>222.31</v>
      </c>
      <c r="E632" s="37">
        <v>0.5</v>
      </c>
      <c r="F632" s="20" t="s">
        <v>26</v>
      </c>
      <c r="G632" s="28">
        <f t="shared" si="18"/>
        <v>111.155</v>
      </c>
      <c r="H632" s="103"/>
    </row>
    <row r="633" spans="1:8" ht="24" thickBot="1">
      <c r="A633" s="62"/>
      <c r="B633" s="108" t="s">
        <v>28</v>
      </c>
      <c r="C633" s="109"/>
      <c r="D633" s="38"/>
      <c r="E633" s="39"/>
      <c r="F633" s="24" t="s">
        <v>25</v>
      </c>
      <c r="G633" s="29">
        <f t="shared" si="18"/>
        <v>0</v>
      </c>
      <c r="H633" s="103"/>
    </row>
    <row r="634" spans="1:8">
      <c r="A634" s="62"/>
      <c r="B634" s="104" t="s">
        <v>33</v>
      </c>
      <c r="C634" s="105"/>
      <c r="D634" s="34">
        <v>665.33</v>
      </c>
      <c r="E634" s="35">
        <v>2.4</v>
      </c>
      <c r="F634" s="19" t="s">
        <v>25</v>
      </c>
      <c r="G634" s="27">
        <f t="shared" si="18"/>
        <v>1596.7920000000001</v>
      </c>
      <c r="H634" s="103"/>
    </row>
    <row r="635" spans="1:8">
      <c r="A635" s="62"/>
      <c r="B635" s="110" t="s">
        <v>27</v>
      </c>
      <c r="C635" s="111"/>
      <c r="D635" s="40">
        <v>1300.21</v>
      </c>
      <c r="E635" s="41">
        <v>1.2</v>
      </c>
      <c r="F635" s="21" t="s">
        <v>25</v>
      </c>
      <c r="G635" s="30">
        <f t="shared" si="18"/>
        <v>1560.252</v>
      </c>
      <c r="H635" s="103"/>
    </row>
    <row r="636" spans="1:8">
      <c r="A636" s="62"/>
      <c r="B636" s="110" t="s">
        <v>29</v>
      </c>
      <c r="C636" s="111"/>
      <c r="D636" s="42"/>
      <c r="E636" s="43"/>
      <c r="F636" s="21" t="s">
        <v>25</v>
      </c>
      <c r="G636" s="30">
        <f t="shared" si="18"/>
        <v>0</v>
      </c>
      <c r="H636" s="103"/>
    </row>
    <row r="637" spans="1:8">
      <c r="A637" s="62"/>
      <c r="B637" s="110" t="s">
        <v>30</v>
      </c>
      <c r="C637" s="111"/>
      <c r="D637" s="42"/>
      <c r="E637" s="43"/>
      <c r="F637" s="21" t="s">
        <v>25</v>
      </c>
      <c r="G637" s="30">
        <f t="shared" si="18"/>
        <v>0</v>
      </c>
      <c r="H637" s="103"/>
    </row>
    <row r="638" spans="1:8">
      <c r="A638" s="62"/>
      <c r="B638" s="110" t="s">
        <v>32</v>
      </c>
      <c r="C638" s="111"/>
      <c r="D638" s="42"/>
      <c r="E638" s="43"/>
      <c r="F638" s="21" t="s">
        <v>25</v>
      </c>
      <c r="G638" s="30">
        <f>D638*E638</f>
        <v>0</v>
      </c>
      <c r="H638" s="103"/>
    </row>
    <row r="639" spans="1:8" ht="24" thickBot="1">
      <c r="A639" s="62"/>
      <c r="B639" s="106" t="s">
        <v>31</v>
      </c>
      <c r="C639" s="107"/>
      <c r="D639" s="36"/>
      <c r="E639" s="37"/>
      <c r="F639" s="20" t="s">
        <v>25</v>
      </c>
      <c r="G639" s="31">
        <f>D639*E639</f>
        <v>0</v>
      </c>
      <c r="H639" s="103"/>
    </row>
    <row r="640" spans="1:8">
      <c r="C640" s="3"/>
      <c r="D640" s="3"/>
      <c r="E640" s="4"/>
      <c r="F640" s="4"/>
      <c r="H640" s="63"/>
    </row>
    <row r="641" spans="1:8" ht="25.5">
      <c r="C641" s="14" t="s">
        <v>14</v>
      </c>
      <c r="D641" s="6"/>
    </row>
    <row r="642" spans="1:8" ht="18.75">
      <c r="C642" s="84" t="s">
        <v>6</v>
      </c>
      <c r="D642" s="68" t="s">
        <v>0</v>
      </c>
      <c r="E642" s="9">
        <f>ROUND((G630+D623)/D623,2)</f>
        <v>1.03</v>
      </c>
      <c r="F642" s="9"/>
      <c r="G642" s="10"/>
      <c r="H642" s="7"/>
    </row>
    <row r="643" spans="1:8">
      <c r="C643" s="84"/>
      <c r="D643" s="68" t="s">
        <v>1</v>
      </c>
      <c r="E643" s="9">
        <f>ROUND((G631+G632+D623)/D623,2)</f>
        <v>1.07</v>
      </c>
      <c r="F643" s="9"/>
      <c r="G643" s="11"/>
      <c r="H643" s="66"/>
    </row>
    <row r="644" spans="1:8">
      <c r="C644" s="84"/>
      <c r="D644" s="68" t="s">
        <v>2</v>
      </c>
      <c r="E644" s="9">
        <f>ROUND((G633+D623)/D623,2)</f>
        <v>1</v>
      </c>
      <c r="F644" s="12"/>
      <c r="G644" s="11"/>
    </row>
    <row r="645" spans="1:8">
      <c r="C645" s="84"/>
      <c r="D645" s="13" t="s">
        <v>3</v>
      </c>
      <c r="E645" s="45">
        <f>ROUND((SUM(G634:G639)+D623)/D623,2)</f>
        <v>2.46</v>
      </c>
      <c r="F645" s="10"/>
      <c r="G645" s="11"/>
    </row>
    <row r="646" spans="1:8" ht="25.5">
      <c r="D646" s="46" t="s">
        <v>4</v>
      </c>
      <c r="E646" s="47">
        <f>SUM(E642:E645)-IF(D627="сплошная",3,2)</f>
        <v>2.5600000000000005</v>
      </c>
      <c r="F646" s="25"/>
    </row>
    <row r="647" spans="1:8">
      <c r="E647" s="15"/>
    </row>
    <row r="648" spans="1:8" ht="25.5">
      <c r="A648" s="22"/>
      <c r="B648" s="22"/>
      <c r="C648" s="16" t="s">
        <v>23</v>
      </c>
      <c r="D648" s="85">
        <f>E646*D623</f>
        <v>5542.4000000000015</v>
      </c>
      <c r="E648" s="85"/>
    </row>
    <row r="649" spans="1:8" ht="18.75">
      <c r="C649" s="17" t="s">
        <v>8</v>
      </c>
      <c r="D649" s="86">
        <f>D648/D622</f>
        <v>20.758052434456935</v>
      </c>
      <c r="E649" s="86"/>
      <c r="G649" s="7"/>
      <c r="H649" s="67"/>
    </row>
    <row r="662" spans="1:8" ht="60.75">
      <c r="A662" s="22"/>
      <c r="B662" s="112" t="s">
        <v>55</v>
      </c>
      <c r="C662" s="112"/>
      <c r="D662" s="112"/>
      <c r="E662" s="112"/>
      <c r="F662" s="112"/>
      <c r="G662" s="112"/>
      <c r="H662" s="112"/>
    </row>
    <row r="663" spans="1:8" ht="39.75" customHeight="1">
      <c r="B663" s="113" t="s">
        <v>42</v>
      </c>
      <c r="C663" s="113"/>
      <c r="D663" s="113"/>
      <c r="E663" s="113"/>
      <c r="F663" s="113"/>
      <c r="G663" s="113"/>
    </row>
    <row r="664" spans="1:8">
      <c r="C664" s="69"/>
      <c r="G664" s="7"/>
    </row>
    <row r="665" spans="1:8" ht="25.5">
      <c r="C665" s="14" t="s">
        <v>5</v>
      </c>
      <c r="D665" s="6"/>
    </row>
    <row r="666" spans="1:8" ht="20.25">
      <c r="A666" s="10"/>
      <c r="B666" s="10"/>
      <c r="C666" s="87" t="s">
        <v>15</v>
      </c>
      <c r="D666" s="90" t="s">
        <v>43</v>
      </c>
      <c r="E666" s="90"/>
      <c r="F666" s="90"/>
      <c r="G666" s="90"/>
      <c r="H666" s="58"/>
    </row>
    <row r="667" spans="1:8" ht="20.25" customHeight="1">
      <c r="A667" s="10"/>
      <c r="B667" s="10"/>
      <c r="C667" s="88"/>
      <c r="D667" s="90" t="s">
        <v>61</v>
      </c>
      <c r="E667" s="90"/>
      <c r="F667" s="90"/>
      <c r="G667" s="90"/>
      <c r="H667" s="58"/>
    </row>
    <row r="668" spans="1:8" ht="20.25">
      <c r="A668" s="10"/>
      <c r="B668" s="10"/>
      <c r="C668" s="89"/>
      <c r="D668" s="90" t="s">
        <v>91</v>
      </c>
      <c r="E668" s="90"/>
      <c r="F668" s="90"/>
      <c r="G668" s="90"/>
      <c r="H668" s="58"/>
    </row>
    <row r="669" spans="1:8">
      <c r="C669" s="48" t="s">
        <v>12</v>
      </c>
      <c r="D669" s="49">
        <v>1.4</v>
      </c>
      <c r="E669" s="50"/>
      <c r="F669" s="10"/>
    </row>
    <row r="670" spans="1:8">
      <c r="C670" s="1" t="s">
        <v>9</v>
      </c>
      <c r="D670" s="44">
        <v>339</v>
      </c>
      <c r="E670" s="91" t="s">
        <v>16</v>
      </c>
      <c r="F670" s="92"/>
      <c r="G670" s="95">
        <f>D671/D670</f>
        <v>10.654867256637168</v>
      </c>
    </row>
    <row r="671" spans="1:8">
      <c r="C671" s="1" t="s">
        <v>10</v>
      </c>
      <c r="D671" s="44">
        <v>3612</v>
      </c>
      <c r="E671" s="93"/>
      <c r="F671" s="94"/>
      <c r="G671" s="96"/>
    </row>
    <row r="672" spans="1:8">
      <c r="C672" s="54"/>
      <c r="D672" s="55"/>
      <c r="E672" s="56"/>
    </row>
    <row r="673" spans="1:8">
      <c r="C673" s="53" t="s">
        <v>7</v>
      </c>
      <c r="D673" s="74" t="s">
        <v>92</v>
      </c>
      <c r="E673" s="59"/>
    </row>
    <row r="674" spans="1:8">
      <c r="C674" s="53" t="s">
        <v>11</v>
      </c>
      <c r="D674" s="51">
        <v>65</v>
      </c>
      <c r="E674" s="59"/>
    </row>
    <row r="675" spans="1:8">
      <c r="C675" s="53" t="s">
        <v>13</v>
      </c>
      <c r="D675" s="52" t="s">
        <v>34</v>
      </c>
      <c r="E675" s="59"/>
    </row>
    <row r="676" spans="1:8" ht="24" thickBot="1">
      <c r="C676" s="60"/>
      <c r="D676" s="60"/>
    </row>
    <row r="677" spans="1:8" ht="48" thickBot="1">
      <c r="B677" s="97" t="s">
        <v>17</v>
      </c>
      <c r="C677" s="98"/>
      <c r="D677" s="23" t="s">
        <v>20</v>
      </c>
      <c r="E677" s="99" t="s">
        <v>22</v>
      </c>
      <c r="F677" s="100"/>
      <c r="G677" s="2" t="s">
        <v>21</v>
      </c>
    </row>
    <row r="678" spans="1:8" ht="24" thickBot="1">
      <c r="A678" s="61"/>
      <c r="B678" s="101" t="s">
        <v>36</v>
      </c>
      <c r="C678" s="102"/>
      <c r="D678" s="32">
        <v>59.39</v>
      </c>
      <c r="E678" s="33">
        <v>1.4</v>
      </c>
      <c r="F678" s="18" t="s">
        <v>25</v>
      </c>
      <c r="G678" s="26">
        <f t="shared" ref="G678:G685" si="19">D678*E678</f>
        <v>83.146000000000001</v>
      </c>
      <c r="H678" s="103"/>
    </row>
    <row r="679" spans="1:8">
      <c r="A679" s="62"/>
      <c r="B679" s="104" t="s">
        <v>18</v>
      </c>
      <c r="C679" s="105"/>
      <c r="D679" s="34">
        <v>70.41</v>
      </c>
      <c r="E679" s="35">
        <v>0.3</v>
      </c>
      <c r="F679" s="19" t="s">
        <v>26</v>
      </c>
      <c r="G679" s="27">
        <f t="shared" si="19"/>
        <v>21.122999999999998</v>
      </c>
      <c r="H679" s="103"/>
    </row>
    <row r="680" spans="1:8" ht="24" thickBot="1">
      <c r="A680" s="62"/>
      <c r="B680" s="106" t="s">
        <v>19</v>
      </c>
      <c r="C680" s="107"/>
      <c r="D680" s="36">
        <v>222.31</v>
      </c>
      <c r="E680" s="37">
        <v>0.3</v>
      </c>
      <c r="F680" s="20" t="s">
        <v>26</v>
      </c>
      <c r="G680" s="28">
        <f t="shared" si="19"/>
        <v>66.692999999999998</v>
      </c>
      <c r="H680" s="103"/>
    </row>
    <row r="681" spans="1:8" ht="24" thickBot="1">
      <c r="A681" s="62"/>
      <c r="B681" s="108" t="s">
        <v>28</v>
      </c>
      <c r="C681" s="109"/>
      <c r="D681" s="38"/>
      <c r="E681" s="39"/>
      <c r="F681" s="24" t="s">
        <v>25</v>
      </c>
      <c r="G681" s="29">
        <f t="shared" si="19"/>
        <v>0</v>
      </c>
      <c r="H681" s="103"/>
    </row>
    <row r="682" spans="1:8">
      <c r="A682" s="62"/>
      <c r="B682" s="104" t="s">
        <v>33</v>
      </c>
      <c r="C682" s="105"/>
      <c r="D682" s="34">
        <v>665.33</v>
      </c>
      <c r="E682" s="35">
        <v>2.8</v>
      </c>
      <c r="F682" s="19" t="s">
        <v>25</v>
      </c>
      <c r="G682" s="27">
        <f t="shared" si="19"/>
        <v>1862.924</v>
      </c>
      <c r="H682" s="103"/>
    </row>
    <row r="683" spans="1:8">
      <c r="A683" s="62"/>
      <c r="B683" s="110" t="s">
        <v>27</v>
      </c>
      <c r="C683" s="111"/>
      <c r="D683" s="40">
        <v>1300.21</v>
      </c>
      <c r="E683" s="41">
        <v>1.4</v>
      </c>
      <c r="F683" s="21" t="s">
        <v>25</v>
      </c>
      <c r="G683" s="30">
        <f t="shared" si="19"/>
        <v>1820.2939999999999</v>
      </c>
      <c r="H683" s="103"/>
    </row>
    <row r="684" spans="1:8">
      <c r="A684" s="62"/>
      <c r="B684" s="110" t="s">
        <v>29</v>
      </c>
      <c r="C684" s="111"/>
      <c r="D684" s="42"/>
      <c r="E684" s="43"/>
      <c r="F684" s="21" t="s">
        <v>25</v>
      </c>
      <c r="G684" s="30">
        <f t="shared" si="19"/>
        <v>0</v>
      </c>
      <c r="H684" s="103"/>
    </row>
    <row r="685" spans="1:8">
      <c r="A685" s="62"/>
      <c r="B685" s="110" t="s">
        <v>30</v>
      </c>
      <c r="C685" s="111"/>
      <c r="D685" s="42"/>
      <c r="E685" s="43"/>
      <c r="F685" s="21" t="s">
        <v>25</v>
      </c>
      <c r="G685" s="30">
        <f t="shared" si="19"/>
        <v>0</v>
      </c>
      <c r="H685" s="103"/>
    </row>
    <row r="686" spans="1:8">
      <c r="A686" s="62"/>
      <c r="B686" s="110" t="s">
        <v>32</v>
      </c>
      <c r="C686" s="111"/>
      <c r="D686" s="42"/>
      <c r="E686" s="43"/>
      <c r="F686" s="21" t="s">
        <v>25</v>
      </c>
      <c r="G686" s="30">
        <f>D686*E686</f>
        <v>0</v>
      </c>
      <c r="H686" s="103"/>
    </row>
    <row r="687" spans="1:8" ht="24" thickBot="1">
      <c r="A687" s="62"/>
      <c r="B687" s="106" t="s">
        <v>31</v>
      </c>
      <c r="C687" s="107"/>
      <c r="D687" s="36"/>
      <c r="E687" s="37"/>
      <c r="F687" s="20" t="s">
        <v>25</v>
      </c>
      <c r="G687" s="31">
        <f>D687*E687</f>
        <v>0</v>
      </c>
      <c r="H687" s="103"/>
    </row>
    <row r="688" spans="1:8">
      <c r="C688" s="3"/>
      <c r="D688" s="3"/>
      <c r="E688" s="4"/>
      <c r="F688" s="4"/>
      <c r="H688" s="63"/>
    </row>
    <row r="689" spans="1:8" ht="25.5">
      <c r="C689" s="14" t="s">
        <v>14</v>
      </c>
      <c r="D689" s="6"/>
    </row>
    <row r="690" spans="1:8" ht="18.75">
      <c r="C690" s="84" t="s">
        <v>6</v>
      </c>
      <c r="D690" s="68" t="s">
        <v>0</v>
      </c>
      <c r="E690" s="9">
        <f>ROUND((G678+D671)/D671,2)</f>
        <v>1.02</v>
      </c>
      <c r="F690" s="9"/>
      <c r="G690" s="10"/>
      <c r="H690" s="7"/>
    </row>
    <row r="691" spans="1:8">
      <c r="C691" s="84"/>
      <c r="D691" s="68" t="s">
        <v>1</v>
      </c>
      <c r="E691" s="9">
        <f>ROUND((G679+G680+D671)/D671,2)</f>
        <v>1.02</v>
      </c>
      <c r="F691" s="9"/>
      <c r="G691" s="11"/>
      <c r="H691" s="66"/>
    </row>
    <row r="692" spans="1:8">
      <c r="C692" s="84"/>
      <c r="D692" s="68" t="s">
        <v>2</v>
      </c>
      <c r="E692" s="9">
        <f>ROUND((G681+D671)/D671,2)</f>
        <v>1</v>
      </c>
      <c r="F692" s="12"/>
      <c r="G692" s="11"/>
    </row>
    <row r="693" spans="1:8">
      <c r="C693" s="84"/>
      <c r="D693" s="13" t="s">
        <v>3</v>
      </c>
      <c r="E693" s="45">
        <f>ROUND((SUM(G682:G687)+D671)/D671,2)</f>
        <v>2.02</v>
      </c>
      <c r="F693" s="10"/>
      <c r="G693" s="11"/>
    </row>
    <row r="694" spans="1:8" ht="25.5">
      <c r="D694" s="46" t="s">
        <v>4</v>
      </c>
      <c r="E694" s="47">
        <f>SUM(E690:E693)-IF(D675="сплошная",3,2)</f>
        <v>2.0600000000000005</v>
      </c>
      <c r="F694" s="25"/>
    </row>
    <row r="695" spans="1:8">
      <c r="E695" s="15"/>
    </row>
    <row r="696" spans="1:8" ht="25.5">
      <c r="A696" s="22"/>
      <c r="B696" s="22"/>
      <c r="C696" s="16" t="s">
        <v>23</v>
      </c>
      <c r="D696" s="85">
        <f>E694*D671</f>
        <v>7440.7200000000021</v>
      </c>
      <c r="E696" s="85"/>
    </row>
    <row r="697" spans="1:8" ht="18.75">
      <c r="C697" s="17" t="s">
        <v>8</v>
      </c>
      <c r="D697" s="86">
        <f>D696/D670</f>
        <v>21.949026548672574</v>
      </c>
      <c r="E697" s="86"/>
      <c r="G697" s="7"/>
      <c r="H697" s="67"/>
    </row>
    <row r="710" spans="1:8" ht="60.75">
      <c r="A710" s="22"/>
      <c r="B710" s="112" t="s">
        <v>56</v>
      </c>
      <c r="C710" s="112"/>
      <c r="D710" s="112"/>
      <c r="E710" s="112"/>
      <c r="F710" s="112"/>
      <c r="G710" s="112"/>
      <c r="H710" s="112"/>
    </row>
    <row r="711" spans="1:8" ht="36.75" customHeight="1">
      <c r="B711" s="113" t="s">
        <v>42</v>
      </c>
      <c r="C711" s="113"/>
      <c r="D711" s="113"/>
      <c r="E711" s="113"/>
      <c r="F711" s="113"/>
      <c r="G711" s="113"/>
    </row>
    <row r="712" spans="1:8">
      <c r="C712" s="69"/>
      <c r="G712" s="7"/>
    </row>
    <row r="713" spans="1:8" ht="25.5">
      <c r="C713" s="14" t="s">
        <v>5</v>
      </c>
      <c r="D713" s="6"/>
    </row>
    <row r="714" spans="1:8" ht="20.25">
      <c r="A714" s="10"/>
      <c r="B714" s="10"/>
      <c r="C714" s="87" t="s">
        <v>15</v>
      </c>
      <c r="D714" s="90" t="s">
        <v>43</v>
      </c>
      <c r="E714" s="90"/>
      <c r="F714" s="90"/>
      <c r="G714" s="90"/>
      <c r="H714" s="58"/>
    </row>
    <row r="715" spans="1:8" ht="20.25" customHeight="1">
      <c r="A715" s="10"/>
      <c r="B715" s="10"/>
      <c r="C715" s="88"/>
      <c r="D715" s="90" t="s">
        <v>61</v>
      </c>
      <c r="E715" s="90"/>
      <c r="F715" s="90"/>
      <c r="G715" s="90"/>
      <c r="H715" s="58"/>
    </row>
    <row r="716" spans="1:8" ht="20.25">
      <c r="A716" s="10"/>
      <c r="B716" s="10"/>
      <c r="C716" s="89"/>
      <c r="D716" s="90" t="s">
        <v>93</v>
      </c>
      <c r="E716" s="90"/>
      <c r="F716" s="90"/>
      <c r="G716" s="90"/>
      <c r="H716" s="58"/>
    </row>
    <row r="717" spans="1:8">
      <c r="C717" s="48" t="s">
        <v>12</v>
      </c>
      <c r="D717" s="49">
        <v>1.3</v>
      </c>
      <c r="E717" s="50"/>
      <c r="F717" s="10"/>
    </row>
    <row r="718" spans="1:8">
      <c r="C718" s="1" t="s">
        <v>9</v>
      </c>
      <c r="D718" s="44">
        <v>273</v>
      </c>
      <c r="E718" s="91" t="s">
        <v>16</v>
      </c>
      <c r="F718" s="92"/>
      <c r="G718" s="95">
        <f>D719/D718</f>
        <v>6.1758241758241761</v>
      </c>
    </row>
    <row r="719" spans="1:8">
      <c r="C719" s="1" t="s">
        <v>10</v>
      </c>
      <c r="D719" s="44">
        <v>1686</v>
      </c>
      <c r="E719" s="93"/>
      <c r="F719" s="94"/>
      <c r="G719" s="96"/>
    </row>
    <row r="720" spans="1:8">
      <c r="C720" s="54"/>
      <c r="D720" s="55"/>
      <c r="E720" s="56"/>
    </row>
    <row r="721" spans="1:8">
      <c r="C721" s="53" t="s">
        <v>7</v>
      </c>
      <c r="D721" s="74" t="s">
        <v>94</v>
      </c>
      <c r="E721" s="59"/>
    </row>
    <row r="722" spans="1:8">
      <c r="C722" s="53" t="s">
        <v>11</v>
      </c>
      <c r="D722" s="51">
        <v>55</v>
      </c>
      <c r="E722" s="59"/>
    </row>
    <row r="723" spans="1:8">
      <c r="C723" s="53" t="s">
        <v>13</v>
      </c>
      <c r="D723" s="52" t="s">
        <v>34</v>
      </c>
      <c r="E723" s="59"/>
    </row>
    <row r="724" spans="1:8" ht="24" thickBot="1">
      <c r="C724" s="60"/>
      <c r="D724" s="60"/>
    </row>
    <row r="725" spans="1:8" ht="48" thickBot="1">
      <c r="B725" s="97" t="s">
        <v>17</v>
      </c>
      <c r="C725" s="98"/>
      <c r="D725" s="23" t="s">
        <v>20</v>
      </c>
      <c r="E725" s="99" t="s">
        <v>22</v>
      </c>
      <c r="F725" s="100"/>
      <c r="G725" s="2" t="s">
        <v>21</v>
      </c>
    </row>
    <row r="726" spans="1:8" ht="24" thickBot="1">
      <c r="A726" s="61"/>
      <c r="B726" s="101" t="s">
        <v>36</v>
      </c>
      <c r="C726" s="102"/>
      <c r="D726" s="32">
        <v>59.39</v>
      </c>
      <c r="E726" s="33">
        <v>1.3</v>
      </c>
      <c r="F726" s="18" t="s">
        <v>25</v>
      </c>
      <c r="G726" s="26">
        <f t="shared" ref="G726:G733" si="20">D726*E726</f>
        <v>77.207000000000008</v>
      </c>
      <c r="H726" s="103"/>
    </row>
    <row r="727" spans="1:8">
      <c r="A727" s="62"/>
      <c r="B727" s="104" t="s">
        <v>18</v>
      </c>
      <c r="C727" s="105"/>
      <c r="D727" s="34">
        <v>70.41</v>
      </c>
      <c r="E727" s="35">
        <v>0.6</v>
      </c>
      <c r="F727" s="19" t="s">
        <v>26</v>
      </c>
      <c r="G727" s="27">
        <f t="shared" si="20"/>
        <v>42.245999999999995</v>
      </c>
      <c r="H727" s="103"/>
    </row>
    <row r="728" spans="1:8" ht="24" thickBot="1">
      <c r="A728" s="62"/>
      <c r="B728" s="106" t="s">
        <v>19</v>
      </c>
      <c r="C728" s="107"/>
      <c r="D728" s="36">
        <v>222.31</v>
      </c>
      <c r="E728" s="37">
        <v>0.6</v>
      </c>
      <c r="F728" s="20" t="s">
        <v>26</v>
      </c>
      <c r="G728" s="28">
        <f t="shared" si="20"/>
        <v>133.386</v>
      </c>
      <c r="H728" s="103"/>
    </row>
    <row r="729" spans="1:8" ht="24" thickBot="1">
      <c r="A729" s="62"/>
      <c r="B729" s="108" t="s">
        <v>28</v>
      </c>
      <c r="C729" s="109"/>
      <c r="D729" s="38"/>
      <c r="E729" s="39"/>
      <c r="F729" s="24" t="s">
        <v>25</v>
      </c>
      <c r="G729" s="29">
        <f t="shared" si="20"/>
        <v>0</v>
      </c>
      <c r="H729" s="103"/>
    </row>
    <row r="730" spans="1:8">
      <c r="A730" s="62"/>
      <c r="B730" s="104" t="s">
        <v>33</v>
      </c>
      <c r="C730" s="105"/>
      <c r="D730" s="34">
        <v>665.33</v>
      </c>
      <c r="E730" s="35">
        <v>2.6</v>
      </c>
      <c r="F730" s="19" t="s">
        <v>25</v>
      </c>
      <c r="G730" s="27">
        <f t="shared" si="20"/>
        <v>1729.8580000000002</v>
      </c>
      <c r="H730" s="103"/>
    </row>
    <row r="731" spans="1:8">
      <c r="A731" s="62"/>
      <c r="B731" s="110" t="s">
        <v>27</v>
      </c>
      <c r="C731" s="111"/>
      <c r="D731" s="40">
        <v>1300.21</v>
      </c>
      <c r="E731" s="41">
        <v>1.3</v>
      </c>
      <c r="F731" s="21" t="s">
        <v>25</v>
      </c>
      <c r="G731" s="30">
        <f t="shared" si="20"/>
        <v>1690.2730000000001</v>
      </c>
      <c r="H731" s="103"/>
    </row>
    <row r="732" spans="1:8">
      <c r="A732" s="62"/>
      <c r="B732" s="110" t="s">
        <v>29</v>
      </c>
      <c r="C732" s="111"/>
      <c r="D732" s="42"/>
      <c r="E732" s="43"/>
      <c r="F732" s="21" t="s">
        <v>25</v>
      </c>
      <c r="G732" s="30">
        <f t="shared" si="20"/>
        <v>0</v>
      </c>
      <c r="H732" s="103"/>
    </row>
    <row r="733" spans="1:8">
      <c r="A733" s="62"/>
      <c r="B733" s="110" t="s">
        <v>30</v>
      </c>
      <c r="C733" s="111"/>
      <c r="D733" s="42"/>
      <c r="E733" s="43"/>
      <c r="F733" s="21" t="s">
        <v>25</v>
      </c>
      <c r="G733" s="30">
        <f t="shared" si="20"/>
        <v>0</v>
      </c>
      <c r="H733" s="103"/>
    </row>
    <row r="734" spans="1:8">
      <c r="A734" s="62"/>
      <c r="B734" s="110" t="s">
        <v>32</v>
      </c>
      <c r="C734" s="111"/>
      <c r="D734" s="42"/>
      <c r="E734" s="43"/>
      <c r="F734" s="21" t="s">
        <v>25</v>
      </c>
      <c r="G734" s="30">
        <f>D734*E734</f>
        <v>0</v>
      </c>
      <c r="H734" s="103"/>
    </row>
    <row r="735" spans="1:8" ht="24" thickBot="1">
      <c r="A735" s="62"/>
      <c r="B735" s="106" t="s">
        <v>31</v>
      </c>
      <c r="C735" s="107"/>
      <c r="D735" s="36"/>
      <c r="E735" s="37"/>
      <c r="F735" s="20" t="s">
        <v>25</v>
      </c>
      <c r="G735" s="31">
        <f>D735*E735</f>
        <v>0</v>
      </c>
      <c r="H735" s="103"/>
    </row>
    <row r="736" spans="1:8">
      <c r="C736" s="3"/>
      <c r="D736" s="3"/>
      <c r="E736" s="4"/>
      <c r="F736" s="4"/>
      <c r="H736" s="63"/>
    </row>
    <row r="737" spans="1:8" ht="25.5">
      <c r="C737" s="14" t="s">
        <v>14</v>
      </c>
      <c r="D737" s="6"/>
    </row>
    <row r="738" spans="1:8" ht="18.75">
      <c r="C738" s="84" t="s">
        <v>6</v>
      </c>
      <c r="D738" s="68" t="s">
        <v>0</v>
      </c>
      <c r="E738" s="9">
        <f>ROUND((G726+D719)/D719,2)</f>
        <v>1.05</v>
      </c>
      <c r="F738" s="9"/>
      <c r="G738" s="10"/>
      <c r="H738" s="7"/>
    </row>
    <row r="739" spans="1:8">
      <c r="C739" s="84"/>
      <c r="D739" s="68" t="s">
        <v>1</v>
      </c>
      <c r="E739" s="9">
        <f>ROUND((G727+G728+D719)/D719,2)</f>
        <v>1.1000000000000001</v>
      </c>
      <c r="F739" s="9"/>
      <c r="G739" s="11"/>
      <c r="H739" s="66"/>
    </row>
    <row r="740" spans="1:8">
      <c r="C740" s="84"/>
      <c r="D740" s="68" t="s">
        <v>2</v>
      </c>
      <c r="E740" s="9">
        <f>ROUND((G729+D719)/D719,2)</f>
        <v>1</v>
      </c>
      <c r="F740" s="12"/>
      <c r="G740" s="11"/>
    </row>
    <row r="741" spans="1:8">
      <c r="C741" s="84"/>
      <c r="D741" s="13" t="s">
        <v>3</v>
      </c>
      <c r="E741" s="45">
        <f>ROUND((SUM(G730:G735)+D719)/D719,2)</f>
        <v>3.03</v>
      </c>
      <c r="F741" s="10"/>
      <c r="G741" s="11"/>
    </row>
    <row r="742" spans="1:8" ht="25.5">
      <c r="D742" s="46" t="s">
        <v>4</v>
      </c>
      <c r="E742" s="47">
        <f>SUM(E738:E741)-IF(D723="сплошная",3,2)</f>
        <v>3.1799999999999997</v>
      </c>
      <c r="F742" s="25"/>
    </row>
    <row r="743" spans="1:8">
      <c r="E743" s="15"/>
    </row>
    <row r="744" spans="1:8" ht="25.5">
      <c r="A744" s="22"/>
      <c r="B744" s="22"/>
      <c r="C744" s="16" t="s">
        <v>23</v>
      </c>
      <c r="D744" s="85">
        <f>E742*D719</f>
        <v>5361.48</v>
      </c>
      <c r="E744" s="85"/>
    </row>
    <row r="745" spans="1:8" ht="18.75">
      <c r="C745" s="17" t="s">
        <v>8</v>
      </c>
      <c r="D745" s="86">
        <f>D744/D718</f>
        <v>19.639120879120878</v>
      </c>
      <c r="E745" s="86"/>
      <c r="G745" s="7"/>
      <c r="H745" s="67"/>
    </row>
    <row r="758" spans="1:8" ht="60.75">
      <c r="A758" s="22"/>
      <c r="B758" s="112" t="s">
        <v>57</v>
      </c>
      <c r="C758" s="112"/>
      <c r="D758" s="112"/>
      <c r="E758" s="112"/>
      <c r="F758" s="112"/>
      <c r="G758" s="112"/>
      <c r="H758" s="112"/>
    </row>
    <row r="759" spans="1:8" ht="36.75" customHeight="1">
      <c r="B759" s="113" t="s">
        <v>42</v>
      </c>
      <c r="C759" s="113"/>
      <c r="D759" s="113"/>
      <c r="E759" s="113"/>
      <c r="F759" s="113"/>
      <c r="G759" s="113"/>
    </row>
    <row r="760" spans="1:8">
      <c r="C760" s="69"/>
      <c r="G760" s="7"/>
    </row>
    <row r="761" spans="1:8" ht="25.5">
      <c r="C761" s="14" t="s">
        <v>5</v>
      </c>
      <c r="D761" s="6"/>
    </row>
    <row r="762" spans="1:8" ht="20.25">
      <c r="A762" s="10"/>
      <c r="B762" s="10"/>
      <c r="C762" s="87" t="s">
        <v>15</v>
      </c>
      <c r="D762" s="90" t="s">
        <v>43</v>
      </c>
      <c r="E762" s="90"/>
      <c r="F762" s="90"/>
      <c r="G762" s="90"/>
      <c r="H762" s="58"/>
    </row>
    <row r="763" spans="1:8" ht="20.25" customHeight="1">
      <c r="A763" s="10"/>
      <c r="B763" s="10"/>
      <c r="C763" s="88"/>
      <c r="D763" s="90" t="s">
        <v>61</v>
      </c>
      <c r="E763" s="90"/>
      <c r="F763" s="90"/>
      <c r="G763" s="90"/>
      <c r="H763" s="58"/>
    </row>
    <row r="764" spans="1:8" ht="20.25">
      <c r="A764" s="10"/>
      <c r="B764" s="10"/>
      <c r="C764" s="89"/>
      <c r="D764" s="90" t="s">
        <v>95</v>
      </c>
      <c r="E764" s="90"/>
      <c r="F764" s="90"/>
      <c r="G764" s="90"/>
      <c r="H764" s="58"/>
    </row>
    <row r="765" spans="1:8">
      <c r="C765" s="48" t="s">
        <v>12</v>
      </c>
      <c r="D765" s="49">
        <v>2.5</v>
      </c>
      <c r="E765" s="50"/>
      <c r="F765" s="10"/>
    </row>
    <row r="766" spans="1:8">
      <c r="C766" s="1" t="s">
        <v>9</v>
      </c>
      <c r="D766" s="44">
        <v>545</v>
      </c>
      <c r="E766" s="91" t="s">
        <v>16</v>
      </c>
      <c r="F766" s="92"/>
      <c r="G766" s="95">
        <f>D767/D766</f>
        <v>17.227522935779817</v>
      </c>
    </row>
    <row r="767" spans="1:8">
      <c r="C767" s="1" t="s">
        <v>10</v>
      </c>
      <c r="D767" s="44">
        <v>9389</v>
      </c>
      <c r="E767" s="93"/>
      <c r="F767" s="94"/>
      <c r="G767" s="96"/>
    </row>
    <row r="768" spans="1:8">
      <c r="C768" s="54"/>
      <c r="D768" s="55"/>
      <c r="E768" s="56"/>
    </row>
    <row r="769" spans="1:8">
      <c r="C769" s="53" t="s">
        <v>7</v>
      </c>
      <c r="D769" s="74" t="s">
        <v>96</v>
      </c>
      <c r="E769" s="59"/>
    </row>
    <row r="770" spans="1:8">
      <c r="C770" s="53" t="s">
        <v>11</v>
      </c>
      <c r="D770" s="51">
        <v>50</v>
      </c>
      <c r="E770" s="59"/>
    </row>
    <row r="771" spans="1:8">
      <c r="C771" s="53" t="s">
        <v>13</v>
      </c>
      <c r="D771" s="52" t="s">
        <v>34</v>
      </c>
      <c r="E771" s="59"/>
    </row>
    <row r="772" spans="1:8" ht="24" thickBot="1">
      <c r="C772" s="60"/>
      <c r="D772" s="60"/>
    </row>
    <row r="773" spans="1:8" ht="48" thickBot="1">
      <c r="B773" s="97" t="s">
        <v>17</v>
      </c>
      <c r="C773" s="98"/>
      <c r="D773" s="23" t="s">
        <v>20</v>
      </c>
      <c r="E773" s="99" t="s">
        <v>22</v>
      </c>
      <c r="F773" s="100"/>
      <c r="G773" s="2" t="s">
        <v>21</v>
      </c>
    </row>
    <row r="774" spans="1:8" ht="24" thickBot="1">
      <c r="A774" s="61"/>
      <c r="B774" s="101" t="s">
        <v>36</v>
      </c>
      <c r="C774" s="102"/>
      <c r="D774" s="32">
        <v>59.39</v>
      </c>
      <c r="E774" s="33">
        <v>2.5</v>
      </c>
      <c r="F774" s="18" t="s">
        <v>25</v>
      </c>
      <c r="G774" s="26">
        <f t="shared" ref="G774:G781" si="21">D774*E774</f>
        <v>148.47499999999999</v>
      </c>
      <c r="H774" s="103"/>
    </row>
    <row r="775" spans="1:8">
      <c r="A775" s="62"/>
      <c r="B775" s="104" t="s">
        <v>18</v>
      </c>
      <c r="C775" s="105"/>
      <c r="D775" s="34">
        <v>70.41</v>
      </c>
      <c r="E775" s="35">
        <v>0.4</v>
      </c>
      <c r="F775" s="19" t="s">
        <v>26</v>
      </c>
      <c r="G775" s="27">
        <f t="shared" si="21"/>
        <v>28.164000000000001</v>
      </c>
      <c r="H775" s="103"/>
    </row>
    <row r="776" spans="1:8" ht="24" thickBot="1">
      <c r="A776" s="62"/>
      <c r="B776" s="106" t="s">
        <v>19</v>
      </c>
      <c r="C776" s="107"/>
      <c r="D776" s="36">
        <v>222.31</v>
      </c>
      <c r="E776" s="37">
        <v>0.4</v>
      </c>
      <c r="F776" s="20" t="s">
        <v>26</v>
      </c>
      <c r="G776" s="28">
        <f t="shared" si="21"/>
        <v>88.924000000000007</v>
      </c>
      <c r="H776" s="103"/>
    </row>
    <row r="777" spans="1:8" ht="24" thickBot="1">
      <c r="A777" s="62"/>
      <c r="B777" s="108" t="s">
        <v>28</v>
      </c>
      <c r="C777" s="109"/>
      <c r="D777" s="38"/>
      <c r="E777" s="39"/>
      <c r="F777" s="24" t="s">
        <v>25</v>
      </c>
      <c r="G777" s="29">
        <f t="shared" si="21"/>
        <v>0</v>
      </c>
      <c r="H777" s="103"/>
    </row>
    <row r="778" spans="1:8">
      <c r="A778" s="62"/>
      <c r="B778" s="104" t="s">
        <v>33</v>
      </c>
      <c r="C778" s="105"/>
      <c r="D778" s="34">
        <v>665.33</v>
      </c>
      <c r="E778" s="35">
        <v>5</v>
      </c>
      <c r="F778" s="19" t="s">
        <v>25</v>
      </c>
      <c r="G778" s="27">
        <f t="shared" si="21"/>
        <v>3326.65</v>
      </c>
      <c r="H778" s="103"/>
    </row>
    <row r="779" spans="1:8">
      <c r="A779" s="62"/>
      <c r="B779" s="110" t="s">
        <v>27</v>
      </c>
      <c r="C779" s="111"/>
      <c r="D779" s="40">
        <v>1300.21</v>
      </c>
      <c r="E779" s="41">
        <v>2.5</v>
      </c>
      <c r="F779" s="21" t="s">
        <v>25</v>
      </c>
      <c r="G779" s="30">
        <f t="shared" si="21"/>
        <v>3250.5250000000001</v>
      </c>
      <c r="H779" s="103"/>
    </row>
    <row r="780" spans="1:8">
      <c r="A780" s="62"/>
      <c r="B780" s="110" t="s">
        <v>29</v>
      </c>
      <c r="C780" s="111"/>
      <c r="D780" s="42"/>
      <c r="E780" s="43"/>
      <c r="F780" s="21" t="s">
        <v>25</v>
      </c>
      <c r="G780" s="30">
        <f t="shared" si="21"/>
        <v>0</v>
      </c>
      <c r="H780" s="103"/>
    </row>
    <row r="781" spans="1:8">
      <c r="A781" s="62"/>
      <c r="B781" s="110" t="s">
        <v>30</v>
      </c>
      <c r="C781" s="111"/>
      <c r="D781" s="42"/>
      <c r="E781" s="43"/>
      <c r="F781" s="21" t="s">
        <v>25</v>
      </c>
      <c r="G781" s="30">
        <f t="shared" si="21"/>
        <v>0</v>
      </c>
      <c r="H781" s="103"/>
    </row>
    <row r="782" spans="1:8">
      <c r="A782" s="62"/>
      <c r="B782" s="110" t="s">
        <v>32</v>
      </c>
      <c r="C782" s="111"/>
      <c r="D782" s="42"/>
      <c r="E782" s="43"/>
      <c r="F782" s="21" t="s">
        <v>25</v>
      </c>
      <c r="G782" s="30">
        <f>D782*E782</f>
        <v>0</v>
      </c>
      <c r="H782" s="103"/>
    </row>
    <row r="783" spans="1:8" ht="24" thickBot="1">
      <c r="A783" s="62"/>
      <c r="B783" s="106" t="s">
        <v>31</v>
      </c>
      <c r="C783" s="107"/>
      <c r="D783" s="36"/>
      <c r="E783" s="37"/>
      <c r="F783" s="20" t="s">
        <v>25</v>
      </c>
      <c r="G783" s="31">
        <f>D783*E783</f>
        <v>0</v>
      </c>
      <c r="H783" s="103"/>
    </row>
    <row r="784" spans="1:8">
      <c r="C784" s="3"/>
      <c r="D784" s="3"/>
      <c r="E784" s="4"/>
      <c r="F784" s="4"/>
      <c r="H784" s="63"/>
    </row>
    <row r="785" spans="1:8" ht="25.5">
      <c r="C785" s="14" t="s">
        <v>14</v>
      </c>
      <c r="D785" s="6"/>
    </row>
    <row r="786" spans="1:8" ht="18.75">
      <c r="C786" s="84" t="s">
        <v>6</v>
      </c>
      <c r="D786" s="68" t="s">
        <v>0</v>
      </c>
      <c r="E786" s="9">
        <f>ROUND((G774+D767)/D767,2)</f>
        <v>1.02</v>
      </c>
      <c r="F786" s="9"/>
      <c r="G786" s="10"/>
      <c r="H786" s="7"/>
    </row>
    <row r="787" spans="1:8">
      <c r="C787" s="84"/>
      <c r="D787" s="68" t="s">
        <v>1</v>
      </c>
      <c r="E787" s="9">
        <f>ROUND((G775+G776+D767)/D767,2)</f>
        <v>1.01</v>
      </c>
      <c r="F787" s="9"/>
      <c r="G787" s="11"/>
      <c r="H787" s="66"/>
    </row>
    <row r="788" spans="1:8">
      <c r="C788" s="84"/>
      <c r="D788" s="68" t="s">
        <v>2</v>
      </c>
      <c r="E788" s="9">
        <f>ROUND((G777+D767)/D767,2)</f>
        <v>1</v>
      </c>
      <c r="F788" s="12"/>
      <c r="G788" s="11"/>
    </row>
    <row r="789" spans="1:8">
      <c r="C789" s="84"/>
      <c r="D789" s="13" t="s">
        <v>3</v>
      </c>
      <c r="E789" s="45">
        <f>ROUND((SUM(G778:G783)+D767)/D767,2)</f>
        <v>1.7</v>
      </c>
      <c r="F789" s="10"/>
      <c r="G789" s="11"/>
    </row>
    <row r="790" spans="1:8" ht="25.5">
      <c r="D790" s="46" t="s">
        <v>4</v>
      </c>
      <c r="E790" s="47">
        <f>SUM(E786:E789)-IF(D771="сплошная",3,2)</f>
        <v>1.7300000000000004</v>
      </c>
      <c r="F790" s="25"/>
    </row>
    <row r="791" spans="1:8">
      <c r="E791" s="15"/>
    </row>
    <row r="792" spans="1:8" ht="25.5">
      <c r="A792" s="22"/>
      <c r="B792" s="22"/>
      <c r="C792" s="16" t="s">
        <v>23</v>
      </c>
      <c r="D792" s="85">
        <f>E790*D767</f>
        <v>16242.970000000005</v>
      </c>
      <c r="E792" s="85"/>
    </row>
    <row r="793" spans="1:8" ht="18.75">
      <c r="C793" s="17" t="s">
        <v>8</v>
      </c>
      <c r="D793" s="86">
        <f>D792/D766</f>
        <v>29.803614678899091</v>
      </c>
      <c r="E793" s="86"/>
      <c r="G793" s="7"/>
      <c r="H793" s="67"/>
    </row>
    <row r="806" spans="1:8" ht="60.75">
      <c r="A806" s="22"/>
      <c r="B806" s="112" t="s">
        <v>58</v>
      </c>
      <c r="C806" s="112"/>
      <c r="D806" s="112"/>
      <c r="E806" s="112"/>
      <c r="F806" s="112"/>
      <c r="G806" s="112"/>
      <c r="H806" s="112"/>
    </row>
    <row r="807" spans="1:8" ht="37.5" customHeight="1">
      <c r="B807" s="113" t="s">
        <v>42</v>
      </c>
      <c r="C807" s="113"/>
      <c r="D807" s="113"/>
      <c r="E807" s="113"/>
      <c r="F807" s="113"/>
      <c r="G807" s="113"/>
    </row>
    <row r="808" spans="1:8">
      <c r="C808" s="69"/>
      <c r="G808" s="7"/>
    </row>
    <row r="809" spans="1:8" ht="25.5">
      <c r="C809" s="14" t="s">
        <v>5</v>
      </c>
      <c r="D809" s="6"/>
    </row>
    <row r="810" spans="1:8" ht="20.25">
      <c r="A810" s="10"/>
      <c r="B810" s="10"/>
      <c r="C810" s="87" t="s">
        <v>15</v>
      </c>
      <c r="D810" s="90" t="s">
        <v>43</v>
      </c>
      <c r="E810" s="90"/>
      <c r="F810" s="90"/>
      <c r="G810" s="90"/>
      <c r="H810" s="58"/>
    </row>
    <row r="811" spans="1:8" ht="20.25" customHeight="1">
      <c r="A811" s="10"/>
      <c r="B811" s="10"/>
      <c r="C811" s="88"/>
      <c r="D811" s="90" t="s">
        <v>61</v>
      </c>
      <c r="E811" s="90"/>
      <c r="F811" s="90"/>
      <c r="G811" s="90"/>
      <c r="H811" s="58"/>
    </row>
    <row r="812" spans="1:8" ht="20.25">
      <c r="A812" s="10"/>
      <c r="B812" s="10"/>
      <c r="C812" s="89"/>
      <c r="D812" s="90" t="s">
        <v>97</v>
      </c>
      <c r="E812" s="90"/>
      <c r="F812" s="90"/>
      <c r="G812" s="90"/>
      <c r="H812" s="58"/>
    </row>
    <row r="813" spans="1:8">
      <c r="C813" s="48" t="s">
        <v>12</v>
      </c>
      <c r="D813" s="49">
        <v>1.2</v>
      </c>
      <c r="E813" s="50"/>
      <c r="F813" s="10"/>
    </row>
    <row r="814" spans="1:8">
      <c r="C814" s="1" t="s">
        <v>9</v>
      </c>
      <c r="D814" s="44">
        <v>250</v>
      </c>
      <c r="E814" s="91" t="s">
        <v>16</v>
      </c>
      <c r="F814" s="92"/>
      <c r="G814" s="95">
        <f>D815/D814</f>
        <v>15.744</v>
      </c>
    </row>
    <row r="815" spans="1:8">
      <c r="C815" s="1" t="s">
        <v>10</v>
      </c>
      <c r="D815" s="44">
        <v>3936</v>
      </c>
      <c r="E815" s="93"/>
      <c r="F815" s="94"/>
      <c r="G815" s="96"/>
    </row>
    <row r="816" spans="1:8">
      <c r="C816" s="54"/>
      <c r="D816" s="55"/>
      <c r="E816" s="56"/>
    </row>
    <row r="817" spans="1:8">
      <c r="C817" s="53" t="s">
        <v>7</v>
      </c>
      <c r="D817" s="74" t="s">
        <v>82</v>
      </c>
      <c r="E817" s="59"/>
    </row>
    <row r="818" spans="1:8">
      <c r="C818" s="53" t="s">
        <v>11</v>
      </c>
      <c r="D818" s="51">
        <v>55</v>
      </c>
      <c r="E818" s="59"/>
    </row>
    <row r="819" spans="1:8">
      <c r="C819" s="53" t="s">
        <v>13</v>
      </c>
      <c r="D819" s="52" t="s">
        <v>34</v>
      </c>
      <c r="E819" s="59"/>
    </row>
    <row r="820" spans="1:8" ht="24" thickBot="1">
      <c r="C820" s="60"/>
      <c r="D820" s="60"/>
    </row>
    <row r="821" spans="1:8" ht="48" thickBot="1">
      <c r="B821" s="97" t="s">
        <v>17</v>
      </c>
      <c r="C821" s="98"/>
      <c r="D821" s="23" t="s">
        <v>20</v>
      </c>
      <c r="E821" s="99" t="s">
        <v>22</v>
      </c>
      <c r="F821" s="100"/>
      <c r="G821" s="2" t="s">
        <v>21</v>
      </c>
    </row>
    <row r="822" spans="1:8" ht="24" thickBot="1">
      <c r="A822" s="61"/>
      <c r="B822" s="101" t="s">
        <v>36</v>
      </c>
      <c r="C822" s="102"/>
      <c r="D822" s="32">
        <v>59.39</v>
      </c>
      <c r="E822" s="33">
        <v>1.2</v>
      </c>
      <c r="F822" s="18" t="s">
        <v>25</v>
      </c>
      <c r="G822" s="26">
        <f t="shared" ref="G822:G829" si="22">D822*E822</f>
        <v>71.268000000000001</v>
      </c>
      <c r="H822" s="103"/>
    </row>
    <row r="823" spans="1:8">
      <c r="A823" s="62"/>
      <c r="B823" s="104" t="s">
        <v>18</v>
      </c>
      <c r="C823" s="105"/>
      <c r="D823" s="34">
        <v>70.41</v>
      </c>
      <c r="E823" s="35">
        <v>0.4</v>
      </c>
      <c r="F823" s="19" t="s">
        <v>26</v>
      </c>
      <c r="G823" s="27">
        <f t="shared" si="22"/>
        <v>28.164000000000001</v>
      </c>
      <c r="H823" s="103"/>
    </row>
    <row r="824" spans="1:8" ht="24" thickBot="1">
      <c r="A824" s="62"/>
      <c r="B824" s="106" t="s">
        <v>19</v>
      </c>
      <c r="C824" s="107"/>
      <c r="D824" s="36">
        <v>222.31</v>
      </c>
      <c r="E824" s="37">
        <v>0.4</v>
      </c>
      <c r="F824" s="20" t="s">
        <v>26</v>
      </c>
      <c r="G824" s="28">
        <f t="shared" si="22"/>
        <v>88.924000000000007</v>
      </c>
      <c r="H824" s="103"/>
    </row>
    <row r="825" spans="1:8" ht="24" thickBot="1">
      <c r="A825" s="62"/>
      <c r="B825" s="108" t="s">
        <v>28</v>
      </c>
      <c r="C825" s="109"/>
      <c r="D825" s="38"/>
      <c r="E825" s="39"/>
      <c r="F825" s="24" t="s">
        <v>25</v>
      </c>
      <c r="G825" s="29">
        <f t="shared" si="22"/>
        <v>0</v>
      </c>
      <c r="H825" s="103"/>
    </row>
    <row r="826" spans="1:8">
      <c r="A826" s="62"/>
      <c r="B826" s="104" t="s">
        <v>33</v>
      </c>
      <c r="C826" s="105"/>
      <c r="D826" s="34">
        <v>665.33</v>
      </c>
      <c r="E826" s="35">
        <v>2.4</v>
      </c>
      <c r="F826" s="19" t="s">
        <v>25</v>
      </c>
      <c r="G826" s="27">
        <f t="shared" si="22"/>
        <v>1596.7920000000001</v>
      </c>
      <c r="H826" s="103"/>
    </row>
    <row r="827" spans="1:8">
      <c r="A827" s="62"/>
      <c r="B827" s="110" t="s">
        <v>27</v>
      </c>
      <c r="C827" s="111"/>
      <c r="D827" s="40">
        <v>1300.21</v>
      </c>
      <c r="E827" s="41">
        <v>1.2</v>
      </c>
      <c r="F827" s="21" t="s">
        <v>25</v>
      </c>
      <c r="G827" s="30">
        <f t="shared" si="22"/>
        <v>1560.252</v>
      </c>
      <c r="H827" s="103"/>
    </row>
    <row r="828" spans="1:8">
      <c r="A828" s="62"/>
      <c r="B828" s="110" t="s">
        <v>29</v>
      </c>
      <c r="C828" s="111"/>
      <c r="D828" s="42"/>
      <c r="E828" s="43"/>
      <c r="F828" s="21" t="s">
        <v>25</v>
      </c>
      <c r="G828" s="30">
        <f t="shared" si="22"/>
        <v>0</v>
      </c>
      <c r="H828" s="103"/>
    </row>
    <row r="829" spans="1:8">
      <c r="A829" s="62"/>
      <c r="B829" s="110" t="s">
        <v>30</v>
      </c>
      <c r="C829" s="111"/>
      <c r="D829" s="42"/>
      <c r="E829" s="43"/>
      <c r="F829" s="21" t="s">
        <v>25</v>
      </c>
      <c r="G829" s="30">
        <f t="shared" si="22"/>
        <v>0</v>
      </c>
      <c r="H829" s="103"/>
    </row>
    <row r="830" spans="1:8">
      <c r="A830" s="62"/>
      <c r="B830" s="110" t="s">
        <v>32</v>
      </c>
      <c r="C830" s="111"/>
      <c r="D830" s="42"/>
      <c r="E830" s="43"/>
      <c r="F830" s="21" t="s">
        <v>25</v>
      </c>
      <c r="G830" s="30">
        <f>D830*E830</f>
        <v>0</v>
      </c>
      <c r="H830" s="103"/>
    </row>
    <row r="831" spans="1:8" ht="24" thickBot="1">
      <c r="A831" s="62"/>
      <c r="B831" s="106" t="s">
        <v>31</v>
      </c>
      <c r="C831" s="107"/>
      <c r="D831" s="36"/>
      <c r="E831" s="37"/>
      <c r="F831" s="20" t="s">
        <v>25</v>
      </c>
      <c r="G831" s="31">
        <f>D831*E831</f>
        <v>0</v>
      </c>
      <c r="H831" s="103"/>
    </row>
    <row r="832" spans="1:8">
      <c r="C832" s="3"/>
      <c r="D832" s="3"/>
      <c r="E832" s="4"/>
      <c r="F832" s="4"/>
      <c r="H832" s="63"/>
    </row>
    <row r="833" spans="1:8" ht="25.5">
      <c r="C833" s="14" t="s">
        <v>14</v>
      </c>
      <c r="D833" s="6"/>
    </row>
    <row r="834" spans="1:8" ht="18.75">
      <c r="C834" s="84" t="s">
        <v>6</v>
      </c>
      <c r="D834" s="68" t="s">
        <v>0</v>
      </c>
      <c r="E834" s="9">
        <f>ROUND((G822+D815)/D815,2)</f>
        <v>1.02</v>
      </c>
      <c r="F834" s="9"/>
      <c r="G834" s="10"/>
      <c r="H834" s="7"/>
    </row>
    <row r="835" spans="1:8">
      <c r="C835" s="84"/>
      <c r="D835" s="68" t="s">
        <v>1</v>
      </c>
      <c r="E835" s="9">
        <f>ROUND((G823+G824+D815)/D815,2)</f>
        <v>1.03</v>
      </c>
      <c r="F835" s="9"/>
      <c r="G835" s="11"/>
      <c r="H835" s="66"/>
    </row>
    <row r="836" spans="1:8">
      <c r="C836" s="84"/>
      <c r="D836" s="68" t="s">
        <v>2</v>
      </c>
      <c r="E836" s="9">
        <f>ROUND((G825+D815)/D815,2)</f>
        <v>1</v>
      </c>
      <c r="F836" s="12"/>
      <c r="G836" s="11"/>
    </row>
    <row r="837" spans="1:8">
      <c r="C837" s="84"/>
      <c r="D837" s="13" t="s">
        <v>3</v>
      </c>
      <c r="E837" s="45">
        <f>ROUND((SUM(G826:G831)+D815)/D815,2)</f>
        <v>1.8</v>
      </c>
      <c r="F837" s="10"/>
      <c r="G837" s="11"/>
    </row>
    <row r="838" spans="1:8" ht="25.5">
      <c r="D838" s="46" t="s">
        <v>4</v>
      </c>
      <c r="E838" s="47">
        <f>SUM(E834:E837)-IF(D819="сплошная",3,2)</f>
        <v>1.8499999999999996</v>
      </c>
      <c r="F838" s="25"/>
    </row>
    <row r="839" spans="1:8">
      <c r="E839" s="15"/>
    </row>
    <row r="840" spans="1:8" ht="25.5">
      <c r="A840" s="22"/>
      <c r="B840" s="22"/>
      <c r="C840" s="16" t="s">
        <v>23</v>
      </c>
      <c r="D840" s="85">
        <f>E838*D815</f>
        <v>7281.5999999999985</v>
      </c>
      <c r="E840" s="85"/>
    </row>
    <row r="841" spans="1:8" ht="18.75">
      <c r="C841" s="17" t="s">
        <v>8</v>
      </c>
      <c r="D841" s="86">
        <f>D840/D814</f>
        <v>29.126399999999993</v>
      </c>
      <c r="E841" s="86"/>
      <c r="G841" s="7"/>
      <c r="H841" s="67"/>
    </row>
    <row r="854" spans="1:8" ht="60.75">
      <c r="A854" s="22"/>
      <c r="B854" s="112" t="s">
        <v>59</v>
      </c>
      <c r="C854" s="112"/>
      <c r="D854" s="112"/>
      <c r="E854" s="112"/>
      <c r="F854" s="112"/>
      <c r="G854" s="112"/>
      <c r="H854" s="112"/>
    </row>
    <row r="855" spans="1:8" ht="40.5" customHeight="1">
      <c r="B855" s="113" t="s">
        <v>42</v>
      </c>
      <c r="C855" s="113"/>
      <c r="D855" s="113"/>
      <c r="E855" s="113"/>
      <c r="F855" s="113"/>
      <c r="G855" s="113"/>
    </row>
    <row r="856" spans="1:8">
      <c r="C856" s="69"/>
      <c r="G856" s="7"/>
    </row>
    <row r="857" spans="1:8" ht="25.5">
      <c r="C857" s="14" t="s">
        <v>5</v>
      </c>
      <c r="D857" s="6"/>
    </row>
    <row r="858" spans="1:8" ht="20.25">
      <c r="A858" s="10"/>
      <c r="B858" s="10"/>
      <c r="C858" s="87" t="s">
        <v>15</v>
      </c>
      <c r="D858" s="90" t="s">
        <v>43</v>
      </c>
      <c r="E858" s="90"/>
      <c r="F858" s="90"/>
      <c r="G858" s="90"/>
      <c r="H858" s="58"/>
    </row>
    <row r="859" spans="1:8" ht="20.25" customHeight="1">
      <c r="A859" s="10"/>
      <c r="B859" s="10"/>
      <c r="C859" s="88"/>
      <c r="D859" s="90" t="s">
        <v>61</v>
      </c>
      <c r="E859" s="90"/>
      <c r="F859" s="90"/>
      <c r="G859" s="90"/>
      <c r="H859" s="58"/>
    </row>
    <row r="860" spans="1:8" ht="20.25">
      <c r="A860" s="10"/>
      <c r="B860" s="10"/>
      <c r="C860" s="89"/>
      <c r="D860" s="90" t="s">
        <v>98</v>
      </c>
      <c r="E860" s="90"/>
      <c r="F860" s="90"/>
      <c r="G860" s="90"/>
      <c r="H860" s="58"/>
    </row>
    <row r="861" spans="1:8">
      <c r="C861" s="48" t="s">
        <v>12</v>
      </c>
      <c r="D861" s="49">
        <v>5</v>
      </c>
      <c r="E861" s="50"/>
      <c r="F861" s="10"/>
    </row>
    <row r="862" spans="1:8">
      <c r="C862" s="1" t="s">
        <v>9</v>
      </c>
      <c r="D862" s="44">
        <v>1173</v>
      </c>
      <c r="E862" s="91" t="s">
        <v>16</v>
      </c>
      <c r="F862" s="92"/>
      <c r="G862" s="95">
        <f>D863/D862</f>
        <v>9.8124467178175614</v>
      </c>
    </row>
    <row r="863" spans="1:8">
      <c r="C863" s="1" t="s">
        <v>10</v>
      </c>
      <c r="D863" s="44">
        <v>11510</v>
      </c>
      <c r="E863" s="93"/>
      <c r="F863" s="94"/>
      <c r="G863" s="96"/>
    </row>
    <row r="864" spans="1:8">
      <c r="C864" s="54"/>
      <c r="D864" s="55"/>
      <c r="E864" s="56"/>
    </row>
    <row r="865" spans="1:8">
      <c r="C865" s="53" t="s">
        <v>7</v>
      </c>
      <c r="D865" s="74" t="s">
        <v>99</v>
      </c>
      <c r="E865" s="59"/>
    </row>
    <row r="866" spans="1:8">
      <c r="C866" s="53" t="s">
        <v>11</v>
      </c>
      <c r="D866" s="51">
        <v>50</v>
      </c>
      <c r="E866" s="59"/>
    </row>
    <row r="867" spans="1:8">
      <c r="C867" s="53" t="s">
        <v>13</v>
      </c>
      <c r="D867" s="52" t="s">
        <v>34</v>
      </c>
      <c r="E867" s="59"/>
    </row>
    <row r="868" spans="1:8" ht="24" thickBot="1">
      <c r="C868" s="60"/>
      <c r="D868" s="60"/>
    </row>
    <row r="869" spans="1:8" ht="48" thickBot="1">
      <c r="B869" s="97" t="s">
        <v>17</v>
      </c>
      <c r="C869" s="98"/>
      <c r="D869" s="23" t="s">
        <v>20</v>
      </c>
      <c r="E869" s="99" t="s">
        <v>22</v>
      </c>
      <c r="F869" s="100"/>
      <c r="G869" s="2" t="s">
        <v>21</v>
      </c>
    </row>
    <row r="870" spans="1:8" ht="24" thickBot="1">
      <c r="A870" s="61"/>
      <c r="B870" s="101" t="s">
        <v>36</v>
      </c>
      <c r="C870" s="102"/>
      <c r="D870" s="32">
        <v>59.39</v>
      </c>
      <c r="E870" s="33">
        <v>5</v>
      </c>
      <c r="F870" s="18" t="s">
        <v>25</v>
      </c>
      <c r="G870" s="26">
        <f t="shared" ref="G870:G877" si="23">D870*E870</f>
        <v>296.95</v>
      </c>
      <c r="H870" s="103"/>
    </row>
    <row r="871" spans="1:8">
      <c r="A871" s="62"/>
      <c r="B871" s="104" t="s">
        <v>18</v>
      </c>
      <c r="C871" s="105"/>
      <c r="D871" s="34">
        <v>70.41</v>
      </c>
      <c r="E871" s="35">
        <v>1.2</v>
      </c>
      <c r="F871" s="19" t="s">
        <v>26</v>
      </c>
      <c r="G871" s="27">
        <f t="shared" si="23"/>
        <v>84.49199999999999</v>
      </c>
      <c r="H871" s="103"/>
    </row>
    <row r="872" spans="1:8" ht="24" thickBot="1">
      <c r="A872" s="62"/>
      <c r="B872" s="106" t="s">
        <v>19</v>
      </c>
      <c r="C872" s="107"/>
      <c r="D872" s="36">
        <v>222.31</v>
      </c>
      <c r="E872" s="37">
        <v>1.2</v>
      </c>
      <c r="F872" s="20" t="s">
        <v>26</v>
      </c>
      <c r="G872" s="28">
        <f t="shared" si="23"/>
        <v>266.77199999999999</v>
      </c>
      <c r="H872" s="103"/>
    </row>
    <row r="873" spans="1:8" ht="24" thickBot="1">
      <c r="A873" s="62"/>
      <c r="B873" s="108" t="s">
        <v>28</v>
      </c>
      <c r="C873" s="109"/>
      <c r="D873" s="38"/>
      <c r="E873" s="39"/>
      <c r="F873" s="24" t="s">
        <v>25</v>
      </c>
      <c r="G873" s="29">
        <f t="shared" si="23"/>
        <v>0</v>
      </c>
      <c r="H873" s="103"/>
    </row>
    <row r="874" spans="1:8">
      <c r="A874" s="62"/>
      <c r="B874" s="104" t="s">
        <v>33</v>
      </c>
      <c r="C874" s="105"/>
      <c r="D874" s="34">
        <v>665.33</v>
      </c>
      <c r="E874" s="35">
        <v>10</v>
      </c>
      <c r="F874" s="19" t="s">
        <v>25</v>
      </c>
      <c r="G874" s="27">
        <f t="shared" si="23"/>
        <v>6653.3</v>
      </c>
      <c r="H874" s="103"/>
    </row>
    <row r="875" spans="1:8">
      <c r="A875" s="62"/>
      <c r="B875" s="110" t="s">
        <v>27</v>
      </c>
      <c r="C875" s="111"/>
      <c r="D875" s="40">
        <v>1300.21</v>
      </c>
      <c r="E875" s="41">
        <v>5</v>
      </c>
      <c r="F875" s="21" t="s">
        <v>25</v>
      </c>
      <c r="G875" s="30">
        <f t="shared" si="23"/>
        <v>6501.05</v>
      </c>
      <c r="H875" s="103"/>
    </row>
    <row r="876" spans="1:8">
      <c r="A876" s="62"/>
      <c r="B876" s="110" t="s">
        <v>29</v>
      </c>
      <c r="C876" s="111"/>
      <c r="D876" s="42"/>
      <c r="E876" s="43"/>
      <c r="F876" s="21" t="s">
        <v>25</v>
      </c>
      <c r="G876" s="30">
        <f t="shared" si="23"/>
        <v>0</v>
      </c>
      <c r="H876" s="103"/>
    </row>
    <row r="877" spans="1:8">
      <c r="A877" s="62"/>
      <c r="B877" s="110" t="s">
        <v>30</v>
      </c>
      <c r="C877" s="111"/>
      <c r="D877" s="42"/>
      <c r="E877" s="43"/>
      <c r="F877" s="21" t="s">
        <v>25</v>
      </c>
      <c r="G877" s="30">
        <f t="shared" si="23"/>
        <v>0</v>
      </c>
      <c r="H877" s="103"/>
    </row>
    <row r="878" spans="1:8">
      <c r="A878" s="62"/>
      <c r="B878" s="110" t="s">
        <v>32</v>
      </c>
      <c r="C878" s="111"/>
      <c r="D878" s="42"/>
      <c r="E878" s="43"/>
      <c r="F878" s="21" t="s">
        <v>25</v>
      </c>
      <c r="G878" s="30">
        <f>D878*E878</f>
        <v>0</v>
      </c>
      <c r="H878" s="103"/>
    </row>
    <row r="879" spans="1:8" ht="24" thickBot="1">
      <c r="A879" s="62"/>
      <c r="B879" s="106" t="s">
        <v>31</v>
      </c>
      <c r="C879" s="107"/>
      <c r="D879" s="36"/>
      <c r="E879" s="37"/>
      <c r="F879" s="20" t="s">
        <v>25</v>
      </c>
      <c r="G879" s="31">
        <f>D879*E879</f>
        <v>0</v>
      </c>
      <c r="H879" s="103"/>
    </row>
    <row r="880" spans="1:8">
      <c r="C880" s="3"/>
      <c r="D880" s="3"/>
      <c r="E880" s="4"/>
      <c r="F880" s="4"/>
      <c r="H880" s="63"/>
    </row>
    <row r="881" spans="1:8" ht="25.5">
      <c r="C881" s="14" t="s">
        <v>14</v>
      </c>
      <c r="D881" s="6"/>
    </row>
    <row r="882" spans="1:8" ht="18.75">
      <c r="C882" s="84" t="s">
        <v>6</v>
      </c>
      <c r="D882" s="68" t="s">
        <v>0</v>
      </c>
      <c r="E882" s="9">
        <f>ROUND((G870+D863)/D863,2)</f>
        <v>1.03</v>
      </c>
      <c r="F882" s="9"/>
      <c r="G882" s="10"/>
      <c r="H882" s="7"/>
    </row>
    <row r="883" spans="1:8">
      <c r="C883" s="84"/>
      <c r="D883" s="68" t="s">
        <v>1</v>
      </c>
      <c r="E883" s="9">
        <f>ROUND((G871+G872+D863)/D863,2)</f>
        <v>1.03</v>
      </c>
      <c r="F883" s="9"/>
      <c r="G883" s="11"/>
      <c r="H883" s="66"/>
    </row>
    <row r="884" spans="1:8">
      <c r="C884" s="84"/>
      <c r="D884" s="68" t="s">
        <v>2</v>
      </c>
      <c r="E884" s="9">
        <f>ROUND((G873+D863)/D863,2)</f>
        <v>1</v>
      </c>
      <c r="F884" s="12"/>
      <c r="G884" s="11"/>
    </row>
    <row r="885" spans="1:8">
      <c r="C885" s="84"/>
      <c r="D885" s="13" t="s">
        <v>3</v>
      </c>
      <c r="E885" s="45">
        <f>ROUND((SUM(G874:G879)+D863)/D863,2)</f>
        <v>2.14</v>
      </c>
      <c r="F885" s="10"/>
      <c r="G885" s="11"/>
    </row>
    <row r="886" spans="1:8" ht="25.5">
      <c r="D886" s="46" t="s">
        <v>4</v>
      </c>
      <c r="E886" s="47">
        <f>SUM(E882:E885)-IF(D867="сплошная",3,2)</f>
        <v>2.2000000000000002</v>
      </c>
      <c r="F886" s="25"/>
    </row>
    <row r="887" spans="1:8">
      <c r="E887" s="15"/>
    </row>
    <row r="888" spans="1:8" ht="25.5">
      <c r="A888" s="22"/>
      <c r="B888" s="22"/>
      <c r="C888" s="16" t="s">
        <v>23</v>
      </c>
      <c r="D888" s="85">
        <f>E886*D863</f>
        <v>25322.000000000004</v>
      </c>
      <c r="E888" s="85"/>
    </row>
    <row r="889" spans="1:8" ht="18.75">
      <c r="C889" s="17" t="s">
        <v>8</v>
      </c>
      <c r="D889" s="86">
        <f>D888/D862</f>
        <v>21.587382779198638</v>
      </c>
      <c r="E889" s="86"/>
      <c r="G889" s="7"/>
      <c r="H889" s="67"/>
    </row>
    <row r="900" spans="2:8" ht="60.75">
      <c r="B900" s="112" t="s">
        <v>60</v>
      </c>
      <c r="C900" s="112"/>
      <c r="D900" s="112"/>
      <c r="E900" s="112"/>
      <c r="F900" s="112"/>
      <c r="G900" s="112"/>
      <c r="H900" s="112"/>
    </row>
    <row r="901" spans="2:8" ht="38.25" customHeight="1">
      <c r="B901" s="113" t="s">
        <v>42</v>
      </c>
      <c r="C901" s="113"/>
      <c r="D901" s="113"/>
      <c r="E901" s="113"/>
      <c r="F901" s="113"/>
      <c r="G901" s="113"/>
    </row>
    <row r="902" spans="2:8">
      <c r="C902" s="70"/>
      <c r="G902" s="7"/>
    </row>
    <row r="903" spans="2:8" ht="25.5">
      <c r="C903" s="14" t="s">
        <v>5</v>
      </c>
      <c r="D903" s="6"/>
    </row>
    <row r="904" spans="2:8" ht="20.25">
      <c r="B904" s="10"/>
      <c r="C904" s="87" t="s">
        <v>15</v>
      </c>
      <c r="D904" s="90" t="s">
        <v>43</v>
      </c>
      <c r="E904" s="90"/>
      <c r="F904" s="90"/>
      <c r="G904" s="90"/>
      <c r="H904" s="58"/>
    </row>
    <row r="905" spans="2:8" ht="20.25">
      <c r="B905" s="10"/>
      <c r="C905" s="88"/>
      <c r="D905" s="90" t="s">
        <v>61</v>
      </c>
      <c r="E905" s="90"/>
      <c r="F905" s="90"/>
      <c r="G905" s="90"/>
      <c r="H905" s="58"/>
    </row>
    <row r="906" spans="2:8" ht="20.25">
      <c r="B906" s="10"/>
      <c r="C906" s="89"/>
      <c r="D906" s="90" t="s">
        <v>100</v>
      </c>
      <c r="E906" s="90"/>
      <c r="F906" s="90"/>
      <c r="G906" s="90"/>
      <c r="H906" s="58"/>
    </row>
    <row r="907" spans="2:8">
      <c r="C907" s="48" t="s">
        <v>12</v>
      </c>
      <c r="D907" s="49">
        <v>4.8</v>
      </c>
      <c r="E907" s="50"/>
      <c r="F907" s="10"/>
    </row>
    <row r="908" spans="2:8">
      <c r="C908" s="1" t="s">
        <v>9</v>
      </c>
      <c r="D908" s="44">
        <v>1039</v>
      </c>
      <c r="E908" s="91" t="s">
        <v>16</v>
      </c>
      <c r="F908" s="92"/>
      <c r="G908" s="95">
        <f>D909/D908</f>
        <v>12.915303176130895</v>
      </c>
    </row>
    <row r="909" spans="2:8">
      <c r="C909" s="1" t="s">
        <v>10</v>
      </c>
      <c r="D909" s="44">
        <v>13419</v>
      </c>
      <c r="E909" s="93"/>
      <c r="F909" s="94"/>
      <c r="G909" s="96"/>
    </row>
    <row r="910" spans="2:8">
      <c r="C910" s="54"/>
      <c r="D910" s="55"/>
      <c r="E910" s="56"/>
    </row>
    <row r="911" spans="2:8">
      <c r="C911" s="53" t="s">
        <v>7</v>
      </c>
      <c r="D911" s="74" t="s">
        <v>80</v>
      </c>
      <c r="E911" s="59"/>
    </row>
    <row r="912" spans="2:8">
      <c r="C912" s="53" t="s">
        <v>11</v>
      </c>
      <c r="D912" s="51">
        <v>50</v>
      </c>
      <c r="E912" s="59"/>
    </row>
    <row r="913" spans="2:8">
      <c r="C913" s="53" t="s">
        <v>13</v>
      </c>
      <c r="D913" s="52" t="s">
        <v>34</v>
      </c>
      <c r="E913" s="59"/>
    </row>
    <row r="914" spans="2:8" ht="24" thickBot="1">
      <c r="C914" s="60"/>
      <c r="D914" s="60"/>
    </row>
    <row r="915" spans="2:8" ht="48" thickBot="1">
      <c r="B915" s="97" t="s">
        <v>17</v>
      </c>
      <c r="C915" s="98"/>
      <c r="D915" s="23" t="s">
        <v>20</v>
      </c>
      <c r="E915" s="99" t="s">
        <v>22</v>
      </c>
      <c r="F915" s="100"/>
      <c r="G915" s="2" t="s">
        <v>21</v>
      </c>
    </row>
    <row r="916" spans="2:8" ht="24" thickBot="1">
      <c r="B916" s="101" t="s">
        <v>36</v>
      </c>
      <c r="C916" s="102"/>
      <c r="D916" s="32">
        <v>59.39</v>
      </c>
      <c r="E916" s="33">
        <v>4.8</v>
      </c>
      <c r="F916" s="18" t="s">
        <v>25</v>
      </c>
      <c r="G916" s="26">
        <f t="shared" ref="G916:G923" si="24">D916*E916</f>
        <v>285.072</v>
      </c>
      <c r="H916" s="103"/>
    </row>
    <row r="917" spans="2:8">
      <c r="B917" s="104" t="s">
        <v>18</v>
      </c>
      <c r="C917" s="105"/>
      <c r="D917" s="34">
        <v>70.41</v>
      </c>
      <c r="E917" s="35">
        <v>0.9</v>
      </c>
      <c r="F917" s="19" t="s">
        <v>26</v>
      </c>
      <c r="G917" s="27">
        <f t="shared" si="24"/>
        <v>63.369</v>
      </c>
      <c r="H917" s="103"/>
    </row>
    <row r="918" spans="2:8" ht="24" thickBot="1">
      <c r="B918" s="106" t="s">
        <v>19</v>
      </c>
      <c r="C918" s="107"/>
      <c r="D918" s="36">
        <v>222.31</v>
      </c>
      <c r="E918" s="37">
        <v>0.9</v>
      </c>
      <c r="F918" s="20" t="s">
        <v>26</v>
      </c>
      <c r="G918" s="28">
        <f t="shared" si="24"/>
        <v>200.07900000000001</v>
      </c>
      <c r="H918" s="103"/>
    </row>
    <row r="919" spans="2:8" ht="24" thickBot="1">
      <c r="B919" s="108" t="s">
        <v>28</v>
      </c>
      <c r="C919" s="109"/>
      <c r="D919" s="38"/>
      <c r="E919" s="39"/>
      <c r="F919" s="24" t="s">
        <v>25</v>
      </c>
      <c r="G919" s="29">
        <f t="shared" si="24"/>
        <v>0</v>
      </c>
      <c r="H919" s="103"/>
    </row>
    <row r="920" spans="2:8">
      <c r="B920" s="104" t="s">
        <v>33</v>
      </c>
      <c r="C920" s="105"/>
      <c r="D920" s="34">
        <v>665.33</v>
      </c>
      <c r="E920" s="35">
        <v>9.6</v>
      </c>
      <c r="F920" s="19" t="s">
        <v>25</v>
      </c>
      <c r="G920" s="27">
        <f t="shared" si="24"/>
        <v>6387.1680000000006</v>
      </c>
      <c r="H920" s="103"/>
    </row>
    <row r="921" spans="2:8">
      <c r="B921" s="110" t="s">
        <v>27</v>
      </c>
      <c r="C921" s="111"/>
      <c r="D921" s="40">
        <v>1300.21</v>
      </c>
      <c r="E921" s="41">
        <v>4.8</v>
      </c>
      <c r="F921" s="21" t="s">
        <v>25</v>
      </c>
      <c r="G921" s="30">
        <f t="shared" si="24"/>
        <v>6241.0079999999998</v>
      </c>
      <c r="H921" s="103"/>
    </row>
    <row r="922" spans="2:8">
      <c r="B922" s="110" t="s">
        <v>29</v>
      </c>
      <c r="C922" s="111"/>
      <c r="D922" s="42"/>
      <c r="E922" s="43"/>
      <c r="F922" s="21" t="s">
        <v>25</v>
      </c>
      <c r="G922" s="30">
        <f t="shared" si="24"/>
        <v>0</v>
      </c>
      <c r="H922" s="103"/>
    </row>
    <row r="923" spans="2:8">
      <c r="B923" s="110" t="s">
        <v>30</v>
      </c>
      <c r="C923" s="111"/>
      <c r="D923" s="42"/>
      <c r="E923" s="43"/>
      <c r="F923" s="21" t="s">
        <v>25</v>
      </c>
      <c r="G923" s="30">
        <f t="shared" si="24"/>
        <v>0</v>
      </c>
      <c r="H923" s="103"/>
    </row>
    <row r="924" spans="2:8">
      <c r="B924" s="110" t="s">
        <v>32</v>
      </c>
      <c r="C924" s="111"/>
      <c r="D924" s="42"/>
      <c r="E924" s="43"/>
      <c r="F924" s="21" t="s">
        <v>25</v>
      </c>
      <c r="G924" s="30">
        <f>D924*E924</f>
        <v>0</v>
      </c>
      <c r="H924" s="103"/>
    </row>
    <row r="925" spans="2:8" ht="24" thickBot="1">
      <c r="B925" s="106" t="s">
        <v>31</v>
      </c>
      <c r="C925" s="107"/>
      <c r="D925" s="36"/>
      <c r="E925" s="37"/>
      <c r="F925" s="20" t="s">
        <v>25</v>
      </c>
      <c r="G925" s="31">
        <f>D925*E925</f>
        <v>0</v>
      </c>
      <c r="H925" s="103"/>
    </row>
    <row r="926" spans="2:8">
      <c r="C926" s="3"/>
      <c r="D926" s="3"/>
      <c r="E926" s="4"/>
      <c r="F926" s="4"/>
      <c r="H926" s="63"/>
    </row>
    <row r="927" spans="2:8" ht="25.5">
      <c r="C927" s="14" t="s">
        <v>14</v>
      </c>
      <c r="D927" s="6"/>
    </row>
    <row r="928" spans="2:8" ht="18.75">
      <c r="C928" s="84" t="s">
        <v>6</v>
      </c>
      <c r="D928" s="71" t="s">
        <v>0</v>
      </c>
      <c r="E928" s="9">
        <f>ROUND((G916+D909)/D909,2)</f>
        <v>1.02</v>
      </c>
      <c r="F928" s="9"/>
      <c r="G928" s="10"/>
      <c r="H928" s="7"/>
    </row>
    <row r="929" spans="2:8">
      <c r="C929" s="84"/>
      <c r="D929" s="71" t="s">
        <v>1</v>
      </c>
      <c r="E929" s="9">
        <f>ROUND((G917+G918+D909)/D909,2)</f>
        <v>1.02</v>
      </c>
      <c r="F929" s="9"/>
      <c r="G929" s="11"/>
      <c r="H929" s="66"/>
    </row>
    <row r="930" spans="2:8">
      <c r="C930" s="84"/>
      <c r="D930" s="71" t="s">
        <v>2</v>
      </c>
      <c r="E930" s="9">
        <f>ROUND((G919+D909)/D909,2)</f>
        <v>1</v>
      </c>
      <c r="F930" s="12"/>
      <c r="G930" s="11"/>
    </row>
    <row r="931" spans="2:8">
      <c r="C931" s="84"/>
      <c r="D931" s="13" t="s">
        <v>3</v>
      </c>
      <c r="E931" s="45">
        <f>ROUND((SUM(G920:G925)+D909)/D909,2)</f>
        <v>1.94</v>
      </c>
      <c r="F931" s="10"/>
      <c r="G931" s="11"/>
    </row>
    <row r="932" spans="2:8" ht="25.5">
      <c r="D932" s="46" t="s">
        <v>4</v>
      </c>
      <c r="E932" s="47">
        <f>SUM(E928:E931)-IF(D913="сплошная",3,2)</f>
        <v>1.9800000000000004</v>
      </c>
      <c r="F932" s="25"/>
    </row>
    <row r="933" spans="2:8">
      <c r="E933" s="15"/>
    </row>
    <row r="934" spans="2:8" ht="25.5">
      <c r="B934" s="22"/>
      <c r="C934" s="16" t="s">
        <v>23</v>
      </c>
      <c r="D934" s="85">
        <f>E932*D909</f>
        <v>26569.620000000006</v>
      </c>
      <c r="E934" s="85"/>
    </row>
    <row r="935" spans="2:8" ht="18.75">
      <c r="C935" s="17" t="s">
        <v>8</v>
      </c>
      <c r="D935" s="86">
        <f>D934/D908</f>
        <v>25.572300288739179</v>
      </c>
      <c r="E935" s="86"/>
      <c r="G935" s="7"/>
      <c r="H935" s="67"/>
    </row>
    <row r="948" spans="2:8" ht="60.75">
      <c r="B948" s="112" t="s">
        <v>101</v>
      </c>
      <c r="C948" s="112"/>
      <c r="D948" s="112"/>
      <c r="E948" s="112"/>
      <c r="F948" s="112"/>
      <c r="G948" s="112"/>
      <c r="H948" s="112"/>
    </row>
    <row r="949" spans="2:8" ht="38.25" customHeight="1">
      <c r="B949" s="113" t="s">
        <v>42</v>
      </c>
      <c r="C949" s="113"/>
      <c r="D949" s="113"/>
      <c r="E949" s="113"/>
      <c r="F949" s="113"/>
      <c r="G949" s="113"/>
    </row>
    <row r="950" spans="2:8">
      <c r="C950" s="70"/>
      <c r="G950" s="7"/>
    </row>
    <row r="951" spans="2:8" ht="25.5">
      <c r="C951" s="14" t="s">
        <v>5</v>
      </c>
      <c r="D951" s="6"/>
    </row>
    <row r="952" spans="2:8" ht="20.25">
      <c r="B952" s="10"/>
      <c r="C952" s="87" t="s">
        <v>15</v>
      </c>
      <c r="D952" s="90" t="s">
        <v>43</v>
      </c>
      <c r="E952" s="90"/>
      <c r="F952" s="90"/>
      <c r="G952" s="90"/>
      <c r="H952" s="58"/>
    </row>
    <row r="953" spans="2:8" ht="20.25">
      <c r="B953" s="10"/>
      <c r="C953" s="88"/>
      <c r="D953" s="90" t="s">
        <v>61</v>
      </c>
      <c r="E953" s="90"/>
      <c r="F953" s="90"/>
      <c r="G953" s="90"/>
      <c r="H953" s="58"/>
    </row>
    <row r="954" spans="2:8" ht="20.25">
      <c r="B954" s="10"/>
      <c r="C954" s="89"/>
      <c r="D954" s="90" t="s">
        <v>103</v>
      </c>
      <c r="E954" s="90"/>
      <c r="F954" s="90"/>
      <c r="G954" s="90"/>
      <c r="H954" s="58"/>
    </row>
    <row r="955" spans="2:8">
      <c r="C955" s="48" t="s">
        <v>12</v>
      </c>
      <c r="D955" s="49">
        <v>1.8</v>
      </c>
      <c r="E955" s="50"/>
      <c r="F955" s="10"/>
    </row>
    <row r="956" spans="2:8">
      <c r="C956" s="1" t="s">
        <v>9</v>
      </c>
      <c r="D956" s="44">
        <v>398</v>
      </c>
      <c r="E956" s="91" t="s">
        <v>16</v>
      </c>
      <c r="F956" s="92"/>
      <c r="G956" s="95">
        <f>D957/D956</f>
        <v>6.6457286432160805</v>
      </c>
    </row>
    <row r="957" spans="2:8">
      <c r="C957" s="1" t="s">
        <v>10</v>
      </c>
      <c r="D957" s="44">
        <v>2645</v>
      </c>
      <c r="E957" s="93"/>
      <c r="F957" s="94"/>
      <c r="G957" s="96"/>
    </row>
    <row r="958" spans="2:8">
      <c r="C958" s="54"/>
      <c r="D958" s="55"/>
      <c r="E958" s="56"/>
    </row>
    <row r="959" spans="2:8">
      <c r="C959" s="53" t="s">
        <v>7</v>
      </c>
      <c r="D959" s="74" t="s">
        <v>104</v>
      </c>
      <c r="E959" s="59"/>
    </row>
    <row r="960" spans="2:8">
      <c r="C960" s="53" t="s">
        <v>11</v>
      </c>
      <c r="D960" s="51">
        <v>55</v>
      </c>
      <c r="E960" s="59"/>
    </row>
    <row r="961" spans="2:8">
      <c r="C961" s="53" t="s">
        <v>13</v>
      </c>
      <c r="D961" s="52" t="s">
        <v>34</v>
      </c>
      <c r="E961" s="59"/>
    </row>
    <row r="962" spans="2:8" ht="24" thickBot="1">
      <c r="C962" s="60"/>
      <c r="D962" s="60"/>
    </row>
    <row r="963" spans="2:8" ht="48" thickBot="1">
      <c r="B963" s="97" t="s">
        <v>17</v>
      </c>
      <c r="C963" s="98"/>
      <c r="D963" s="23" t="s">
        <v>20</v>
      </c>
      <c r="E963" s="99" t="s">
        <v>22</v>
      </c>
      <c r="F963" s="100"/>
      <c r="G963" s="2" t="s">
        <v>21</v>
      </c>
    </row>
    <row r="964" spans="2:8" ht="24" thickBot="1">
      <c r="B964" s="101" t="s">
        <v>36</v>
      </c>
      <c r="C964" s="102"/>
      <c r="D964" s="32">
        <v>59.39</v>
      </c>
      <c r="E964" s="33">
        <v>1.8</v>
      </c>
      <c r="F964" s="18" t="s">
        <v>25</v>
      </c>
      <c r="G964" s="26">
        <f t="shared" ref="G964:G971" si="25">D964*E964</f>
        <v>106.902</v>
      </c>
      <c r="H964" s="103"/>
    </row>
    <row r="965" spans="2:8">
      <c r="B965" s="104" t="s">
        <v>18</v>
      </c>
      <c r="C965" s="105"/>
      <c r="D965" s="34">
        <v>70.41</v>
      </c>
      <c r="E965" s="35">
        <v>0.6</v>
      </c>
      <c r="F965" s="19" t="s">
        <v>26</v>
      </c>
      <c r="G965" s="27">
        <f t="shared" si="25"/>
        <v>42.245999999999995</v>
      </c>
      <c r="H965" s="103"/>
    </row>
    <row r="966" spans="2:8" ht="24" thickBot="1">
      <c r="B966" s="106" t="s">
        <v>19</v>
      </c>
      <c r="C966" s="107"/>
      <c r="D966" s="36">
        <v>222.31</v>
      </c>
      <c r="E966" s="37">
        <v>0.6</v>
      </c>
      <c r="F966" s="20" t="s">
        <v>26</v>
      </c>
      <c r="G966" s="28">
        <f t="shared" si="25"/>
        <v>133.386</v>
      </c>
      <c r="H966" s="103"/>
    </row>
    <row r="967" spans="2:8" ht="24" thickBot="1">
      <c r="B967" s="108" t="s">
        <v>28</v>
      </c>
      <c r="C967" s="109"/>
      <c r="D967" s="38"/>
      <c r="E967" s="39"/>
      <c r="F967" s="24" t="s">
        <v>25</v>
      </c>
      <c r="G967" s="29">
        <f t="shared" si="25"/>
        <v>0</v>
      </c>
      <c r="H967" s="103"/>
    </row>
    <row r="968" spans="2:8">
      <c r="B968" s="104" t="s">
        <v>33</v>
      </c>
      <c r="C968" s="105"/>
      <c r="D968" s="34">
        <v>665.33</v>
      </c>
      <c r="E968" s="35">
        <v>3.6</v>
      </c>
      <c r="F968" s="19" t="s">
        <v>25</v>
      </c>
      <c r="G968" s="27">
        <f t="shared" si="25"/>
        <v>2395.1880000000001</v>
      </c>
      <c r="H968" s="103"/>
    </row>
    <row r="969" spans="2:8">
      <c r="B969" s="110" t="s">
        <v>27</v>
      </c>
      <c r="C969" s="111"/>
      <c r="D969" s="40">
        <v>1300.21</v>
      </c>
      <c r="E969" s="41">
        <v>1.8</v>
      </c>
      <c r="F969" s="21" t="s">
        <v>25</v>
      </c>
      <c r="G969" s="30">
        <f t="shared" si="25"/>
        <v>2340.3780000000002</v>
      </c>
      <c r="H969" s="103"/>
    </row>
    <row r="970" spans="2:8">
      <c r="B970" s="110" t="s">
        <v>29</v>
      </c>
      <c r="C970" s="111"/>
      <c r="D970" s="42"/>
      <c r="E970" s="43"/>
      <c r="F970" s="21" t="s">
        <v>25</v>
      </c>
      <c r="G970" s="30">
        <f t="shared" si="25"/>
        <v>0</v>
      </c>
      <c r="H970" s="103"/>
    </row>
    <row r="971" spans="2:8">
      <c r="B971" s="110" t="s">
        <v>30</v>
      </c>
      <c r="C971" s="111"/>
      <c r="D971" s="42"/>
      <c r="E971" s="43"/>
      <c r="F971" s="21" t="s">
        <v>25</v>
      </c>
      <c r="G971" s="30">
        <f t="shared" si="25"/>
        <v>0</v>
      </c>
      <c r="H971" s="103"/>
    </row>
    <row r="972" spans="2:8">
      <c r="B972" s="110" t="s">
        <v>32</v>
      </c>
      <c r="C972" s="111"/>
      <c r="D972" s="42"/>
      <c r="E972" s="43"/>
      <c r="F972" s="21" t="s">
        <v>25</v>
      </c>
      <c r="G972" s="30">
        <f>D972*E972</f>
        <v>0</v>
      </c>
      <c r="H972" s="103"/>
    </row>
    <row r="973" spans="2:8" ht="24" thickBot="1">
      <c r="B973" s="106" t="s">
        <v>31</v>
      </c>
      <c r="C973" s="107"/>
      <c r="D973" s="36"/>
      <c r="E973" s="37"/>
      <c r="F973" s="20" t="s">
        <v>25</v>
      </c>
      <c r="G973" s="31">
        <f>D973*E973</f>
        <v>0</v>
      </c>
      <c r="H973" s="103"/>
    </row>
    <row r="974" spans="2:8">
      <c r="C974" s="3"/>
      <c r="D974" s="3"/>
      <c r="E974" s="4"/>
      <c r="F974" s="4"/>
      <c r="H974" s="63"/>
    </row>
    <row r="975" spans="2:8" ht="25.5">
      <c r="C975" s="14" t="s">
        <v>14</v>
      </c>
      <c r="D975" s="6"/>
    </row>
    <row r="976" spans="2:8" ht="18.75">
      <c r="C976" s="84" t="s">
        <v>6</v>
      </c>
      <c r="D976" s="71" t="s">
        <v>0</v>
      </c>
      <c r="E976" s="9">
        <f>ROUND((G964+D957)/D957,2)</f>
        <v>1.04</v>
      </c>
      <c r="F976" s="9"/>
      <c r="G976" s="10"/>
      <c r="H976" s="7"/>
    </row>
    <row r="977" spans="2:8">
      <c r="C977" s="84"/>
      <c r="D977" s="71" t="s">
        <v>1</v>
      </c>
      <c r="E977" s="9">
        <f>ROUND((G965+G966+D957)/D957,2)</f>
        <v>1.07</v>
      </c>
      <c r="F977" s="9"/>
      <c r="G977" s="11"/>
      <c r="H977" s="66"/>
    </row>
    <row r="978" spans="2:8">
      <c r="C978" s="84"/>
      <c r="D978" s="71" t="s">
        <v>2</v>
      </c>
      <c r="E978" s="9">
        <f>ROUND((G967+D957)/D957,2)</f>
        <v>1</v>
      </c>
      <c r="F978" s="12"/>
      <c r="G978" s="11"/>
    </row>
    <row r="979" spans="2:8">
      <c r="C979" s="84"/>
      <c r="D979" s="13" t="s">
        <v>3</v>
      </c>
      <c r="E979" s="45">
        <f>ROUND((SUM(G968:G973)+D957)/D957,2)</f>
        <v>2.79</v>
      </c>
      <c r="F979" s="10"/>
      <c r="G979" s="11"/>
    </row>
    <row r="980" spans="2:8" ht="25.5">
      <c r="D980" s="46" t="s">
        <v>4</v>
      </c>
      <c r="E980" s="47">
        <f>SUM(E976:E979)-IF(D961="сплошная",3,2)</f>
        <v>2.9000000000000004</v>
      </c>
      <c r="F980" s="25"/>
    </row>
    <row r="981" spans="2:8">
      <c r="E981" s="15"/>
    </row>
    <row r="982" spans="2:8" ht="25.5">
      <c r="B982" s="22"/>
      <c r="C982" s="16" t="s">
        <v>23</v>
      </c>
      <c r="D982" s="85">
        <f>E980*D957</f>
        <v>7670.5000000000009</v>
      </c>
      <c r="E982" s="85"/>
    </row>
    <row r="983" spans="2:8" ht="18.75">
      <c r="C983" s="17" t="s">
        <v>8</v>
      </c>
      <c r="D983" s="86">
        <f>D982/D956</f>
        <v>19.272613065326635</v>
      </c>
      <c r="E983" s="86"/>
      <c r="G983" s="7"/>
      <c r="H983" s="67"/>
    </row>
    <row r="996" spans="2:8" ht="60.75">
      <c r="B996" s="112" t="s">
        <v>102</v>
      </c>
      <c r="C996" s="112"/>
      <c r="D996" s="112"/>
      <c r="E996" s="112"/>
      <c r="F996" s="112"/>
      <c r="G996" s="112"/>
      <c r="H996" s="112"/>
    </row>
    <row r="997" spans="2:8" ht="41.25" customHeight="1">
      <c r="B997" s="113" t="s">
        <v>42</v>
      </c>
      <c r="C997" s="113"/>
      <c r="D997" s="113"/>
      <c r="E997" s="113"/>
      <c r="F997" s="113"/>
      <c r="G997" s="113"/>
    </row>
    <row r="998" spans="2:8">
      <c r="C998" s="70"/>
      <c r="G998" s="7"/>
    </row>
    <row r="999" spans="2:8" ht="25.5">
      <c r="C999" s="14" t="s">
        <v>5</v>
      </c>
      <c r="D999" s="6"/>
    </row>
    <row r="1000" spans="2:8" ht="20.25">
      <c r="B1000" s="10"/>
      <c r="C1000" s="87" t="s">
        <v>15</v>
      </c>
      <c r="D1000" s="90" t="s">
        <v>43</v>
      </c>
      <c r="E1000" s="90"/>
      <c r="F1000" s="90"/>
      <c r="G1000" s="90"/>
      <c r="H1000" s="58"/>
    </row>
    <row r="1001" spans="2:8" ht="20.25">
      <c r="B1001" s="10"/>
      <c r="C1001" s="88"/>
      <c r="D1001" s="90" t="s">
        <v>61</v>
      </c>
      <c r="E1001" s="90"/>
      <c r="F1001" s="90"/>
      <c r="G1001" s="90"/>
      <c r="H1001" s="58"/>
    </row>
    <row r="1002" spans="2:8" ht="20.25">
      <c r="B1002" s="10"/>
      <c r="C1002" s="89"/>
      <c r="D1002" s="90" t="s">
        <v>106</v>
      </c>
      <c r="E1002" s="90"/>
      <c r="F1002" s="90"/>
      <c r="G1002" s="90"/>
      <c r="H1002" s="58"/>
    </row>
    <row r="1003" spans="2:8">
      <c r="C1003" s="48" t="s">
        <v>12</v>
      </c>
      <c r="D1003" s="49">
        <v>3.8</v>
      </c>
      <c r="E1003" s="50"/>
      <c r="F1003" s="10"/>
    </row>
    <row r="1004" spans="2:8">
      <c r="C1004" s="1" t="s">
        <v>9</v>
      </c>
      <c r="D1004" s="44">
        <v>844</v>
      </c>
      <c r="E1004" s="91" t="s">
        <v>16</v>
      </c>
      <c r="F1004" s="92"/>
      <c r="G1004" s="95">
        <f>D1005/D1004</f>
        <v>12.420616113744076</v>
      </c>
    </row>
    <row r="1005" spans="2:8">
      <c r="C1005" s="1" t="s">
        <v>10</v>
      </c>
      <c r="D1005" s="44">
        <v>10483</v>
      </c>
      <c r="E1005" s="93"/>
      <c r="F1005" s="94"/>
      <c r="G1005" s="96"/>
    </row>
    <row r="1006" spans="2:8">
      <c r="C1006" s="54"/>
      <c r="D1006" s="55"/>
      <c r="E1006" s="56"/>
    </row>
    <row r="1007" spans="2:8">
      <c r="C1007" s="53" t="s">
        <v>7</v>
      </c>
      <c r="D1007" s="74" t="s">
        <v>107</v>
      </c>
      <c r="E1007" s="59"/>
    </row>
    <row r="1008" spans="2:8">
      <c r="C1008" s="53" t="s">
        <v>11</v>
      </c>
      <c r="D1008" s="51">
        <v>45</v>
      </c>
      <c r="E1008" s="59"/>
    </row>
    <row r="1009" spans="2:8">
      <c r="C1009" s="53" t="s">
        <v>13</v>
      </c>
      <c r="D1009" s="52" t="s">
        <v>34</v>
      </c>
      <c r="E1009" s="59"/>
    </row>
    <row r="1010" spans="2:8" ht="24" thickBot="1">
      <c r="C1010" s="60"/>
      <c r="D1010" s="60"/>
    </row>
    <row r="1011" spans="2:8" ht="48" thickBot="1">
      <c r="B1011" s="97" t="s">
        <v>17</v>
      </c>
      <c r="C1011" s="98"/>
      <c r="D1011" s="23" t="s">
        <v>20</v>
      </c>
      <c r="E1011" s="99" t="s">
        <v>22</v>
      </c>
      <c r="F1011" s="100"/>
      <c r="G1011" s="2" t="s">
        <v>21</v>
      </c>
    </row>
    <row r="1012" spans="2:8" ht="24" thickBot="1">
      <c r="B1012" s="101" t="s">
        <v>36</v>
      </c>
      <c r="C1012" s="102"/>
      <c r="D1012" s="32">
        <v>59.39</v>
      </c>
      <c r="E1012" s="33">
        <v>3.8</v>
      </c>
      <c r="F1012" s="18" t="s">
        <v>25</v>
      </c>
      <c r="G1012" s="26">
        <f t="shared" ref="G1012:G1019" si="26">D1012*E1012</f>
        <v>225.68199999999999</v>
      </c>
      <c r="H1012" s="103"/>
    </row>
    <row r="1013" spans="2:8">
      <c r="B1013" s="104" t="s">
        <v>18</v>
      </c>
      <c r="C1013" s="105"/>
      <c r="D1013" s="34">
        <v>70.41</v>
      </c>
      <c r="E1013" s="35">
        <v>1</v>
      </c>
      <c r="F1013" s="19" t="s">
        <v>26</v>
      </c>
      <c r="G1013" s="27">
        <f t="shared" si="26"/>
        <v>70.41</v>
      </c>
      <c r="H1013" s="103"/>
    </row>
    <row r="1014" spans="2:8" ht="24" thickBot="1">
      <c r="B1014" s="106" t="s">
        <v>19</v>
      </c>
      <c r="C1014" s="107"/>
      <c r="D1014" s="36">
        <v>222.31</v>
      </c>
      <c r="E1014" s="37">
        <v>1</v>
      </c>
      <c r="F1014" s="20" t="s">
        <v>26</v>
      </c>
      <c r="G1014" s="28">
        <f t="shared" si="26"/>
        <v>222.31</v>
      </c>
      <c r="H1014" s="103"/>
    </row>
    <row r="1015" spans="2:8" ht="24" thickBot="1">
      <c r="B1015" s="108" t="s">
        <v>28</v>
      </c>
      <c r="C1015" s="109"/>
      <c r="D1015" s="38"/>
      <c r="E1015" s="39"/>
      <c r="F1015" s="24" t="s">
        <v>25</v>
      </c>
      <c r="G1015" s="29">
        <f t="shared" si="26"/>
        <v>0</v>
      </c>
      <c r="H1015" s="103"/>
    </row>
    <row r="1016" spans="2:8">
      <c r="B1016" s="104" t="s">
        <v>33</v>
      </c>
      <c r="C1016" s="105"/>
      <c r="D1016" s="34">
        <v>665.33</v>
      </c>
      <c r="E1016" s="35">
        <v>7.6</v>
      </c>
      <c r="F1016" s="19" t="s">
        <v>25</v>
      </c>
      <c r="G1016" s="27">
        <f t="shared" si="26"/>
        <v>5056.5079999999998</v>
      </c>
      <c r="H1016" s="103"/>
    </row>
    <row r="1017" spans="2:8">
      <c r="B1017" s="110" t="s">
        <v>27</v>
      </c>
      <c r="C1017" s="111"/>
      <c r="D1017" s="40">
        <v>1300.21</v>
      </c>
      <c r="E1017" s="41">
        <v>3.8</v>
      </c>
      <c r="F1017" s="21" t="s">
        <v>25</v>
      </c>
      <c r="G1017" s="30">
        <f t="shared" si="26"/>
        <v>4940.7979999999998</v>
      </c>
      <c r="H1017" s="103"/>
    </row>
    <row r="1018" spans="2:8">
      <c r="B1018" s="110" t="s">
        <v>29</v>
      </c>
      <c r="C1018" s="111"/>
      <c r="D1018" s="42"/>
      <c r="E1018" s="43"/>
      <c r="F1018" s="21" t="s">
        <v>25</v>
      </c>
      <c r="G1018" s="30">
        <f t="shared" si="26"/>
        <v>0</v>
      </c>
      <c r="H1018" s="103"/>
    </row>
    <row r="1019" spans="2:8">
      <c r="B1019" s="110" t="s">
        <v>30</v>
      </c>
      <c r="C1019" s="111"/>
      <c r="D1019" s="42"/>
      <c r="E1019" s="43"/>
      <c r="F1019" s="21" t="s">
        <v>25</v>
      </c>
      <c r="G1019" s="30">
        <f t="shared" si="26"/>
        <v>0</v>
      </c>
      <c r="H1019" s="103"/>
    </row>
    <row r="1020" spans="2:8">
      <c r="B1020" s="110" t="s">
        <v>32</v>
      </c>
      <c r="C1020" s="111"/>
      <c r="D1020" s="42"/>
      <c r="E1020" s="43"/>
      <c r="F1020" s="21" t="s">
        <v>25</v>
      </c>
      <c r="G1020" s="30">
        <f>D1020*E1020</f>
        <v>0</v>
      </c>
      <c r="H1020" s="103"/>
    </row>
    <row r="1021" spans="2:8" ht="24" thickBot="1">
      <c r="B1021" s="106" t="s">
        <v>31</v>
      </c>
      <c r="C1021" s="107"/>
      <c r="D1021" s="36"/>
      <c r="E1021" s="37"/>
      <c r="F1021" s="20" t="s">
        <v>25</v>
      </c>
      <c r="G1021" s="31">
        <f>D1021*E1021</f>
        <v>0</v>
      </c>
      <c r="H1021" s="103"/>
    </row>
    <row r="1022" spans="2:8">
      <c r="C1022" s="3"/>
      <c r="D1022" s="3"/>
      <c r="E1022" s="4"/>
      <c r="F1022" s="4"/>
      <c r="H1022" s="63"/>
    </row>
    <row r="1023" spans="2:8" ht="25.5">
      <c r="C1023" s="14" t="s">
        <v>14</v>
      </c>
      <c r="D1023" s="6"/>
    </row>
    <row r="1024" spans="2:8" ht="18.75">
      <c r="C1024" s="84" t="s">
        <v>6</v>
      </c>
      <c r="D1024" s="71" t="s">
        <v>0</v>
      </c>
      <c r="E1024" s="9">
        <f>ROUND((G1012+D1005)/D1005,2)</f>
        <v>1.02</v>
      </c>
      <c r="F1024" s="9"/>
      <c r="G1024" s="10"/>
      <c r="H1024" s="7"/>
    </row>
    <row r="1025" spans="2:8">
      <c r="C1025" s="84"/>
      <c r="D1025" s="71" t="s">
        <v>1</v>
      </c>
      <c r="E1025" s="9">
        <f>ROUND((G1013+G1014+D1005)/D1005,2)</f>
        <v>1.03</v>
      </c>
      <c r="F1025" s="9"/>
      <c r="G1025" s="11"/>
      <c r="H1025" s="66"/>
    </row>
    <row r="1026" spans="2:8">
      <c r="C1026" s="84"/>
      <c r="D1026" s="71" t="s">
        <v>2</v>
      </c>
      <c r="E1026" s="9">
        <f>ROUND((G1015+D1005)/D1005,2)</f>
        <v>1</v>
      </c>
      <c r="F1026" s="12"/>
      <c r="G1026" s="11"/>
    </row>
    <row r="1027" spans="2:8">
      <c r="C1027" s="84"/>
      <c r="D1027" s="13" t="s">
        <v>3</v>
      </c>
      <c r="E1027" s="45">
        <f>ROUND((SUM(G1016:G1021)+D1005)/D1005,2)</f>
        <v>1.95</v>
      </c>
      <c r="F1027" s="10"/>
      <c r="G1027" s="11"/>
    </row>
    <row r="1028" spans="2:8" ht="25.5">
      <c r="D1028" s="46" t="s">
        <v>4</v>
      </c>
      <c r="E1028" s="47">
        <f>SUM(E1024:E1027)-IF(D1009="сплошная",3,2)</f>
        <v>2</v>
      </c>
      <c r="F1028" s="25"/>
    </row>
    <row r="1029" spans="2:8">
      <c r="E1029" s="15"/>
    </row>
    <row r="1030" spans="2:8" ht="25.5">
      <c r="B1030" s="22"/>
      <c r="C1030" s="16" t="s">
        <v>23</v>
      </c>
      <c r="D1030" s="85">
        <f>E1028*D1005</f>
        <v>20966</v>
      </c>
      <c r="E1030" s="85"/>
    </row>
    <row r="1031" spans="2:8" ht="18.75">
      <c r="C1031" s="17" t="s">
        <v>8</v>
      </c>
      <c r="D1031" s="86">
        <f>D1030/D1004</f>
        <v>24.841232227488153</v>
      </c>
      <c r="E1031" s="86"/>
      <c r="G1031" s="7"/>
      <c r="H1031" s="67"/>
    </row>
    <row r="1044" spans="2:8" ht="60.75">
      <c r="B1044" s="112" t="s">
        <v>105</v>
      </c>
      <c r="C1044" s="112"/>
      <c r="D1044" s="112"/>
      <c r="E1044" s="112"/>
      <c r="F1044" s="112"/>
      <c r="G1044" s="112"/>
      <c r="H1044" s="112"/>
    </row>
    <row r="1045" spans="2:8" ht="36" customHeight="1">
      <c r="B1045" s="113" t="s">
        <v>42</v>
      </c>
      <c r="C1045" s="113"/>
      <c r="D1045" s="113"/>
      <c r="E1045" s="113"/>
      <c r="F1045" s="113"/>
      <c r="G1045" s="113"/>
    </row>
    <row r="1046" spans="2:8">
      <c r="C1046" s="70"/>
      <c r="G1046" s="7"/>
    </row>
    <row r="1047" spans="2:8" ht="25.5">
      <c r="C1047" s="14" t="s">
        <v>5</v>
      </c>
      <c r="D1047" s="6"/>
    </row>
    <row r="1048" spans="2:8" ht="20.25">
      <c r="B1048" s="10"/>
      <c r="C1048" s="87" t="s">
        <v>15</v>
      </c>
      <c r="D1048" s="90" t="s">
        <v>43</v>
      </c>
      <c r="E1048" s="90"/>
      <c r="F1048" s="90"/>
      <c r="G1048" s="90"/>
      <c r="H1048" s="58"/>
    </row>
    <row r="1049" spans="2:8" ht="20.25">
      <c r="B1049" s="10"/>
      <c r="C1049" s="88"/>
      <c r="D1049" s="90" t="s">
        <v>61</v>
      </c>
      <c r="E1049" s="90"/>
      <c r="F1049" s="90"/>
      <c r="G1049" s="90"/>
      <c r="H1049" s="58"/>
    </row>
    <row r="1050" spans="2:8" ht="20.25">
      <c r="B1050" s="10"/>
      <c r="C1050" s="89"/>
      <c r="D1050" s="90" t="s">
        <v>110</v>
      </c>
      <c r="E1050" s="90"/>
      <c r="F1050" s="90"/>
      <c r="G1050" s="90"/>
      <c r="H1050" s="58"/>
    </row>
    <row r="1051" spans="2:8">
      <c r="C1051" s="48" t="s">
        <v>12</v>
      </c>
      <c r="D1051" s="49">
        <v>0.8</v>
      </c>
      <c r="E1051" s="50"/>
      <c r="F1051" s="10"/>
    </row>
    <row r="1052" spans="2:8">
      <c r="C1052" s="1" t="s">
        <v>9</v>
      </c>
      <c r="D1052" s="44">
        <v>169</v>
      </c>
      <c r="E1052" s="91" t="s">
        <v>16</v>
      </c>
      <c r="F1052" s="92"/>
      <c r="G1052" s="95">
        <f>D1053/D1052</f>
        <v>23.597633136094675</v>
      </c>
    </row>
    <row r="1053" spans="2:8">
      <c r="C1053" s="1" t="s">
        <v>10</v>
      </c>
      <c r="D1053" s="44">
        <v>3988</v>
      </c>
      <c r="E1053" s="93"/>
      <c r="F1053" s="94"/>
      <c r="G1053" s="96"/>
    </row>
    <row r="1054" spans="2:8">
      <c r="C1054" s="54"/>
      <c r="D1054" s="55"/>
      <c r="E1054" s="56"/>
    </row>
    <row r="1055" spans="2:8">
      <c r="C1055" s="53" t="s">
        <v>7</v>
      </c>
      <c r="D1055" s="74" t="s">
        <v>111</v>
      </c>
      <c r="E1055" s="59"/>
    </row>
    <row r="1056" spans="2:8">
      <c r="C1056" s="53" t="s">
        <v>11</v>
      </c>
      <c r="D1056" s="51">
        <v>45</v>
      </c>
      <c r="E1056" s="59"/>
    </row>
    <row r="1057" spans="2:8">
      <c r="C1057" s="53" t="s">
        <v>13</v>
      </c>
      <c r="D1057" s="52" t="s">
        <v>34</v>
      </c>
      <c r="E1057" s="59"/>
    </row>
    <row r="1058" spans="2:8" ht="24" thickBot="1">
      <c r="C1058" s="60"/>
      <c r="D1058" s="60"/>
    </row>
    <row r="1059" spans="2:8" ht="48" thickBot="1">
      <c r="B1059" s="97" t="s">
        <v>17</v>
      </c>
      <c r="C1059" s="98"/>
      <c r="D1059" s="23" t="s">
        <v>20</v>
      </c>
      <c r="E1059" s="99" t="s">
        <v>22</v>
      </c>
      <c r="F1059" s="100"/>
      <c r="G1059" s="2" t="s">
        <v>21</v>
      </c>
    </row>
    <row r="1060" spans="2:8" ht="24" thickBot="1">
      <c r="B1060" s="101" t="s">
        <v>36</v>
      </c>
      <c r="C1060" s="102"/>
      <c r="D1060" s="32">
        <v>59.39</v>
      </c>
      <c r="E1060" s="33">
        <v>0.8</v>
      </c>
      <c r="F1060" s="18" t="s">
        <v>25</v>
      </c>
      <c r="G1060" s="26">
        <f t="shared" ref="G1060:G1067" si="27">D1060*E1060</f>
        <v>47.512</v>
      </c>
      <c r="H1060" s="103"/>
    </row>
    <row r="1061" spans="2:8">
      <c r="B1061" s="104" t="s">
        <v>18</v>
      </c>
      <c r="C1061" s="105"/>
      <c r="D1061" s="34">
        <v>70.41</v>
      </c>
      <c r="E1061" s="35">
        <v>0.2</v>
      </c>
      <c r="F1061" s="19" t="s">
        <v>26</v>
      </c>
      <c r="G1061" s="27">
        <f t="shared" si="27"/>
        <v>14.082000000000001</v>
      </c>
      <c r="H1061" s="103"/>
    </row>
    <row r="1062" spans="2:8" ht="24" thickBot="1">
      <c r="B1062" s="106" t="s">
        <v>19</v>
      </c>
      <c r="C1062" s="107"/>
      <c r="D1062" s="36">
        <v>222.31</v>
      </c>
      <c r="E1062" s="37">
        <v>0.2</v>
      </c>
      <c r="F1062" s="20" t="s">
        <v>26</v>
      </c>
      <c r="G1062" s="28">
        <f t="shared" si="27"/>
        <v>44.462000000000003</v>
      </c>
      <c r="H1062" s="103"/>
    </row>
    <row r="1063" spans="2:8" ht="24" thickBot="1">
      <c r="B1063" s="108" t="s">
        <v>28</v>
      </c>
      <c r="C1063" s="109"/>
      <c r="D1063" s="38"/>
      <c r="E1063" s="39"/>
      <c r="F1063" s="24" t="s">
        <v>25</v>
      </c>
      <c r="G1063" s="29">
        <f t="shared" si="27"/>
        <v>0</v>
      </c>
      <c r="H1063" s="103"/>
    </row>
    <row r="1064" spans="2:8">
      <c r="B1064" s="104" t="s">
        <v>33</v>
      </c>
      <c r="C1064" s="105"/>
      <c r="D1064" s="34">
        <v>665.33</v>
      </c>
      <c r="E1064" s="35">
        <v>1.6</v>
      </c>
      <c r="F1064" s="19" t="s">
        <v>25</v>
      </c>
      <c r="G1064" s="27">
        <f t="shared" si="27"/>
        <v>1064.528</v>
      </c>
      <c r="H1064" s="103"/>
    </row>
    <row r="1065" spans="2:8">
      <c r="B1065" s="110" t="s">
        <v>27</v>
      </c>
      <c r="C1065" s="111"/>
      <c r="D1065" s="40">
        <v>1300.21</v>
      </c>
      <c r="E1065" s="41">
        <v>0.8</v>
      </c>
      <c r="F1065" s="21" t="s">
        <v>25</v>
      </c>
      <c r="G1065" s="30">
        <f t="shared" si="27"/>
        <v>1040.1680000000001</v>
      </c>
      <c r="H1065" s="103"/>
    </row>
    <row r="1066" spans="2:8">
      <c r="B1066" s="110" t="s">
        <v>29</v>
      </c>
      <c r="C1066" s="111"/>
      <c r="D1066" s="42"/>
      <c r="E1066" s="43"/>
      <c r="F1066" s="21" t="s">
        <v>25</v>
      </c>
      <c r="G1066" s="30">
        <f t="shared" si="27"/>
        <v>0</v>
      </c>
      <c r="H1066" s="103"/>
    </row>
    <row r="1067" spans="2:8">
      <c r="B1067" s="110" t="s">
        <v>30</v>
      </c>
      <c r="C1067" s="111"/>
      <c r="D1067" s="42"/>
      <c r="E1067" s="43"/>
      <c r="F1067" s="21" t="s">
        <v>25</v>
      </c>
      <c r="G1067" s="30">
        <f t="shared" si="27"/>
        <v>0</v>
      </c>
      <c r="H1067" s="103"/>
    </row>
    <row r="1068" spans="2:8">
      <c r="B1068" s="110" t="s">
        <v>32</v>
      </c>
      <c r="C1068" s="111"/>
      <c r="D1068" s="42"/>
      <c r="E1068" s="43"/>
      <c r="F1068" s="21" t="s">
        <v>25</v>
      </c>
      <c r="G1068" s="30">
        <f>D1068*E1068</f>
        <v>0</v>
      </c>
      <c r="H1068" s="103"/>
    </row>
    <row r="1069" spans="2:8" ht="24" thickBot="1">
      <c r="B1069" s="106" t="s">
        <v>31</v>
      </c>
      <c r="C1069" s="107"/>
      <c r="D1069" s="36"/>
      <c r="E1069" s="37"/>
      <c r="F1069" s="20" t="s">
        <v>25</v>
      </c>
      <c r="G1069" s="31">
        <f>D1069*E1069</f>
        <v>0</v>
      </c>
      <c r="H1069" s="103"/>
    </row>
    <row r="1070" spans="2:8">
      <c r="C1070" s="3"/>
      <c r="D1070" s="3"/>
      <c r="E1070" s="4"/>
      <c r="F1070" s="4"/>
      <c r="H1070" s="63"/>
    </row>
    <row r="1071" spans="2:8" ht="25.5">
      <c r="C1071" s="14" t="s">
        <v>14</v>
      </c>
      <c r="D1071" s="6"/>
    </row>
    <row r="1072" spans="2:8" ht="18.75">
      <c r="C1072" s="84" t="s">
        <v>6</v>
      </c>
      <c r="D1072" s="71" t="s">
        <v>0</v>
      </c>
      <c r="E1072" s="9">
        <f>ROUND((G1060+D1053)/D1053,2)</f>
        <v>1.01</v>
      </c>
      <c r="F1072" s="9"/>
      <c r="G1072" s="10"/>
      <c r="H1072" s="7"/>
    </row>
    <row r="1073" spans="2:8">
      <c r="C1073" s="84"/>
      <c r="D1073" s="71" t="s">
        <v>1</v>
      </c>
      <c r="E1073" s="9">
        <f>ROUND((G1061+G1062+D1053)/D1053,2)</f>
        <v>1.01</v>
      </c>
      <c r="F1073" s="9"/>
      <c r="G1073" s="11"/>
      <c r="H1073" s="66"/>
    </row>
    <row r="1074" spans="2:8">
      <c r="C1074" s="84"/>
      <c r="D1074" s="71" t="s">
        <v>2</v>
      </c>
      <c r="E1074" s="9">
        <f>ROUND((G1063+D1053)/D1053,2)</f>
        <v>1</v>
      </c>
      <c r="F1074" s="12"/>
      <c r="G1074" s="11"/>
    </row>
    <row r="1075" spans="2:8">
      <c r="C1075" s="84"/>
      <c r="D1075" s="13" t="s">
        <v>3</v>
      </c>
      <c r="E1075" s="45">
        <f>ROUND((SUM(G1064:G1069)+D1053)/D1053,2)</f>
        <v>1.53</v>
      </c>
      <c r="F1075" s="10"/>
      <c r="G1075" s="11"/>
    </row>
    <row r="1076" spans="2:8" ht="25.5">
      <c r="D1076" s="46" t="s">
        <v>4</v>
      </c>
      <c r="E1076" s="47">
        <f>SUM(E1072:E1075)-IF(D1057="сплошная",3,2)</f>
        <v>1.5499999999999998</v>
      </c>
      <c r="F1076" s="25"/>
    </row>
    <row r="1077" spans="2:8">
      <c r="E1077" s="15"/>
    </row>
    <row r="1078" spans="2:8" ht="25.5">
      <c r="B1078" s="22"/>
      <c r="C1078" s="16" t="s">
        <v>23</v>
      </c>
      <c r="D1078" s="85">
        <f>E1076*D1053</f>
        <v>6181.4</v>
      </c>
      <c r="E1078" s="85"/>
    </row>
    <row r="1079" spans="2:8" ht="18.75">
      <c r="C1079" s="17" t="s">
        <v>8</v>
      </c>
      <c r="D1079" s="86">
        <f>D1078/D1052</f>
        <v>36.576331360946746</v>
      </c>
      <c r="E1079" s="86"/>
      <c r="G1079" s="7"/>
      <c r="H1079" s="67"/>
    </row>
    <row r="1092" spans="2:8" ht="60.75">
      <c r="B1092" s="112" t="s">
        <v>108</v>
      </c>
      <c r="C1092" s="112"/>
      <c r="D1092" s="112"/>
      <c r="E1092" s="112"/>
      <c r="F1092" s="112"/>
      <c r="G1092" s="112"/>
      <c r="H1092" s="112"/>
    </row>
    <row r="1093" spans="2:8" ht="39" customHeight="1">
      <c r="B1093" s="113" t="s">
        <v>42</v>
      </c>
      <c r="C1093" s="113"/>
      <c r="D1093" s="113"/>
      <c r="E1093" s="113"/>
      <c r="F1093" s="113"/>
      <c r="G1093" s="113"/>
    </row>
    <row r="1094" spans="2:8">
      <c r="C1094" s="70"/>
      <c r="G1094" s="7"/>
    </row>
    <row r="1095" spans="2:8" ht="25.5">
      <c r="C1095" s="14" t="s">
        <v>5</v>
      </c>
      <c r="D1095" s="6"/>
    </row>
    <row r="1096" spans="2:8" ht="20.25">
      <c r="B1096" s="10"/>
      <c r="C1096" s="87" t="s">
        <v>15</v>
      </c>
      <c r="D1096" s="90" t="s">
        <v>43</v>
      </c>
      <c r="E1096" s="90"/>
      <c r="F1096" s="90"/>
      <c r="G1096" s="90"/>
      <c r="H1096" s="58"/>
    </row>
    <row r="1097" spans="2:8" ht="20.25">
      <c r="B1097" s="10"/>
      <c r="C1097" s="88"/>
      <c r="D1097" s="90" t="s">
        <v>61</v>
      </c>
      <c r="E1097" s="90"/>
      <c r="F1097" s="90"/>
      <c r="G1097" s="90"/>
      <c r="H1097" s="58"/>
    </row>
    <row r="1098" spans="2:8" ht="20.25">
      <c r="B1098" s="10"/>
      <c r="C1098" s="89"/>
      <c r="D1098" s="90" t="s">
        <v>113</v>
      </c>
      <c r="E1098" s="90"/>
      <c r="F1098" s="90"/>
      <c r="G1098" s="90"/>
      <c r="H1098" s="58"/>
    </row>
    <row r="1099" spans="2:8">
      <c r="C1099" s="48" t="s">
        <v>12</v>
      </c>
      <c r="D1099" s="49">
        <v>1.5</v>
      </c>
      <c r="E1099" s="50"/>
      <c r="F1099" s="10"/>
    </row>
    <row r="1100" spans="2:8">
      <c r="C1100" s="1" t="s">
        <v>9</v>
      </c>
      <c r="D1100" s="44">
        <v>361</v>
      </c>
      <c r="E1100" s="91" t="s">
        <v>16</v>
      </c>
      <c r="F1100" s="92"/>
      <c r="G1100" s="95">
        <f>D1101/D1100</f>
        <v>12.731301939058172</v>
      </c>
    </row>
    <row r="1101" spans="2:8">
      <c r="C1101" s="1" t="s">
        <v>10</v>
      </c>
      <c r="D1101" s="44">
        <v>4596</v>
      </c>
      <c r="E1101" s="93"/>
      <c r="F1101" s="94"/>
      <c r="G1101" s="96"/>
    </row>
    <row r="1102" spans="2:8">
      <c r="C1102" s="54"/>
      <c r="D1102" s="55"/>
      <c r="E1102" s="56"/>
    </row>
    <row r="1103" spans="2:8">
      <c r="C1103" s="53" t="s">
        <v>7</v>
      </c>
      <c r="D1103" s="74" t="s">
        <v>82</v>
      </c>
      <c r="E1103" s="59"/>
    </row>
    <row r="1104" spans="2:8">
      <c r="C1104" s="53" t="s">
        <v>11</v>
      </c>
      <c r="D1104" s="51">
        <v>60</v>
      </c>
      <c r="E1104" s="59"/>
    </row>
    <row r="1105" spans="2:8">
      <c r="C1105" s="53" t="s">
        <v>13</v>
      </c>
      <c r="D1105" s="52" t="s">
        <v>34</v>
      </c>
      <c r="E1105" s="59"/>
    </row>
    <row r="1106" spans="2:8" ht="24" thickBot="1">
      <c r="C1106" s="60"/>
      <c r="D1106" s="60"/>
    </row>
    <row r="1107" spans="2:8" ht="48" thickBot="1">
      <c r="B1107" s="97" t="s">
        <v>17</v>
      </c>
      <c r="C1107" s="98"/>
      <c r="D1107" s="23" t="s">
        <v>20</v>
      </c>
      <c r="E1107" s="99" t="s">
        <v>22</v>
      </c>
      <c r="F1107" s="100"/>
      <c r="G1107" s="2" t="s">
        <v>21</v>
      </c>
    </row>
    <row r="1108" spans="2:8" ht="24" thickBot="1">
      <c r="B1108" s="101" t="s">
        <v>36</v>
      </c>
      <c r="C1108" s="102"/>
      <c r="D1108" s="32">
        <v>59.39</v>
      </c>
      <c r="E1108" s="33">
        <v>1.5</v>
      </c>
      <c r="F1108" s="18" t="s">
        <v>25</v>
      </c>
      <c r="G1108" s="26">
        <f t="shared" ref="G1108:G1115" si="28">D1108*E1108</f>
        <v>89.085000000000008</v>
      </c>
      <c r="H1108" s="103"/>
    </row>
    <row r="1109" spans="2:8">
      <c r="B1109" s="104" t="s">
        <v>18</v>
      </c>
      <c r="C1109" s="105"/>
      <c r="D1109" s="34">
        <v>70.41</v>
      </c>
      <c r="E1109" s="35">
        <v>0.4</v>
      </c>
      <c r="F1109" s="19" t="s">
        <v>26</v>
      </c>
      <c r="G1109" s="27">
        <f t="shared" si="28"/>
        <v>28.164000000000001</v>
      </c>
      <c r="H1109" s="103"/>
    </row>
    <row r="1110" spans="2:8" ht="24" thickBot="1">
      <c r="B1110" s="106" t="s">
        <v>19</v>
      </c>
      <c r="C1110" s="107"/>
      <c r="D1110" s="36">
        <v>222.31</v>
      </c>
      <c r="E1110" s="37">
        <v>0.4</v>
      </c>
      <c r="F1110" s="20" t="s">
        <v>26</v>
      </c>
      <c r="G1110" s="28">
        <f t="shared" si="28"/>
        <v>88.924000000000007</v>
      </c>
      <c r="H1110" s="103"/>
    </row>
    <row r="1111" spans="2:8" ht="24" thickBot="1">
      <c r="B1111" s="108" t="s">
        <v>28</v>
      </c>
      <c r="C1111" s="109"/>
      <c r="D1111" s="38"/>
      <c r="E1111" s="39"/>
      <c r="F1111" s="24" t="s">
        <v>25</v>
      </c>
      <c r="G1111" s="29">
        <f t="shared" si="28"/>
        <v>0</v>
      </c>
      <c r="H1111" s="103"/>
    </row>
    <row r="1112" spans="2:8">
      <c r="B1112" s="104" t="s">
        <v>33</v>
      </c>
      <c r="C1112" s="105"/>
      <c r="D1112" s="34">
        <v>665.33</v>
      </c>
      <c r="E1112" s="35">
        <v>3</v>
      </c>
      <c r="F1112" s="19" t="s">
        <v>25</v>
      </c>
      <c r="G1112" s="27">
        <f t="shared" si="28"/>
        <v>1995.9900000000002</v>
      </c>
      <c r="H1112" s="103"/>
    </row>
    <row r="1113" spans="2:8">
      <c r="B1113" s="110" t="s">
        <v>27</v>
      </c>
      <c r="C1113" s="111"/>
      <c r="D1113" s="40">
        <v>1300.21</v>
      </c>
      <c r="E1113" s="41">
        <v>1.5</v>
      </c>
      <c r="F1113" s="21" t="s">
        <v>25</v>
      </c>
      <c r="G1113" s="30">
        <f t="shared" si="28"/>
        <v>1950.3150000000001</v>
      </c>
      <c r="H1113" s="103"/>
    </row>
    <row r="1114" spans="2:8">
      <c r="B1114" s="110" t="s">
        <v>29</v>
      </c>
      <c r="C1114" s="111"/>
      <c r="D1114" s="42"/>
      <c r="E1114" s="43"/>
      <c r="F1114" s="21" t="s">
        <v>25</v>
      </c>
      <c r="G1114" s="30">
        <f t="shared" si="28"/>
        <v>0</v>
      </c>
      <c r="H1114" s="103"/>
    </row>
    <row r="1115" spans="2:8">
      <c r="B1115" s="110" t="s">
        <v>30</v>
      </c>
      <c r="C1115" s="111"/>
      <c r="D1115" s="42"/>
      <c r="E1115" s="43"/>
      <c r="F1115" s="21" t="s">
        <v>25</v>
      </c>
      <c r="G1115" s="30">
        <f t="shared" si="28"/>
        <v>0</v>
      </c>
      <c r="H1115" s="103"/>
    </row>
    <row r="1116" spans="2:8">
      <c r="B1116" s="110" t="s">
        <v>32</v>
      </c>
      <c r="C1116" s="111"/>
      <c r="D1116" s="42"/>
      <c r="E1116" s="43"/>
      <c r="F1116" s="21" t="s">
        <v>25</v>
      </c>
      <c r="G1116" s="30">
        <f>D1116*E1116</f>
        <v>0</v>
      </c>
      <c r="H1116" s="103"/>
    </row>
    <row r="1117" spans="2:8" ht="24" thickBot="1">
      <c r="B1117" s="106" t="s">
        <v>31</v>
      </c>
      <c r="C1117" s="107"/>
      <c r="D1117" s="36"/>
      <c r="E1117" s="37"/>
      <c r="F1117" s="20" t="s">
        <v>25</v>
      </c>
      <c r="G1117" s="31">
        <f>D1117*E1117</f>
        <v>0</v>
      </c>
      <c r="H1117" s="103"/>
    </row>
    <row r="1118" spans="2:8">
      <c r="C1118" s="3"/>
      <c r="D1118" s="3"/>
      <c r="E1118" s="4"/>
      <c r="F1118" s="4"/>
      <c r="H1118" s="63"/>
    </row>
    <row r="1119" spans="2:8" ht="25.5">
      <c r="C1119" s="14" t="s">
        <v>14</v>
      </c>
      <c r="D1119" s="6"/>
    </row>
    <row r="1120" spans="2:8" ht="18.75">
      <c r="C1120" s="84" t="s">
        <v>6</v>
      </c>
      <c r="D1120" s="71" t="s">
        <v>0</v>
      </c>
      <c r="E1120" s="9">
        <f>ROUND((G1108+D1101)/D1101,2)</f>
        <v>1.02</v>
      </c>
      <c r="F1120" s="9"/>
      <c r="G1120" s="10"/>
      <c r="H1120" s="7"/>
    </row>
    <row r="1121" spans="2:8">
      <c r="C1121" s="84"/>
      <c r="D1121" s="71" t="s">
        <v>1</v>
      </c>
      <c r="E1121" s="9">
        <f>ROUND((G1109+G1110+D1101)/D1101,2)</f>
        <v>1.03</v>
      </c>
      <c r="F1121" s="9"/>
      <c r="G1121" s="11"/>
      <c r="H1121" s="66"/>
    </row>
    <row r="1122" spans="2:8">
      <c r="C1122" s="84"/>
      <c r="D1122" s="71" t="s">
        <v>2</v>
      </c>
      <c r="E1122" s="9">
        <f>ROUND((G1111+D1101)/D1101,2)</f>
        <v>1</v>
      </c>
      <c r="F1122" s="12"/>
      <c r="G1122" s="11"/>
    </row>
    <row r="1123" spans="2:8">
      <c r="C1123" s="84"/>
      <c r="D1123" s="13" t="s">
        <v>3</v>
      </c>
      <c r="E1123" s="45">
        <f>ROUND((SUM(G1112:G1117)+D1101)/D1101,2)</f>
        <v>1.86</v>
      </c>
      <c r="F1123" s="10"/>
      <c r="G1123" s="11"/>
    </row>
    <row r="1124" spans="2:8" ht="25.5">
      <c r="D1124" s="46" t="s">
        <v>4</v>
      </c>
      <c r="E1124" s="47">
        <f>SUM(E1120:E1123)-IF(D1105="сплошная",3,2)</f>
        <v>1.9100000000000001</v>
      </c>
      <c r="F1124" s="25"/>
    </row>
    <row r="1125" spans="2:8">
      <c r="E1125" s="15"/>
    </row>
    <row r="1126" spans="2:8" ht="25.5">
      <c r="B1126" s="22"/>
      <c r="C1126" s="16" t="s">
        <v>23</v>
      </c>
      <c r="D1126" s="85">
        <f>E1124*D1101</f>
        <v>8778.36</v>
      </c>
      <c r="E1126" s="85"/>
    </row>
    <row r="1127" spans="2:8" ht="18.75">
      <c r="C1127" s="17" t="s">
        <v>8</v>
      </c>
      <c r="D1127" s="86">
        <f>D1126/D1100</f>
        <v>24.31678670360111</v>
      </c>
      <c r="E1127" s="86"/>
      <c r="G1127" s="7"/>
      <c r="H1127" s="67"/>
    </row>
    <row r="1140" spans="1:8" ht="60.75">
      <c r="A1140" s="22"/>
      <c r="B1140" s="112" t="s">
        <v>109</v>
      </c>
      <c r="C1140" s="112"/>
      <c r="D1140" s="112"/>
      <c r="E1140" s="112"/>
      <c r="F1140" s="112"/>
      <c r="G1140" s="112"/>
      <c r="H1140" s="112"/>
    </row>
    <row r="1141" spans="1:8" ht="37.5" customHeight="1">
      <c r="B1141" s="113" t="s">
        <v>42</v>
      </c>
      <c r="C1141" s="113"/>
      <c r="D1141" s="113"/>
      <c r="E1141" s="113"/>
      <c r="F1141" s="113"/>
      <c r="G1141" s="113"/>
    </row>
    <row r="1142" spans="1:8">
      <c r="C1142" s="70"/>
      <c r="G1142" s="7"/>
    </row>
    <row r="1143" spans="1:8" ht="25.5">
      <c r="C1143" s="14" t="s">
        <v>5</v>
      </c>
      <c r="D1143" s="6"/>
    </row>
    <row r="1144" spans="1:8" ht="20.25">
      <c r="A1144" s="10"/>
      <c r="B1144" s="10"/>
      <c r="C1144" s="87" t="s">
        <v>15</v>
      </c>
      <c r="D1144" s="90" t="s">
        <v>43</v>
      </c>
      <c r="E1144" s="90"/>
      <c r="F1144" s="90"/>
      <c r="G1144" s="90"/>
      <c r="H1144" s="58"/>
    </row>
    <row r="1145" spans="1:8" ht="20.25">
      <c r="A1145" s="10"/>
      <c r="B1145" s="10"/>
      <c r="C1145" s="88"/>
      <c r="D1145" s="90" t="s">
        <v>61</v>
      </c>
      <c r="E1145" s="90"/>
      <c r="F1145" s="90"/>
      <c r="G1145" s="90"/>
      <c r="H1145" s="58"/>
    </row>
    <row r="1146" spans="1:8" ht="20.25">
      <c r="A1146" s="10"/>
      <c r="B1146" s="10"/>
      <c r="C1146" s="89"/>
      <c r="D1146" s="90" t="s">
        <v>115</v>
      </c>
      <c r="E1146" s="90"/>
      <c r="F1146" s="90"/>
      <c r="G1146" s="90"/>
      <c r="H1146" s="58"/>
    </row>
    <row r="1147" spans="1:8">
      <c r="C1147" s="48" t="s">
        <v>12</v>
      </c>
      <c r="D1147" s="49">
        <v>1</v>
      </c>
      <c r="E1147" s="50"/>
      <c r="F1147" s="10"/>
    </row>
    <row r="1148" spans="1:8">
      <c r="C1148" s="1" t="s">
        <v>9</v>
      </c>
      <c r="D1148" s="44">
        <v>210</v>
      </c>
      <c r="E1148" s="91" t="s">
        <v>16</v>
      </c>
      <c r="F1148" s="92"/>
      <c r="G1148" s="95">
        <f>D1149/D1148</f>
        <v>6.9142857142857146</v>
      </c>
    </row>
    <row r="1149" spans="1:8">
      <c r="C1149" s="1" t="s">
        <v>10</v>
      </c>
      <c r="D1149" s="44">
        <v>1452</v>
      </c>
      <c r="E1149" s="93"/>
      <c r="F1149" s="94"/>
      <c r="G1149" s="96"/>
    </row>
    <row r="1150" spans="1:8">
      <c r="C1150" s="54"/>
      <c r="D1150" s="55"/>
      <c r="E1150" s="56"/>
    </row>
    <row r="1151" spans="1:8">
      <c r="C1151" s="53" t="s">
        <v>7</v>
      </c>
      <c r="D1151" s="74" t="s">
        <v>99</v>
      </c>
      <c r="E1151" s="59"/>
    </row>
    <row r="1152" spans="1:8">
      <c r="C1152" s="53" t="s">
        <v>11</v>
      </c>
      <c r="D1152" s="51">
        <v>55</v>
      </c>
      <c r="E1152" s="59"/>
    </row>
    <row r="1153" spans="1:8">
      <c r="C1153" s="53" t="s">
        <v>13</v>
      </c>
      <c r="D1153" s="52" t="s">
        <v>34</v>
      </c>
      <c r="E1153" s="59"/>
    </row>
    <row r="1154" spans="1:8" ht="24" thickBot="1">
      <c r="C1154" s="60"/>
      <c r="D1154" s="60"/>
    </row>
    <row r="1155" spans="1:8" ht="48" thickBot="1">
      <c r="B1155" s="97" t="s">
        <v>17</v>
      </c>
      <c r="C1155" s="98"/>
      <c r="D1155" s="23" t="s">
        <v>20</v>
      </c>
      <c r="E1155" s="99" t="s">
        <v>22</v>
      </c>
      <c r="F1155" s="100"/>
      <c r="G1155" s="2" t="s">
        <v>21</v>
      </c>
    </row>
    <row r="1156" spans="1:8" ht="24" thickBot="1">
      <c r="A1156" s="61"/>
      <c r="B1156" s="101" t="s">
        <v>36</v>
      </c>
      <c r="C1156" s="102"/>
      <c r="D1156" s="32">
        <v>59.39</v>
      </c>
      <c r="E1156" s="33">
        <v>1</v>
      </c>
      <c r="F1156" s="18" t="s">
        <v>25</v>
      </c>
      <c r="G1156" s="26">
        <f t="shared" ref="G1156:G1163" si="29">D1156*E1156</f>
        <v>59.39</v>
      </c>
      <c r="H1156" s="103"/>
    </row>
    <row r="1157" spans="1:8">
      <c r="A1157" s="62"/>
      <c r="B1157" s="104" t="s">
        <v>18</v>
      </c>
      <c r="C1157" s="105"/>
      <c r="D1157" s="34">
        <v>70.41</v>
      </c>
      <c r="E1157" s="35">
        <v>0.3</v>
      </c>
      <c r="F1157" s="19" t="s">
        <v>26</v>
      </c>
      <c r="G1157" s="27">
        <f t="shared" si="29"/>
        <v>21.122999999999998</v>
      </c>
      <c r="H1157" s="103"/>
    </row>
    <row r="1158" spans="1:8" ht="24" thickBot="1">
      <c r="A1158" s="62"/>
      <c r="B1158" s="106" t="s">
        <v>19</v>
      </c>
      <c r="C1158" s="107"/>
      <c r="D1158" s="36">
        <v>222.31</v>
      </c>
      <c r="E1158" s="37">
        <v>0.3</v>
      </c>
      <c r="F1158" s="20" t="s">
        <v>26</v>
      </c>
      <c r="G1158" s="28">
        <f t="shared" si="29"/>
        <v>66.692999999999998</v>
      </c>
      <c r="H1158" s="103"/>
    </row>
    <row r="1159" spans="1:8" ht="24" thickBot="1">
      <c r="A1159" s="62"/>
      <c r="B1159" s="108" t="s">
        <v>28</v>
      </c>
      <c r="C1159" s="109"/>
      <c r="D1159" s="38"/>
      <c r="E1159" s="39"/>
      <c r="F1159" s="24" t="s">
        <v>25</v>
      </c>
      <c r="G1159" s="29">
        <f t="shared" si="29"/>
        <v>0</v>
      </c>
      <c r="H1159" s="103"/>
    </row>
    <row r="1160" spans="1:8">
      <c r="A1160" s="62"/>
      <c r="B1160" s="104" t="s">
        <v>33</v>
      </c>
      <c r="C1160" s="105"/>
      <c r="D1160" s="34">
        <v>665.33</v>
      </c>
      <c r="E1160" s="35">
        <v>2</v>
      </c>
      <c r="F1160" s="19" t="s">
        <v>25</v>
      </c>
      <c r="G1160" s="27">
        <f t="shared" si="29"/>
        <v>1330.66</v>
      </c>
      <c r="H1160" s="103"/>
    </row>
    <row r="1161" spans="1:8">
      <c r="A1161" s="62"/>
      <c r="B1161" s="110" t="s">
        <v>27</v>
      </c>
      <c r="C1161" s="111"/>
      <c r="D1161" s="40">
        <v>1300.21</v>
      </c>
      <c r="E1161" s="41">
        <v>1</v>
      </c>
      <c r="F1161" s="21" t="s">
        <v>25</v>
      </c>
      <c r="G1161" s="30">
        <f t="shared" si="29"/>
        <v>1300.21</v>
      </c>
      <c r="H1161" s="103"/>
    </row>
    <row r="1162" spans="1:8">
      <c r="A1162" s="62"/>
      <c r="B1162" s="110" t="s">
        <v>29</v>
      </c>
      <c r="C1162" s="111"/>
      <c r="D1162" s="42"/>
      <c r="E1162" s="43"/>
      <c r="F1162" s="21" t="s">
        <v>25</v>
      </c>
      <c r="G1162" s="30">
        <f t="shared" si="29"/>
        <v>0</v>
      </c>
      <c r="H1162" s="103"/>
    </row>
    <row r="1163" spans="1:8">
      <c r="A1163" s="62"/>
      <c r="B1163" s="110" t="s">
        <v>30</v>
      </c>
      <c r="C1163" s="111"/>
      <c r="D1163" s="42"/>
      <c r="E1163" s="43"/>
      <c r="F1163" s="21" t="s">
        <v>25</v>
      </c>
      <c r="G1163" s="30">
        <f t="shared" si="29"/>
        <v>0</v>
      </c>
      <c r="H1163" s="103"/>
    </row>
    <row r="1164" spans="1:8">
      <c r="A1164" s="62"/>
      <c r="B1164" s="110" t="s">
        <v>32</v>
      </c>
      <c r="C1164" s="111"/>
      <c r="D1164" s="42"/>
      <c r="E1164" s="43"/>
      <c r="F1164" s="21" t="s">
        <v>25</v>
      </c>
      <c r="G1164" s="30">
        <f>D1164*E1164</f>
        <v>0</v>
      </c>
      <c r="H1164" s="103"/>
    </row>
    <row r="1165" spans="1:8" ht="24" thickBot="1">
      <c r="A1165" s="62"/>
      <c r="B1165" s="106" t="s">
        <v>31</v>
      </c>
      <c r="C1165" s="107"/>
      <c r="D1165" s="36"/>
      <c r="E1165" s="37"/>
      <c r="F1165" s="20" t="s">
        <v>25</v>
      </c>
      <c r="G1165" s="31">
        <f>D1165*E1165</f>
        <v>0</v>
      </c>
      <c r="H1165" s="103"/>
    </row>
    <row r="1166" spans="1:8">
      <c r="C1166" s="3"/>
      <c r="D1166" s="3"/>
      <c r="E1166" s="4"/>
      <c r="F1166" s="4"/>
      <c r="H1166" s="63"/>
    </row>
    <row r="1167" spans="1:8" ht="25.5">
      <c r="C1167" s="14" t="s">
        <v>14</v>
      </c>
      <c r="D1167" s="6"/>
    </row>
    <row r="1168" spans="1:8" ht="18.75">
      <c r="C1168" s="84" t="s">
        <v>6</v>
      </c>
      <c r="D1168" s="71" t="s">
        <v>0</v>
      </c>
      <c r="E1168" s="9">
        <f>ROUND((G1156+D1149)/D1149,2)</f>
        <v>1.04</v>
      </c>
      <c r="F1168" s="9"/>
      <c r="G1168" s="10"/>
      <c r="H1168" s="7"/>
    </row>
    <row r="1169" spans="1:8">
      <c r="C1169" s="84"/>
      <c r="D1169" s="71" t="s">
        <v>1</v>
      </c>
      <c r="E1169" s="9">
        <f>ROUND((G1157+G1158+D1149)/D1149,2)</f>
        <v>1.06</v>
      </c>
      <c r="F1169" s="9"/>
      <c r="G1169" s="11"/>
      <c r="H1169" s="66"/>
    </row>
    <row r="1170" spans="1:8">
      <c r="C1170" s="84"/>
      <c r="D1170" s="71" t="s">
        <v>2</v>
      </c>
      <c r="E1170" s="9">
        <f>ROUND((G1159+D1149)/D1149,2)</f>
        <v>1</v>
      </c>
      <c r="F1170" s="12"/>
      <c r="G1170" s="11"/>
    </row>
    <row r="1171" spans="1:8">
      <c r="C1171" s="84"/>
      <c r="D1171" s="13" t="s">
        <v>3</v>
      </c>
      <c r="E1171" s="45">
        <f>ROUND((SUM(G1160:G1165)+D1149)/D1149,2)</f>
        <v>2.81</v>
      </c>
      <c r="F1171" s="10"/>
      <c r="G1171" s="11"/>
    </row>
    <row r="1172" spans="1:8" ht="25.5">
      <c r="D1172" s="46" t="s">
        <v>4</v>
      </c>
      <c r="E1172" s="47">
        <f>SUM(E1168:E1171)-IF(D1153="сплошная",3,2)</f>
        <v>2.91</v>
      </c>
      <c r="F1172" s="25"/>
    </row>
    <row r="1173" spans="1:8">
      <c r="E1173" s="15"/>
    </row>
    <row r="1174" spans="1:8" ht="25.5">
      <c r="A1174" s="22"/>
      <c r="B1174" s="22"/>
      <c r="C1174" s="16" t="s">
        <v>23</v>
      </c>
      <c r="D1174" s="85">
        <f>E1172*D1149</f>
        <v>4225.3200000000006</v>
      </c>
      <c r="E1174" s="85"/>
    </row>
    <row r="1175" spans="1:8" ht="18.75">
      <c r="C1175" s="17" t="s">
        <v>8</v>
      </c>
      <c r="D1175" s="86">
        <f>D1174/D1148</f>
        <v>20.120571428571431</v>
      </c>
      <c r="E1175" s="86"/>
      <c r="G1175" s="7"/>
      <c r="H1175" s="67"/>
    </row>
    <row r="1188" spans="1:8" ht="60.75">
      <c r="A1188" s="22"/>
      <c r="B1188" s="112" t="s">
        <v>112</v>
      </c>
      <c r="C1188" s="112"/>
      <c r="D1188" s="112"/>
      <c r="E1188" s="112"/>
      <c r="F1188" s="112"/>
      <c r="G1188" s="112"/>
      <c r="H1188" s="112"/>
    </row>
    <row r="1189" spans="1:8" ht="38.25" customHeight="1">
      <c r="B1189" s="113" t="s">
        <v>42</v>
      </c>
      <c r="C1189" s="113"/>
      <c r="D1189" s="113"/>
      <c r="E1189" s="113"/>
      <c r="F1189" s="113"/>
      <c r="G1189" s="113"/>
    </row>
    <row r="1190" spans="1:8">
      <c r="C1190" s="70"/>
      <c r="G1190" s="7"/>
    </row>
    <row r="1191" spans="1:8" ht="25.5">
      <c r="C1191" s="14" t="s">
        <v>5</v>
      </c>
      <c r="D1191" s="6"/>
    </row>
    <row r="1192" spans="1:8" ht="20.25">
      <c r="A1192" s="10"/>
      <c r="B1192" s="10"/>
      <c r="C1192" s="87" t="s">
        <v>15</v>
      </c>
      <c r="D1192" s="90" t="s">
        <v>43</v>
      </c>
      <c r="E1192" s="90"/>
      <c r="F1192" s="90"/>
      <c r="G1192" s="90"/>
      <c r="H1192" s="58"/>
    </row>
    <row r="1193" spans="1:8" ht="20.25">
      <c r="A1193" s="10"/>
      <c r="B1193" s="10"/>
      <c r="C1193" s="88"/>
      <c r="D1193" s="90" t="s">
        <v>61</v>
      </c>
      <c r="E1193" s="90"/>
      <c r="F1193" s="90"/>
      <c r="G1193" s="90"/>
      <c r="H1193" s="58"/>
    </row>
    <row r="1194" spans="1:8" ht="20.25">
      <c r="A1194" s="10"/>
      <c r="B1194" s="10"/>
      <c r="C1194" s="89"/>
      <c r="D1194" s="90" t="s">
        <v>117</v>
      </c>
      <c r="E1194" s="90"/>
      <c r="F1194" s="90"/>
      <c r="G1194" s="90"/>
      <c r="H1194" s="58"/>
    </row>
    <row r="1195" spans="1:8">
      <c r="C1195" s="48" t="s">
        <v>12</v>
      </c>
      <c r="D1195" s="49">
        <v>1.8</v>
      </c>
      <c r="E1195" s="50"/>
      <c r="F1195" s="10"/>
    </row>
    <row r="1196" spans="1:8">
      <c r="C1196" s="1" t="s">
        <v>9</v>
      </c>
      <c r="D1196" s="44">
        <v>393</v>
      </c>
      <c r="E1196" s="91" t="s">
        <v>16</v>
      </c>
      <c r="F1196" s="92"/>
      <c r="G1196" s="95">
        <f>D1197/D1196</f>
        <v>14.587786259541986</v>
      </c>
    </row>
    <row r="1197" spans="1:8">
      <c r="C1197" s="1" t="s">
        <v>10</v>
      </c>
      <c r="D1197" s="44">
        <v>5733</v>
      </c>
      <c r="E1197" s="93"/>
      <c r="F1197" s="94"/>
      <c r="G1197" s="96"/>
    </row>
    <row r="1198" spans="1:8">
      <c r="C1198" s="54"/>
      <c r="D1198" s="55"/>
      <c r="E1198" s="56"/>
    </row>
    <row r="1199" spans="1:8">
      <c r="C1199" s="53" t="s">
        <v>7</v>
      </c>
      <c r="D1199" s="73" t="s">
        <v>82</v>
      </c>
      <c r="E1199" s="59"/>
    </row>
    <row r="1200" spans="1:8">
      <c r="C1200" s="53" t="s">
        <v>11</v>
      </c>
      <c r="D1200" s="51">
        <v>55</v>
      </c>
      <c r="E1200" s="59"/>
    </row>
    <row r="1201" spans="1:8">
      <c r="C1201" s="53" t="s">
        <v>13</v>
      </c>
      <c r="D1201" s="52" t="s">
        <v>34</v>
      </c>
      <c r="E1201" s="59"/>
    </row>
    <row r="1202" spans="1:8" ht="24" thickBot="1">
      <c r="C1202" s="60"/>
      <c r="D1202" s="60"/>
    </row>
    <row r="1203" spans="1:8" ht="48" thickBot="1">
      <c r="B1203" s="97" t="s">
        <v>17</v>
      </c>
      <c r="C1203" s="98"/>
      <c r="D1203" s="23" t="s">
        <v>20</v>
      </c>
      <c r="E1203" s="99" t="s">
        <v>22</v>
      </c>
      <c r="F1203" s="100"/>
      <c r="G1203" s="2" t="s">
        <v>21</v>
      </c>
    </row>
    <row r="1204" spans="1:8" ht="24" thickBot="1">
      <c r="A1204" s="61"/>
      <c r="B1204" s="101" t="s">
        <v>36</v>
      </c>
      <c r="C1204" s="102"/>
      <c r="D1204" s="32">
        <v>59.39</v>
      </c>
      <c r="E1204" s="33">
        <v>1.8</v>
      </c>
      <c r="F1204" s="18" t="s">
        <v>25</v>
      </c>
      <c r="G1204" s="26">
        <f t="shared" ref="G1204:G1211" si="30">D1204*E1204</f>
        <v>106.902</v>
      </c>
      <c r="H1204" s="103"/>
    </row>
    <row r="1205" spans="1:8">
      <c r="A1205" s="62"/>
      <c r="B1205" s="104" t="s">
        <v>18</v>
      </c>
      <c r="C1205" s="105"/>
      <c r="D1205" s="34">
        <v>70.41</v>
      </c>
      <c r="E1205" s="35">
        <v>0.5</v>
      </c>
      <c r="F1205" s="19" t="s">
        <v>26</v>
      </c>
      <c r="G1205" s="27">
        <f t="shared" si="30"/>
        <v>35.204999999999998</v>
      </c>
      <c r="H1205" s="103"/>
    </row>
    <row r="1206" spans="1:8" ht="24" thickBot="1">
      <c r="A1206" s="62"/>
      <c r="B1206" s="106" t="s">
        <v>19</v>
      </c>
      <c r="C1206" s="107"/>
      <c r="D1206" s="36">
        <v>222.31</v>
      </c>
      <c r="E1206" s="37">
        <v>0.5</v>
      </c>
      <c r="F1206" s="20" t="s">
        <v>26</v>
      </c>
      <c r="G1206" s="28">
        <f t="shared" si="30"/>
        <v>111.155</v>
      </c>
      <c r="H1206" s="103"/>
    </row>
    <row r="1207" spans="1:8" ht="24" thickBot="1">
      <c r="A1207" s="62"/>
      <c r="B1207" s="108" t="s">
        <v>28</v>
      </c>
      <c r="C1207" s="109"/>
      <c r="D1207" s="38"/>
      <c r="E1207" s="39"/>
      <c r="F1207" s="24" t="s">
        <v>25</v>
      </c>
      <c r="G1207" s="29">
        <f t="shared" si="30"/>
        <v>0</v>
      </c>
      <c r="H1207" s="103"/>
    </row>
    <row r="1208" spans="1:8">
      <c r="A1208" s="62"/>
      <c r="B1208" s="104" t="s">
        <v>33</v>
      </c>
      <c r="C1208" s="105"/>
      <c r="D1208" s="34">
        <v>665.33</v>
      </c>
      <c r="E1208" s="35">
        <v>3.6</v>
      </c>
      <c r="F1208" s="19" t="s">
        <v>25</v>
      </c>
      <c r="G1208" s="27">
        <f t="shared" si="30"/>
        <v>2395.1880000000001</v>
      </c>
      <c r="H1208" s="103"/>
    </row>
    <row r="1209" spans="1:8">
      <c r="A1209" s="62"/>
      <c r="B1209" s="110" t="s">
        <v>27</v>
      </c>
      <c r="C1209" s="111"/>
      <c r="D1209" s="40">
        <v>1300.21</v>
      </c>
      <c r="E1209" s="41">
        <v>1.8</v>
      </c>
      <c r="F1209" s="21" t="s">
        <v>25</v>
      </c>
      <c r="G1209" s="30">
        <f t="shared" si="30"/>
        <v>2340.3780000000002</v>
      </c>
      <c r="H1209" s="103"/>
    </row>
    <row r="1210" spans="1:8">
      <c r="A1210" s="62"/>
      <c r="B1210" s="110" t="s">
        <v>29</v>
      </c>
      <c r="C1210" s="111"/>
      <c r="D1210" s="42"/>
      <c r="E1210" s="43"/>
      <c r="F1210" s="21" t="s">
        <v>25</v>
      </c>
      <c r="G1210" s="30">
        <f t="shared" si="30"/>
        <v>0</v>
      </c>
      <c r="H1210" s="103"/>
    </row>
    <row r="1211" spans="1:8">
      <c r="A1211" s="62"/>
      <c r="B1211" s="110" t="s">
        <v>30</v>
      </c>
      <c r="C1211" s="111"/>
      <c r="D1211" s="42"/>
      <c r="E1211" s="43"/>
      <c r="F1211" s="21" t="s">
        <v>25</v>
      </c>
      <c r="G1211" s="30">
        <f t="shared" si="30"/>
        <v>0</v>
      </c>
      <c r="H1211" s="103"/>
    </row>
    <row r="1212" spans="1:8">
      <c r="A1212" s="62"/>
      <c r="B1212" s="110" t="s">
        <v>32</v>
      </c>
      <c r="C1212" s="111"/>
      <c r="D1212" s="42"/>
      <c r="E1212" s="43"/>
      <c r="F1212" s="21" t="s">
        <v>25</v>
      </c>
      <c r="G1212" s="30">
        <f>D1212*E1212</f>
        <v>0</v>
      </c>
      <c r="H1212" s="103"/>
    </row>
    <row r="1213" spans="1:8" ht="24" thickBot="1">
      <c r="A1213" s="62"/>
      <c r="B1213" s="106" t="s">
        <v>31</v>
      </c>
      <c r="C1213" s="107"/>
      <c r="D1213" s="36"/>
      <c r="E1213" s="37"/>
      <c r="F1213" s="20" t="s">
        <v>25</v>
      </c>
      <c r="G1213" s="31">
        <f>D1213*E1213</f>
        <v>0</v>
      </c>
      <c r="H1213" s="103"/>
    </row>
    <row r="1214" spans="1:8">
      <c r="C1214" s="3"/>
      <c r="D1214" s="3"/>
      <c r="E1214" s="4"/>
      <c r="F1214" s="4"/>
      <c r="H1214" s="63"/>
    </row>
    <row r="1215" spans="1:8" ht="25.5">
      <c r="C1215" s="14" t="s">
        <v>14</v>
      </c>
      <c r="D1215" s="6"/>
    </row>
    <row r="1216" spans="1:8" ht="18.75">
      <c r="C1216" s="84" t="s">
        <v>6</v>
      </c>
      <c r="D1216" s="71" t="s">
        <v>0</v>
      </c>
      <c r="E1216" s="9">
        <f>ROUND((G1204+D1197)/D1197,2)</f>
        <v>1.02</v>
      </c>
      <c r="F1216" s="9"/>
      <c r="G1216" s="10"/>
      <c r="H1216" s="7"/>
    </row>
    <row r="1217" spans="1:8">
      <c r="C1217" s="84"/>
      <c r="D1217" s="71" t="s">
        <v>1</v>
      </c>
      <c r="E1217" s="9">
        <f>ROUND((G1205+G1206+D1197)/D1197,2)</f>
        <v>1.03</v>
      </c>
      <c r="F1217" s="9"/>
      <c r="G1217" s="11"/>
      <c r="H1217" s="66"/>
    </row>
    <row r="1218" spans="1:8">
      <c r="C1218" s="84"/>
      <c r="D1218" s="71" t="s">
        <v>2</v>
      </c>
      <c r="E1218" s="9">
        <f>ROUND((G1207+D1197)/D1197,2)</f>
        <v>1</v>
      </c>
      <c r="F1218" s="12"/>
      <c r="G1218" s="11"/>
    </row>
    <row r="1219" spans="1:8">
      <c r="C1219" s="84"/>
      <c r="D1219" s="13" t="s">
        <v>3</v>
      </c>
      <c r="E1219" s="45">
        <f>ROUND((SUM(G1208:G1213)+D1197)/D1197,2)</f>
        <v>1.83</v>
      </c>
      <c r="F1219" s="10"/>
      <c r="G1219" s="11"/>
    </row>
    <row r="1220" spans="1:8" ht="25.5">
      <c r="D1220" s="46" t="s">
        <v>4</v>
      </c>
      <c r="E1220" s="47">
        <f>SUM(E1216:E1219)-IF(D1201="сплошная",3,2)</f>
        <v>1.88</v>
      </c>
      <c r="F1220" s="25"/>
    </row>
    <row r="1221" spans="1:8">
      <c r="E1221" s="15"/>
    </row>
    <row r="1222" spans="1:8" ht="25.5">
      <c r="A1222" s="22"/>
      <c r="B1222" s="22"/>
      <c r="C1222" s="16" t="s">
        <v>23</v>
      </c>
      <c r="D1222" s="85">
        <f>E1220*D1197</f>
        <v>10778.039999999999</v>
      </c>
      <c r="E1222" s="85"/>
    </row>
    <row r="1223" spans="1:8" ht="18.75">
      <c r="C1223" s="17" t="s">
        <v>8</v>
      </c>
      <c r="D1223" s="86">
        <f>D1222/D1196</f>
        <v>27.425038167938929</v>
      </c>
      <c r="E1223" s="86"/>
      <c r="G1223" s="7"/>
      <c r="H1223" s="67"/>
    </row>
    <row r="1236" spans="1:8" ht="60.75">
      <c r="A1236" s="22"/>
      <c r="B1236" s="112" t="s">
        <v>114</v>
      </c>
      <c r="C1236" s="112"/>
      <c r="D1236" s="112"/>
      <c r="E1236" s="112"/>
      <c r="F1236" s="112"/>
      <c r="G1236" s="112"/>
      <c r="H1236" s="112"/>
    </row>
    <row r="1237" spans="1:8" ht="40.5" customHeight="1">
      <c r="B1237" s="113" t="s">
        <v>42</v>
      </c>
      <c r="C1237" s="113"/>
      <c r="D1237" s="113"/>
      <c r="E1237" s="113"/>
      <c r="F1237" s="113"/>
      <c r="G1237" s="113"/>
    </row>
    <row r="1238" spans="1:8">
      <c r="C1238" s="70"/>
      <c r="G1238" s="7"/>
    </row>
    <row r="1239" spans="1:8" ht="25.5">
      <c r="C1239" s="14" t="s">
        <v>5</v>
      </c>
      <c r="D1239" s="6"/>
    </row>
    <row r="1240" spans="1:8" ht="20.25">
      <c r="A1240" s="10"/>
      <c r="B1240" s="10"/>
      <c r="C1240" s="87" t="s">
        <v>15</v>
      </c>
      <c r="D1240" s="90" t="s">
        <v>43</v>
      </c>
      <c r="E1240" s="90"/>
      <c r="F1240" s="90"/>
      <c r="G1240" s="90"/>
      <c r="H1240" s="58"/>
    </row>
    <row r="1241" spans="1:8" ht="20.25">
      <c r="A1241" s="10"/>
      <c r="B1241" s="10"/>
      <c r="C1241" s="88"/>
      <c r="D1241" s="90" t="s">
        <v>61</v>
      </c>
      <c r="E1241" s="90"/>
      <c r="F1241" s="90"/>
      <c r="G1241" s="90"/>
      <c r="H1241" s="58"/>
    </row>
    <row r="1242" spans="1:8" ht="20.25">
      <c r="A1242" s="10"/>
      <c r="B1242" s="10"/>
      <c r="C1242" s="89"/>
      <c r="D1242" s="90" t="s">
        <v>119</v>
      </c>
      <c r="E1242" s="90"/>
      <c r="F1242" s="90"/>
      <c r="G1242" s="90"/>
      <c r="H1242" s="58"/>
    </row>
    <row r="1243" spans="1:8">
      <c r="C1243" s="48" t="s">
        <v>12</v>
      </c>
      <c r="D1243" s="49">
        <v>3.5</v>
      </c>
      <c r="E1243" s="50"/>
      <c r="F1243" s="10"/>
    </row>
    <row r="1244" spans="1:8">
      <c r="C1244" s="1" t="s">
        <v>9</v>
      </c>
      <c r="D1244" s="44">
        <v>867</v>
      </c>
      <c r="E1244" s="91" t="s">
        <v>16</v>
      </c>
      <c r="F1244" s="92"/>
      <c r="G1244" s="95">
        <f>D1245/D1244</f>
        <v>21.382929642445212</v>
      </c>
    </row>
    <row r="1245" spans="1:8">
      <c r="C1245" s="1" t="s">
        <v>10</v>
      </c>
      <c r="D1245" s="44">
        <v>18539</v>
      </c>
      <c r="E1245" s="93"/>
      <c r="F1245" s="94"/>
      <c r="G1245" s="96"/>
    </row>
    <row r="1246" spans="1:8">
      <c r="C1246" s="54"/>
      <c r="D1246" s="55"/>
      <c r="E1246" s="56"/>
    </row>
    <row r="1247" spans="1:8">
      <c r="C1247" s="53" t="s">
        <v>7</v>
      </c>
      <c r="D1247" s="74" t="s">
        <v>120</v>
      </c>
      <c r="E1247" s="59"/>
    </row>
    <row r="1248" spans="1:8">
      <c r="C1248" s="53" t="s">
        <v>11</v>
      </c>
      <c r="D1248" s="51">
        <v>50</v>
      </c>
      <c r="E1248" s="59"/>
    </row>
    <row r="1249" spans="1:8">
      <c r="C1249" s="53" t="s">
        <v>13</v>
      </c>
      <c r="D1249" s="52" t="s">
        <v>34</v>
      </c>
      <c r="E1249" s="59"/>
    </row>
    <row r="1250" spans="1:8" ht="24" thickBot="1">
      <c r="C1250" s="60"/>
      <c r="D1250" s="60"/>
    </row>
    <row r="1251" spans="1:8" ht="48" thickBot="1">
      <c r="B1251" s="97" t="s">
        <v>17</v>
      </c>
      <c r="C1251" s="98"/>
      <c r="D1251" s="23" t="s">
        <v>20</v>
      </c>
      <c r="E1251" s="99" t="s">
        <v>22</v>
      </c>
      <c r="F1251" s="100"/>
      <c r="G1251" s="2" t="s">
        <v>21</v>
      </c>
    </row>
    <row r="1252" spans="1:8" ht="24" thickBot="1">
      <c r="A1252" s="61"/>
      <c r="B1252" s="101" t="s">
        <v>36</v>
      </c>
      <c r="C1252" s="102"/>
      <c r="D1252" s="32">
        <v>59.39</v>
      </c>
      <c r="E1252" s="33">
        <v>3.5</v>
      </c>
      <c r="F1252" s="18" t="s">
        <v>25</v>
      </c>
      <c r="G1252" s="26">
        <f t="shared" ref="G1252:G1259" si="31">D1252*E1252</f>
        <v>207.86500000000001</v>
      </c>
      <c r="H1252" s="103"/>
    </row>
    <row r="1253" spans="1:8">
      <c r="A1253" s="62"/>
      <c r="B1253" s="104" t="s">
        <v>18</v>
      </c>
      <c r="C1253" s="105"/>
      <c r="D1253" s="34">
        <v>70.41</v>
      </c>
      <c r="E1253" s="35">
        <v>0.9</v>
      </c>
      <c r="F1253" s="19" t="s">
        <v>26</v>
      </c>
      <c r="G1253" s="27">
        <f t="shared" si="31"/>
        <v>63.369</v>
      </c>
      <c r="H1253" s="103"/>
    </row>
    <row r="1254" spans="1:8" ht="24" thickBot="1">
      <c r="A1254" s="62"/>
      <c r="B1254" s="106" t="s">
        <v>19</v>
      </c>
      <c r="C1254" s="107"/>
      <c r="D1254" s="36">
        <v>222.31</v>
      </c>
      <c r="E1254" s="37">
        <v>0.9</v>
      </c>
      <c r="F1254" s="20" t="s">
        <v>26</v>
      </c>
      <c r="G1254" s="28">
        <f t="shared" si="31"/>
        <v>200.07900000000001</v>
      </c>
      <c r="H1254" s="103"/>
    </row>
    <row r="1255" spans="1:8" ht="24" thickBot="1">
      <c r="A1255" s="62"/>
      <c r="B1255" s="108" t="s">
        <v>28</v>
      </c>
      <c r="C1255" s="109"/>
      <c r="D1255" s="38"/>
      <c r="E1255" s="39"/>
      <c r="F1255" s="24" t="s">
        <v>25</v>
      </c>
      <c r="G1255" s="29">
        <f t="shared" si="31"/>
        <v>0</v>
      </c>
      <c r="H1255" s="103"/>
    </row>
    <row r="1256" spans="1:8">
      <c r="A1256" s="62"/>
      <c r="B1256" s="104" t="s">
        <v>33</v>
      </c>
      <c r="C1256" s="105"/>
      <c r="D1256" s="34">
        <v>665.33</v>
      </c>
      <c r="E1256" s="35">
        <v>7</v>
      </c>
      <c r="F1256" s="19" t="s">
        <v>25</v>
      </c>
      <c r="G1256" s="27">
        <f t="shared" si="31"/>
        <v>4657.3100000000004</v>
      </c>
      <c r="H1256" s="103"/>
    </row>
    <row r="1257" spans="1:8">
      <c r="A1257" s="62"/>
      <c r="B1257" s="110" t="s">
        <v>27</v>
      </c>
      <c r="C1257" s="111"/>
      <c r="D1257" s="40">
        <v>1300.21</v>
      </c>
      <c r="E1257" s="41">
        <v>3.5</v>
      </c>
      <c r="F1257" s="21" t="s">
        <v>25</v>
      </c>
      <c r="G1257" s="30">
        <f t="shared" si="31"/>
        <v>4550.7350000000006</v>
      </c>
      <c r="H1257" s="103"/>
    </row>
    <row r="1258" spans="1:8">
      <c r="A1258" s="62"/>
      <c r="B1258" s="110" t="s">
        <v>29</v>
      </c>
      <c r="C1258" s="111"/>
      <c r="D1258" s="42"/>
      <c r="E1258" s="43"/>
      <c r="F1258" s="21" t="s">
        <v>25</v>
      </c>
      <c r="G1258" s="30">
        <f t="shared" si="31"/>
        <v>0</v>
      </c>
      <c r="H1258" s="103"/>
    </row>
    <row r="1259" spans="1:8">
      <c r="A1259" s="62"/>
      <c r="B1259" s="110" t="s">
        <v>30</v>
      </c>
      <c r="C1259" s="111"/>
      <c r="D1259" s="42"/>
      <c r="E1259" s="43"/>
      <c r="F1259" s="21" t="s">
        <v>25</v>
      </c>
      <c r="G1259" s="30">
        <f t="shared" si="31"/>
        <v>0</v>
      </c>
      <c r="H1259" s="103"/>
    </row>
    <row r="1260" spans="1:8">
      <c r="A1260" s="62"/>
      <c r="B1260" s="110" t="s">
        <v>32</v>
      </c>
      <c r="C1260" s="111"/>
      <c r="D1260" s="42"/>
      <c r="E1260" s="43"/>
      <c r="F1260" s="21" t="s">
        <v>25</v>
      </c>
      <c r="G1260" s="30">
        <f>D1260*E1260</f>
        <v>0</v>
      </c>
      <c r="H1260" s="103"/>
    </row>
    <row r="1261" spans="1:8" ht="24" thickBot="1">
      <c r="A1261" s="62"/>
      <c r="B1261" s="106" t="s">
        <v>31</v>
      </c>
      <c r="C1261" s="107"/>
      <c r="D1261" s="36"/>
      <c r="E1261" s="37"/>
      <c r="F1261" s="20" t="s">
        <v>25</v>
      </c>
      <c r="G1261" s="31">
        <f>D1261*E1261</f>
        <v>0</v>
      </c>
      <c r="H1261" s="103"/>
    </row>
    <row r="1262" spans="1:8">
      <c r="C1262" s="3"/>
      <c r="D1262" s="3"/>
      <c r="E1262" s="4"/>
      <c r="F1262" s="4"/>
      <c r="H1262" s="63"/>
    </row>
    <row r="1263" spans="1:8" ht="25.5">
      <c r="C1263" s="14" t="s">
        <v>14</v>
      </c>
      <c r="D1263" s="6"/>
    </row>
    <row r="1264" spans="1:8" ht="18.75">
      <c r="C1264" s="84" t="s">
        <v>6</v>
      </c>
      <c r="D1264" s="71" t="s">
        <v>0</v>
      </c>
      <c r="E1264" s="9">
        <f>ROUND((G1252+D1245)/D1245,2)</f>
        <v>1.01</v>
      </c>
      <c r="F1264" s="9"/>
      <c r="G1264" s="10"/>
      <c r="H1264" s="7"/>
    </row>
    <row r="1265" spans="1:8">
      <c r="C1265" s="84"/>
      <c r="D1265" s="71" t="s">
        <v>1</v>
      </c>
      <c r="E1265" s="9">
        <f>ROUND((G1253+G1254+D1245)/D1245,2)</f>
        <v>1.01</v>
      </c>
      <c r="F1265" s="9"/>
      <c r="G1265" s="11"/>
      <c r="H1265" s="66"/>
    </row>
    <row r="1266" spans="1:8">
      <c r="C1266" s="84"/>
      <c r="D1266" s="71" t="s">
        <v>2</v>
      </c>
      <c r="E1266" s="9">
        <f>ROUND((G1255+D1245)/D1245,2)</f>
        <v>1</v>
      </c>
      <c r="F1266" s="12"/>
      <c r="G1266" s="11"/>
    </row>
    <row r="1267" spans="1:8">
      <c r="C1267" s="84"/>
      <c r="D1267" s="13" t="s">
        <v>3</v>
      </c>
      <c r="E1267" s="45">
        <f>ROUND((SUM(G1256:G1261)+D1245)/D1245,2)</f>
        <v>1.5</v>
      </c>
      <c r="F1267" s="10"/>
      <c r="G1267" s="11"/>
    </row>
    <row r="1268" spans="1:8" ht="25.5">
      <c r="D1268" s="46" t="s">
        <v>4</v>
      </c>
      <c r="E1268" s="47">
        <f>SUM(E1264:E1267)-IF(D1249="сплошная",3,2)</f>
        <v>1.5199999999999996</v>
      </c>
      <c r="F1268" s="25"/>
    </row>
    <row r="1269" spans="1:8">
      <c r="E1269" s="15"/>
    </row>
    <row r="1270" spans="1:8" ht="25.5">
      <c r="A1270" s="22"/>
      <c r="B1270" s="22"/>
      <c r="C1270" s="16" t="s">
        <v>23</v>
      </c>
      <c r="D1270" s="85">
        <f>E1268*D1245</f>
        <v>28179.279999999992</v>
      </c>
      <c r="E1270" s="85"/>
    </row>
    <row r="1271" spans="1:8" ht="18.75">
      <c r="C1271" s="17" t="s">
        <v>8</v>
      </c>
      <c r="D1271" s="86">
        <f>D1270/D1244</f>
        <v>32.502053056516715</v>
      </c>
      <c r="E1271" s="86"/>
      <c r="G1271" s="7"/>
      <c r="H1271" s="67"/>
    </row>
    <row r="1284" spans="1:8" ht="60.75">
      <c r="A1284" s="22"/>
      <c r="B1284" s="112" t="s">
        <v>116</v>
      </c>
      <c r="C1284" s="112"/>
      <c r="D1284" s="112"/>
      <c r="E1284" s="112"/>
      <c r="F1284" s="112"/>
      <c r="G1284" s="112"/>
      <c r="H1284" s="112"/>
    </row>
    <row r="1285" spans="1:8" ht="37.5" customHeight="1">
      <c r="B1285" s="113" t="s">
        <v>42</v>
      </c>
      <c r="C1285" s="113"/>
      <c r="D1285" s="113"/>
      <c r="E1285" s="113"/>
      <c r="F1285" s="113"/>
      <c r="G1285" s="113"/>
    </row>
    <row r="1286" spans="1:8">
      <c r="C1286" s="70"/>
      <c r="G1286" s="7"/>
    </row>
    <row r="1287" spans="1:8" ht="25.5">
      <c r="C1287" s="14" t="s">
        <v>5</v>
      </c>
      <c r="D1287" s="6"/>
    </row>
    <row r="1288" spans="1:8" ht="20.25">
      <c r="A1288" s="10"/>
      <c r="B1288" s="10"/>
      <c r="C1288" s="87" t="s">
        <v>15</v>
      </c>
      <c r="D1288" s="90" t="s">
        <v>43</v>
      </c>
      <c r="E1288" s="90"/>
      <c r="F1288" s="90"/>
      <c r="G1288" s="90"/>
      <c r="H1288" s="58"/>
    </row>
    <row r="1289" spans="1:8" ht="20.25">
      <c r="A1289" s="10"/>
      <c r="B1289" s="10"/>
      <c r="C1289" s="88"/>
      <c r="D1289" s="90" t="s">
        <v>61</v>
      </c>
      <c r="E1289" s="90"/>
      <c r="F1289" s="90"/>
      <c r="G1289" s="90"/>
      <c r="H1289" s="58"/>
    </row>
    <row r="1290" spans="1:8" ht="20.25">
      <c r="A1290" s="10"/>
      <c r="B1290" s="10"/>
      <c r="C1290" s="89"/>
      <c r="D1290" s="90" t="s">
        <v>122</v>
      </c>
      <c r="E1290" s="90"/>
      <c r="F1290" s="90"/>
      <c r="G1290" s="90"/>
      <c r="H1290" s="58"/>
    </row>
    <row r="1291" spans="1:8">
      <c r="C1291" s="48" t="s">
        <v>12</v>
      </c>
      <c r="D1291" s="49">
        <v>1.6</v>
      </c>
      <c r="E1291" s="50"/>
      <c r="F1291" s="10"/>
    </row>
    <row r="1292" spans="1:8">
      <c r="C1292" s="1" t="s">
        <v>9</v>
      </c>
      <c r="D1292" s="44">
        <v>351</v>
      </c>
      <c r="E1292" s="91" t="s">
        <v>16</v>
      </c>
      <c r="F1292" s="92"/>
      <c r="G1292" s="95">
        <f>D1293/D1292</f>
        <v>4.2735042735042734</v>
      </c>
    </row>
    <row r="1293" spans="1:8">
      <c r="C1293" s="1" t="s">
        <v>10</v>
      </c>
      <c r="D1293" s="44">
        <v>1500</v>
      </c>
      <c r="E1293" s="93"/>
      <c r="F1293" s="94"/>
      <c r="G1293" s="96"/>
    </row>
    <row r="1294" spans="1:8">
      <c r="C1294" s="54"/>
      <c r="D1294" s="55"/>
      <c r="E1294" s="56"/>
    </row>
    <row r="1295" spans="1:8">
      <c r="C1295" s="53" t="s">
        <v>7</v>
      </c>
      <c r="D1295" s="74" t="s">
        <v>123</v>
      </c>
      <c r="E1295" s="59"/>
    </row>
    <row r="1296" spans="1:8">
      <c r="C1296" s="53" t="s">
        <v>11</v>
      </c>
      <c r="D1296" s="51">
        <v>55</v>
      </c>
      <c r="E1296" s="59"/>
    </row>
    <row r="1297" spans="1:8">
      <c r="C1297" s="53" t="s">
        <v>13</v>
      </c>
      <c r="D1297" s="52" t="s">
        <v>34</v>
      </c>
      <c r="E1297" s="59"/>
    </row>
    <row r="1298" spans="1:8" ht="24" thickBot="1">
      <c r="C1298" s="60"/>
      <c r="D1298" s="60"/>
    </row>
    <row r="1299" spans="1:8" ht="48" thickBot="1">
      <c r="B1299" s="97" t="s">
        <v>17</v>
      </c>
      <c r="C1299" s="98"/>
      <c r="D1299" s="23" t="s">
        <v>20</v>
      </c>
      <c r="E1299" s="99" t="s">
        <v>22</v>
      </c>
      <c r="F1299" s="100"/>
      <c r="G1299" s="2" t="s">
        <v>21</v>
      </c>
    </row>
    <row r="1300" spans="1:8" ht="24" thickBot="1">
      <c r="A1300" s="61"/>
      <c r="B1300" s="101" t="s">
        <v>36</v>
      </c>
      <c r="C1300" s="102"/>
      <c r="D1300" s="32">
        <v>59.39</v>
      </c>
      <c r="E1300" s="33">
        <v>1.6</v>
      </c>
      <c r="F1300" s="18" t="s">
        <v>25</v>
      </c>
      <c r="G1300" s="26">
        <f t="shared" ref="G1300:G1307" si="32">D1300*E1300</f>
        <v>95.024000000000001</v>
      </c>
      <c r="H1300" s="103"/>
    </row>
    <row r="1301" spans="1:8">
      <c r="A1301" s="62"/>
      <c r="B1301" s="104" t="s">
        <v>18</v>
      </c>
      <c r="C1301" s="105"/>
      <c r="D1301" s="34">
        <v>70.41</v>
      </c>
      <c r="E1301" s="35">
        <v>0.6</v>
      </c>
      <c r="F1301" s="19" t="s">
        <v>26</v>
      </c>
      <c r="G1301" s="27">
        <f t="shared" si="32"/>
        <v>42.245999999999995</v>
      </c>
      <c r="H1301" s="103"/>
    </row>
    <row r="1302" spans="1:8" ht="24" thickBot="1">
      <c r="A1302" s="62"/>
      <c r="B1302" s="106" t="s">
        <v>19</v>
      </c>
      <c r="C1302" s="107"/>
      <c r="D1302" s="36">
        <v>222.31</v>
      </c>
      <c r="E1302" s="37">
        <v>0.6</v>
      </c>
      <c r="F1302" s="20" t="s">
        <v>26</v>
      </c>
      <c r="G1302" s="28">
        <f t="shared" si="32"/>
        <v>133.386</v>
      </c>
      <c r="H1302" s="103"/>
    </row>
    <row r="1303" spans="1:8" ht="24" thickBot="1">
      <c r="A1303" s="62"/>
      <c r="B1303" s="108" t="s">
        <v>28</v>
      </c>
      <c r="C1303" s="109"/>
      <c r="D1303" s="38"/>
      <c r="E1303" s="39"/>
      <c r="F1303" s="24" t="s">
        <v>25</v>
      </c>
      <c r="G1303" s="29">
        <f t="shared" si="32"/>
        <v>0</v>
      </c>
      <c r="H1303" s="103"/>
    </row>
    <row r="1304" spans="1:8">
      <c r="A1304" s="62"/>
      <c r="B1304" s="104" t="s">
        <v>33</v>
      </c>
      <c r="C1304" s="105"/>
      <c r="D1304" s="34">
        <v>665.33</v>
      </c>
      <c r="E1304" s="35">
        <v>3.2</v>
      </c>
      <c r="F1304" s="19" t="s">
        <v>25</v>
      </c>
      <c r="G1304" s="27">
        <f t="shared" si="32"/>
        <v>2129.056</v>
      </c>
      <c r="H1304" s="103"/>
    </row>
    <row r="1305" spans="1:8">
      <c r="A1305" s="62"/>
      <c r="B1305" s="110" t="s">
        <v>27</v>
      </c>
      <c r="C1305" s="111"/>
      <c r="D1305" s="40">
        <v>1300.21</v>
      </c>
      <c r="E1305" s="41">
        <v>1.6</v>
      </c>
      <c r="F1305" s="21" t="s">
        <v>25</v>
      </c>
      <c r="G1305" s="30">
        <f t="shared" si="32"/>
        <v>2080.3360000000002</v>
      </c>
      <c r="H1305" s="103"/>
    </row>
    <row r="1306" spans="1:8">
      <c r="A1306" s="62"/>
      <c r="B1306" s="110" t="s">
        <v>29</v>
      </c>
      <c r="C1306" s="111"/>
      <c r="D1306" s="42"/>
      <c r="E1306" s="43"/>
      <c r="F1306" s="21" t="s">
        <v>25</v>
      </c>
      <c r="G1306" s="30">
        <f t="shared" si="32"/>
        <v>0</v>
      </c>
      <c r="H1306" s="103"/>
    </row>
    <row r="1307" spans="1:8">
      <c r="A1307" s="62"/>
      <c r="B1307" s="110" t="s">
        <v>30</v>
      </c>
      <c r="C1307" s="111"/>
      <c r="D1307" s="42"/>
      <c r="E1307" s="43"/>
      <c r="F1307" s="21" t="s">
        <v>25</v>
      </c>
      <c r="G1307" s="30">
        <f t="shared" si="32"/>
        <v>0</v>
      </c>
      <c r="H1307" s="103"/>
    </row>
    <row r="1308" spans="1:8">
      <c r="A1308" s="62"/>
      <c r="B1308" s="110" t="s">
        <v>32</v>
      </c>
      <c r="C1308" s="111"/>
      <c r="D1308" s="42"/>
      <c r="E1308" s="43"/>
      <c r="F1308" s="21" t="s">
        <v>25</v>
      </c>
      <c r="G1308" s="30">
        <f>D1308*E1308</f>
        <v>0</v>
      </c>
      <c r="H1308" s="103"/>
    </row>
    <row r="1309" spans="1:8" ht="24" thickBot="1">
      <c r="A1309" s="62"/>
      <c r="B1309" s="106" t="s">
        <v>31</v>
      </c>
      <c r="C1309" s="107"/>
      <c r="D1309" s="36"/>
      <c r="E1309" s="37"/>
      <c r="F1309" s="20" t="s">
        <v>25</v>
      </c>
      <c r="G1309" s="31">
        <f>D1309*E1309</f>
        <v>0</v>
      </c>
      <c r="H1309" s="103"/>
    </row>
    <row r="1310" spans="1:8">
      <c r="C1310" s="3"/>
      <c r="D1310" s="3"/>
      <c r="E1310" s="4"/>
      <c r="F1310" s="4"/>
      <c r="H1310" s="63"/>
    </row>
    <row r="1311" spans="1:8" ht="25.5">
      <c r="C1311" s="14" t="s">
        <v>14</v>
      </c>
      <c r="D1311" s="6"/>
    </row>
    <row r="1312" spans="1:8" ht="18.75">
      <c r="C1312" s="84" t="s">
        <v>6</v>
      </c>
      <c r="D1312" s="71" t="s">
        <v>0</v>
      </c>
      <c r="E1312" s="9">
        <f>ROUND((G1300+D1293)/D1293,2)</f>
        <v>1.06</v>
      </c>
      <c r="F1312" s="9"/>
      <c r="G1312" s="10"/>
      <c r="H1312" s="7"/>
    </row>
    <row r="1313" spans="1:8">
      <c r="C1313" s="84"/>
      <c r="D1313" s="71" t="s">
        <v>1</v>
      </c>
      <c r="E1313" s="9">
        <f>ROUND((G1301+G1302+D1293)/D1293,2)</f>
        <v>1.1200000000000001</v>
      </c>
      <c r="F1313" s="9"/>
      <c r="G1313" s="11"/>
      <c r="H1313" s="66"/>
    </row>
    <row r="1314" spans="1:8">
      <c r="C1314" s="84"/>
      <c r="D1314" s="71" t="s">
        <v>2</v>
      </c>
      <c r="E1314" s="9">
        <f>ROUND((G1303+D1293)/D1293,2)</f>
        <v>1</v>
      </c>
      <c r="F1314" s="12"/>
      <c r="G1314" s="11"/>
    </row>
    <row r="1315" spans="1:8">
      <c r="C1315" s="84"/>
      <c r="D1315" s="13" t="s">
        <v>3</v>
      </c>
      <c r="E1315" s="45">
        <f>ROUND((SUM(G1304:G1309)+D1293)/D1293,2)</f>
        <v>3.81</v>
      </c>
      <c r="F1315" s="10"/>
      <c r="G1315" s="11"/>
    </row>
    <row r="1316" spans="1:8" ht="25.5">
      <c r="D1316" s="46" t="s">
        <v>4</v>
      </c>
      <c r="E1316" s="47">
        <f>SUM(E1312:E1315)-IF(D1297="сплошная",3,2)</f>
        <v>3.99</v>
      </c>
      <c r="F1316" s="25"/>
    </row>
    <row r="1317" spans="1:8">
      <c r="E1317" s="15"/>
    </row>
    <row r="1318" spans="1:8" ht="25.5">
      <c r="A1318" s="22"/>
      <c r="B1318" s="22"/>
      <c r="C1318" s="16" t="s">
        <v>23</v>
      </c>
      <c r="D1318" s="85">
        <f>E1316*D1293</f>
        <v>5985</v>
      </c>
      <c r="E1318" s="85"/>
    </row>
    <row r="1319" spans="1:8" ht="18.75">
      <c r="C1319" s="17" t="s">
        <v>8</v>
      </c>
      <c r="D1319" s="86">
        <f>D1318/D1292</f>
        <v>17.051282051282051</v>
      </c>
      <c r="E1319" s="86"/>
      <c r="G1319" s="7"/>
      <c r="H1319" s="67"/>
    </row>
    <row r="1332" spans="1:8" ht="60.75">
      <c r="A1332" s="22"/>
      <c r="B1332" s="112" t="s">
        <v>118</v>
      </c>
      <c r="C1332" s="112"/>
      <c r="D1332" s="112"/>
      <c r="E1332" s="112"/>
      <c r="F1332" s="112"/>
      <c r="G1332" s="112"/>
      <c r="H1332" s="112"/>
    </row>
    <row r="1333" spans="1:8" ht="38.25" customHeight="1">
      <c r="B1333" s="113" t="s">
        <v>42</v>
      </c>
      <c r="C1333" s="113"/>
      <c r="D1333" s="113"/>
      <c r="E1333" s="113"/>
      <c r="F1333" s="113"/>
      <c r="G1333" s="113"/>
    </row>
    <row r="1334" spans="1:8">
      <c r="C1334" s="70"/>
      <c r="G1334" s="7"/>
    </row>
    <row r="1335" spans="1:8" ht="25.5">
      <c r="C1335" s="14" t="s">
        <v>5</v>
      </c>
      <c r="D1335" s="6"/>
    </row>
    <row r="1336" spans="1:8" ht="20.25">
      <c r="A1336" s="10"/>
      <c r="B1336" s="10"/>
      <c r="C1336" s="87" t="s">
        <v>15</v>
      </c>
      <c r="D1336" s="90" t="s">
        <v>43</v>
      </c>
      <c r="E1336" s="90"/>
      <c r="F1336" s="90"/>
      <c r="G1336" s="90"/>
      <c r="H1336" s="58"/>
    </row>
    <row r="1337" spans="1:8" ht="20.25">
      <c r="A1337" s="10"/>
      <c r="B1337" s="10"/>
      <c r="C1337" s="88"/>
      <c r="D1337" s="90" t="s">
        <v>61</v>
      </c>
      <c r="E1337" s="90"/>
      <c r="F1337" s="90"/>
      <c r="G1337" s="90"/>
      <c r="H1337" s="58"/>
    </row>
    <row r="1338" spans="1:8" ht="20.25">
      <c r="A1338" s="10"/>
      <c r="B1338" s="10"/>
      <c r="C1338" s="89"/>
      <c r="D1338" s="90" t="s">
        <v>125</v>
      </c>
      <c r="E1338" s="90"/>
      <c r="F1338" s="90"/>
      <c r="G1338" s="90"/>
      <c r="H1338" s="58"/>
    </row>
    <row r="1339" spans="1:8">
      <c r="C1339" s="48" t="s">
        <v>12</v>
      </c>
      <c r="D1339" s="49">
        <v>3</v>
      </c>
      <c r="E1339" s="50"/>
      <c r="F1339" s="10"/>
    </row>
    <row r="1340" spans="1:8">
      <c r="C1340" s="1" t="s">
        <v>9</v>
      </c>
      <c r="D1340" s="44">
        <v>642</v>
      </c>
      <c r="E1340" s="91" t="s">
        <v>16</v>
      </c>
      <c r="F1340" s="92"/>
      <c r="G1340" s="95">
        <f>D1341/D1340</f>
        <v>9.4828660436137078</v>
      </c>
    </row>
    <row r="1341" spans="1:8">
      <c r="C1341" s="1" t="s">
        <v>10</v>
      </c>
      <c r="D1341" s="44">
        <v>6088</v>
      </c>
      <c r="E1341" s="93"/>
      <c r="F1341" s="94"/>
      <c r="G1341" s="96"/>
    </row>
    <row r="1342" spans="1:8">
      <c r="C1342" s="54"/>
      <c r="D1342" s="55"/>
      <c r="E1342" s="56"/>
    </row>
    <row r="1343" spans="1:8">
      <c r="C1343" s="53" t="s">
        <v>7</v>
      </c>
      <c r="D1343" s="74" t="s">
        <v>90</v>
      </c>
      <c r="E1343" s="59"/>
    </row>
    <row r="1344" spans="1:8">
      <c r="C1344" s="53" t="s">
        <v>11</v>
      </c>
      <c r="D1344" s="51">
        <v>50</v>
      </c>
      <c r="E1344" s="59"/>
    </row>
    <row r="1345" spans="1:8">
      <c r="C1345" s="53" t="s">
        <v>13</v>
      </c>
      <c r="D1345" s="52" t="s">
        <v>34</v>
      </c>
      <c r="E1345" s="59"/>
    </row>
    <row r="1346" spans="1:8" ht="24" thickBot="1">
      <c r="C1346" s="60"/>
      <c r="D1346" s="60"/>
    </row>
    <row r="1347" spans="1:8" ht="48" thickBot="1">
      <c r="B1347" s="97" t="s">
        <v>17</v>
      </c>
      <c r="C1347" s="98"/>
      <c r="D1347" s="23" t="s">
        <v>20</v>
      </c>
      <c r="E1347" s="99" t="s">
        <v>22</v>
      </c>
      <c r="F1347" s="100"/>
      <c r="G1347" s="2" t="s">
        <v>21</v>
      </c>
    </row>
    <row r="1348" spans="1:8" ht="24" thickBot="1">
      <c r="A1348" s="61"/>
      <c r="B1348" s="101" t="s">
        <v>36</v>
      </c>
      <c r="C1348" s="102"/>
      <c r="D1348" s="32">
        <v>59.39</v>
      </c>
      <c r="E1348" s="33">
        <v>3</v>
      </c>
      <c r="F1348" s="18" t="s">
        <v>25</v>
      </c>
      <c r="G1348" s="26">
        <f t="shared" ref="G1348:G1355" si="33">D1348*E1348</f>
        <v>178.17000000000002</v>
      </c>
      <c r="H1348" s="103"/>
    </row>
    <row r="1349" spans="1:8">
      <c r="A1349" s="62"/>
      <c r="B1349" s="104" t="s">
        <v>18</v>
      </c>
      <c r="C1349" s="105"/>
      <c r="D1349" s="34">
        <v>70.41</v>
      </c>
      <c r="E1349" s="35">
        <v>0.4</v>
      </c>
      <c r="F1349" s="19" t="s">
        <v>26</v>
      </c>
      <c r="G1349" s="27">
        <f t="shared" si="33"/>
        <v>28.164000000000001</v>
      </c>
      <c r="H1349" s="103"/>
    </row>
    <row r="1350" spans="1:8" ht="24" thickBot="1">
      <c r="A1350" s="62"/>
      <c r="B1350" s="106" t="s">
        <v>19</v>
      </c>
      <c r="C1350" s="107"/>
      <c r="D1350" s="36">
        <v>222.31</v>
      </c>
      <c r="E1350" s="37">
        <v>0.4</v>
      </c>
      <c r="F1350" s="20" t="s">
        <v>26</v>
      </c>
      <c r="G1350" s="28">
        <f t="shared" si="33"/>
        <v>88.924000000000007</v>
      </c>
      <c r="H1350" s="103"/>
    </row>
    <row r="1351" spans="1:8" ht="24" thickBot="1">
      <c r="A1351" s="62"/>
      <c r="B1351" s="108" t="s">
        <v>28</v>
      </c>
      <c r="C1351" s="109"/>
      <c r="D1351" s="38"/>
      <c r="E1351" s="39"/>
      <c r="F1351" s="24" t="s">
        <v>25</v>
      </c>
      <c r="G1351" s="29">
        <f t="shared" si="33"/>
        <v>0</v>
      </c>
      <c r="H1351" s="103"/>
    </row>
    <row r="1352" spans="1:8">
      <c r="A1352" s="62"/>
      <c r="B1352" s="104" t="s">
        <v>33</v>
      </c>
      <c r="C1352" s="105"/>
      <c r="D1352" s="34">
        <v>665.33</v>
      </c>
      <c r="E1352" s="35">
        <v>6</v>
      </c>
      <c r="F1352" s="19" t="s">
        <v>25</v>
      </c>
      <c r="G1352" s="27">
        <f t="shared" si="33"/>
        <v>3991.9800000000005</v>
      </c>
      <c r="H1352" s="103"/>
    </row>
    <row r="1353" spans="1:8">
      <c r="A1353" s="62"/>
      <c r="B1353" s="110" t="s">
        <v>27</v>
      </c>
      <c r="C1353" s="111"/>
      <c r="D1353" s="40">
        <v>1300.21</v>
      </c>
      <c r="E1353" s="41">
        <v>3</v>
      </c>
      <c r="F1353" s="21" t="s">
        <v>25</v>
      </c>
      <c r="G1353" s="30">
        <f t="shared" si="33"/>
        <v>3900.63</v>
      </c>
      <c r="H1353" s="103"/>
    </row>
    <row r="1354" spans="1:8">
      <c r="A1354" s="62"/>
      <c r="B1354" s="110" t="s">
        <v>29</v>
      </c>
      <c r="C1354" s="111"/>
      <c r="D1354" s="42"/>
      <c r="E1354" s="43"/>
      <c r="F1354" s="21" t="s">
        <v>25</v>
      </c>
      <c r="G1354" s="30">
        <f t="shared" si="33"/>
        <v>0</v>
      </c>
      <c r="H1354" s="103"/>
    </row>
    <row r="1355" spans="1:8">
      <c r="A1355" s="62"/>
      <c r="B1355" s="110" t="s">
        <v>30</v>
      </c>
      <c r="C1355" s="111"/>
      <c r="D1355" s="42"/>
      <c r="E1355" s="43"/>
      <c r="F1355" s="21" t="s">
        <v>25</v>
      </c>
      <c r="G1355" s="30">
        <f t="shared" si="33"/>
        <v>0</v>
      </c>
      <c r="H1355" s="103"/>
    </row>
    <row r="1356" spans="1:8">
      <c r="A1356" s="62"/>
      <c r="B1356" s="110" t="s">
        <v>32</v>
      </c>
      <c r="C1356" s="111"/>
      <c r="D1356" s="42"/>
      <c r="E1356" s="43"/>
      <c r="F1356" s="21" t="s">
        <v>25</v>
      </c>
      <c r="G1356" s="30">
        <f>D1356*E1356</f>
        <v>0</v>
      </c>
      <c r="H1356" s="103"/>
    </row>
    <row r="1357" spans="1:8" ht="24" thickBot="1">
      <c r="A1357" s="62"/>
      <c r="B1357" s="106" t="s">
        <v>31</v>
      </c>
      <c r="C1357" s="107"/>
      <c r="D1357" s="36"/>
      <c r="E1357" s="37"/>
      <c r="F1357" s="20" t="s">
        <v>25</v>
      </c>
      <c r="G1357" s="31">
        <f>D1357*E1357</f>
        <v>0</v>
      </c>
      <c r="H1357" s="103"/>
    </row>
    <row r="1358" spans="1:8">
      <c r="C1358" s="3"/>
      <c r="D1358" s="3"/>
      <c r="E1358" s="4"/>
      <c r="F1358" s="4"/>
      <c r="H1358" s="63"/>
    </row>
    <row r="1359" spans="1:8" ht="25.5">
      <c r="C1359" s="14" t="s">
        <v>14</v>
      </c>
      <c r="D1359" s="6"/>
    </row>
    <row r="1360" spans="1:8" ht="18.75">
      <c r="C1360" s="84" t="s">
        <v>6</v>
      </c>
      <c r="D1360" s="71" t="s">
        <v>0</v>
      </c>
      <c r="E1360" s="9">
        <f>ROUND((G1348+D1341)/D1341,2)</f>
        <v>1.03</v>
      </c>
      <c r="F1360" s="9"/>
      <c r="G1360" s="10"/>
      <c r="H1360" s="7"/>
    </row>
    <row r="1361" spans="1:8">
      <c r="C1361" s="84"/>
      <c r="D1361" s="71" t="s">
        <v>1</v>
      </c>
      <c r="E1361" s="9">
        <f>ROUND((G1349+G1350+D1341)/D1341,2)</f>
        <v>1.02</v>
      </c>
      <c r="F1361" s="9"/>
      <c r="G1361" s="11"/>
      <c r="H1361" s="66"/>
    </row>
    <row r="1362" spans="1:8">
      <c r="C1362" s="84"/>
      <c r="D1362" s="71" t="s">
        <v>2</v>
      </c>
      <c r="E1362" s="9">
        <f>ROUND((G1351+D1341)/D1341,2)</f>
        <v>1</v>
      </c>
      <c r="F1362" s="12"/>
      <c r="G1362" s="11"/>
    </row>
    <row r="1363" spans="1:8">
      <c r="C1363" s="84"/>
      <c r="D1363" s="13" t="s">
        <v>3</v>
      </c>
      <c r="E1363" s="45">
        <f>ROUND((SUM(G1352:G1357)+D1341)/D1341,2)</f>
        <v>2.2999999999999998</v>
      </c>
      <c r="F1363" s="10"/>
      <c r="G1363" s="11"/>
    </row>
    <row r="1364" spans="1:8" ht="25.5">
      <c r="D1364" s="46" t="s">
        <v>4</v>
      </c>
      <c r="E1364" s="47">
        <f>SUM(E1360:E1363)-IF(D1345="сплошная",3,2)</f>
        <v>2.3499999999999996</v>
      </c>
      <c r="F1364" s="25"/>
    </row>
    <row r="1365" spans="1:8">
      <c r="E1365" s="15"/>
    </row>
    <row r="1366" spans="1:8" ht="25.5">
      <c r="A1366" s="22"/>
      <c r="B1366" s="22"/>
      <c r="C1366" s="16" t="s">
        <v>23</v>
      </c>
      <c r="D1366" s="85">
        <f>E1364*D1341</f>
        <v>14306.799999999997</v>
      </c>
      <c r="E1366" s="85"/>
    </row>
    <row r="1367" spans="1:8" ht="18.75">
      <c r="C1367" s="17" t="s">
        <v>8</v>
      </c>
      <c r="D1367" s="86">
        <f>D1366/D1340</f>
        <v>22.284735202492207</v>
      </c>
      <c r="E1367" s="86"/>
      <c r="G1367" s="7"/>
      <c r="H1367" s="67"/>
    </row>
    <row r="1376" spans="1:8" ht="60.75">
      <c r="A1376" s="22"/>
      <c r="B1376" s="112" t="s">
        <v>121</v>
      </c>
      <c r="C1376" s="112"/>
      <c r="D1376" s="112"/>
      <c r="E1376" s="112"/>
      <c r="F1376" s="112"/>
      <c r="G1376" s="112"/>
      <c r="H1376" s="112"/>
    </row>
    <row r="1377" spans="1:8" ht="42" customHeight="1">
      <c r="B1377" s="113" t="s">
        <v>42</v>
      </c>
      <c r="C1377" s="113"/>
      <c r="D1377" s="113"/>
      <c r="E1377" s="113"/>
      <c r="F1377" s="113"/>
      <c r="G1377" s="113"/>
    </row>
    <row r="1378" spans="1:8">
      <c r="C1378" s="70"/>
      <c r="G1378" s="7"/>
    </row>
    <row r="1379" spans="1:8" ht="25.5">
      <c r="C1379" s="14" t="s">
        <v>5</v>
      </c>
      <c r="D1379" s="6"/>
    </row>
    <row r="1380" spans="1:8" ht="20.25">
      <c r="A1380" s="10"/>
      <c r="B1380" s="10"/>
      <c r="C1380" s="87" t="s">
        <v>15</v>
      </c>
      <c r="D1380" s="90" t="s">
        <v>43</v>
      </c>
      <c r="E1380" s="90"/>
      <c r="F1380" s="90"/>
      <c r="G1380" s="90"/>
      <c r="H1380" s="58"/>
    </row>
    <row r="1381" spans="1:8" ht="20.25">
      <c r="A1381" s="10"/>
      <c r="B1381" s="10"/>
      <c r="C1381" s="88"/>
      <c r="D1381" s="90" t="s">
        <v>61</v>
      </c>
      <c r="E1381" s="90"/>
      <c r="F1381" s="90"/>
      <c r="G1381" s="90"/>
      <c r="H1381" s="58"/>
    </row>
    <row r="1382" spans="1:8" ht="20.25">
      <c r="A1382" s="10"/>
      <c r="B1382" s="10"/>
      <c r="C1382" s="89"/>
      <c r="D1382" s="90" t="s">
        <v>127</v>
      </c>
      <c r="E1382" s="90"/>
      <c r="F1382" s="90"/>
      <c r="G1382" s="90"/>
      <c r="H1382" s="58"/>
    </row>
    <row r="1383" spans="1:8">
      <c r="C1383" s="48" t="s">
        <v>12</v>
      </c>
      <c r="D1383" s="49">
        <v>2.2999999999999998</v>
      </c>
      <c r="E1383" s="50"/>
      <c r="F1383" s="10"/>
    </row>
    <row r="1384" spans="1:8">
      <c r="C1384" s="1" t="s">
        <v>9</v>
      </c>
      <c r="D1384" s="44">
        <v>538</v>
      </c>
      <c r="E1384" s="91" t="s">
        <v>16</v>
      </c>
      <c r="F1384" s="92"/>
      <c r="G1384" s="95">
        <f>D1385/D1384</f>
        <v>16.016728624535315</v>
      </c>
    </row>
    <row r="1385" spans="1:8">
      <c r="C1385" s="1" t="s">
        <v>10</v>
      </c>
      <c r="D1385" s="44">
        <v>8617</v>
      </c>
      <c r="E1385" s="93"/>
      <c r="F1385" s="94"/>
      <c r="G1385" s="96"/>
    </row>
    <row r="1386" spans="1:8">
      <c r="C1386" s="54"/>
      <c r="D1386" s="55"/>
      <c r="E1386" s="56"/>
    </row>
    <row r="1387" spans="1:8">
      <c r="C1387" s="53" t="s">
        <v>7</v>
      </c>
      <c r="D1387" s="74" t="s">
        <v>96</v>
      </c>
      <c r="E1387" s="59"/>
    </row>
    <row r="1388" spans="1:8">
      <c r="C1388" s="53" t="s">
        <v>11</v>
      </c>
      <c r="D1388" s="51">
        <v>60</v>
      </c>
      <c r="E1388" s="59"/>
    </row>
    <row r="1389" spans="1:8">
      <c r="C1389" s="53" t="s">
        <v>13</v>
      </c>
      <c r="D1389" s="52" t="s">
        <v>34</v>
      </c>
      <c r="E1389" s="59"/>
    </row>
    <row r="1390" spans="1:8" ht="24" thickBot="1">
      <c r="C1390" s="60"/>
      <c r="D1390" s="60"/>
    </row>
    <row r="1391" spans="1:8" ht="48" thickBot="1">
      <c r="B1391" s="97" t="s">
        <v>17</v>
      </c>
      <c r="C1391" s="98"/>
      <c r="D1391" s="23" t="s">
        <v>20</v>
      </c>
      <c r="E1391" s="99" t="s">
        <v>22</v>
      </c>
      <c r="F1391" s="100"/>
      <c r="G1391" s="2" t="s">
        <v>21</v>
      </c>
    </row>
    <row r="1392" spans="1:8" ht="24" thickBot="1">
      <c r="A1392" s="61"/>
      <c r="B1392" s="101" t="s">
        <v>36</v>
      </c>
      <c r="C1392" s="102"/>
      <c r="D1392" s="32">
        <v>59.39</v>
      </c>
      <c r="E1392" s="33">
        <v>2.2999999999999998</v>
      </c>
      <c r="F1392" s="18" t="s">
        <v>25</v>
      </c>
      <c r="G1392" s="26">
        <f t="shared" ref="G1392:G1399" si="34">D1392*E1392</f>
        <v>136.59699999999998</v>
      </c>
      <c r="H1392" s="103"/>
    </row>
    <row r="1393" spans="1:8">
      <c r="A1393" s="62"/>
      <c r="B1393" s="104" t="s">
        <v>18</v>
      </c>
      <c r="C1393" s="105"/>
      <c r="D1393" s="34">
        <v>70.41</v>
      </c>
      <c r="E1393" s="35">
        <v>0.4</v>
      </c>
      <c r="F1393" s="19" t="s">
        <v>26</v>
      </c>
      <c r="G1393" s="27">
        <f t="shared" si="34"/>
        <v>28.164000000000001</v>
      </c>
      <c r="H1393" s="103"/>
    </row>
    <row r="1394" spans="1:8" ht="24" thickBot="1">
      <c r="A1394" s="62"/>
      <c r="B1394" s="106" t="s">
        <v>19</v>
      </c>
      <c r="C1394" s="107"/>
      <c r="D1394" s="36">
        <v>222.31</v>
      </c>
      <c r="E1394" s="37">
        <v>0.4</v>
      </c>
      <c r="F1394" s="20" t="s">
        <v>26</v>
      </c>
      <c r="G1394" s="28">
        <f t="shared" si="34"/>
        <v>88.924000000000007</v>
      </c>
      <c r="H1394" s="103"/>
    </row>
    <row r="1395" spans="1:8" ht="24" thickBot="1">
      <c r="A1395" s="62"/>
      <c r="B1395" s="108" t="s">
        <v>28</v>
      </c>
      <c r="C1395" s="109"/>
      <c r="D1395" s="38"/>
      <c r="E1395" s="39"/>
      <c r="F1395" s="24" t="s">
        <v>25</v>
      </c>
      <c r="G1395" s="29">
        <f t="shared" si="34"/>
        <v>0</v>
      </c>
      <c r="H1395" s="103"/>
    </row>
    <row r="1396" spans="1:8">
      <c r="A1396" s="62"/>
      <c r="B1396" s="104" t="s">
        <v>33</v>
      </c>
      <c r="C1396" s="105"/>
      <c r="D1396" s="34">
        <v>665.33</v>
      </c>
      <c r="E1396" s="35">
        <v>4.5999999999999996</v>
      </c>
      <c r="F1396" s="19" t="s">
        <v>25</v>
      </c>
      <c r="G1396" s="27">
        <f t="shared" si="34"/>
        <v>3060.518</v>
      </c>
      <c r="H1396" s="103"/>
    </row>
    <row r="1397" spans="1:8">
      <c r="A1397" s="62"/>
      <c r="B1397" s="110" t="s">
        <v>27</v>
      </c>
      <c r="C1397" s="111"/>
      <c r="D1397" s="40">
        <v>1300.21</v>
      </c>
      <c r="E1397" s="41">
        <v>2.2999999999999998</v>
      </c>
      <c r="F1397" s="21" t="s">
        <v>25</v>
      </c>
      <c r="G1397" s="30">
        <f t="shared" si="34"/>
        <v>2990.4829999999997</v>
      </c>
      <c r="H1397" s="103"/>
    </row>
    <row r="1398" spans="1:8">
      <c r="A1398" s="62"/>
      <c r="B1398" s="110" t="s">
        <v>29</v>
      </c>
      <c r="C1398" s="111"/>
      <c r="D1398" s="42"/>
      <c r="E1398" s="43"/>
      <c r="F1398" s="21" t="s">
        <v>25</v>
      </c>
      <c r="G1398" s="30">
        <f t="shared" si="34"/>
        <v>0</v>
      </c>
      <c r="H1398" s="103"/>
    </row>
    <row r="1399" spans="1:8">
      <c r="A1399" s="62"/>
      <c r="B1399" s="110" t="s">
        <v>30</v>
      </c>
      <c r="C1399" s="111"/>
      <c r="D1399" s="42"/>
      <c r="E1399" s="43"/>
      <c r="F1399" s="21" t="s">
        <v>25</v>
      </c>
      <c r="G1399" s="30">
        <f t="shared" si="34"/>
        <v>0</v>
      </c>
      <c r="H1399" s="103"/>
    </row>
    <row r="1400" spans="1:8">
      <c r="A1400" s="62"/>
      <c r="B1400" s="110" t="s">
        <v>32</v>
      </c>
      <c r="C1400" s="111"/>
      <c r="D1400" s="42"/>
      <c r="E1400" s="43"/>
      <c r="F1400" s="21" t="s">
        <v>25</v>
      </c>
      <c r="G1400" s="30">
        <f>D1400*E1400</f>
        <v>0</v>
      </c>
      <c r="H1400" s="103"/>
    </row>
    <row r="1401" spans="1:8" ht="24" thickBot="1">
      <c r="A1401" s="62"/>
      <c r="B1401" s="106" t="s">
        <v>31</v>
      </c>
      <c r="C1401" s="107"/>
      <c r="D1401" s="36"/>
      <c r="E1401" s="37"/>
      <c r="F1401" s="20" t="s">
        <v>25</v>
      </c>
      <c r="G1401" s="31">
        <f>D1401*E1401</f>
        <v>0</v>
      </c>
      <c r="H1401" s="103"/>
    </row>
    <row r="1402" spans="1:8">
      <c r="C1402" s="3"/>
      <c r="D1402" s="3"/>
      <c r="E1402" s="4"/>
      <c r="F1402" s="4"/>
      <c r="H1402" s="63"/>
    </row>
    <row r="1403" spans="1:8" ht="25.5">
      <c r="C1403" s="14" t="s">
        <v>14</v>
      </c>
      <c r="D1403" s="6"/>
    </row>
    <row r="1404" spans="1:8" ht="18.75">
      <c r="C1404" s="84" t="s">
        <v>6</v>
      </c>
      <c r="D1404" s="71" t="s">
        <v>0</v>
      </c>
      <c r="E1404" s="9">
        <f>ROUND((G1392+D1385)/D1385,2)</f>
        <v>1.02</v>
      </c>
      <c r="F1404" s="9"/>
      <c r="G1404" s="10"/>
      <c r="H1404" s="7"/>
    </row>
    <row r="1405" spans="1:8">
      <c r="C1405" s="84"/>
      <c r="D1405" s="71" t="s">
        <v>1</v>
      </c>
      <c r="E1405" s="9">
        <f>ROUND((G1393+G1394+D1385)/D1385,2)</f>
        <v>1.01</v>
      </c>
      <c r="F1405" s="9"/>
      <c r="G1405" s="11"/>
      <c r="H1405" s="66"/>
    </row>
    <row r="1406" spans="1:8">
      <c r="C1406" s="84"/>
      <c r="D1406" s="71" t="s">
        <v>2</v>
      </c>
      <c r="E1406" s="9">
        <f>ROUND((G1395+D1385)/D1385,2)</f>
        <v>1</v>
      </c>
      <c r="F1406" s="12"/>
      <c r="G1406" s="11"/>
    </row>
    <row r="1407" spans="1:8">
      <c r="C1407" s="84"/>
      <c r="D1407" s="13" t="s">
        <v>3</v>
      </c>
      <c r="E1407" s="45">
        <f>ROUND((SUM(G1396:G1401)+D1385)/D1385,2)</f>
        <v>1.7</v>
      </c>
      <c r="F1407" s="10"/>
      <c r="G1407" s="11"/>
    </row>
    <row r="1408" spans="1:8" ht="25.5">
      <c r="D1408" s="46" t="s">
        <v>4</v>
      </c>
      <c r="E1408" s="47">
        <f>SUM(E1404:E1407)-IF(D1389="сплошная",3,2)</f>
        <v>1.7300000000000004</v>
      </c>
      <c r="F1408" s="25"/>
    </row>
    <row r="1409" spans="1:16">
      <c r="E1409" s="15"/>
    </row>
    <row r="1410" spans="1:16" ht="25.5">
      <c r="A1410" s="22"/>
      <c r="B1410" s="22"/>
      <c r="C1410" s="16" t="s">
        <v>23</v>
      </c>
      <c r="D1410" s="85">
        <f>E1408*D1385</f>
        <v>14907.410000000003</v>
      </c>
      <c r="E1410" s="85"/>
    </row>
    <row r="1411" spans="1:16" ht="18.75">
      <c r="C1411" s="17" t="s">
        <v>8</v>
      </c>
      <c r="D1411" s="86">
        <f>D1410/D1384</f>
        <v>27.708940520446102</v>
      </c>
      <c r="E1411" s="86"/>
      <c r="G1411" s="7"/>
      <c r="H1411" s="67"/>
    </row>
    <row r="1423" spans="1:16" ht="60.75">
      <c r="A1423" s="22"/>
      <c r="B1423" s="112" t="s">
        <v>124</v>
      </c>
      <c r="C1423" s="112"/>
      <c r="D1423" s="112"/>
      <c r="E1423" s="112"/>
      <c r="F1423" s="112"/>
      <c r="G1423" s="112"/>
      <c r="H1423" s="112"/>
      <c r="I1423" s="22"/>
      <c r="J1423" s="112"/>
      <c r="K1423" s="112"/>
      <c r="L1423" s="112"/>
      <c r="M1423" s="112"/>
      <c r="N1423" s="112"/>
      <c r="O1423" s="112"/>
      <c r="P1423" s="112"/>
    </row>
    <row r="1424" spans="1:16" ht="33.75" customHeight="1">
      <c r="B1424" s="113" t="s">
        <v>42</v>
      </c>
      <c r="C1424" s="113"/>
      <c r="D1424" s="113"/>
      <c r="E1424" s="113"/>
      <c r="F1424" s="113"/>
      <c r="G1424" s="113"/>
      <c r="J1424" s="113"/>
      <c r="K1424" s="113"/>
      <c r="L1424" s="113"/>
      <c r="M1424" s="113"/>
      <c r="N1424" s="113"/>
      <c r="O1424" s="113"/>
      <c r="P1424" s="5"/>
    </row>
    <row r="1425" spans="1:16">
      <c r="C1425" s="81"/>
      <c r="G1425" s="7"/>
      <c r="K1425" s="70"/>
      <c r="P1425" s="5"/>
    </row>
    <row r="1426" spans="1:16" ht="25.5">
      <c r="C1426" s="14" t="s">
        <v>5</v>
      </c>
      <c r="D1426" s="6"/>
      <c r="K1426" s="14"/>
      <c r="L1426" s="6"/>
      <c r="O1426" s="5"/>
      <c r="P1426" s="5"/>
    </row>
    <row r="1427" spans="1:16" ht="20.25">
      <c r="A1427" s="10"/>
      <c r="B1427" s="10"/>
      <c r="C1427" s="87" t="s">
        <v>15</v>
      </c>
      <c r="D1427" s="90" t="s">
        <v>43</v>
      </c>
      <c r="E1427" s="90"/>
      <c r="F1427" s="90"/>
      <c r="G1427" s="90"/>
      <c r="H1427" s="58"/>
      <c r="I1427" s="10"/>
      <c r="J1427" s="10"/>
      <c r="K1427" s="87"/>
      <c r="L1427" s="90"/>
      <c r="M1427" s="90"/>
      <c r="N1427" s="90"/>
      <c r="O1427" s="90"/>
      <c r="P1427" s="58"/>
    </row>
    <row r="1428" spans="1:16" ht="20.25">
      <c r="A1428" s="10"/>
      <c r="B1428" s="10"/>
      <c r="C1428" s="88"/>
      <c r="D1428" s="90" t="s">
        <v>61</v>
      </c>
      <c r="E1428" s="90"/>
      <c r="F1428" s="90"/>
      <c r="G1428" s="90"/>
      <c r="H1428" s="58"/>
      <c r="I1428" s="10"/>
      <c r="J1428" s="10"/>
      <c r="K1428" s="88"/>
      <c r="L1428" s="90"/>
      <c r="M1428" s="90"/>
      <c r="N1428" s="90"/>
      <c r="O1428" s="90"/>
      <c r="P1428" s="58"/>
    </row>
    <row r="1429" spans="1:16" ht="20.25">
      <c r="A1429" s="10"/>
      <c r="B1429" s="10"/>
      <c r="C1429" s="89"/>
      <c r="D1429" s="90" t="s">
        <v>272</v>
      </c>
      <c r="E1429" s="90"/>
      <c r="F1429" s="90"/>
      <c r="G1429" s="90"/>
      <c r="H1429" s="58"/>
      <c r="I1429" s="10"/>
      <c r="J1429" s="10"/>
      <c r="K1429" s="89"/>
      <c r="L1429" s="90"/>
      <c r="M1429" s="90"/>
      <c r="N1429" s="90"/>
      <c r="O1429" s="90"/>
      <c r="P1429" s="58"/>
    </row>
    <row r="1430" spans="1:16">
      <c r="C1430" s="48" t="s">
        <v>12</v>
      </c>
      <c r="D1430" s="49">
        <v>2.1</v>
      </c>
      <c r="E1430" s="50"/>
      <c r="F1430" s="10"/>
      <c r="K1430" s="48"/>
      <c r="L1430" s="49"/>
      <c r="M1430" s="50"/>
      <c r="N1430" s="10"/>
      <c r="O1430" s="5"/>
      <c r="P1430" s="5"/>
    </row>
    <row r="1431" spans="1:16">
      <c r="C1431" s="1" t="s">
        <v>9</v>
      </c>
      <c r="D1431" s="44">
        <v>388</v>
      </c>
      <c r="E1431" s="91" t="s">
        <v>16</v>
      </c>
      <c r="F1431" s="92"/>
      <c r="G1431" s="95">
        <f>D1432/D1431</f>
        <v>29.087628865979383</v>
      </c>
      <c r="K1431" s="1"/>
      <c r="L1431" s="44"/>
      <c r="M1431" s="91"/>
      <c r="N1431" s="92"/>
      <c r="O1431" s="95"/>
      <c r="P1431" s="5"/>
    </row>
    <row r="1432" spans="1:16">
      <c r="C1432" s="1" t="s">
        <v>10</v>
      </c>
      <c r="D1432" s="44">
        <v>11286</v>
      </c>
      <c r="E1432" s="93"/>
      <c r="F1432" s="94"/>
      <c r="G1432" s="96"/>
      <c r="K1432" s="1"/>
      <c r="L1432" s="44"/>
      <c r="M1432" s="93"/>
      <c r="N1432" s="94"/>
      <c r="O1432" s="96"/>
      <c r="P1432" s="5"/>
    </row>
    <row r="1433" spans="1:16">
      <c r="C1433" s="54"/>
      <c r="D1433" s="55"/>
      <c r="E1433" s="56"/>
      <c r="K1433" s="54"/>
      <c r="L1433" s="55"/>
      <c r="M1433" s="56"/>
      <c r="O1433" s="5"/>
      <c r="P1433" s="5"/>
    </row>
    <row r="1434" spans="1:16">
      <c r="C1434" s="53" t="s">
        <v>7</v>
      </c>
      <c r="D1434" s="74" t="s">
        <v>273</v>
      </c>
      <c r="E1434" s="59"/>
      <c r="K1434" s="53"/>
      <c r="L1434" s="74"/>
      <c r="M1434" s="59"/>
      <c r="O1434" s="5"/>
      <c r="P1434" s="5"/>
    </row>
    <row r="1435" spans="1:16">
      <c r="C1435" s="53" t="s">
        <v>11</v>
      </c>
      <c r="D1435" s="51">
        <v>55</v>
      </c>
      <c r="E1435" s="59"/>
      <c r="K1435" s="53"/>
      <c r="L1435" s="51"/>
      <c r="M1435" s="59"/>
      <c r="O1435" s="5"/>
      <c r="P1435" s="5"/>
    </row>
    <row r="1436" spans="1:16">
      <c r="C1436" s="53" t="s">
        <v>13</v>
      </c>
      <c r="D1436" s="52" t="s">
        <v>34</v>
      </c>
      <c r="E1436" s="59"/>
      <c r="K1436" s="53"/>
      <c r="L1436" s="52"/>
      <c r="M1436" s="59"/>
      <c r="O1436" s="5"/>
      <c r="P1436" s="5"/>
    </row>
    <row r="1437" spans="1:16" ht="24" thickBot="1">
      <c r="C1437" s="60"/>
      <c r="D1437" s="60"/>
      <c r="K1437" s="60"/>
      <c r="L1437" s="60"/>
      <c r="O1437" s="5"/>
      <c r="P1437" s="5"/>
    </row>
    <row r="1438" spans="1:16" ht="48" thickBot="1">
      <c r="B1438" s="97" t="s">
        <v>17</v>
      </c>
      <c r="C1438" s="98"/>
      <c r="D1438" s="23" t="s">
        <v>20</v>
      </c>
      <c r="E1438" s="99" t="s">
        <v>22</v>
      </c>
      <c r="F1438" s="100"/>
      <c r="G1438" s="2" t="s">
        <v>21</v>
      </c>
      <c r="J1438" s="97"/>
      <c r="K1438" s="98"/>
      <c r="L1438" s="23"/>
      <c r="M1438" s="99"/>
      <c r="N1438" s="100"/>
      <c r="O1438" s="2"/>
      <c r="P1438" s="5"/>
    </row>
    <row r="1439" spans="1:16" ht="24" thickBot="1">
      <c r="A1439" s="61"/>
      <c r="B1439" s="101" t="s">
        <v>36</v>
      </c>
      <c r="C1439" s="102"/>
      <c r="D1439" s="32">
        <v>59.39</v>
      </c>
      <c r="E1439" s="33">
        <v>2.1</v>
      </c>
      <c r="F1439" s="18" t="s">
        <v>25</v>
      </c>
      <c r="G1439" s="26">
        <f t="shared" ref="G1439:G1446" si="35">D1439*E1439</f>
        <v>124.71900000000001</v>
      </c>
      <c r="H1439" s="103"/>
      <c r="I1439" s="61"/>
      <c r="J1439" s="101"/>
      <c r="K1439" s="102"/>
      <c r="L1439" s="32"/>
      <c r="M1439" s="33"/>
      <c r="N1439" s="18"/>
      <c r="O1439" s="26"/>
      <c r="P1439" s="103"/>
    </row>
    <row r="1440" spans="1:16">
      <c r="A1440" s="62"/>
      <c r="B1440" s="104" t="s">
        <v>18</v>
      </c>
      <c r="C1440" s="105"/>
      <c r="D1440" s="34">
        <v>70.41</v>
      </c>
      <c r="E1440" s="35">
        <v>0.4</v>
      </c>
      <c r="F1440" s="19" t="s">
        <v>26</v>
      </c>
      <c r="G1440" s="27">
        <f t="shared" si="35"/>
        <v>28.164000000000001</v>
      </c>
      <c r="H1440" s="103"/>
      <c r="I1440" s="62"/>
      <c r="J1440" s="104"/>
      <c r="K1440" s="105"/>
      <c r="L1440" s="34"/>
      <c r="M1440" s="35"/>
      <c r="N1440" s="19"/>
      <c r="O1440" s="27"/>
      <c r="P1440" s="103"/>
    </row>
    <row r="1441" spans="1:16" ht="24" thickBot="1">
      <c r="A1441" s="62"/>
      <c r="B1441" s="106" t="s">
        <v>19</v>
      </c>
      <c r="C1441" s="107"/>
      <c r="D1441" s="36">
        <v>222.31</v>
      </c>
      <c r="E1441" s="37">
        <v>0.4</v>
      </c>
      <c r="F1441" s="20" t="s">
        <v>26</v>
      </c>
      <c r="G1441" s="28">
        <f t="shared" si="35"/>
        <v>88.924000000000007</v>
      </c>
      <c r="H1441" s="103"/>
      <c r="I1441" s="62"/>
      <c r="J1441" s="106"/>
      <c r="K1441" s="107"/>
      <c r="L1441" s="36"/>
      <c r="M1441" s="37"/>
      <c r="N1441" s="20"/>
      <c r="O1441" s="28"/>
      <c r="P1441" s="103"/>
    </row>
    <row r="1442" spans="1:16" ht="24" thickBot="1">
      <c r="A1442" s="62"/>
      <c r="B1442" s="108" t="s">
        <v>28</v>
      </c>
      <c r="C1442" s="109"/>
      <c r="D1442" s="38"/>
      <c r="E1442" s="39"/>
      <c r="F1442" s="24" t="s">
        <v>25</v>
      </c>
      <c r="G1442" s="29">
        <f t="shared" si="35"/>
        <v>0</v>
      </c>
      <c r="H1442" s="103"/>
      <c r="I1442" s="62"/>
      <c r="J1442" s="108"/>
      <c r="K1442" s="109"/>
      <c r="L1442" s="38"/>
      <c r="M1442" s="39"/>
      <c r="N1442" s="24"/>
      <c r="O1442" s="29"/>
      <c r="P1442" s="103"/>
    </row>
    <row r="1443" spans="1:16">
      <c r="A1443" s="62"/>
      <c r="B1443" s="104" t="s">
        <v>33</v>
      </c>
      <c r="C1443" s="105"/>
      <c r="D1443" s="34">
        <v>665.33</v>
      </c>
      <c r="E1443" s="35">
        <v>4.2</v>
      </c>
      <c r="F1443" s="19" t="s">
        <v>25</v>
      </c>
      <c r="G1443" s="27">
        <f t="shared" si="35"/>
        <v>2794.3860000000004</v>
      </c>
      <c r="H1443" s="103"/>
      <c r="I1443" s="62"/>
      <c r="J1443" s="104"/>
      <c r="K1443" s="105"/>
      <c r="L1443" s="34"/>
      <c r="M1443" s="35"/>
      <c r="N1443" s="19"/>
      <c r="O1443" s="27"/>
      <c r="P1443" s="103"/>
    </row>
    <row r="1444" spans="1:16">
      <c r="A1444" s="62"/>
      <c r="B1444" s="110" t="s">
        <v>27</v>
      </c>
      <c r="C1444" s="111"/>
      <c r="D1444" s="40">
        <v>1300.21</v>
      </c>
      <c r="E1444" s="41">
        <v>2.1</v>
      </c>
      <c r="F1444" s="21" t="s">
        <v>25</v>
      </c>
      <c r="G1444" s="30">
        <f t="shared" si="35"/>
        <v>2730.4410000000003</v>
      </c>
      <c r="H1444" s="103"/>
      <c r="I1444" s="62"/>
      <c r="J1444" s="110"/>
      <c r="K1444" s="111"/>
      <c r="L1444" s="40"/>
      <c r="M1444" s="41"/>
      <c r="N1444" s="21"/>
      <c r="O1444" s="30"/>
      <c r="P1444" s="103"/>
    </row>
    <row r="1445" spans="1:16">
      <c r="A1445" s="62"/>
      <c r="B1445" s="110" t="s">
        <v>29</v>
      </c>
      <c r="C1445" s="111"/>
      <c r="D1445" s="42"/>
      <c r="E1445" s="43"/>
      <c r="F1445" s="21" t="s">
        <v>25</v>
      </c>
      <c r="G1445" s="30">
        <f t="shared" si="35"/>
        <v>0</v>
      </c>
      <c r="H1445" s="103"/>
      <c r="I1445" s="62"/>
      <c r="J1445" s="110"/>
      <c r="K1445" s="111"/>
      <c r="L1445" s="42"/>
      <c r="M1445" s="43"/>
      <c r="N1445" s="21"/>
      <c r="O1445" s="30"/>
      <c r="P1445" s="103"/>
    </row>
    <row r="1446" spans="1:16">
      <c r="A1446" s="62"/>
      <c r="B1446" s="110" t="s">
        <v>30</v>
      </c>
      <c r="C1446" s="111"/>
      <c r="D1446" s="42"/>
      <c r="E1446" s="43"/>
      <c r="F1446" s="21" t="s">
        <v>25</v>
      </c>
      <c r="G1446" s="30">
        <f t="shared" si="35"/>
        <v>0</v>
      </c>
      <c r="H1446" s="103"/>
      <c r="I1446" s="62"/>
      <c r="J1446" s="110"/>
      <c r="K1446" s="111"/>
      <c r="L1446" s="42"/>
      <c r="M1446" s="43"/>
      <c r="N1446" s="21"/>
      <c r="O1446" s="30"/>
      <c r="P1446" s="103"/>
    </row>
    <row r="1447" spans="1:16">
      <c r="A1447" s="62"/>
      <c r="B1447" s="110" t="s">
        <v>32</v>
      </c>
      <c r="C1447" s="111"/>
      <c r="D1447" s="42"/>
      <c r="E1447" s="43"/>
      <c r="F1447" s="21" t="s">
        <v>25</v>
      </c>
      <c r="G1447" s="30">
        <f>D1447*E1447</f>
        <v>0</v>
      </c>
      <c r="H1447" s="103"/>
      <c r="I1447" s="62"/>
      <c r="J1447" s="110"/>
      <c r="K1447" s="111"/>
      <c r="L1447" s="42"/>
      <c r="M1447" s="43"/>
      <c r="N1447" s="21"/>
      <c r="O1447" s="30"/>
      <c r="P1447" s="103"/>
    </row>
    <row r="1448" spans="1:16" ht="24" thickBot="1">
      <c r="A1448" s="62"/>
      <c r="B1448" s="106" t="s">
        <v>31</v>
      </c>
      <c r="C1448" s="107"/>
      <c r="D1448" s="36"/>
      <c r="E1448" s="37"/>
      <c r="F1448" s="20" t="s">
        <v>25</v>
      </c>
      <c r="G1448" s="31">
        <f>D1448*E1448</f>
        <v>0</v>
      </c>
      <c r="H1448" s="103"/>
      <c r="I1448" s="62"/>
      <c r="J1448" s="106"/>
      <c r="K1448" s="107"/>
      <c r="L1448" s="36"/>
      <c r="M1448" s="37"/>
      <c r="N1448" s="20"/>
      <c r="O1448" s="31"/>
      <c r="P1448" s="103"/>
    </row>
    <row r="1449" spans="1:16">
      <c r="C1449" s="3"/>
      <c r="D1449" s="3"/>
      <c r="E1449" s="4"/>
      <c r="F1449" s="4"/>
      <c r="H1449" s="63"/>
      <c r="K1449" s="3"/>
      <c r="L1449" s="3"/>
      <c r="M1449" s="4"/>
      <c r="N1449" s="4"/>
      <c r="O1449" s="5"/>
      <c r="P1449" s="63"/>
    </row>
    <row r="1450" spans="1:16" ht="25.5">
      <c r="C1450" s="14" t="s">
        <v>14</v>
      </c>
      <c r="D1450" s="6"/>
      <c r="K1450" s="14"/>
      <c r="L1450" s="6"/>
      <c r="O1450" s="5"/>
      <c r="P1450" s="5"/>
    </row>
    <row r="1451" spans="1:16" ht="18.75">
      <c r="C1451" s="84" t="s">
        <v>6</v>
      </c>
      <c r="D1451" s="80" t="s">
        <v>0</v>
      </c>
      <c r="E1451" s="9">
        <f>ROUND((G1439+D1432)/D1432,2)</f>
        <v>1.01</v>
      </c>
      <c r="F1451" s="9"/>
      <c r="G1451" s="10"/>
      <c r="H1451" s="7"/>
      <c r="K1451" s="84"/>
      <c r="L1451" s="71"/>
      <c r="M1451" s="9"/>
      <c r="N1451" s="9"/>
      <c r="O1451" s="10"/>
    </row>
    <row r="1452" spans="1:16">
      <c r="C1452" s="84"/>
      <c r="D1452" s="80" t="s">
        <v>1</v>
      </c>
      <c r="E1452" s="9">
        <f>ROUND((G1440+G1441+D1432)/D1432,2)</f>
        <v>1.01</v>
      </c>
      <c r="F1452" s="9"/>
      <c r="G1452" s="11"/>
      <c r="H1452" s="66"/>
      <c r="K1452" s="84"/>
      <c r="L1452" s="71"/>
      <c r="M1452" s="9"/>
      <c r="N1452" s="9"/>
      <c r="O1452" s="11"/>
      <c r="P1452" s="66"/>
    </row>
    <row r="1453" spans="1:16">
      <c r="C1453" s="84"/>
      <c r="D1453" s="80" t="s">
        <v>2</v>
      </c>
      <c r="E1453" s="9">
        <f>ROUND((G1442+D1432)/D1432,2)</f>
        <v>1</v>
      </c>
      <c r="F1453" s="12"/>
      <c r="G1453" s="11"/>
      <c r="K1453" s="84"/>
      <c r="L1453" s="71"/>
      <c r="M1453" s="9"/>
      <c r="N1453" s="12"/>
      <c r="O1453" s="11"/>
      <c r="P1453" s="5"/>
    </row>
    <row r="1454" spans="1:16">
      <c r="C1454" s="84"/>
      <c r="D1454" s="13" t="s">
        <v>3</v>
      </c>
      <c r="E1454" s="45">
        <f>ROUND((SUM(G1443:G1448)+D1432)/D1432,2)</f>
        <v>1.49</v>
      </c>
      <c r="F1454" s="10"/>
      <c r="G1454" s="11"/>
      <c r="K1454" s="84"/>
      <c r="L1454" s="13"/>
      <c r="M1454" s="45"/>
      <c r="N1454" s="10"/>
      <c r="O1454" s="11"/>
      <c r="P1454" s="5"/>
    </row>
    <row r="1455" spans="1:16" ht="25.5">
      <c r="D1455" s="46" t="s">
        <v>4</v>
      </c>
      <c r="E1455" s="47">
        <f>SUM(E1451:E1454)-IF(D1436="сплошная",3,2)</f>
        <v>1.5099999999999998</v>
      </c>
      <c r="F1455" s="25"/>
      <c r="L1455" s="46"/>
      <c r="M1455" s="47"/>
      <c r="N1455" s="25"/>
      <c r="O1455" s="5"/>
      <c r="P1455" s="5"/>
    </row>
    <row r="1456" spans="1:16">
      <c r="E1456" s="15"/>
      <c r="M1456" s="15"/>
      <c r="O1456" s="5"/>
      <c r="P1456" s="5"/>
    </row>
    <row r="1457" spans="1:16" ht="25.5">
      <c r="A1457" s="22"/>
      <c r="B1457" s="22"/>
      <c r="C1457" s="16" t="s">
        <v>23</v>
      </c>
      <c r="D1457" s="85">
        <f>E1455*D1432</f>
        <v>17041.859999999997</v>
      </c>
      <c r="E1457" s="85"/>
      <c r="I1457" s="22"/>
      <c r="J1457" s="22"/>
      <c r="K1457" s="16"/>
      <c r="L1457" s="85"/>
      <c r="M1457" s="85"/>
      <c r="O1457" s="5"/>
      <c r="P1457" s="5"/>
    </row>
    <row r="1458" spans="1:16" ht="18.75">
      <c r="C1458" s="17" t="s">
        <v>8</v>
      </c>
      <c r="D1458" s="86">
        <f>D1457/D1431</f>
        <v>43.922319587628856</v>
      </c>
      <c r="E1458" s="86"/>
      <c r="G1458" s="7"/>
      <c r="H1458" s="67"/>
      <c r="K1458" s="17"/>
      <c r="L1458" s="86"/>
      <c r="M1458" s="86"/>
      <c r="P1458" s="67"/>
    </row>
    <row r="1459" spans="1:16">
      <c r="O1459" s="5"/>
      <c r="P1459" s="5"/>
    </row>
    <row r="1460" spans="1:16">
      <c r="O1460" s="5"/>
      <c r="P1460" s="5"/>
    </row>
    <row r="1461" spans="1:16">
      <c r="O1461" s="5"/>
      <c r="P1461" s="5"/>
    </row>
    <row r="1462" spans="1:16">
      <c r="O1462" s="5"/>
      <c r="P1462" s="5"/>
    </row>
    <row r="1463" spans="1:16">
      <c r="O1463" s="5"/>
      <c r="P1463" s="5"/>
    </row>
    <row r="1464" spans="1:16">
      <c r="O1464" s="5"/>
      <c r="P1464" s="5"/>
    </row>
    <row r="1465" spans="1:16">
      <c r="O1465" s="5"/>
      <c r="P1465" s="5"/>
    </row>
    <row r="1466" spans="1:16">
      <c r="O1466" s="5"/>
      <c r="P1466" s="5"/>
    </row>
    <row r="1467" spans="1:16">
      <c r="O1467" s="5"/>
      <c r="P1467" s="5"/>
    </row>
    <row r="1468" spans="1:16">
      <c r="O1468" s="5"/>
      <c r="P1468" s="5"/>
    </row>
    <row r="1469" spans="1:16">
      <c r="O1469" s="5"/>
      <c r="P1469" s="5"/>
    </row>
    <row r="1470" spans="1:16">
      <c r="O1470" s="5"/>
      <c r="P1470" s="5"/>
    </row>
    <row r="1471" spans="1:16" ht="60.75">
      <c r="A1471" s="22"/>
      <c r="B1471" s="112" t="s">
        <v>126</v>
      </c>
      <c r="C1471" s="112"/>
      <c r="D1471" s="112"/>
      <c r="E1471" s="112"/>
      <c r="F1471" s="112"/>
      <c r="G1471" s="112"/>
      <c r="H1471" s="112"/>
    </row>
    <row r="1472" spans="1:16" ht="36" customHeight="1">
      <c r="B1472" s="113" t="s">
        <v>42</v>
      </c>
      <c r="C1472" s="113"/>
      <c r="D1472" s="113"/>
      <c r="E1472" s="113"/>
      <c r="F1472" s="113"/>
      <c r="G1472" s="113"/>
    </row>
    <row r="1473" spans="1:8">
      <c r="C1473" s="70"/>
      <c r="G1473" s="7"/>
    </row>
    <row r="1474" spans="1:8" ht="25.5">
      <c r="C1474" s="14" t="s">
        <v>5</v>
      </c>
      <c r="D1474" s="6"/>
    </row>
    <row r="1475" spans="1:8" ht="20.25">
      <c r="A1475" s="10"/>
      <c r="B1475" s="10"/>
      <c r="C1475" s="87" t="s">
        <v>15</v>
      </c>
      <c r="D1475" s="90" t="s">
        <v>43</v>
      </c>
      <c r="E1475" s="90"/>
      <c r="F1475" s="90"/>
      <c r="G1475" s="90"/>
      <c r="H1475" s="58"/>
    </row>
    <row r="1476" spans="1:8" ht="20.25">
      <c r="A1476" s="10"/>
      <c r="B1476" s="10"/>
      <c r="C1476" s="88"/>
      <c r="D1476" s="90" t="s">
        <v>61</v>
      </c>
      <c r="E1476" s="90"/>
      <c r="F1476" s="90"/>
      <c r="G1476" s="90"/>
      <c r="H1476" s="58"/>
    </row>
    <row r="1477" spans="1:8" ht="20.25">
      <c r="A1477" s="10"/>
      <c r="B1477" s="10"/>
      <c r="C1477" s="89"/>
      <c r="D1477" s="90" t="s">
        <v>274</v>
      </c>
      <c r="E1477" s="90"/>
      <c r="F1477" s="90"/>
      <c r="G1477" s="90"/>
      <c r="H1477" s="58"/>
    </row>
    <row r="1478" spans="1:8">
      <c r="C1478" s="48" t="s">
        <v>12</v>
      </c>
      <c r="D1478" s="49">
        <v>4</v>
      </c>
      <c r="E1478" s="50"/>
      <c r="F1478" s="10"/>
    </row>
    <row r="1479" spans="1:8">
      <c r="C1479" s="1" t="s">
        <v>9</v>
      </c>
      <c r="D1479" s="44">
        <v>730</v>
      </c>
      <c r="E1479" s="91" t="s">
        <v>16</v>
      </c>
      <c r="F1479" s="92"/>
      <c r="G1479" s="95">
        <f>D1480/D1479</f>
        <v>38.258904109589039</v>
      </c>
    </row>
    <row r="1480" spans="1:8">
      <c r="C1480" s="1" t="s">
        <v>10</v>
      </c>
      <c r="D1480" s="44">
        <v>27929</v>
      </c>
      <c r="E1480" s="93"/>
      <c r="F1480" s="94"/>
      <c r="G1480" s="96"/>
    </row>
    <row r="1481" spans="1:8">
      <c r="C1481" s="54"/>
      <c r="D1481" s="55"/>
      <c r="E1481" s="56"/>
    </row>
    <row r="1482" spans="1:8">
      <c r="C1482" s="53" t="s">
        <v>7</v>
      </c>
      <c r="D1482" s="74" t="s">
        <v>275</v>
      </c>
      <c r="E1482" s="59"/>
    </row>
    <row r="1483" spans="1:8">
      <c r="C1483" s="53" t="s">
        <v>11</v>
      </c>
      <c r="D1483" s="51">
        <v>50</v>
      </c>
      <c r="E1483" s="59"/>
    </row>
    <row r="1484" spans="1:8">
      <c r="C1484" s="53" t="s">
        <v>13</v>
      </c>
      <c r="D1484" s="52" t="s">
        <v>34</v>
      </c>
      <c r="E1484" s="59"/>
    </row>
    <row r="1485" spans="1:8" ht="24" thickBot="1">
      <c r="C1485" s="60"/>
      <c r="D1485" s="60"/>
    </row>
    <row r="1486" spans="1:8" ht="48" thickBot="1">
      <c r="B1486" s="97" t="s">
        <v>17</v>
      </c>
      <c r="C1486" s="98"/>
      <c r="D1486" s="23" t="s">
        <v>20</v>
      </c>
      <c r="E1486" s="99" t="s">
        <v>22</v>
      </c>
      <c r="F1486" s="100"/>
      <c r="G1486" s="2" t="s">
        <v>21</v>
      </c>
    </row>
    <row r="1487" spans="1:8" ht="24" thickBot="1">
      <c r="A1487" s="61"/>
      <c r="B1487" s="101" t="s">
        <v>36</v>
      </c>
      <c r="C1487" s="102"/>
      <c r="D1487" s="32">
        <v>59.39</v>
      </c>
      <c r="E1487" s="33">
        <v>4</v>
      </c>
      <c r="F1487" s="18" t="s">
        <v>25</v>
      </c>
      <c r="G1487" s="26">
        <f t="shared" ref="G1487:G1494" si="36">D1487*E1487</f>
        <v>237.56</v>
      </c>
      <c r="H1487" s="103"/>
    </row>
    <row r="1488" spans="1:8">
      <c r="A1488" s="62"/>
      <c r="B1488" s="104" t="s">
        <v>18</v>
      </c>
      <c r="C1488" s="105"/>
      <c r="D1488" s="34">
        <v>70.41</v>
      </c>
      <c r="E1488" s="35">
        <v>1</v>
      </c>
      <c r="F1488" s="19" t="s">
        <v>26</v>
      </c>
      <c r="G1488" s="27">
        <f t="shared" si="36"/>
        <v>70.41</v>
      </c>
      <c r="H1488" s="103"/>
    </row>
    <row r="1489" spans="1:8" ht="24" thickBot="1">
      <c r="A1489" s="62"/>
      <c r="B1489" s="106" t="s">
        <v>19</v>
      </c>
      <c r="C1489" s="107"/>
      <c r="D1489" s="36">
        <v>222.31</v>
      </c>
      <c r="E1489" s="37">
        <v>1</v>
      </c>
      <c r="F1489" s="20" t="s">
        <v>26</v>
      </c>
      <c r="G1489" s="28">
        <f t="shared" si="36"/>
        <v>222.31</v>
      </c>
      <c r="H1489" s="103"/>
    </row>
    <row r="1490" spans="1:8" ht="24" thickBot="1">
      <c r="A1490" s="62"/>
      <c r="B1490" s="108" t="s">
        <v>28</v>
      </c>
      <c r="C1490" s="109"/>
      <c r="D1490" s="38"/>
      <c r="E1490" s="39"/>
      <c r="F1490" s="24" t="s">
        <v>25</v>
      </c>
      <c r="G1490" s="29">
        <f t="shared" si="36"/>
        <v>0</v>
      </c>
      <c r="H1490" s="103"/>
    </row>
    <row r="1491" spans="1:8">
      <c r="A1491" s="62"/>
      <c r="B1491" s="104" t="s">
        <v>33</v>
      </c>
      <c r="C1491" s="105"/>
      <c r="D1491" s="34">
        <v>665.33</v>
      </c>
      <c r="E1491" s="35">
        <v>8</v>
      </c>
      <c r="F1491" s="19" t="s">
        <v>25</v>
      </c>
      <c r="G1491" s="27">
        <f t="shared" si="36"/>
        <v>5322.64</v>
      </c>
      <c r="H1491" s="103"/>
    </row>
    <row r="1492" spans="1:8">
      <c r="A1492" s="62"/>
      <c r="B1492" s="110" t="s">
        <v>27</v>
      </c>
      <c r="C1492" s="111"/>
      <c r="D1492" s="40">
        <v>1300.21</v>
      </c>
      <c r="E1492" s="41">
        <v>4</v>
      </c>
      <c r="F1492" s="21" t="s">
        <v>25</v>
      </c>
      <c r="G1492" s="30">
        <f t="shared" si="36"/>
        <v>5200.84</v>
      </c>
      <c r="H1492" s="103"/>
    </row>
    <row r="1493" spans="1:8">
      <c r="A1493" s="62"/>
      <c r="B1493" s="110" t="s">
        <v>29</v>
      </c>
      <c r="C1493" s="111"/>
      <c r="D1493" s="42"/>
      <c r="E1493" s="43"/>
      <c r="F1493" s="21" t="s">
        <v>25</v>
      </c>
      <c r="G1493" s="30">
        <f t="shared" si="36"/>
        <v>0</v>
      </c>
      <c r="H1493" s="103"/>
    </row>
    <row r="1494" spans="1:8">
      <c r="A1494" s="62"/>
      <c r="B1494" s="110" t="s">
        <v>30</v>
      </c>
      <c r="C1494" s="111"/>
      <c r="D1494" s="42"/>
      <c r="E1494" s="43"/>
      <c r="F1494" s="21" t="s">
        <v>25</v>
      </c>
      <c r="G1494" s="30">
        <f t="shared" si="36"/>
        <v>0</v>
      </c>
      <c r="H1494" s="103"/>
    </row>
    <row r="1495" spans="1:8">
      <c r="A1495" s="62"/>
      <c r="B1495" s="110" t="s">
        <v>32</v>
      </c>
      <c r="C1495" s="111"/>
      <c r="D1495" s="42"/>
      <c r="E1495" s="43"/>
      <c r="F1495" s="21" t="s">
        <v>25</v>
      </c>
      <c r="G1495" s="30">
        <f>D1495*E1495</f>
        <v>0</v>
      </c>
      <c r="H1495" s="103"/>
    </row>
    <row r="1496" spans="1:8" ht="24" thickBot="1">
      <c r="A1496" s="62"/>
      <c r="B1496" s="106" t="s">
        <v>31</v>
      </c>
      <c r="C1496" s="107"/>
      <c r="D1496" s="36"/>
      <c r="E1496" s="37"/>
      <c r="F1496" s="20" t="s">
        <v>25</v>
      </c>
      <c r="G1496" s="31">
        <f>D1496*E1496</f>
        <v>0</v>
      </c>
      <c r="H1496" s="103"/>
    </row>
    <row r="1497" spans="1:8">
      <c r="C1497" s="3"/>
      <c r="D1497" s="3"/>
      <c r="E1497" s="4"/>
      <c r="F1497" s="4"/>
      <c r="H1497" s="63"/>
    </row>
    <row r="1498" spans="1:8" ht="25.5">
      <c r="C1498" s="14" t="s">
        <v>14</v>
      </c>
      <c r="D1498" s="6"/>
    </row>
    <row r="1499" spans="1:8" ht="18.75">
      <c r="C1499" s="84" t="s">
        <v>6</v>
      </c>
      <c r="D1499" s="71" t="s">
        <v>0</v>
      </c>
      <c r="E1499" s="9">
        <f>ROUND((G1487+D1480)/D1480,2)</f>
        <v>1.01</v>
      </c>
      <c r="F1499" s="9"/>
      <c r="G1499" s="10"/>
      <c r="H1499" s="7"/>
    </row>
    <row r="1500" spans="1:8">
      <c r="C1500" s="84"/>
      <c r="D1500" s="71" t="s">
        <v>1</v>
      </c>
      <c r="E1500" s="9">
        <f>ROUND((G1488+G1489+D1480)/D1480,2)</f>
        <v>1.01</v>
      </c>
      <c r="F1500" s="9"/>
      <c r="G1500" s="11"/>
      <c r="H1500" s="66"/>
    </row>
    <row r="1501" spans="1:8">
      <c r="C1501" s="84"/>
      <c r="D1501" s="71" t="s">
        <v>2</v>
      </c>
      <c r="E1501" s="9">
        <f>ROUND((G1490+D1480)/D1480,2)</f>
        <v>1</v>
      </c>
      <c r="F1501" s="12"/>
      <c r="G1501" s="11"/>
    </row>
    <row r="1502" spans="1:8">
      <c r="C1502" s="84"/>
      <c r="D1502" s="13" t="s">
        <v>3</v>
      </c>
      <c r="E1502" s="45">
        <f>ROUND((SUM(G1491:G1496)+D1480)/D1480,2)</f>
        <v>1.38</v>
      </c>
      <c r="F1502" s="10"/>
      <c r="G1502" s="11"/>
    </row>
    <row r="1503" spans="1:8" ht="25.5">
      <c r="D1503" s="46" t="s">
        <v>4</v>
      </c>
      <c r="E1503" s="47">
        <f>SUM(E1499:E1502)-IF(D1484="сплошная",3,2)</f>
        <v>1.4000000000000004</v>
      </c>
      <c r="F1503" s="25"/>
    </row>
    <row r="1504" spans="1:8">
      <c r="E1504" s="15"/>
    </row>
    <row r="1505" spans="1:8" ht="25.5">
      <c r="A1505" s="22"/>
      <c r="B1505" s="22"/>
      <c r="C1505" s="16" t="s">
        <v>23</v>
      </c>
      <c r="D1505" s="85">
        <f>E1503*D1480</f>
        <v>39100.600000000013</v>
      </c>
      <c r="E1505" s="85"/>
    </row>
    <row r="1506" spans="1:8" ht="18.75">
      <c r="C1506" s="17" t="s">
        <v>8</v>
      </c>
      <c r="D1506" s="86">
        <f>D1505/D1479</f>
        <v>53.562465753424675</v>
      </c>
      <c r="E1506" s="86"/>
      <c r="G1506" s="7"/>
      <c r="H1506" s="67"/>
    </row>
    <row r="1518" spans="1:8" ht="60.75" customHeight="1">
      <c r="A1518" s="22"/>
      <c r="B1518" s="112" t="s">
        <v>128</v>
      </c>
      <c r="C1518" s="112"/>
      <c r="D1518" s="112"/>
      <c r="E1518" s="112"/>
      <c r="F1518" s="112"/>
      <c r="G1518" s="112"/>
      <c r="H1518" s="112"/>
    </row>
    <row r="1519" spans="1:8" ht="41.25" customHeight="1">
      <c r="B1519" s="113" t="s">
        <v>42</v>
      </c>
      <c r="C1519" s="113"/>
      <c r="D1519" s="113"/>
      <c r="E1519" s="113"/>
      <c r="F1519" s="113"/>
      <c r="G1519" s="113"/>
    </row>
    <row r="1520" spans="1:8">
      <c r="C1520" s="83"/>
      <c r="G1520" s="7"/>
    </row>
    <row r="1521" spans="1:8" ht="25.5">
      <c r="C1521" s="14" t="s">
        <v>5</v>
      </c>
      <c r="D1521" s="6"/>
    </row>
    <row r="1522" spans="1:8" ht="20.25" customHeight="1">
      <c r="A1522" s="10"/>
      <c r="B1522" s="10"/>
      <c r="C1522" s="87" t="s">
        <v>15</v>
      </c>
      <c r="D1522" s="90" t="s">
        <v>43</v>
      </c>
      <c r="E1522" s="90"/>
      <c r="F1522" s="90"/>
      <c r="G1522" s="90"/>
      <c r="H1522" s="58"/>
    </row>
    <row r="1523" spans="1:8" ht="20.25" customHeight="1">
      <c r="A1523" s="10"/>
      <c r="B1523" s="10"/>
      <c r="C1523" s="88"/>
      <c r="D1523" s="90" t="s">
        <v>44</v>
      </c>
      <c r="E1523" s="90"/>
      <c r="F1523" s="90"/>
      <c r="G1523" s="90"/>
      <c r="H1523" s="58"/>
    </row>
    <row r="1524" spans="1:8" ht="20.25" customHeight="1">
      <c r="A1524" s="10"/>
      <c r="B1524" s="10"/>
      <c r="C1524" s="89"/>
      <c r="D1524" s="90" t="s">
        <v>143</v>
      </c>
      <c r="E1524" s="90"/>
      <c r="F1524" s="90"/>
      <c r="G1524" s="90"/>
      <c r="H1524" s="58"/>
    </row>
    <row r="1525" spans="1:8">
      <c r="C1525" s="48" t="s">
        <v>12</v>
      </c>
      <c r="D1525" s="49">
        <v>0.7</v>
      </c>
      <c r="E1525" s="50"/>
      <c r="F1525" s="10"/>
    </row>
    <row r="1526" spans="1:8" ht="23.25" customHeight="1">
      <c r="C1526" s="1" t="s">
        <v>9</v>
      </c>
      <c r="D1526" s="44">
        <v>132</v>
      </c>
      <c r="E1526" s="91" t="s">
        <v>16</v>
      </c>
      <c r="F1526" s="92"/>
      <c r="G1526" s="95">
        <f>D1527/D1526</f>
        <v>50.878787878787875</v>
      </c>
    </row>
    <row r="1527" spans="1:8">
      <c r="C1527" s="1" t="s">
        <v>10</v>
      </c>
      <c r="D1527" s="44">
        <v>6716</v>
      </c>
      <c r="E1527" s="93"/>
      <c r="F1527" s="94"/>
      <c r="G1527" s="96"/>
    </row>
    <row r="1528" spans="1:8">
      <c r="C1528" s="54"/>
      <c r="D1528" s="55"/>
      <c r="E1528" s="56"/>
    </row>
    <row r="1529" spans="1:8">
      <c r="C1529" s="53" t="s">
        <v>7</v>
      </c>
      <c r="D1529" s="74" t="s">
        <v>144</v>
      </c>
      <c r="E1529" s="59"/>
    </row>
    <row r="1530" spans="1:8">
      <c r="C1530" s="53" t="s">
        <v>11</v>
      </c>
      <c r="D1530" s="51">
        <v>75</v>
      </c>
      <c r="E1530" s="59"/>
    </row>
    <row r="1531" spans="1:8">
      <c r="C1531" s="53" t="s">
        <v>13</v>
      </c>
      <c r="D1531" s="52" t="s">
        <v>34</v>
      </c>
      <c r="E1531" s="59"/>
    </row>
    <row r="1532" spans="1:8" ht="24" thickBot="1">
      <c r="C1532" s="60"/>
      <c r="D1532" s="60"/>
    </row>
    <row r="1533" spans="1:8" ht="48" customHeight="1" thickBot="1">
      <c r="B1533" s="97" t="s">
        <v>17</v>
      </c>
      <c r="C1533" s="98"/>
      <c r="D1533" s="23" t="s">
        <v>20</v>
      </c>
      <c r="E1533" s="99" t="s">
        <v>22</v>
      </c>
      <c r="F1533" s="100"/>
      <c r="G1533" s="2" t="s">
        <v>21</v>
      </c>
    </row>
    <row r="1534" spans="1:8" ht="24" customHeight="1" thickBot="1">
      <c r="A1534" s="61"/>
      <c r="B1534" s="101" t="s">
        <v>36</v>
      </c>
      <c r="C1534" s="102"/>
      <c r="D1534" s="32">
        <v>59.39</v>
      </c>
      <c r="E1534" s="33">
        <v>0.7</v>
      </c>
      <c r="F1534" s="18" t="s">
        <v>25</v>
      </c>
      <c r="G1534" s="26">
        <f t="shared" ref="G1534:G1541" si="37">D1534*E1534</f>
        <v>41.573</v>
      </c>
      <c r="H1534" s="103"/>
    </row>
    <row r="1535" spans="1:8" ht="23.25" customHeight="1">
      <c r="A1535" s="62"/>
      <c r="B1535" s="104" t="s">
        <v>18</v>
      </c>
      <c r="C1535" s="105"/>
      <c r="D1535" s="34">
        <v>70.41</v>
      </c>
      <c r="E1535" s="35">
        <v>0.2</v>
      </c>
      <c r="F1535" s="19" t="s">
        <v>26</v>
      </c>
      <c r="G1535" s="27">
        <f t="shared" si="37"/>
        <v>14.082000000000001</v>
      </c>
      <c r="H1535" s="103"/>
    </row>
    <row r="1536" spans="1:8" ht="24" customHeight="1" thickBot="1">
      <c r="A1536" s="62"/>
      <c r="B1536" s="106" t="s">
        <v>19</v>
      </c>
      <c r="C1536" s="107"/>
      <c r="D1536" s="36">
        <v>222.31</v>
      </c>
      <c r="E1536" s="37">
        <v>0.2</v>
      </c>
      <c r="F1536" s="20" t="s">
        <v>26</v>
      </c>
      <c r="G1536" s="28">
        <f t="shared" si="37"/>
        <v>44.462000000000003</v>
      </c>
      <c r="H1536" s="103"/>
    </row>
    <row r="1537" spans="1:8" ht="24" customHeight="1" thickBot="1">
      <c r="A1537" s="62"/>
      <c r="B1537" s="108" t="s">
        <v>28</v>
      </c>
      <c r="C1537" s="109"/>
      <c r="D1537" s="38"/>
      <c r="E1537" s="39"/>
      <c r="F1537" s="24" t="s">
        <v>25</v>
      </c>
      <c r="G1537" s="29">
        <f t="shared" si="37"/>
        <v>0</v>
      </c>
      <c r="H1537" s="103"/>
    </row>
    <row r="1538" spans="1:8" ht="23.25" customHeight="1">
      <c r="A1538" s="62"/>
      <c r="B1538" s="104" t="s">
        <v>33</v>
      </c>
      <c r="C1538" s="105"/>
      <c r="D1538" s="34">
        <v>665.33</v>
      </c>
      <c r="E1538" s="35">
        <v>1.4</v>
      </c>
      <c r="F1538" s="19" t="s">
        <v>25</v>
      </c>
      <c r="G1538" s="27">
        <f t="shared" si="37"/>
        <v>931.46199999999999</v>
      </c>
      <c r="H1538" s="103"/>
    </row>
    <row r="1539" spans="1:8" ht="23.25" customHeight="1">
      <c r="A1539" s="62"/>
      <c r="B1539" s="110" t="s">
        <v>27</v>
      </c>
      <c r="C1539" s="111"/>
      <c r="D1539" s="40"/>
      <c r="E1539" s="41"/>
      <c r="F1539" s="21" t="s">
        <v>25</v>
      </c>
      <c r="G1539" s="30">
        <f t="shared" si="37"/>
        <v>0</v>
      </c>
      <c r="H1539" s="103"/>
    </row>
    <row r="1540" spans="1:8" ht="23.25" customHeight="1">
      <c r="A1540" s="62"/>
      <c r="B1540" s="110" t="s">
        <v>29</v>
      </c>
      <c r="C1540" s="111"/>
      <c r="D1540" s="42">
        <v>2425.11</v>
      </c>
      <c r="E1540" s="43">
        <v>0.7</v>
      </c>
      <c r="F1540" s="21" t="s">
        <v>25</v>
      </c>
      <c r="G1540" s="30">
        <f t="shared" si="37"/>
        <v>1697.577</v>
      </c>
      <c r="H1540" s="103"/>
    </row>
    <row r="1541" spans="1:8" ht="23.25" customHeight="1">
      <c r="A1541" s="62"/>
      <c r="B1541" s="110" t="s">
        <v>30</v>
      </c>
      <c r="C1541" s="111"/>
      <c r="D1541" s="42">
        <v>1718.79</v>
      </c>
      <c r="E1541" s="43">
        <v>0.7</v>
      </c>
      <c r="F1541" s="21" t="s">
        <v>25</v>
      </c>
      <c r="G1541" s="30">
        <f t="shared" si="37"/>
        <v>1203.1529999999998</v>
      </c>
      <c r="H1541" s="103"/>
    </row>
    <row r="1542" spans="1:8" ht="23.25" customHeight="1">
      <c r="A1542" s="62"/>
      <c r="B1542" s="110" t="s">
        <v>32</v>
      </c>
      <c r="C1542" s="111"/>
      <c r="D1542" s="42">
        <v>473.91</v>
      </c>
      <c r="E1542" s="43">
        <v>0.7</v>
      </c>
      <c r="F1542" s="21" t="s">
        <v>25</v>
      </c>
      <c r="G1542" s="30">
        <f>D1542*E1542</f>
        <v>331.73700000000002</v>
      </c>
      <c r="H1542" s="103"/>
    </row>
    <row r="1543" spans="1:8" ht="24" thickBot="1">
      <c r="A1543" s="62"/>
      <c r="B1543" s="106" t="s">
        <v>31</v>
      </c>
      <c r="C1543" s="107"/>
      <c r="D1543" s="36">
        <v>320.5</v>
      </c>
      <c r="E1543" s="37">
        <v>2.1</v>
      </c>
      <c r="F1543" s="20" t="s">
        <v>25</v>
      </c>
      <c r="G1543" s="31">
        <f>D1543*E1543</f>
        <v>673.05000000000007</v>
      </c>
      <c r="H1543" s="103"/>
    </row>
    <row r="1544" spans="1:8">
      <c r="C1544" s="3"/>
      <c r="D1544" s="3"/>
      <c r="E1544" s="4"/>
      <c r="F1544" s="4"/>
      <c r="H1544" s="63"/>
    </row>
    <row r="1545" spans="1:8" ht="25.5">
      <c r="C1545" s="14" t="s">
        <v>14</v>
      </c>
      <c r="D1545" s="6"/>
    </row>
    <row r="1546" spans="1:8" ht="18.75">
      <c r="C1546" s="84" t="s">
        <v>6</v>
      </c>
      <c r="D1546" s="82" t="s">
        <v>0</v>
      </c>
      <c r="E1546" s="9">
        <f>ROUND((G1534+D1527)/D1527,2)</f>
        <v>1.01</v>
      </c>
      <c r="F1546" s="9"/>
      <c r="G1546" s="10"/>
      <c r="H1546" s="7"/>
    </row>
    <row r="1547" spans="1:8">
      <c r="C1547" s="84"/>
      <c r="D1547" s="82" t="s">
        <v>1</v>
      </c>
      <c r="E1547" s="9">
        <f>ROUND((G1535+G1536+D1527)/D1527,2)</f>
        <v>1.01</v>
      </c>
      <c r="F1547" s="9"/>
      <c r="G1547" s="11"/>
      <c r="H1547" s="66"/>
    </row>
    <row r="1548" spans="1:8">
      <c r="C1548" s="84"/>
      <c r="D1548" s="82" t="s">
        <v>2</v>
      </c>
      <c r="E1548" s="9">
        <f>ROUND((G1537+D1527)/D1527,2)</f>
        <v>1</v>
      </c>
      <c r="F1548" s="12"/>
      <c r="G1548" s="11"/>
    </row>
    <row r="1549" spans="1:8">
      <c r="C1549" s="84"/>
      <c r="D1549" s="13" t="s">
        <v>3</v>
      </c>
      <c r="E1549" s="45">
        <f>ROUND((SUM(G1538:G1543)+D1527)/D1527,2)</f>
        <v>1.72</v>
      </c>
      <c r="F1549" s="10"/>
      <c r="G1549" s="11"/>
    </row>
    <row r="1550" spans="1:8" ht="25.5">
      <c r="D1550" s="46" t="s">
        <v>4</v>
      </c>
      <c r="E1550" s="47">
        <f>SUM(E1546:E1549)-IF(D1531="сплошная",3,2)</f>
        <v>1.7400000000000002</v>
      </c>
      <c r="F1550" s="25"/>
    </row>
    <row r="1551" spans="1:8">
      <c r="E1551" s="15"/>
    </row>
    <row r="1552" spans="1:8" ht="25.5">
      <c r="A1552" s="22"/>
      <c r="B1552" s="22"/>
      <c r="C1552" s="16" t="s">
        <v>23</v>
      </c>
      <c r="D1552" s="85">
        <f>E1550*D1527</f>
        <v>11685.840000000002</v>
      </c>
      <c r="E1552" s="85"/>
    </row>
    <row r="1553" spans="1:8" ht="18.75">
      <c r="C1553" s="17" t="s">
        <v>8</v>
      </c>
      <c r="D1553" s="86">
        <f>D1552/D1526</f>
        <v>88.529090909090925</v>
      </c>
      <c r="E1553" s="86"/>
      <c r="G1553" s="7"/>
      <c r="H1553" s="67"/>
    </row>
    <row r="1566" spans="1:8" ht="60.75" customHeight="1">
      <c r="A1566" s="22"/>
      <c r="B1566" s="112" t="s">
        <v>129</v>
      </c>
      <c r="C1566" s="112"/>
      <c r="D1566" s="112"/>
      <c r="E1566" s="112"/>
      <c r="F1566" s="112"/>
      <c r="G1566" s="112"/>
      <c r="H1566" s="112"/>
    </row>
    <row r="1567" spans="1:8" ht="39" customHeight="1">
      <c r="B1567" s="113" t="s">
        <v>42</v>
      </c>
      <c r="C1567" s="113"/>
      <c r="D1567" s="113"/>
      <c r="E1567" s="113"/>
      <c r="F1567" s="113"/>
      <c r="G1567" s="113"/>
    </row>
    <row r="1568" spans="1:8">
      <c r="C1568" s="83"/>
      <c r="G1568" s="7"/>
    </row>
    <row r="1569" spans="1:8" ht="25.5">
      <c r="C1569" s="14" t="s">
        <v>5</v>
      </c>
      <c r="D1569" s="6"/>
    </row>
    <row r="1570" spans="1:8" ht="20.25" customHeight="1">
      <c r="A1570" s="10"/>
      <c r="B1570" s="10"/>
      <c r="C1570" s="87" t="s">
        <v>15</v>
      </c>
      <c r="D1570" s="90" t="s">
        <v>43</v>
      </c>
      <c r="E1570" s="90"/>
      <c r="F1570" s="90"/>
      <c r="G1570" s="90"/>
      <c r="H1570" s="58"/>
    </row>
    <row r="1571" spans="1:8" ht="20.25" customHeight="1">
      <c r="A1571" s="10"/>
      <c r="B1571" s="10"/>
      <c r="C1571" s="88"/>
      <c r="D1571" s="90" t="s">
        <v>44</v>
      </c>
      <c r="E1571" s="90"/>
      <c r="F1571" s="90"/>
      <c r="G1571" s="90"/>
      <c r="H1571" s="58"/>
    </row>
    <row r="1572" spans="1:8" ht="20.25" customHeight="1">
      <c r="A1572" s="10"/>
      <c r="B1572" s="10"/>
      <c r="C1572" s="89"/>
      <c r="D1572" s="90" t="s">
        <v>145</v>
      </c>
      <c r="E1572" s="90"/>
      <c r="F1572" s="90"/>
      <c r="G1572" s="90"/>
      <c r="H1572" s="58"/>
    </row>
    <row r="1573" spans="1:8">
      <c r="C1573" s="48" t="s">
        <v>12</v>
      </c>
      <c r="D1573" s="49">
        <v>10</v>
      </c>
      <c r="E1573" s="50"/>
      <c r="F1573" s="10"/>
    </row>
    <row r="1574" spans="1:8" ht="23.25" customHeight="1">
      <c r="C1574" s="1" t="s">
        <v>9</v>
      </c>
      <c r="D1574" s="44">
        <v>2028</v>
      </c>
      <c r="E1574" s="91" t="s">
        <v>16</v>
      </c>
      <c r="F1574" s="92"/>
      <c r="G1574" s="95">
        <f>D1575/D1574</f>
        <v>17.771696252465482</v>
      </c>
    </row>
    <row r="1575" spans="1:8">
      <c r="C1575" s="1" t="s">
        <v>10</v>
      </c>
      <c r="D1575" s="44">
        <v>36041</v>
      </c>
      <c r="E1575" s="93"/>
      <c r="F1575" s="94"/>
      <c r="G1575" s="96"/>
    </row>
    <row r="1576" spans="1:8">
      <c r="C1576" s="54"/>
      <c r="D1576" s="55"/>
      <c r="E1576" s="56"/>
    </row>
    <row r="1577" spans="1:8">
      <c r="C1577" s="53" t="s">
        <v>7</v>
      </c>
      <c r="D1577" s="74" t="s">
        <v>80</v>
      </c>
      <c r="E1577" s="59"/>
    </row>
    <row r="1578" spans="1:8">
      <c r="C1578" s="53" t="s">
        <v>11</v>
      </c>
      <c r="D1578" s="51">
        <v>45</v>
      </c>
      <c r="E1578" s="59"/>
    </row>
    <row r="1579" spans="1:8">
      <c r="C1579" s="53" t="s">
        <v>13</v>
      </c>
      <c r="D1579" s="52" t="s">
        <v>34</v>
      </c>
      <c r="E1579" s="59"/>
    </row>
    <row r="1580" spans="1:8" ht="24" thickBot="1">
      <c r="C1580" s="60"/>
      <c r="D1580" s="60"/>
    </row>
    <row r="1581" spans="1:8" ht="48" customHeight="1" thickBot="1">
      <c r="B1581" s="97" t="s">
        <v>17</v>
      </c>
      <c r="C1581" s="98"/>
      <c r="D1581" s="23" t="s">
        <v>20</v>
      </c>
      <c r="E1581" s="99" t="s">
        <v>22</v>
      </c>
      <c r="F1581" s="100"/>
      <c r="G1581" s="2" t="s">
        <v>21</v>
      </c>
    </row>
    <row r="1582" spans="1:8" ht="24" customHeight="1" thickBot="1">
      <c r="A1582" s="61"/>
      <c r="B1582" s="101" t="s">
        <v>36</v>
      </c>
      <c r="C1582" s="102"/>
      <c r="D1582" s="32">
        <v>59.39</v>
      </c>
      <c r="E1582" s="33">
        <v>10</v>
      </c>
      <c r="F1582" s="18" t="s">
        <v>25</v>
      </c>
      <c r="G1582" s="26">
        <f t="shared" ref="G1582:G1589" si="38">D1582*E1582</f>
        <v>593.9</v>
      </c>
      <c r="H1582" s="103"/>
    </row>
    <row r="1583" spans="1:8" ht="23.25" customHeight="1">
      <c r="A1583" s="62"/>
      <c r="B1583" s="104" t="s">
        <v>18</v>
      </c>
      <c r="C1583" s="105"/>
      <c r="D1583" s="34">
        <v>70.41</v>
      </c>
      <c r="E1583" s="35">
        <v>2.2000000000000002</v>
      </c>
      <c r="F1583" s="19" t="s">
        <v>26</v>
      </c>
      <c r="G1583" s="27">
        <f t="shared" si="38"/>
        <v>154.90200000000002</v>
      </c>
      <c r="H1583" s="103"/>
    </row>
    <row r="1584" spans="1:8" ht="24" customHeight="1" thickBot="1">
      <c r="A1584" s="62"/>
      <c r="B1584" s="106" t="s">
        <v>19</v>
      </c>
      <c r="C1584" s="107"/>
      <c r="D1584" s="36">
        <v>222.31</v>
      </c>
      <c r="E1584" s="37">
        <v>2.2000000000000002</v>
      </c>
      <c r="F1584" s="20" t="s">
        <v>26</v>
      </c>
      <c r="G1584" s="28">
        <f t="shared" si="38"/>
        <v>489.08200000000005</v>
      </c>
      <c r="H1584" s="103"/>
    </row>
    <row r="1585" spans="1:8" ht="24" customHeight="1" thickBot="1">
      <c r="A1585" s="62"/>
      <c r="B1585" s="108" t="s">
        <v>28</v>
      </c>
      <c r="C1585" s="109"/>
      <c r="D1585" s="38"/>
      <c r="E1585" s="39"/>
      <c r="F1585" s="24" t="s">
        <v>25</v>
      </c>
      <c r="G1585" s="29">
        <f t="shared" si="38"/>
        <v>0</v>
      </c>
      <c r="H1585" s="103"/>
    </row>
    <row r="1586" spans="1:8" ht="23.25" customHeight="1">
      <c r="A1586" s="62"/>
      <c r="B1586" s="104" t="s">
        <v>33</v>
      </c>
      <c r="C1586" s="105"/>
      <c r="D1586" s="34">
        <v>665.33</v>
      </c>
      <c r="E1586" s="35">
        <v>20</v>
      </c>
      <c r="F1586" s="19" t="s">
        <v>25</v>
      </c>
      <c r="G1586" s="27">
        <f t="shared" si="38"/>
        <v>13306.6</v>
      </c>
      <c r="H1586" s="103"/>
    </row>
    <row r="1587" spans="1:8" ht="23.25" customHeight="1">
      <c r="A1587" s="62"/>
      <c r="B1587" s="110" t="s">
        <v>27</v>
      </c>
      <c r="C1587" s="111"/>
      <c r="D1587" s="40">
        <v>1300.21</v>
      </c>
      <c r="E1587" s="41">
        <v>10</v>
      </c>
      <c r="F1587" s="21" t="s">
        <v>25</v>
      </c>
      <c r="G1587" s="30">
        <f t="shared" si="38"/>
        <v>13002.1</v>
      </c>
      <c r="H1587" s="103"/>
    </row>
    <row r="1588" spans="1:8" ht="23.25" customHeight="1">
      <c r="A1588" s="62"/>
      <c r="B1588" s="110" t="s">
        <v>29</v>
      </c>
      <c r="C1588" s="111"/>
      <c r="D1588" s="42"/>
      <c r="E1588" s="43"/>
      <c r="F1588" s="21" t="s">
        <v>25</v>
      </c>
      <c r="G1588" s="30">
        <f t="shared" si="38"/>
        <v>0</v>
      </c>
      <c r="H1588" s="103"/>
    </row>
    <row r="1589" spans="1:8" ht="23.25" customHeight="1">
      <c r="A1589" s="62"/>
      <c r="B1589" s="110" t="s">
        <v>30</v>
      </c>
      <c r="C1589" s="111"/>
      <c r="D1589" s="42"/>
      <c r="E1589" s="43"/>
      <c r="F1589" s="21" t="s">
        <v>25</v>
      </c>
      <c r="G1589" s="30">
        <f t="shared" si="38"/>
        <v>0</v>
      </c>
      <c r="H1589" s="103"/>
    </row>
    <row r="1590" spans="1:8" ht="23.25" customHeight="1">
      <c r="A1590" s="62"/>
      <c r="B1590" s="110" t="s">
        <v>32</v>
      </c>
      <c r="C1590" s="111"/>
      <c r="D1590" s="42"/>
      <c r="E1590" s="43"/>
      <c r="F1590" s="21" t="s">
        <v>25</v>
      </c>
      <c r="G1590" s="30">
        <f>D1590*E1590</f>
        <v>0</v>
      </c>
      <c r="H1590" s="103"/>
    </row>
    <row r="1591" spans="1:8" ht="24" thickBot="1">
      <c r="A1591" s="62"/>
      <c r="B1591" s="106" t="s">
        <v>31</v>
      </c>
      <c r="C1591" s="107"/>
      <c r="D1591" s="36"/>
      <c r="E1591" s="37"/>
      <c r="F1591" s="20" t="s">
        <v>25</v>
      </c>
      <c r="G1591" s="31">
        <f>D1591*E1591</f>
        <v>0</v>
      </c>
      <c r="H1591" s="103"/>
    </row>
    <row r="1592" spans="1:8">
      <c r="C1592" s="3"/>
      <c r="D1592" s="3"/>
      <c r="E1592" s="4"/>
      <c r="F1592" s="4"/>
      <c r="H1592" s="63"/>
    </row>
    <row r="1593" spans="1:8" ht="25.5">
      <c r="C1593" s="14" t="s">
        <v>14</v>
      </c>
      <c r="D1593" s="6"/>
    </row>
    <row r="1594" spans="1:8" ht="18.75">
      <c r="C1594" s="84" t="s">
        <v>6</v>
      </c>
      <c r="D1594" s="82" t="s">
        <v>0</v>
      </c>
      <c r="E1594" s="9">
        <f>ROUND((G1582+D1575)/D1575,2)</f>
        <v>1.02</v>
      </c>
      <c r="F1594" s="9"/>
      <c r="G1594" s="10"/>
      <c r="H1594" s="7"/>
    </row>
    <row r="1595" spans="1:8">
      <c r="C1595" s="84"/>
      <c r="D1595" s="82" t="s">
        <v>1</v>
      </c>
      <c r="E1595" s="9">
        <f>ROUND((G1583+G1584+D1575)/D1575,2)</f>
        <v>1.02</v>
      </c>
      <c r="F1595" s="9"/>
      <c r="G1595" s="11"/>
      <c r="H1595" s="66"/>
    </row>
    <row r="1596" spans="1:8">
      <c r="C1596" s="84"/>
      <c r="D1596" s="82" t="s">
        <v>2</v>
      </c>
      <c r="E1596" s="9">
        <f>ROUND((G1585+D1575)/D1575,2)</f>
        <v>1</v>
      </c>
      <c r="F1596" s="12"/>
      <c r="G1596" s="11"/>
    </row>
    <row r="1597" spans="1:8">
      <c r="C1597" s="84"/>
      <c r="D1597" s="13" t="s">
        <v>3</v>
      </c>
      <c r="E1597" s="45">
        <f>ROUND((SUM(G1586:G1591)+D1575)/D1575,2)</f>
        <v>1.73</v>
      </c>
      <c r="F1597" s="10"/>
      <c r="G1597" s="11"/>
    </row>
    <row r="1598" spans="1:8" ht="25.5">
      <c r="D1598" s="46" t="s">
        <v>4</v>
      </c>
      <c r="E1598" s="47">
        <f>SUM(E1594:E1597)-IF(D1579="сплошная",3,2)</f>
        <v>1.7699999999999996</v>
      </c>
      <c r="F1598" s="25"/>
    </row>
    <row r="1599" spans="1:8">
      <c r="E1599" s="15"/>
    </row>
    <row r="1600" spans="1:8" ht="25.5">
      <c r="A1600" s="22"/>
      <c r="B1600" s="22"/>
      <c r="C1600" s="16" t="s">
        <v>23</v>
      </c>
      <c r="D1600" s="85">
        <f>E1598*D1575</f>
        <v>63792.569999999985</v>
      </c>
      <c r="E1600" s="85"/>
    </row>
    <row r="1601" spans="1:8" ht="18.75">
      <c r="C1601" s="17" t="s">
        <v>8</v>
      </c>
      <c r="D1601" s="86">
        <f>D1600/D1574</f>
        <v>31.455902366863899</v>
      </c>
      <c r="E1601" s="86"/>
      <c r="G1601" s="7"/>
      <c r="H1601" s="67"/>
    </row>
    <row r="1614" spans="1:8" ht="60.75" customHeight="1">
      <c r="A1614" s="22"/>
      <c r="B1614" s="112" t="s">
        <v>130</v>
      </c>
      <c r="C1614" s="112"/>
      <c r="D1614" s="112"/>
      <c r="E1614" s="112"/>
      <c r="F1614" s="112"/>
      <c r="G1614" s="112"/>
      <c r="H1614" s="112"/>
    </row>
    <row r="1615" spans="1:8" ht="48" customHeight="1">
      <c r="B1615" s="113" t="s">
        <v>42</v>
      </c>
      <c r="C1615" s="113"/>
      <c r="D1615" s="113"/>
      <c r="E1615" s="113"/>
      <c r="F1615" s="113"/>
      <c r="G1615" s="113"/>
    </row>
    <row r="1616" spans="1:8">
      <c r="C1616" s="83"/>
      <c r="G1616" s="7"/>
    </row>
    <row r="1617" spans="1:8" ht="25.5">
      <c r="C1617" s="14" t="s">
        <v>5</v>
      </c>
      <c r="D1617" s="6"/>
    </row>
    <row r="1618" spans="1:8" ht="20.25" customHeight="1">
      <c r="A1618" s="10"/>
      <c r="B1618" s="10"/>
      <c r="C1618" s="87" t="s">
        <v>15</v>
      </c>
      <c r="D1618" s="90" t="s">
        <v>43</v>
      </c>
      <c r="E1618" s="90"/>
      <c r="F1618" s="90"/>
      <c r="G1618" s="90"/>
      <c r="H1618" s="58"/>
    </row>
    <row r="1619" spans="1:8" ht="20.25" customHeight="1">
      <c r="A1619" s="10"/>
      <c r="B1619" s="10"/>
      <c r="C1619" s="88"/>
      <c r="D1619" s="90" t="s">
        <v>44</v>
      </c>
      <c r="E1619" s="90"/>
      <c r="F1619" s="90"/>
      <c r="G1619" s="90"/>
      <c r="H1619" s="58"/>
    </row>
    <row r="1620" spans="1:8" ht="20.25" customHeight="1">
      <c r="A1620" s="10"/>
      <c r="B1620" s="10"/>
      <c r="C1620" s="89"/>
      <c r="D1620" s="90" t="s">
        <v>146</v>
      </c>
      <c r="E1620" s="90"/>
      <c r="F1620" s="90"/>
      <c r="G1620" s="90"/>
      <c r="H1620" s="58"/>
    </row>
    <row r="1621" spans="1:8">
      <c r="C1621" s="48" t="s">
        <v>12</v>
      </c>
      <c r="D1621" s="49">
        <v>4.3</v>
      </c>
      <c r="E1621" s="50"/>
      <c r="F1621" s="10"/>
    </row>
    <row r="1622" spans="1:8" ht="23.25" customHeight="1">
      <c r="C1622" s="1" t="s">
        <v>9</v>
      </c>
      <c r="D1622" s="44">
        <v>903</v>
      </c>
      <c r="E1622" s="91" t="s">
        <v>16</v>
      </c>
      <c r="F1622" s="92"/>
      <c r="G1622" s="95">
        <f>D1623/D1622</f>
        <v>17.037652270210408</v>
      </c>
    </row>
    <row r="1623" spans="1:8">
      <c r="C1623" s="1" t="s">
        <v>10</v>
      </c>
      <c r="D1623" s="44">
        <v>15385</v>
      </c>
      <c r="E1623" s="93"/>
      <c r="F1623" s="94"/>
      <c r="G1623" s="96"/>
    </row>
    <row r="1624" spans="1:8">
      <c r="C1624" s="54"/>
      <c r="D1624" s="55"/>
      <c r="E1624" s="56"/>
    </row>
    <row r="1625" spans="1:8">
      <c r="C1625" s="53" t="s">
        <v>7</v>
      </c>
      <c r="D1625" s="74" t="s">
        <v>107</v>
      </c>
      <c r="E1625" s="59"/>
    </row>
    <row r="1626" spans="1:8">
      <c r="C1626" s="53" t="s">
        <v>11</v>
      </c>
      <c r="D1626" s="51">
        <v>45</v>
      </c>
      <c r="E1626" s="59"/>
    </row>
    <row r="1627" spans="1:8">
      <c r="C1627" s="53" t="s">
        <v>13</v>
      </c>
      <c r="D1627" s="52" t="s">
        <v>34</v>
      </c>
      <c r="E1627" s="59"/>
    </row>
    <row r="1628" spans="1:8" ht="24" thickBot="1">
      <c r="C1628" s="60"/>
      <c r="D1628" s="60"/>
    </row>
    <row r="1629" spans="1:8" ht="48" customHeight="1" thickBot="1">
      <c r="B1629" s="97" t="s">
        <v>17</v>
      </c>
      <c r="C1629" s="98"/>
      <c r="D1629" s="23" t="s">
        <v>20</v>
      </c>
      <c r="E1629" s="99" t="s">
        <v>22</v>
      </c>
      <c r="F1629" s="100"/>
      <c r="G1629" s="2" t="s">
        <v>21</v>
      </c>
    </row>
    <row r="1630" spans="1:8" ht="24" customHeight="1" thickBot="1">
      <c r="A1630" s="61"/>
      <c r="B1630" s="101" t="s">
        <v>36</v>
      </c>
      <c r="C1630" s="102"/>
      <c r="D1630" s="32">
        <v>59.39</v>
      </c>
      <c r="E1630" s="33">
        <v>4.3</v>
      </c>
      <c r="F1630" s="18" t="s">
        <v>25</v>
      </c>
      <c r="G1630" s="26">
        <f t="shared" ref="G1630:G1637" si="39">D1630*E1630</f>
        <v>255.37699999999998</v>
      </c>
      <c r="H1630" s="103"/>
    </row>
    <row r="1631" spans="1:8" ht="23.25" customHeight="1">
      <c r="A1631" s="62"/>
      <c r="B1631" s="104" t="s">
        <v>18</v>
      </c>
      <c r="C1631" s="105"/>
      <c r="D1631" s="34">
        <v>70.41</v>
      </c>
      <c r="E1631" s="35">
        <v>0.4</v>
      </c>
      <c r="F1631" s="19" t="s">
        <v>26</v>
      </c>
      <c r="G1631" s="27">
        <f t="shared" si="39"/>
        <v>28.164000000000001</v>
      </c>
      <c r="H1631" s="103"/>
    </row>
    <row r="1632" spans="1:8" ht="24" customHeight="1" thickBot="1">
      <c r="A1632" s="62"/>
      <c r="B1632" s="106" t="s">
        <v>19</v>
      </c>
      <c r="C1632" s="107"/>
      <c r="D1632" s="36">
        <v>222.31</v>
      </c>
      <c r="E1632" s="37">
        <v>0.4</v>
      </c>
      <c r="F1632" s="20" t="s">
        <v>26</v>
      </c>
      <c r="G1632" s="28">
        <f t="shared" si="39"/>
        <v>88.924000000000007</v>
      </c>
      <c r="H1632" s="103"/>
    </row>
    <row r="1633" spans="1:8" ht="24" customHeight="1" thickBot="1">
      <c r="A1633" s="62"/>
      <c r="B1633" s="108" t="s">
        <v>28</v>
      </c>
      <c r="C1633" s="109"/>
      <c r="D1633" s="38"/>
      <c r="E1633" s="39"/>
      <c r="F1633" s="24" t="s">
        <v>25</v>
      </c>
      <c r="G1633" s="29">
        <f t="shared" si="39"/>
        <v>0</v>
      </c>
      <c r="H1633" s="103"/>
    </row>
    <row r="1634" spans="1:8" ht="23.25" customHeight="1">
      <c r="A1634" s="62"/>
      <c r="B1634" s="104" t="s">
        <v>33</v>
      </c>
      <c r="C1634" s="105"/>
      <c r="D1634" s="34">
        <v>665.33</v>
      </c>
      <c r="E1634" s="35">
        <v>8.6</v>
      </c>
      <c r="F1634" s="19" t="s">
        <v>25</v>
      </c>
      <c r="G1634" s="27">
        <f t="shared" si="39"/>
        <v>5721.8379999999997</v>
      </c>
      <c r="H1634" s="103"/>
    </row>
    <row r="1635" spans="1:8" ht="23.25" customHeight="1">
      <c r="A1635" s="62"/>
      <c r="B1635" s="110" t="s">
        <v>27</v>
      </c>
      <c r="C1635" s="111"/>
      <c r="D1635" s="40">
        <v>1300.21</v>
      </c>
      <c r="E1635" s="41">
        <v>4.3</v>
      </c>
      <c r="F1635" s="21" t="s">
        <v>25</v>
      </c>
      <c r="G1635" s="30">
        <f t="shared" si="39"/>
        <v>5590.9030000000002</v>
      </c>
      <c r="H1635" s="103"/>
    </row>
    <row r="1636" spans="1:8" ht="23.25" customHeight="1">
      <c r="A1636" s="62"/>
      <c r="B1636" s="110" t="s">
        <v>29</v>
      </c>
      <c r="C1636" s="111"/>
      <c r="D1636" s="42"/>
      <c r="E1636" s="43"/>
      <c r="F1636" s="21" t="s">
        <v>25</v>
      </c>
      <c r="G1636" s="30">
        <f t="shared" si="39"/>
        <v>0</v>
      </c>
      <c r="H1636" s="103"/>
    </row>
    <row r="1637" spans="1:8" ht="23.25" customHeight="1">
      <c r="A1637" s="62"/>
      <c r="B1637" s="110" t="s">
        <v>30</v>
      </c>
      <c r="C1637" s="111"/>
      <c r="D1637" s="42"/>
      <c r="E1637" s="43"/>
      <c r="F1637" s="21" t="s">
        <v>25</v>
      </c>
      <c r="G1637" s="30">
        <f t="shared" si="39"/>
        <v>0</v>
      </c>
      <c r="H1637" s="103"/>
    </row>
    <row r="1638" spans="1:8" ht="23.25" customHeight="1">
      <c r="A1638" s="62"/>
      <c r="B1638" s="110" t="s">
        <v>32</v>
      </c>
      <c r="C1638" s="111"/>
      <c r="D1638" s="42"/>
      <c r="E1638" s="43"/>
      <c r="F1638" s="21" t="s">
        <v>25</v>
      </c>
      <c r="G1638" s="30">
        <f>D1638*E1638</f>
        <v>0</v>
      </c>
      <c r="H1638" s="103"/>
    </row>
    <row r="1639" spans="1:8" ht="24" thickBot="1">
      <c r="A1639" s="62"/>
      <c r="B1639" s="106" t="s">
        <v>31</v>
      </c>
      <c r="C1639" s="107"/>
      <c r="D1639" s="36"/>
      <c r="E1639" s="37"/>
      <c r="F1639" s="20" t="s">
        <v>25</v>
      </c>
      <c r="G1639" s="31">
        <f>D1639*E1639</f>
        <v>0</v>
      </c>
      <c r="H1639" s="103"/>
    </row>
    <row r="1640" spans="1:8">
      <c r="C1640" s="3"/>
      <c r="D1640" s="3"/>
      <c r="E1640" s="4"/>
      <c r="F1640" s="4"/>
      <c r="H1640" s="63"/>
    </row>
    <row r="1641" spans="1:8" ht="25.5">
      <c r="C1641" s="14" t="s">
        <v>14</v>
      </c>
      <c r="D1641" s="6"/>
    </row>
    <row r="1642" spans="1:8" ht="18.75">
      <c r="C1642" s="84" t="s">
        <v>6</v>
      </c>
      <c r="D1642" s="82" t="s">
        <v>0</v>
      </c>
      <c r="E1642" s="9">
        <f>ROUND((G1630+D1623)/D1623,2)</f>
        <v>1.02</v>
      </c>
      <c r="F1642" s="9"/>
      <c r="G1642" s="10"/>
      <c r="H1642" s="7"/>
    </row>
    <row r="1643" spans="1:8">
      <c r="C1643" s="84"/>
      <c r="D1643" s="82" t="s">
        <v>1</v>
      </c>
      <c r="E1643" s="9">
        <f>ROUND((G1631+G1632+D1623)/D1623,2)</f>
        <v>1.01</v>
      </c>
      <c r="F1643" s="9"/>
      <c r="G1643" s="11"/>
      <c r="H1643" s="66"/>
    </row>
    <row r="1644" spans="1:8">
      <c r="C1644" s="84"/>
      <c r="D1644" s="82" t="s">
        <v>2</v>
      </c>
      <c r="E1644" s="9">
        <f>ROUND((G1633+D1623)/D1623,2)</f>
        <v>1</v>
      </c>
      <c r="F1644" s="12"/>
      <c r="G1644" s="11"/>
    </row>
    <row r="1645" spans="1:8">
      <c r="C1645" s="84"/>
      <c r="D1645" s="13" t="s">
        <v>3</v>
      </c>
      <c r="E1645" s="45">
        <f>ROUND((SUM(G1634:G1639)+D1623)/D1623,2)</f>
        <v>1.74</v>
      </c>
      <c r="F1645" s="10"/>
      <c r="G1645" s="11"/>
    </row>
    <row r="1646" spans="1:8" ht="25.5">
      <c r="D1646" s="46" t="s">
        <v>4</v>
      </c>
      <c r="E1646" s="47">
        <f>SUM(E1642:E1645)-IF(D1627="сплошная",3,2)</f>
        <v>1.7700000000000005</v>
      </c>
      <c r="F1646" s="25"/>
    </row>
    <row r="1647" spans="1:8">
      <c r="E1647" s="15"/>
    </row>
    <row r="1648" spans="1:8" ht="25.5">
      <c r="A1648" s="22"/>
      <c r="B1648" s="22"/>
      <c r="C1648" s="16" t="s">
        <v>23</v>
      </c>
      <c r="D1648" s="85">
        <f>E1646*D1623</f>
        <v>27231.450000000008</v>
      </c>
      <c r="E1648" s="85"/>
    </row>
    <row r="1649" spans="1:8" ht="18.75">
      <c r="C1649" s="17" t="s">
        <v>8</v>
      </c>
      <c r="D1649" s="86">
        <f>D1648/D1622</f>
        <v>30.156644518272433</v>
      </c>
      <c r="E1649" s="86"/>
      <c r="G1649" s="7"/>
      <c r="H1649" s="67"/>
    </row>
    <row r="1660" spans="1:8" ht="60.75" customHeight="1">
      <c r="A1660" s="22"/>
      <c r="B1660" s="112" t="s">
        <v>131</v>
      </c>
      <c r="C1660" s="112"/>
      <c r="D1660" s="112"/>
      <c r="E1660" s="112"/>
      <c r="F1660" s="112"/>
      <c r="G1660" s="112"/>
      <c r="H1660" s="112"/>
    </row>
    <row r="1661" spans="1:8" ht="42.75" customHeight="1">
      <c r="B1661" s="113" t="s">
        <v>42</v>
      </c>
      <c r="C1661" s="113"/>
      <c r="D1661" s="113"/>
      <c r="E1661" s="113"/>
      <c r="F1661" s="113"/>
      <c r="G1661" s="113"/>
    </row>
    <row r="1662" spans="1:8">
      <c r="C1662" s="83"/>
      <c r="G1662" s="7"/>
    </row>
    <row r="1663" spans="1:8" ht="25.5">
      <c r="C1663" s="14" t="s">
        <v>5</v>
      </c>
      <c r="D1663" s="6"/>
    </row>
    <row r="1664" spans="1:8" ht="20.25" customHeight="1">
      <c r="A1664" s="10"/>
      <c r="B1664" s="10"/>
      <c r="C1664" s="87" t="s">
        <v>15</v>
      </c>
      <c r="D1664" s="90" t="s">
        <v>43</v>
      </c>
      <c r="E1664" s="90"/>
      <c r="F1664" s="90"/>
      <c r="G1664" s="90"/>
      <c r="H1664" s="58"/>
    </row>
    <row r="1665" spans="1:8" ht="20.25" customHeight="1">
      <c r="A1665" s="10"/>
      <c r="B1665" s="10"/>
      <c r="C1665" s="88"/>
      <c r="D1665" s="90" t="s">
        <v>44</v>
      </c>
      <c r="E1665" s="90"/>
      <c r="F1665" s="90"/>
      <c r="G1665" s="90"/>
      <c r="H1665" s="58"/>
    </row>
    <row r="1666" spans="1:8" ht="20.25" customHeight="1">
      <c r="A1666" s="10"/>
      <c r="B1666" s="10"/>
      <c r="C1666" s="89"/>
      <c r="D1666" s="90" t="s">
        <v>147</v>
      </c>
      <c r="E1666" s="90"/>
      <c r="F1666" s="90"/>
      <c r="G1666" s="90"/>
      <c r="H1666" s="58"/>
    </row>
    <row r="1667" spans="1:8">
      <c r="C1667" s="48" t="s">
        <v>12</v>
      </c>
      <c r="D1667" s="49">
        <v>1.8</v>
      </c>
      <c r="E1667" s="50"/>
      <c r="F1667" s="10"/>
    </row>
    <row r="1668" spans="1:8" ht="23.25" customHeight="1">
      <c r="C1668" s="1" t="s">
        <v>9</v>
      </c>
      <c r="D1668" s="44">
        <v>403</v>
      </c>
      <c r="E1668" s="91" t="s">
        <v>16</v>
      </c>
      <c r="F1668" s="92"/>
      <c r="G1668" s="95">
        <f>D1669/D1668</f>
        <v>15.662531017369727</v>
      </c>
    </row>
    <row r="1669" spans="1:8">
      <c r="C1669" s="1" t="s">
        <v>10</v>
      </c>
      <c r="D1669" s="44">
        <v>6312</v>
      </c>
      <c r="E1669" s="93"/>
      <c r="F1669" s="94"/>
      <c r="G1669" s="96"/>
    </row>
    <row r="1670" spans="1:8">
      <c r="C1670" s="54"/>
      <c r="D1670" s="55"/>
      <c r="E1670" s="56"/>
    </row>
    <row r="1671" spans="1:8">
      <c r="C1671" s="53" t="s">
        <v>7</v>
      </c>
      <c r="D1671" s="74" t="s">
        <v>148</v>
      </c>
      <c r="E1671" s="59"/>
    </row>
    <row r="1672" spans="1:8">
      <c r="C1672" s="53" t="s">
        <v>11</v>
      </c>
      <c r="D1672" s="51">
        <v>70</v>
      </c>
      <c r="E1672" s="59"/>
    </row>
    <row r="1673" spans="1:8">
      <c r="C1673" s="53" t="s">
        <v>13</v>
      </c>
      <c r="D1673" s="52" t="s">
        <v>34</v>
      </c>
      <c r="E1673" s="59"/>
    </row>
    <row r="1674" spans="1:8" ht="24" thickBot="1">
      <c r="C1674" s="60"/>
      <c r="D1674" s="60"/>
    </row>
    <row r="1675" spans="1:8" ht="48" customHeight="1" thickBot="1">
      <c r="B1675" s="97" t="s">
        <v>17</v>
      </c>
      <c r="C1675" s="98"/>
      <c r="D1675" s="23" t="s">
        <v>20</v>
      </c>
      <c r="E1675" s="99" t="s">
        <v>22</v>
      </c>
      <c r="F1675" s="100"/>
      <c r="G1675" s="2" t="s">
        <v>21</v>
      </c>
    </row>
    <row r="1676" spans="1:8" ht="24" customHeight="1" thickBot="1">
      <c r="A1676" s="61"/>
      <c r="B1676" s="101" t="s">
        <v>36</v>
      </c>
      <c r="C1676" s="102"/>
      <c r="D1676" s="32">
        <v>59.39</v>
      </c>
      <c r="E1676" s="33">
        <v>1.8</v>
      </c>
      <c r="F1676" s="18" t="s">
        <v>25</v>
      </c>
      <c r="G1676" s="26">
        <f t="shared" ref="G1676:G1683" si="40">D1676*E1676</f>
        <v>106.902</v>
      </c>
      <c r="H1676" s="103"/>
    </row>
    <row r="1677" spans="1:8" ht="23.25" customHeight="1">
      <c r="A1677" s="62"/>
      <c r="B1677" s="104" t="s">
        <v>18</v>
      </c>
      <c r="C1677" s="105"/>
      <c r="D1677" s="34">
        <v>70.41</v>
      </c>
      <c r="E1677" s="35">
        <v>0.6</v>
      </c>
      <c r="F1677" s="19" t="s">
        <v>26</v>
      </c>
      <c r="G1677" s="27">
        <f t="shared" si="40"/>
        <v>42.245999999999995</v>
      </c>
      <c r="H1677" s="103"/>
    </row>
    <row r="1678" spans="1:8" ht="24" customHeight="1" thickBot="1">
      <c r="A1678" s="62"/>
      <c r="B1678" s="106" t="s">
        <v>19</v>
      </c>
      <c r="C1678" s="107"/>
      <c r="D1678" s="36">
        <v>222.31</v>
      </c>
      <c r="E1678" s="37">
        <v>0.6</v>
      </c>
      <c r="F1678" s="20" t="s">
        <v>26</v>
      </c>
      <c r="G1678" s="28">
        <f t="shared" si="40"/>
        <v>133.386</v>
      </c>
      <c r="H1678" s="103"/>
    </row>
    <row r="1679" spans="1:8" ht="24" customHeight="1" thickBot="1">
      <c r="A1679" s="62"/>
      <c r="B1679" s="108" t="s">
        <v>28</v>
      </c>
      <c r="C1679" s="109"/>
      <c r="D1679" s="38"/>
      <c r="E1679" s="39"/>
      <c r="F1679" s="24" t="s">
        <v>25</v>
      </c>
      <c r="G1679" s="29">
        <f t="shared" si="40"/>
        <v>0</v>
      </c>
      <c r="H1679" s="103"/>
    </row>
    <row r="1680" spans="1:8" ht="23.25" customHeight="1">
      <c r="A1680" s="62"/>
      <c r="B1680" s="104" t="s">
        <v>33</v>
      </c>
      <c r="C1680" s="105"/>
      <c r="D1680" s="34">
        <v>665.33</v>
      </c>
      <c r="E1680" s="35">
        <v>3.6</v>
      </c>
      <c r="F1680" s="19" t="s">
        <v>25</v>
      </c>
      <c r="G1680" s="27">
        <f t="shared" si="40"/>
        <v>2395.1880000000001</v>
      </c>
      <c r="H1680" s="103"/>
    </row>
    <row r="1681" spans="1:8" ht="23.25" customHeight="1">
      <c r="A1681" s="62"/>
      <c r="B1681" s="110" t="s">
        <v>27</v>
      </c>
      <c r="C1681" s="111"/>
      <c r="D1681" s="40">
        <v>1300.21</v>
      </c>
      <c r="E1681" s="41">
        <v>1.8</v>
      </c>
      <c r="F1681" s="21" t="s">
        <v>25</v>
      </c>
      <c r="G1681" s="30">
        <f t="shared" si="40"/>
        <v>2340.3780000000002</v>
      </c>
      <c r="H1681" s="103"/>
    </row>
    <row r="1682" spans="1:8" ht="23.25" customHeight="1">
      <c r="A1682" s="62"/>
      <c r="B1682" s="110" t="s">
        <v>29</v>
      </c>
      <c r="C1682" s="111"/>
      <c r="D1682" s="42"/>
      <c r="E1682" s="43"/>
      <c r="F1682" s="21" t="s">
        <v>25</v>
      </c>
      <c r="G1682" s="30">
        <f t="shared" si="40"/>
        <v>0</v>
      </c>
      <c r="H1682" s="103"/>
    </row>
    <row r="1683" spans="1:8" ht="23.25" customHeight="1">
      <c r="A1683" s="62"/>
      <c r="B1683" s="110" t="s">
        <v>30</v>
      </c>
      <c r="C1683" s="111"/>
      <c r="D1683" s="42"/>
      <c r="E1683" s="43"/>
      <c r="F1683" s="21" t="s">
        <v>25</v>
      </c>
      <c r="G1683" s="30">
        <f t="shared" si="40"/>
        <v>0</v>
      </c>
      <c r="H1683" s="103"/>
    </row>
    <row r="1684" spans="1:8" ht="23.25" customHeight="1">
      <c r="A1684" s="62"/>
      <c r="B1684" s="110" t="s">
        <v>32</v>
      </c>
      <c r="C1684" s="111"/>
      <c r="D1684" s="42"/>
      <c r="E1684" s="43"/>
      <c r="F1684" s="21" t="s">
        <v>25</v>
      </c>
      <c r="G1684" s="30">
        <f>D1684*E1684</f>
        <v>0</v>
      </c>
      <c r="H1684" s="103"/>
    </row>
    <row r="1685" spans="1:8" ht="24" thickBot="1">
      <c r="A1685" s="62"/>
      <c r="B1685" s="106" t="s">
        <v>31</v>
      </c>
      <c r="C1685" s="107"/>
      <c r="D1685" s="36"/>
      <c r="E1685" s="37"/>
      <c r="F1685" s="20" t="s">
        <v>25</v>
      </c>
      <c r="G1685" s="31">
        <f>D1685*E1685</f>
        <v>0</v>
      </c>
      <c r="H1685" s="103"/>
    </row>
    <row r="1686" spans="1:8">
      <c r="C1686" s="3"/>
      <c r="D1686" s="3"/>
      <c r="E1686" s="4"/>
      <c r="F1686" s="4"/>
      <c r="H1686" s="63"/>
    </row>
    <row r="1687" spans="1:8" ht="25.5">
      <c r="C1687" s="14" t="s">
        <v>14</v>
      </c>
      <c r="D1687" s="6"/>
    </row>
    <row r="1688" spans="1:8" ht="18.75">
      <c r="C1688" s="84" t="s">
        <v>6</v>
      </c>
      <c r="D1688" s="82" t="s">
        <v>0</v>
      </c>
      <c r="E1688" s="9">
        <f>ROUND((G1676+D1669)/D1669,2)</f>
        <v>1.02</v>
      </c>
      <c r="F1688" s="9"/>
      <c r="G1688" s="10"/>
      <c r="H1688" s="7"/>
    </row>
    <row r="1689" spans="1:8">
      <c r="C1689" s="84"/>
      <c r="D1689" s="82" t="s">
        <v>1</v>
      </c>
      <c r="E1689" s="9">
        <f>ROUND((G1677+G1678+D1669)/D1669,2)</f>
        <v>1.03</v>
      </c>
      <c r="F1689" s="9"/>
      <c r="G1689" s="11"/>
      <c r="H1689" s="66"/>
    </row>
    <row r="1690" spans="1:8">
      <c r="C1690" s="84"/>
      <c r="D1690" s="82" t="s">
        <v>2</v>
      </c>
      <c r="E1690" s="9">
        <f>ROUND((G1679+D1669)/D1669,2)</f>
        <v>1</v>
      </c>
      <c r="F1690" s="12"/>
      <c r="G1690" s="11"/>
    </row>
    <row r="1691" spans="1:8">
      <c r="C1691" s="84"/>
      <c r="D1691" s="13" t="s">
        <v>3</v>
      </c>
      <c r="E1691" s="45">
        <f>ROUND((SUM(G1680:G1685)+D1669)/D1669,2)</f>
        <v>1.75</v>
      </c>
      <c r="F1691" s="10"/>
      <c r="G1691" s="11"/>
    </row>
    <row r="1692" spans="1:8" ht="25.5">
      <c r="D1692" s="46" t="s">
        <v>4</v>
      </c>
      <c r="E1692" s="47">
        <f>SUM(E1688:E1691)-IF(D1673="сплошная",3,2)</f>
        <v>1.7999999999999998</v>
      </c>
      <c r="F1692" s="25"/>
    </row>
    <row r="1693" spans="1:8">
      <c r="E1693" s="15"/>
    </row>
    <row r="1694" spans="1:8" ht="25.5">
      <c r="A1694" s="22"/>
      <c r="B1694" s="22"/>
      <c r="C1694" s="16" t="s">
        <v>23</v>
      </c>
      <c r="D1694" s="85">
        <f>E1692*D1669</f>
        <v>11361.599999999999</v>
      </c>
      <c r="E1694" s="85"/>
    </row>
    <row r="1695" spans="1:8" ht="18.75">
      <c r="C1695" s="17" t="s">
        <v>8</v>
      </c>
      <c r="D1695" s="86">
        <f>D1694/D1668</f>
        <v>28.192555831265505</v>
      </c>
      <c r="E1695" s="86"/>
      <c r="G1695" s="7"/>
      <c r="H1695" s="67"/>
    </row>
    <row r="1707" spans="1:8" ht="60.75" customHeight="1">
      <c r="A1707" s="22"/>
      <c r="B1707" s="112" t="s">
        <v>132</v>
      </c>
      <c r="C1707" s="112"/>
      <c r="D1707" s="112"/>
      <c r="E1707" s="112"/>
      <c r="F1707" s="112"/>
      <c r="G1707" s="112"/>
      <c r="H1707" s="112"/>
    </row>
    <row r="1708" spans="1:8" ht="34.5" customHeight="1">
      <c r="B1708" s="113" t="s">
        <v>42</v>
      </c>
      <c r="C1708" s="113"/>
      <c r="D1708" s="113"/>
      <c r="E1708" s="113"/>
      <c r="F1708" s="113"/>
      <c r="G1708" s="113"/>
    </row>
    <row r="1709" spans="1:8">
      <c r="C1709" s="83"/>
      <c r="G1709" s="7"/>
    </row>
    <row r="1710" spans="1:8" ht="25.5">
      <c r="C1710" s="14" t="s">
        <v>5</v>
      </c>
      <c r="D1710" s="6"/>
    </row>
    <row r="1711" spans="1:8" ht="20.25" customHeight="1">
      <c r="A1711" s="10"/>
      <c r="B1711" s="10"/>
      <c r="C1711" s="87" t="s">
        <v>15</v>
      </c>
      <c r="D1711" s="90" t="s">
        <v>43</v>
      </c>
      <c r="E1711" s="90"/>
      <c r="F1711" s="90"/>
      <c r="G1711" s="90"/>
      <c r="H1711" s="58"/>
    </row>
    <row r="1712" spans="1:8" ht="20.25" customHeight="1">
      <c r="A1712" s="10"/>
      <c r="B1712" s="10"/>
      <c r="C1712" s="88"/>
      <c r="D1712" s="90" t="s">
        <v>44</v>
      </c>
      <c r="E1712" s="90"/>
      <c r="F1712" s="90"/>
      <c r="G1712" s="90"/>
      <c r="H1712" s="58"/>
    </row>
    <row r="1713" spans="1:8" ht="20.25" customHeight="1">
      <c r="A1713" s="10"/>
      <c r="B1713" s="10"/>
      <c r="C1713" s="89"/>
      <c r="D1713" s="90" t="s">
        <v>149</v>
      </c>
      <c r="E1713" s="90"/>
      <c r="F1713" s="90"/>
      <c r="G1713" s="90"/>
      <c r="H1713" s="58"/>
    </row>
    <row r="1714" spans="1:8">
      <c r="C1714" s="48" t="s">
        <v>12</v>
      </c>
      <c r="D1714" s="49">
        <v>5.9</v>
      </c>
      <c r="E1714" s="50"/>
      <c r="F1714" s="10"/>
    </row>
    <row r="1715" spans="1:8" ht="23.25" customHeight="1">
      <c r="C1715" s="1" t="s">
        <v>9</v>
      </c>
      <c r="D1715" s="44">
        <v>1219</v>
      </c>
      <c r="E1715" s="91" t="s">
        <v>16</v>
      </c>
      <c r="F1715" s="92"/>
      <c r="G1715" s="95">
        <f>D1716/D1715</f>
        <v>10.291222313371616</v>
      </c>
    </row>
    <row r="1716" spans="1:8">
      <c r="C1716" s="1" t="s">
        <v>10</v>
      </c>
      <c r="D1716" s="44">
        <v>12545</v>
      </c>
      <c r="E1716" s="93"/>
      <c r="F1716" s="94"/>
      <c r="G1716" s="96"/>
    </row>
    <row r="1717" spans="1:8">
      <c r="C1717" s="54"/>
      <c r="D1717" s="55"/>
      <c r="E1717" s="56"/>
    </row>
    <row r="1718" spans="1:8">
      <c r="C1718" s="53" t="s">
        <v>7</v>
      </c>
      <c r="D1718" s="73" t="s">
        <v>148</v>
      </c>
      <c r="E1718" s="59"/>
    </row>
    <row r="1719" spans="1:8">
      <c r="C1719" s="53" t="s">
        <v>11</v>
      </c>
      <c r="D1719" s="51">
        <v>65</v>
      </c>
      <c r="E1719" s="59"/>
    </row>
    <row r="1720" spans="1:8">
      <c r="C1720" s="53" t="s">
        <v>13</v>
      </c>
      <c r="D1720" s="52" t="s">
        <v>34</v>
      </c>
      <c r="E1720" s="59"/>
    </row>
    <row r="1721" spans="1:8" ht="24" thickBot="1">
      <c r="C1721" s="60"/>
      <c r="D1721" s="60"/>
    </row>
    <row r="1722" spans="1:8" ht="48" customHeight="1" thickBot="1">
      <c r="B1722" s="97" t="s">
        <v>17</v>
      </c>
      <c r="C1722" s="98"/>
      <c r="D1722" s="23" t="s">
        <v>20</v>
      </c>
      <c r="E1722" s="99" t="s">
        <v>22</v>
      </c>
      <c r="F1722" s="100"/>
      <c r="G1722" s="2" t="s">
        <v>21</v>
      </c>
    </row>
    <row r="1723" spans="1:8" ht="24" customHeight="1" thickBot="1">
      <c r="A1723" s="61"/>
      <c r="B1723" s="101" t="s">
        <v>36</v>
      </c>
      <c r="C1723" s="102"/>
      <c r="D1723" s="32">
        <v>59.39</v>
      </c>
      <c r="E1723" s="33">
        <v>5.9</v>
      </c>
      <c r="F1723" s="18" t="s">
        <v>25</v>
      </c>
      <c r="G1723" s="26">
        <f t="shared" ref="G1723:G1730" si="41">D1723*E1723</f>
        <v>350.40100000000001</v>
      </c>
      <c r="H1723" s="103"/>
    </row>
    <row r="1724" spans="1:8" ht="23.25" customHeight="1">
      <c r="A1724" s="62"/>
      <c r="B1724" s="104" t="s">
        <v>18</v>
      </c>
      <c r="C1724" s="105"/>
      <c r="D1724" s="34">
        <v>70.41</v>
      </c>
      <c r="E1724" s="35">
        <v>0.4</v>
      </c>
      <c r="F1724" s="19" t="s">
        <v>26</v>
      </c>
      <c r="G1724" s="27">
        <f t="shared" si="41"/>
        <v>28.164000000000001</v>
      </c>
      <c r="H1724" s="103"/>
    </row>
    <row r="1725" spans="1:8" ht="24" customHeight="1" thickBot="1">
      <c r="A1725" s="62"/>
      <c r="B1725" s="106" t="s">
        <v>19</v>
      </c>
      <c r="C1725" s="107"/>
      <c r="D1725" s="36">
        <v>222.31</v>
      </c>
      <c r="E1725" s="37">
        <v>0.4</v>
      </c>
      <c r="F1725" s="20" t="s">
        <v>26</v>
      </c>
      <c r="G1725" s="28">
        <f t="shared" si="41"/>
        <v>88.924000000000007</v>
      </c>
      <c r="H1725" s="103"/>
    </row>
    <row r="1726" spans="1:8" ht="24" customHeight="1" thickBot="1">
      <c r="A1726" s="62"/>
      <c r="B1726" s="108" t="s">
        <v>28</v>
      </c>
      <c r="C1726" s="109"/>
      <c r="D1726" s="38"/>
      <c r="E1726" s="39"/>
      <c r="F1726" s="24" t="s">
        <v>25</v>
      </c>
      <c r="G1726" s="29">
        <f t="shared" si="41"/>
        <v>0</v>
      </c>
      <c r="H1726" s="103"/>
    </row>
    <row r="1727" spans="1:8" ht="23.25" customHeight="1">
      <c r="A1727" s="62"/>
      <c r="B1727" s="104" t="s">
        <v>33</v>
      </c>
      <c r="C1727" s="105"/>
      <c r="D1727" s="34">
        <v>665.33</v>
      </c>
      <c r="E1727" s="35">
        <v>11.8</v>
      </c>
      <c r="F1727" s="19" t="s">
        <v>25</v>
      </c>
      <c r="G1727" s="27">
        <f t="shared" si="41"/>
        <v>7850.8940000000011</v>
      </c>
      <c r="H1727" s="103"/>
    </row>
    <row r="1728" spans="1:8" ht="23.25" customHeight="1">
      <c r="A1728" s="62"/>
      <c r="B1728" s="110" t="s">
        <v>27</v>
      </c>
      <c r="C1728" s="111"/>
      <c r="D1728" s="40">
        <v>1300.21</v>
      </c>
      <c r="E1728" s="41">
        <v>5.9</v>
      </c>
      <c r="F1728" s="21" t="s">
        <v>25</v>
      </c>
      <c r="G1728" s="30">
        <f t="shared" si="41"/>
        <v>7671.2390000000005</v>
      </c>
      <c r="H1728" s="103"/>
    </row>
    <row r="1729" spans="1:8" ht="23.25" customHeight="1">
      <c r="A1729" s="62"/>
      <c r="B1729" s="110" t="s">
        <v>29</v>
      </c>
      <c r="C1729" s="111"/>
      <c r="D1729" s="42"/>
      <c r="E1729" s="43"/>
      <c r="F1729" s="21" t="s">
        <v>25</v>
      </c>
      <c r="G1729" s="30">
        <f t="shared" si="41"/>
        <v>0</v>
      </c>
      <c r="H1729" s="103"/>
    </row>
    <row r="1730" spans="1:8" ht="23.25" customHeight="1">
      <c r="A1730" s="62"/>
      <c r="B1730" s="110" t="s">
        <v>30</v>
      </c>
      <c r="C1730" s="111"/>
      <c r="D1730" s="42"/>
      <c r="E1730" s="43"/>
      <c r="F1730" s="21" t="s">
        <v>25</v>
      </c>
      <c r="G1730" s="30">
        <f t="shared" si="41"/>
        <v>0</v>
      </c>
      <c r="H1730" s="103"/>
    </row>
    <row r="1731" spans="1:8" ht="23.25" customHeight="1">
      <c r="A1731" s="62"/>
      <c r="B1731" s="110" t="s">
        <v>32</v>
      </c>
      <c r="C1731" s="111"/>
      <c r="D1731" s="42"/>
      <c r="E1731" s="43"/>
      <c r="F1731" s="21" t="s">
        <v>25</v>
      </c>
      <c r="G1731" s="30">
        <f>D1731*E1731</f>
        <v>0</v>
      </c>
      <c r="H1731" s="103"/>
    </row>
    <row r="1732" spans="1:8" ht="24" thickBot="1">
      <c r="A1732" s="62"/>
      <c r="B1732" s="106" t="s">
        <v>31</v>
      </c>
      <c r="C1732" s="107"/>
      <c r="D1732" s="36"/>
      <c r="E1732" s="37"/>
      <c r="F1732" s="20" t="s">
        <v>25</v>
      </c>
      <c r="G1732" s="31">
        <f>D1732*E1732</f>
        <v>0</v>
      </c>
      <c r="H1732" s="103"/>
    </row>
    <row r="1733" spans="1:8">
      <c r="C1733" s="3"/>
      <c r="D1733" s="3"/>
      <c r="E1733" s="4"/>
      <c r="F1733" s="4"/>
      <c r="H1733" s="63"/>
    </row>
    <row r="1734" spans="1:8" ht="25.5">
      <c r="C1734" s="14" t="s">
        <v>14</v>
      </c>
      <c r="D1734" s="6"/>
    </row>
    <row r="1735" spans="1:8" ht="18.75">
      <c r="C1735" s="84" t="s">
        <v>6</v>
      </c>
      <c r="D1735" s="82" t="s">
        <v>0</v>
      </c>
      <c r="E1735" s="9">
        <f>ROUND((G1723+D1716)/D1716,2)</f>
        <v>1.03</v>
      </c>
      <c r="F1735" s="9"/>
      <c r="G1735" s="10"/>
      <c r="H1735" s="7"/>
    </row>
    <row r="1736" spans="1:8">
      <c r="C1736" s="84"/>
      <c r="D1736" s="82" t="s">
        <v>1</v>
      </c>
      <c r="E1736" s="9">
        <f>ROUND((G1724+G1725+D1716)/D1716,2)</f>
        <v>1.01</v>
      </c>
      <c r="F1736" s="9"/>
      <c r="G1736" s="11"/>
      <c r="H1736" s="66"/>
    </row>
    <row r="1737" spans="1:8">
      <c r="C1737" s="84"/>
      <c r="D1737" s="82" t="s">
        <v>2</v>
      </c>
      <c r="E1737" s="9">
        <f>ROUND((G1726+D1716)/D1716,2)</f>
        <v>1</v>
      </c>
      <c r="F1737" s="12"/>
      <c r="G1737" s="11"/>
    </row>
    <row r="1738" spans="1:8">
      <c r="C1738" s="84"/>
      <c r="D1738" s="13" t="s">
        <v>3</v>
      </c>
      <c r="E1738" s="45">
        <f>ROUND((SUM(G1727:G1732)+D1716)/D1716,2)</f>
        <v>2.2400000000000002</v>
      </c>
      <c r="F1738" s="10"/>
      <c r="G1738" s="11"/>
    </row>
    <row r="1739" spans="1:8" ht="25.5">
      <c r="D1739" s="46" t="s">
        <v>4</v>
      </c>
      <c r="E1739" s="47">
        <f>SUM(E1735:E1738)-IF(D1720="сплошная",3,2)</f>
        <v>2.2800000000000002</v>
      </c>
      <c r="F1739" s="25"/>
    </row>
    <row r="1740" spans="1:8">
      <c r="E1740" s="15"/>
    </row>
    <row r="1741" spans="1:8" ht="25.5">
      <c r="A1741" s="22"/>
      <c r="B1741" s="22"/>
      <c r="C1741" s="16" t="s">
        <v>23</v>
      </c>
      <c r="D1741" s="85">
        <f>E1739*D1716</f>
        <v>28602.600000000002</v>
      </c>
      <c r="E1741" s="85"/>
    </row>
    <row r="1742" spans="1:8" ht="18.75">
      <c r="C1742" s="17" t="s">
        <v>8</v>
      </c>
      <c r="D1742" s="86">
        <f>D1741/D1715</f>
        <v>23.463986874487286</v>
      </c>
      <c r="E1742" s="86"/>
      <c r="G1742" s="7"/>
      <c r="H1742" s="67"/>
    </row>
    <row r="1755" spans="1:8" ht="60.75" customHeight="1">
      <c r="A1755" s="22"/>
      <c r="B1755" s="112" t="s">
        <v>133</v>
      </c>
      <c r="C1755" s="112"/>
      <c r="D1755" s="112"/>
      <c r="E1755" s="112"/>
      <c r="F1755" s="112"/>
      <c r="G1755" s="112"/>
      <c r="H1755" s="112"/>
    </row>
    <row r="1756" spans="1:8" ht="37.5" customHeight="1">
      <c r="B1756" s="113" t="s">
        <v>42</v>
      </c>
      <c r="C1756" s="113"/>
      <c r="D1756" s="113"/>
      <c r="E1756" s="113"/>
      <c r="F1756" s="113"/>
      <c r="G1756" s="113"/>
    </row>
    <row r="1757" spans="1:8">
      <c r="C1757" s="83"/>
      <c r="G1757" s="7"/>
    </row>
    <row r="1758" spans="1:8" ht="25.5">
      <c r="C1758" s="14" t="s">
        <v>5</v>
      </c>
      <c r="D1758" s="6"/>
    </row>
    <row r="1759" spans="1:8" ht="20.25" customHeight="1">
      <c r="A1759" s="10"/>
      <c r="B1759" s="10"/>
      <c r="C1759" s="87" t="s">
        <v>15</v>
      </c>
      <c r="D1759" s="90" t="s">
        <v>43</v>
      </c>
      <c r="E1759" s="90"/>
      <c r="F1759" s="90"/>
      <c r="G1759" s="90"/>
      <c r="H1759" s="58"/>
    </row>
    <row r="1760" spans="1:8" ht="20.25" customHeight="1">
      <c r="A1760" s="10"/>
      <c r="B1760" s="10"/>
      <c r="C1760" s="88"/>
      <c r="D1760" s="90" t="s">
        <v>44</v>
      </c>
      <c r="E1760" s="90"/>
      <c r="F1760" s="90"/>
      <c r="G1760" s="90"/>
      <c r="H1760" s="58"/>
    </row>
    <row r="1761" spans="1:8" ht="20.25" customHeight="1">
      <c r="A1761" s="10"/>
      <c r="B1761" s="10"/>
      <c r="C1761" s="89"/>
      <c r="D1761" s="90" t="s">
        <v>150</v>
      </c>
      <c r="E1761" s="90"/>
      <c r="F1761" s="90"/>
      <c r="G1761" s="90"/>
      <c r="H1761" s="58"/>
    </row>
    <row r="1762" spans="1:8">
      <c r="C1762" s="48" t="s">
        <v>12</v>
      </c>
      <c r="D1762" s="49">
        <v>2.9</v>
      </c>
      <c r="E1762" s="50"/>
      <c r="F1762" s="10"/>
    </row>
    <row r="1763" spans="1:8" ht="23.25" customHeight="1">
      <c r="C1763" s="1" t="s">
        <v>9</v>
      </c>
      <c r="D1763" s="44">
        <v>888</v>
      </c>
      <c r="E1763" s="91" t="s">
        <v>16</v>
      </c>
      <c r="F1763" s="92"/>
      <c r="G1763" s="95">
        <f>D1764/D1763</f>
        <v>13.676801801801801</v>
      </c>
    </row>
    <row r="1764" spans="1:8">
      <c r="C1764" s="1" t="s">
        <v>10</v>
      </c>
      <c r="D1764" s="44">
        <v>12145</v>
      </c>
      <c r="E1764" s="93"/>
      <c r="F1764" s="94"/>
      <c r="G1764" s="96"/>
    </row>
    <row r="1765" spans="1:8">
      <c r="C1765" s="54"/>
      <c r="D1765" s="55"/>
      <c r="E1765" s="56"/>
    </row>
    <row r="1766" spans="1:8">
      <c r="C1766" s="53" t="s">
        <v>7</v>
      </c>
      <c r="D1766" s="74" t="s">
        <v>92</v>
      </c>
      <c r="E1766" s="59"/>
    </row>
    <row r="1767" spans="1:8">
      <c r="C1767" s="53" t="s">
        <v>11</v>
      </c>
      <c r="D1767" s="51">
        <v>45</v>
      </c>
      <c r="E1767" s="59"/>
    </row>
    <row r="1768" spans="1:8">
      <c r="C1768" s="53" t="s">
        <v>13</v>
      </c>
      <c r="D1768" s="52" t="s">
        <v>34</v>
      </c>
      <c r="E1768" s="59"/>
    </row>
    <row r="1769" spans="1:8" ht="24" thickBot="1">
      <c r="C1769" s="60"/>
      <c r="D1769" s="60"/>
    </row>
    <row r="1770" spans="1:8" ht="48" customHeight="1" thickBot="1">
      <c r="B1770" s="97" t="s">
        <v>17</v>
      </c>
      <c r="C1770" s="98"/>
      <c r="D1770" s="23" t="s">
        <v>20</v>
      </c>
      <c r="E1770" s="99" t="s">
        <v>22</v>
      </c>
      <c r="F1770" s="100"/>
      <c r="G1770" s="2" t="s">
        <v>21</v>
      </c>
    </row>
    <row r="1771" spans="1:8" ht="24" customHeight="1" thickBot="1">
      <c r="A1771" s="61"/>
      <c r="B1771" s="101" t="s">
        <v>36</v>
      </c>
      <c r="C1771" s="102"/>
      <c r="D1771" s="32">
        <v>59.39</v>
      </c>
      <c r="E1771" s="33">
        <v>2.9</v>
      </c>
      <c r="F1771" s="18" t="s">
        <v>25</v>
      </c>
      <c r="G1771" s="26">
        <f t="shared" ref="G1771:G1778" si="42">D1771*E1771</f>
        <v>172.23099999999999</v>
      </c>
      <c r="H1771" s="103"/>
    </row>
    <row r="1772" spans="1:8" ht="23.25" customHeight="1">
      <c r="A1772" s="62"/>
      <c r="B1772" s="104" t="s">
        <v>18</v>
      </c>
      <c r="C1772" s="105"/>
      <c r="D1772" s="34">
        <v>70.41</v>
      </c>
      <c r="E1772" s="35">
        <v>0.4</v>
      </c>
      <c r="F1772" s="19" t="s">
        <v>26</v>
      </c>
      <c r="G1772" s="27">
        <f t="shared" si="42"/>
        <v>28.164000000000001</v>
      </c>
      <c r="H1772" s="103"/>
    </row>
    <row r="1773" spans="1:8" ht="24" customHeight="1" thickBot="1">
      <c r="A1773" s="62"/>
      <c r="B1773" s="106" t="s">
        <v>19</v>
      </c>
      <c r="C1773" s="107"/>
      <c r="D1773" s="36">
        <v>222.31</v>
      </c>
      <c r="E1773" s="37">
        <v>0.4</v>
      </c>
      <c r="F1773" s="20" t="s">
        <v>26</v>
      </c>
      <c r="G1773" s="28">
        <f t="shared" si="42"/>
        <v>88.924000000000007</v>
      </c>
      <c r="H1773" s="103"/>
    </row>
    <row r="1774" spans="1:8" ht="24" customHeight="1" thickBot="1">
      <c r="A1774" s="62"/>
      <c r="B1774" s="108" t="s">
        <v>28</v>
      </c>
      <c r="C1774" s="109"/>
      <c r="D1774" s="38"/>
      <c r="E1774" s="39"/>
      <c r="F1774" s="24" t="s">
        <v>25</v>
      </c>
      <c r="G1774" s="29">
        <f t="shared" si="42"/>
        <v>0</v>
      </c>
      <c r="H1774" s="103"/>
    </row>
    <row r="1775" spans="1:8" ht="23.25" customHeight="1">
      <c r="A1775" s="62"/>
      <c r="B1775" s="104" t="s">
        <v>33</v>
      </c>
      <c r="C1775" s="105"/>
      <c r="D1775" s="34">
        <v>665.33</v>
      </c>
      <c r="E1775" s="35">
        <v>5.8</v>
      </c>
      <c r="F1775" s="19" t="s">
        <v>25</v>
      </c>
      <c r="G1775" s="27">
        <f t="shared" si="42"/>
        <v>3858.9140000000002</v>
      </c>
      <c r="H1775" s="103"/>
    </row>
    <row r="1776" spans="1:8" ht="23.25" customHeight="1">
      <c r="A1776" s="62"/>
      <c r="B1776" s="110" t="s">
        <v>27</v>
      </c>
      <c r="C1776" s="111"/>
      <c r="D1776" s="40">
        <v>1300.21</v>
      </c>
      <c r="E1776" s="41">
        <v>2.9</v>
      </c>
      <c r="F1776" s="21" t="s">
        <v>25</v>
      </c>
      <c r="G1776" s="30">
        <f t="shared" si="42"/>
        <v>3770.6089999999999</v>
      </c>
      <c r="H1776" s="103"/>
    </row>
    <row r="1777" spans="1:8" ht="23.25" customHeight="1">
      <c r="A1777" s="62"/>
      <c r="B1777" s="110" t="s">
        <v>29</v>
      </c>
      <c r="C1777" s="111"/>
      <c r="D1777" s="42"/>
      <c r="E1777" s="43"/>
      <c r="F1777" s="21" t="s">
        <v>25</v>
      </c>
      <c r="G1777" s="30">
        <f t="shared" si="42"/>
        <v>0</v>
      </c>
      <c r="H1777" s="103"/>
    </row>
    <row r="1778" spans="1:8" ht="23.25" customHeight="1">
      <c r="A1778" s="62"/>
      <c r="B1778" s="110" t="s">
        <v>30</v>
      </c>
      <c r="C1778" s="111"/>
      <c r="D1778" s="42"/>
      <c r="E1778" s="43"/>
      <c r="F1778" s="21" t="s">
        <v>25</v>
      </c>
      <c r="G1778" s="30">
        <f t="shared" si="42"/>
        <v>0</v>
      </c>
      <c r="H1778" s="103"/>
    </row>
    <row r="1779" spans="1:8" ht="23.25" customHeight="1">
      <c r="A1779" s="62"/>
      <c r="B1779" s="110" t="s">
        <v>32</v>
      </c>
      <c r="C1779" s="111"/>
      <c r="D1779" s="42"/>
      <c r="E1779" s="43"/>
      <c r="F1779" s="21" t="s">
        <v>25</v>
      </c>
      <c r="G1779" s="30">
        <f>D1779*E1779</f>
        <v>0</v>
      </c>
      <c r="H1779" s="103"/>
    </row>
    <row r="1780" spans="1:8" ht="24" thickBot="1">
      <c r="A1780" s="62"/>
      <c r="B1780" s="106" t="s">
        <v>31</v>
      </c>
      <c r="C1780" s="107"/>
      <c r="D1780" s="36"/>
      <c r="E1780" s="37"/>
      <c r="F1780" s="20" t="s">
        <v>25</v>
      </c>
      <c r="G1780" s="31">
        <f>D1780*E1780</f>
        <v>0</v>
      </c>
      <c r="H1780" s="103"/>
    </row>
    <row r="1781" spans="1:8">
      <c r="C1781" s="3"/>
      <c r="D1781" s="3"/>
      <c r="E1781" s="4"/>
      <c r="F1781" s="4"/>
      <c r="H1781" s="63"/>
    </row>
    <row r="1782" spans="1:8" ht="25.5">
      <c r="C1782" s="14" t="s">
        <v>14</v>
      </c>
      <c r="D1782" s="6"/>
    </row>
    <row r="1783" spans="1:8" ht="18.75">
      <c r="C1783" s="84" t="s">
        <v>6</v>
      </c>
      <c r="D1783" s="82" t="s">
        <v>0</v>
      </c>
      <c r="E1783" s="9">
        <f>ROUND((G1771+D1764)/D1764,2)</f>
        <v>1.01</v>
      </c>
      <c r="F1783" s="9"/>
      <c r="G1783" s="10"/>
      <c r="H1783" s="7"/>
    </row>
    <row r="1784" spans="1:8">
      <c r="C1784" s="84"/>
      <c r="D1784" s="82" t="s">
        <v>1</v>
      </c>
      <c r="E1784" s="9">
        <f>ROUND((G1772+G1773+D1764)/D1764,2)</f>
        <v>1.01</v>
      </c>
      <c r="F1784" s="9"/>
      <c r="G1784" s="11"/>
      <c r="H1784" s="66"/>
    </row>
    <row r="1785" spans="1:8">
      <c r="C1785" s="84"/>
      <c r="D1785" s="82" t="s">
        <v>2</v>
      </c>
      <c r="E1785" s="9">
        <f>ROUND((G1774+D1764)/D1764,2)</f>
        <v>1</v>
      </c>
      <c r="F1785" s="12"/>
      <c r="G1785" s="11"/>
    </row>
    <row r="1786" spans="1:8">
      <c r="C1786" s="84"/>
      <c r="D1786" s="13" t="s">
        <v>3</v>
      </c>
      <c r="E1786" s="45">
        <f>ROUND((SUM(G1775:G1780)+D1764)/D1764,2)</f>
        <v>1.63</v>
      </c>
      <c r="F1786" s="10"/>
      <c r="G1786" s="11"/>
    </row>
    <row r="1787" spans="1:8" ht="25.5">
      <c r="D1787" s="46" t="s">
        <v>4</v>
      </c>
      <c r="E1787" s="47">
        <f>SUM(E1783:E1786)-IF(D1768="сплошная",3,2)</f>
        <v>1.6500000000000004</v>
      </c>
      <c r="F1787" s="25"/>
    </row>
    <row r="1788" spans="1:8">
      <c r="E1788" s="15"/>
    </row>
    <row r="1789" spans="1:8" ht="25.5">
      <c r="A1789" s="22"/>
      <c r="B1789" s="22"/>
      <c r="C1789" s="16" t="s">
        <v>23</v>
      </c>
      <c r="D1789" s="85">
        <f>E1787*D1764</f>
        <v>20039.250000000004</v>
      </c>
      <c r="E1789" s="85"/>
    </row>
    <row r="1790" spans="1:8" ht="18.75">
      <c r="C1790" s="17" t="s">
        <v>8</v>
      </c>
      <c r="D1790" s="86">
        <f>D1789/D1763</f>
        <v>22.566722972972975</v>
      </c>
      <c r="E1790" s="86"/>
      <c r="G1790" s="7"/>
      <c r="H1790" s="67"/>
    </row>
    <row r="1803" spans="1:8" ht="60.75" customHeight="1">
      <c r="A1803" s="22"/>
      <c r="B1803" s="112" t="s">
        <v>134</v>
      </c>
      <c r="C1803" s="112"/>
      <c r="D1803" s="112"/>
      <c r="E1803" s="112"/>
      <c r="F1803" s="112"/>
      <c r="G1803" s="112"/>
      <c r="H1803" s="112"/>
    </row>
    <row r="1804" spans="1:8" ht="39" customHeight="1">
      <c r="B1804" s="113" t="s">
        <v>42</v>
      </c>
      <c r="C1804" s="113"/>
      <c r="D1804" s="113"/>
      <c r="E1804" s="113"/>
      <c r="F1804" s="113"/>
      <c r="G1804" s="113"/>
    </row>
    <row r="1805" spans="1:8">
      <c r="C1805" s="83"/>
      <c r="G1805" s="7"/>
    </row>
    <row r="1806" spans="1:8" ht="25.5">
      <c r="C1806" s="14" t="s">
        <v>5</v>
      </c>
      <c r="D1806" s="6"/>
    </row>
    <row r="1807" spans="1:8" ht="20.25" customHeight="1">
      <c r="A1807" s="10"/>
      <c r="B1807" s="10"/>
      <c r="C1807" s="87" t="s">
        <v>15</v>
      </c>
      <c r="D1807" s="90" t="s">
        <v>43</v>
      </c>
      <c r="E1807" s="90"/>
      <c r="F1807" s="90"/>
      <c r="G1807" s="90"/>
      <c r="H1807" s="58"/>
    </row>
    <row r="1808" spans="1:8" ht="20.25" customHeight="1">
      <c r="A1808" s="10"/>
      <c r="B1808" s="10"/>
      <c r="C1808" s="88"/>
      <c r="D1808" s="90" t="s">
        <v>44</v>
      </c>
      <c r="E1808" s="90"/>
      <c r="F1808" s="90"/>
      <c r="G1808" s="90"/>
      <c r="H1808" s="58"/>
    </row>
    <row r="1809" spans="1:8" ht="20.25" customHeight="1">
      <c r="A1809" s="10"/>
      <c r="B1809" s="10"/>
      <c r="C1809" s="89"/>
      <c r="D1809" s="90" t="s">
        <v>151</v>
      </c>
      <c r="E1809" s="90"/>
      <c r="F1809" s="90"/>
      <c r="G1809" s="90"/>
      <c r="H1809" s="58"/>
    </row>
    <row r="1810" spans="1:8">
      <c r="C1810" s="48" t="s">
        <v>12</v>
      </c>
      <c r="D1810" s="49">
        <v>4.8</v>
      </c>
      <c r="E1810" s="50"/>
      <c r="F1810" s="10"/>
    </row>
    <row r="1811" spans="1:8" ht="23.25" customHeight="1">
      <c r="C1811" s="1" t="s">
        <v>9</v>
      </c>
      <c r="D1811" s="44">
        <v>1208</v>
      </c>
      <c r="E1811" s="91" t="s">
        <v>16</v>
      </c>
      <c r="F1811" s="92"/>
      <c r="G1811" s="95">
        <f>D1812/D1811</f>
        <v>6.8576158940397347</v>
      </c>
    </row>
    <row r="1812" spans="1:8">
      <c r="C1812" s="1" t="s">
        <v>10</v>
      </c>
      <c r="D1812" s="44">
        <v>8284</v>
      </c>
      <c r="E1812" s="93"/>
      <c r="F1812" s="94"/>
      <c r="G1812" s="96"/>
    </row>
    <row r="1813" spans="1:8">
      <c r="C1813" s="54"/>
      <c r="D1813" s="55"/>
      <c r="E1813" s="56"/>
    </row>
    <row r="1814" spans="1:8">
      <c r="C1814" s="53" t="s">
        <v>7</v>
      </c>
      <c r="D1814" s="74" t="s">
        <v>123</v>
      </c>
      <c r="E1814" s="59"/>
    </row>
    <row r="1815" spans="1:8">
      <c r="C1815" s="53" t="s">
        <v>11</v>
      </c>
      <c r="D1815" s="51">
        <v>70</v>
      </c>
      <c r="E1815" s="59"/>
    </row>
    <row r="1816" spans="1:8">
      <c r="C1816" s="53" t="s">
        <v>13</v>
      </c>
      <c r="D1816" s="52" t="s">
        <v>34</v>
      </c>
      <c r="E1816" s="59"/>
    </row>
    <row r="1817" spans="1:8" ht="24" thickBot="1">
      <c r="C1817" s="60"/>
      <c r="D1817" s="60"/>
    </row>
    <row r="1818" spans="1:8" ht="48" customHeight="1" thickBot="1">
      <c r="B1818" s="97" t="s">
        <v>17</v>
      </c>
      <c r="C1818" s="98"/>
      <c r="D1818" s="23" t="s">
        <v>20</v>
      </c>
      <c r="E1818" s="99" t="s">
        <v>22</v>
      </c>
      <c r="F1818" s="100"/>
      <c r="G1818" s="2" t="s">
        <v>21</v>
      </c>
    </row>
    <row r="1819" spans="1:8" ht="24" customHeight="1" thickBot="1">
      <c r="A1819" s="61"/>
      <c r="B1819" s="101" t="s">
        <v>36</v>
      </c>
      <c r="C1819" s="102"/>
      <c r="D1819" s="32">
        <v>59.39</v>
      </c>
      <c r="E1819" s="33">
        <v>4.8</v>
      </c>
      <c r="F1819" s="18" t="s">
        <v>25</v>
      </c>
      <c r="G1819" s="26">
        <f t="shared" ref="G1819:G1826" si="43">D1819*E1819</f>
        <v>285.072</v>
      </c>
      <c r="H1819" s="103"/>
    </row>
    <row r="1820" spans="1:8" ht="23.25" customHeight="1">
      <c r="A1820" s="62"/>
      <c r="B1820" s="104" t="s">
        <v>18</v>
      </c>
      <c r="C1820" s="105"/>
      <c r="D1820" s="34">
        <v>70.41</v>
      </c>
      <c r="E1820" s="35">
        <v>1.3</v>
      </c>
      <c r="F1820" s="19" t="s">
        <v>26</v>
      </c>
      <c r="G1820" s="27">
        <f t="shared" si="43"/>
        <v>91.533000000000001</v>
      </c>
      <c r="H1820" s="103"/>
    </row>
    <row r="1821" spans="1:8" ht="24" customHeight="1" thickBot="1">
      <c r="A1821" s="62"/>
      <c r="B1821" s="106" t="s">
        <v>19</v>
      </c>
      <c r="C1821" s="107"/>
      <c r="D1821" s="36">
        <v>222.31</v>
      </c>
      <c r="E1821" s="37">
        <v>1.3</v>
      </c>
      <c r="F1821" s="20" t="s">
        <v>26</v>
      </c>
      <c r="G1821" s="28">
        <f t="shared" si="43"/>
        <v>289.00299999999999</v>
      </c>
      <c r="H1821" s="103"/>
    </row>
    <row r="1822" spans="1:8" ht="24" customHeight="1" thickBot="1">
      <c r="A1822" s="62"/>
      <c r="B1822" s="108" t="s">
        <v>28</v>
      </c>
      <c r="C1822" s="109"/>
      <c r="D1822" s="38"/>
      <c r="E1822" s="39"/>
      <c r="F1822" s="24" t="s">
        <v>25</v>
      </c>
      <c r="G1822" s="29">
        <f t="shared" si="43"/>
        <v>0</v>
      </c>
      <c r="H1822" s="103"/>
    </row>
    <row r="1823" spans="1:8" ht="23.25" customHeight="1">
      <c r="A1823" s="62"/>
      <c r="B1823" s="104" t="s">
        <v>33</v>
      </c>
      <c r="C1823" s="105"/>
      <c r="D1823" s="34">
        <v>665.33</v>
      </c>
      <c r="E1823" s="35">
        <v>9.6</v>
      </c>
      <c r="F1823" s="19" t="s">
        <v>25</v>
      </c>
      <c r="G1823" s="27">
        <f t="shared" si="43"/>
        <v>6387.1680000000006</v>
      </c>
      <c r="H1823" s="103"/>
    </row>
    <row r="1824" spans="1:8" ht="23.25" customHeight="1">
      <c r="A1824" s="62"/>
      <c r="B1824" s="110" t="s">
        <v>27</v>
      </c>
      <c r="C1824" s="111"/>
      <c r="D1824" s="40">
        <v>1300.21</v>
      </c>
      <c r="E1824" s="41">
        <v>4.8</v>
      </c>
      <c r="F1824" s="21" t="s">
        <v>25</v>
      </c>
      <c r="G1824" s="30">
        <f t="shared" si="43"/>
        <v>6241.0079999999998</v>
      </c>
      <c r="H1824" s="103"/>
    </row>
    <row r="1825" spans="1:8" ht="23.25" customHeight="1">
      <c r="A1825" s="62"/>
      <c r="B1825" s="110" t="s">
        <v>29</v>
      </c>
      <c r="C1825" s="111"/>
      <c r="D1825" s="42"/>
      <c r="E1825" s="43"/>
      <c r="F1825" s="21" t="s">
        <v>25</v>
      </c>
      <c r="G1825" s="30">
        <f t="shared" si="43"/>
        <v>0</v>
      </c>
      <c r="H1825" s="103"/>
    </row>
    <row r="1826" spans="1:8" ht="23.25" customHeight="1">
      <c r="A1826" s="62"/>
      <c r="B1826" s="110" t="s">
        <v>30</v>
      </c>
      <c r="C1826" s="111"/>
      <c r="D1826" s="42"/>
      <c r="E1826" s="43"/>
      <c r="F1826" s="21" t="s">
        <v>25</v>
      </c>
      <c r="G1826" s="30">
        <f t="shared" si="43"/>
        <v>0</v>
      </c>
      <c r="H1826" s="103"/>
    </row>
    <row r="1827" spans="1:8" ht="23.25" customHeight="1">
      <c r="A1827" s="62"/>
      <c r="B1827" s="110" t="s">
        <v>32</v>
      </c>
      <c r="C1827" s="111"/>
      <c r="D1827" s="42"/>
      <c r="E1827" s="43"/>
      <c r="F1827" s="21" t="s">
        <v>25</v>
      </c>
      <c r="G1827" s="30">
        <f>D1827*E1827</f>
        <v>0</v>
      </c>
      <c r="H1827" s="103"/>
    </row>
    <row r="1828" spans="1:8" ht="24" thickBot="1">
      <c r="A1828" s="62"/>
      <c r="B1828" s="106" t="s">
        <v>31</v>
      </c>
      <c r="C1828" s="107"/>
      <c r="D1828" s="36"/>
      <c r="E1828" s="37"/>
      <c r="F1828" s="20" t="s">
        <v>25</v>
      </c>
      <c r="G1828" s="31">
        <f>D1828*E1828</f>
        <v>0</v>
      </c>
      <c r="H1828" s="103"/>
    </row>
    <row r="1829" spans="1:8">
      <c r="C1829" s="3"/>
      <c r="D1829" s="3"/>
      <c r="E1829" s="4"/>
      <c r="F1829" s="4"/>
      <c r="H1829" s="63"/>
    </row>
    <row r="1830" spans="1:8" ht="25.5">
      <c r="C1830" s="14" t="s">
        <v>14</v>
      </c>
      <c r="D1830" s="6"/>
    </row>
    <row r="1831" spans="1:8" ht="18.75">
      <c r="C1831" s="84" t="s">
        <v>6</v>
      </c>
      <c r="D1831" s="82" t="s">
        <v>0</v>
      </c>
      <c r="E1831" s="9">
        <f>ROUND((G1819+D1812)/D1812,2)</f>
        <v>1.03</v>
      </c>
      <c r="F1831" s="9"/>
      <c r="G1831" s="10"/>
      <c r="H1831" s="7"/>
    </row>
    <row r="1832" spans="1:8">
      <c r="C1832" s="84"/>
      <c r="D1832" s="82" t="s">
        <v>1</v>
      </c>
      <c r="E1832" s="9">
        <f>ROUND((G1820+G1821+D1812)/D1812,2)</f>
        <v>1.05</v>
      </c>
      <c r="F1832" s="9"/>
      <c r="G1832" s="11"/>
      <c r="H1832" s="66"/>
    </row>
    <row r="1833" spans="1:8">
      <c r="C1833" s="84"/>
      <c r="D1833" s="82" t="s">
        <v>2</v>
      </c>
      <c r="E1833" s="9">
        <f>ROUND((G1822+D1812)/D1812,2)</f>
        <v>1</v>
      </c>
      <c r="F1833" s="12"/>
      <c r="G1833" s="11"/>
    </row>
    <row r="1834" spans="1:8">
      <c r="C1834" s="84"/>
      <c r="D1834" s="13" t="s">
        <v>3</v>
      </c>
      <c r="E1834" s="45">
        <f>ROUND((SUM(G1823:G1828)+D1812)/D1812,2)</f>
        <v>2.52</v>
      </c>
      <c r="F1834" s="10"/>
      <c r="G1834" s="11"/>
    </row>
    <row r="1835" spans="1:8" ht="25.5">
      <c r="D1835" s="46" t="s">
        <v>4</v>
      </c>
      <c r="E1835" s="47">
        <f>SUM(E1831:E1834)-IF(D1816="сплошная",3,2)</f>
        <v>2.5999999999999996</v>
      </c>
      <c r="F1835" s="25"/>
    </row>
    <row r="1836" spans="1:8">
      <c r="E1836" s="15"/>
    </row>
    <row r="1837" spans="1:8" ht="25.5">
      <c r="A1837" s="22"/>
      <c r="B1837" s="22"/>
      <c r="C1837" s="16" t="s">
        <v>23</v>
      </c>
      <c r="D1837" s="85">
        <f>E1835*D1812</f>
        <v>21538.399999999998</v>
      </c>
      <c r="E1837" s="85"/>
    </row>
    <row r="1838" spans="1:8" ht="18.75">
      <c r="C1838" s="17" t="s">
        <v>8</v>
      </c>
      <c r="D1838" s="86">
        <f>D1837/D1811</f>
        <v>17.829801324503311</v>
      </c>
      <c r="E1838" s="86"/>
      <c r="G1838" s="7"/>
      <c r="H1838" s="67"/>
    </row>
    <row r="1851" spans="1:8" ht="60.75" customHeight="1">
      <c r="A1851" s="22"/>
      <c r="B1851" s="112" t="s">
        <v>135</v>
      </c>
      <c r="C1851" s="112"/>
      <c r="D1851" s="112"/>
      <c r="E1851" s="112"/>
      <c r="F1851" s="112"/>
      <c r="G1851" s="112"/>
      <c r="H1851" s="112"/>
    </row>
    <row r="1852" spans="1:8" ht="40.5" customHeight="1">
      <c r="B1852" s="113" t="s">
        <v>42</v>
      </c>
      <c r="C1852" s="113"/>
      <c r="D1852" s="113"/>
      <c r="E1852" s="113"/>
      <c r="F1852" s="113"/>
      <c r="G1852" s="113"/>
    </row>
    <row r="1853" spans="1:8">
      <c r="C1853" s="83"/>
      <c r="G1853" s="7"/>
    </row>
    <row r="1854" spans="1:8" ht="25.5">
      <c r="C1854" s="14" t="s">
        <v>5</v>
      </c>
      <c r="D1854" s="6"/>
    </row>
    <row r="1855" spans="1:8" ht="20.25" customHeight="1">
      <c r="A1855" s="10"/>
      <c r="B1855" s="10"/>
      <c r="C1855" s="87" t="s">
        <v>15</v>
      </c>
      <c r="D1855" s="90" t="s">
        <v>43</v>
      </c>
      <c r="E1855" s="90"/>
      <c r="F1855" s="90"/>
      <c r="G1855" s="90"/>
      <c r="H1855" s="58"/>
    </row>
    <row r="1856" spans="1:8" ht="20.25" customHeight="1">
      <c r="A1856" s="10"/>
      <c r="B1856" s="10"/>
      <c r="C1856" s="88"/>
      <c r="D1856" s="90" t="s">
        <v>44</v>
      </c>
      <c r="E1856" s="90"/>
      <c r="F1856" s="90"/>
      <c r="G1856" s="90"/>
      <c r="H1856" s="58"/>
    </row>
    <row r="1857" spans="1:8" ht="20.25" customHeight="1">
      <c r="A1857" s="10"/>
      <c r="B1857" s="10"/>
      <c r="C1857" s="89"/>
      <c r="D1857" s="90" t="s">
        <v>152</v>
      </c>
      <c r="E1857" s="90"/>
      <c r="F1857" s="90"/>
      <c r="G1857" s="90"/>
      <c r="H1857" s="58"/>
    </row>
    <row r="1858" spans="1:8">
      <c r="C1858" s="48" t="s">
        <v>12</v>
      </c>
      <c r="D1858" s="49">
        <v>2.7</v>
      </c>
      <c r="E1858" s="50"/>
      <c r="F1858" s="10"/>
    </row>
    <row r="1859" spans="1:8" ht="23.25" customHeight="1">
      <c r="C1859" s="1" t="s">
        <v>9</v>
      </c>
      <c r="D1859" s="44">
        <v>529</v>
      </c>
      <c r="E1859" s="91" t="s">
        <v>16</v>
      </c>
      <c r="F1859" s="92"/>
      <c r="G1859" s="95">
        <f>D1860/D1859</f>
        <v>9.9413988657844996</v>
      </c>
    </row>
    <row r="1860" spans="1:8">
      <c r="C1860" s="1" t="s">
        <v>10</v>
      </c>
      <c r="D1860" s="44">
        <v>5259</v>
      </c>
      <c r="E1860" s="93"/>
      <c r="F1860" s="94"/>
      <c r="G1860" s="96"/>
    </row>
    <row r="1861" spans="1:8">
      <c r="C1861" s="54"/>
      <c r="D1861" s="55"/>
      <c r="E1861" s="56"/>
    </row>
    <row r="1862" spans="1:8">
      <c r="C1862" s="53" t="s">
        <v>7</v>
      </c>
      <c r="D1862" s="74" t="s">
        <v>92</v>
      </c>
      <c r="E1862" s="59"/>
    </row>
    <row r="1863" spans="1:8">
      <c r="C1863" s="53" t="s">
        <v>11</v>
      </c>
      <c r="D1863" s="51">
        <v>75</v>
      </c>
      <c r="E1863" s="59"/>
    </row>
    <row r="1864" spans="1:8">
      <c r="C1864" s="53" t="s">
        <v>13</v>
      </c>
      <c r="D1864" s="52" t="s">
        <v>34</v>
      </c>
      <c r="E1864" s="59"/>
    </row>
    <row r="1865" spans="1:8" ht="24" thickBot="1">
      <c r="C1865" s="60"/>
      <c r="D1865" s="60"/>
    </row>
    <row r="1866" spans="1:8" ht="48" customHeight="1" thickBot="1">
      <c r="B1866" s="97" t="s">
        <v>17</v>
      </c>
      <c r="C1866" s="98"/>
      <c r="D1866" s="23" t="s">
        <v>20</v>
      </c>
      <c r="E1866" s="99" t="s">
        <v>22</v>
      </c>
      <c r="F1866" s="100"/>
      <c r="G1866" s="2" t="s">
        <v>21</v>
      </c>
    </row>
    <row r="1867" spans="1:8" ht="24" customHeight="1" thickBot="1">
      <c r="A1867" s="61"/>
      <c r="B1867" s="101" t="s">
        <v>36</v>
      </c>
      <c r="C1867" s="102"/>
      <c r="D1867" s="32">
        <v>59.39</v>
      </c>
      <c r="E1867" s="33">
        <v>2.7</v>
      </c>
      <c r="F1867" s="18" t="s">
        <v>25</v>
      </c>
      <c r="G1867" s="26">
        <f t="shared" ref="G1867:G1874" si="44">D1867*E1867</f>
        <v>160.35300000000001</v>
      </c>
      <c r="H1867" s="103"/>
    </row>
    <row r="1868" spans="1:8" ht="23.25" customHeight="1">
      <c r="A1868" s="62"/>
      <c r="B1868" s="104" t="s">
        <v>18</v>
      </c>
      <c r="C1868" s="105"/>
      <c r="D1868" s="34">
        <v>70.41</v>
      </c>
      <c r="E1868" s="35">
        <v>0.7</v>
      </c>
      <c r="F1868" s="19" t="s">
        <v>26</v>
      </c>
      <c r="G1868" s="27">
        <f t="shared" si="44"/>
        <v>49.286999999999992</v>
      </c>
      <c r="H1868" s="103"/>
    </row>
    <row r="1869" spans="1:8" ht="24" customHeight="1" thickBot="1">
      <c r="A1869" s="62"/>
      <c r="B1869" s="106" t="s">
        <v>19</v>
      </c>
      <c r="C1869" s="107"/>
      <c r="D1869" s="36">
        <v>222.31</v>
      </c>
      <c r="E1869" s="37">
        <v>0.7</v>
      </c>
      <c r="F1869" s="20" t="s">
        <v>26</v>
      </c>
      <c r="G1869" s="28">
        <f t="shared" si="44"/>
        <v>155.61699999999999</v>
      </c>
      <c r="H1869" s="103"/>
    </row>
    <row r="1870" spans="1:8" ht="24" customHeight="1" thickBot="1">
      <c r="A1870" s="62"/>
      <c r="B1870" s="108" t="s">
        <v>28</v>
      </c>
      <c r="C1870" s="109"/>
      <c r="D1870" s="38"/>
      <c r="E1870" s="39"/>
      <c r="F1870" s="24" t="s">
        <v>25</v>
      </c>
      <c r="G1870" s="29">
        <f t="shared" si="44"/>
        <v>0</v>
      </c>
      <c r="H1870" s="103"/>
    </row>
    <row r="1871" spans="1:8" ht="23.25" customHeight="1">
      <c r="A1871" s="62"/>
      <c r="B1871" s="104" t="s">
        <v>33</v>
      </c>
      <c r="C1871" s="105"/>
      <c r="D1871" s="34">
        <v>665.33</v>
      </c>
      <c r="E1871" s="35">
        <v>5.4</v>
      </c>
      <c r="F1871" s="19" t="s">
        <v>25</v>
      </c>
      <c r="G1871" s="27">
        <f t="shared" si="44"/>
        <v>3592.7820000000006</v>
      </c>
      <c r="H1871" s="103"/>
    </row>
    <row r="1872" spans="1:8" ht="23.25" customHeight="1">
      <c r="A1872" s="62"/>
      <c r="B1872" s="110" t="s">
        <v>27</v>
      </c>
      <c r="C1872" s="111"/>
      <c r="D1872" s="40">
        <v>1300.21</v>
      </c>
      <c r="E1872" s="41">
        <v>2.7</v>
      </c>
      <c r="F1872" s="21" t="s">
        <v>25</v>
      </c>
      <c r="G1872" s="30">
        <f t="shared" si="44"/>
        <v>3510.5670000000005</v>
      </c>
      <c r="H1872" s="103"/>
    </row>
    <row r="1873" spans="1:8" ht="23.25" customHeight="1">
      <c r="A1873" s="62"/>
      <c r="B1873" s="110" t="s">
        <v>29</v>
      </c>
      <c r="C1873" s="111"/>
      <c r="D1873" s="42"/>
      <c r="E1873" s="43"/>
      <c r="F1873" s="21" t="s">
        <v>25</v>
      </c>
      <c r="G1873" s="30">
        <f t="shared" si="44"/>
        <v>0</v>
      </c>
      <c r="H1873" s="103"/>
    </row>
    <row r="1874" spans="1:8" ht="23.25" customHeight="1">
      <c r="A1874" s="62"/>
      <c r="B1874" s="110" t="s">
        <v>30</v>
      </c>
      <c r="C1874" s="111"/>
      <c r="D1874" s="42"/>
      <c r="E1874" s="43"/>
      <c r="F1874" s="21" t="s">
        <v>25</v>
      </c>
      <c r="G1874" s="30">
        <f t="shared" si="44"/>
        <v>0</v>
      </c>
      <c r="H1874" s="103"/>
    </row>
    <row r="1875" spans="1:8" ht="23.25" customHeight="1">
      <c r="A1875" s="62"/>
      <c r="B1875" s="110" t="s">
        <v>32</v>
      </c>
      <c r="C1875" s="111"/>
      <c r="D1875" s="42"/>
      <c r="E1875" s="43"/>
      <c r="F1875" s="21" t="s">
        <v>25</v>
      </c>
      <c r="G1875" s="30">
        <f>D1875*E1875</f>
        <v>0</v>
      </c>
      <c r="H1875" s="103"/>
    </row>
    <row r="1876" spans="1:8" ht="24" thickBot="1">
      <c r="A1876" s="62"/>
      <c r="B1876" s="106" t="s">
        <v>31</v>
      </c>
      <c r="C1876" s="107"/>
      <c r="D1876" s="36"/>
      <c r="E1876" s="37"/>
      <c r="F1876" s="20" t="s">
        <v>25</v>
      </c>
      <c r="G1876" s="31">
        <f>D1876*E1876</f>
        <v>0</v>
      </c>
      <c r="H1876" s="103"/>
    </row>
    <row r="1877" spans="1:8">
      <c r="C1877" s="3"/>
      <c r="D1877" s="3"/>
      <c r="E1877" s="4"/>
      <c r="F1877" s="4"/>
      <c r="H1877" s="63"/>
    </row>
    <row r="1878" spans="1:8" ht="25.5">
      <c r="C1878" s="14" t="s">
        <v>14</v>
      </c>
      <c r="D1878" s="6"/>
    </row>
    <row r="1879" spans="1:8" ht="18.75">
      <c r="C1879" s="84" t="s">
        <v>6</v>
      </c>
      <c r="D1879" s="82" t="s">
        <v>0</v>
      </c>
      <c r="E1879" s="9">
        <f>ROUND((G1867+D1860)/D1860,2)</f>
        <v>1.03</v>
      </c>
      <c r="F1879" s="9"/>
      <c r="G1879" s="10"/>
      <c r="H1879" s="7"/>
    </row>
    <row r="1880" spans="1:8">
      <c r="C1880" s="84"/>
      <c r="D1880" s="82" t="s">
        <v>1</v>
      </c>
      <c r="E1880" s="9">
        <f>ROUND((G1868+G1869+D1860)/D1860,2)</f>
        <v>1.04</v>
      </c>
      <c r="F1880" s="9"/>
      <c r="G1880" s="11"/>
      <c r="H1880" s="66"/>
    </row>
    <row r="1881" spans="1:8">
      <c r="C1881" s="84"/>
      <c r="D1881" s="82" t="s">
        <v>2</v>
      </c>
      <c r="E1881" s="9">
        <f>ROUND((G1870+D1860)/D1860,2)</f>
        <v>1</v>
      </c>
      <c r="F1881" s="12"/>
      <c r="G1881" s="11"/>
    </row>
    <row r="1882" spans="1:8">
      <c r="C1882" s="84"/>
      <c r="D1882" s="13" t="s">
        <v>3</v>
      </c>
      <c r="E1882" s="45">
        <f>ROUND((SUM(G1871:G1876)+D1860)/D1860,2)</f>
        <v>2.35</v>
      </c>
      <c r="F1882" s="10"/>
      <c r="G1882" s="11"/>
    </row>
    <row r="1883" spans="1:8" ht="25.5">
      <c r="D1883" s="46" t="s">
        <v>4</v>
      </c>
      <c r="E1883" s="47">
        <f>SUM(E1879:E1882)-IF(D1864="сплошная",3,2)</f>
        <v>2.42</v>
      </c>
      <c r="F1883" s="25"/>
    </row>
    <row r="1884" spans="1:8">
      <c r="E1884" s="15"/>
    </row>
    <row r="1885" spans="1:8" ht="25.5">
      <c r="A1885" s="22"/>
      <c r="B1885" s="22"/>
      <c r="C1885" s="16" t="s">
        <v>23</v>
      </c>
      <c r="D1885" s="85">
        <f>E1883*D1860</f>
        <v>12726.779999999999</v>
      </c>
      <c r="E1885" s="85"/>
    </row>
    <row r="1886" spans="1:8" ht="18.75">
      <c r="C1886" s="17" t="s">
        <v>8</v>
      </c>
      <c r="D1886" s="86">
        <f>D1885/D1859</f>
        <v>24.058185255198484</v>
      </c>
      <c r="E1886" s="86"/>
      <c r="G1886" s="7"/>
      <c r="H1886" s="67"/>
    </row>
    <row r="1899" spans="1:8" ht="60.75" customHeight="1">
      <c r="A1899" s="22"/>
      <c r="B1899" s="112" t="s">
        <v>136</v>
      </c>
      <c r="C1899" s="112"/>
      <c r="D1899" s="112"/>
      <c r="E1899" s="112"/>
      <c r="F1899" s="112"/>
      <c r="G1899" s="112"/>
      <c r="H1899" s="112"/>
    </row>
    <row r="1900" spans="1:8" ht="44.25" customHeight="1">
      <c r="B1900" s="113" t="s">
        <v>42</v>
      </c>
      <c r="C1900" s="113"/>
      <c r="D1900" s="113"/>
      <c r="E1900" s="113"/>
      <c r="F1900" s="113"/>
      <c r="G1900" s="113"/>
    </row>
    <row r="1901" spans="1:8">
      <c r="C1901" s="83"/>
      <c r="G1901" s="7"/>
    </row>
    <row r="1902" spans="1:8" ht="25.5">
      <c r="C1902" s="14" t="s">
        <v>5</v>
      </c>
      <c r="D1902" s="6"/>
    </row>
    <row r="1903" spans="1:8" ht="20.25" customHeight="1">
      <c r="A1903" s="10"/>
      <c r="B1903" s="10"/>
      <c r="C1903" s="87" t="s">
        <v>15</v>
      </c>
      <c r="D1903" s="90" t="s">
        <v>43</v>
      </c>
      <c r="E1903" s="90"/>
      <c r="F1903" s="90"/>
      <c r="G1903" s="90"/>
      <c r="H1903" s="58"/>
    </row>
    <row r="1904" spans="1:8" ht="20.25" customHeight="1">
      <c r="A1904" s="10"/>
      <c r="B1904" s="10"/>
      <c r="C1904" s="88"/>
      <c r="D1904" s="90" t="s">
        <v>44</v>
      </c>
      <c r="E1904" s="90"/>
      <c r="F1904" s="90"/>
      <c r="G1904" s="90"/>
      <c r="H1904" s="58"/>
    </row>
    <row r="1905" spans="1:8" ht="20.25" customHeight="1">
      <c r="A1905" s="10"/>
      <c r="B1905" s="10"/>
      <c r="C1905" s="89"/>
      <c r="D1905" s="90" t="s">
        <v>153</v>
      </c>
      <c r="E1905" s="90"/>
      <c r="F1905" s="90"/>
      <c r="G1905" s="90"/>
      <c r="H1905" s="58"/>
    </row>
    <row r="1906" spans="1:8">
      <c r="C1906" s="48" t="s">
        <v>12</v>
      </c>
      <c r="D1906" s="49">
        <v>2.5</v>
      </c>
      <c r="E1906" s="50"/>
      <c r="F1906" s="10"/>
    </row>
    <row r="1907" spans="1:8" ht="23.25" customHeight="1">
      <c r="C1907" s="1" t="s">
        <v>9</v>
      </c>
      <c r="D1907" s="44">
        <v>654</v>
      </c>
      <c r="E1907" s="91" t="s">
        <v>16</v>
      </c>
      <c r="F1907" s="92"/>
      <c r="G1907" s="95">
        <f>D1908/D1907</f>
        <v>45.888379204892964</v>
      </c>
    </row>
    <row r="1908" spans="1:8">
      <c r="C1908" s="1" t="s">
        <v>10</v>
      </c>
      <c r="D1908" s="44">
        <v>30011</v>
      </c>
      <c r="E1908" s="93"/>
      <c r="F1908" s="94"/>
      <c r="G1908" s="96"/>
    </row>
    <row r="1909" spans="1:8">
      <c r="C1909" s="54"/>
      <c r="D1909" s="55"/>
      <c r="E1909" s="56"/>
    </row>
    <row r="1910" spans="1:8">
      <c r="C1910" s="53" t="s">
        <v>7</v>
      </c>
      <c r="D1910" s="74" t="s">
        <v>120</v>
      </c>
      <c r="E1910" s="59"/>
    </row>
    <row r="1911" spans="1:8">
      <c r="C1911" s="53" t="s">
        <v>11</v>
      </c>
      <c r="D1911" s="51">
        <v>45</v>
      </c>
      <c r="E1911" s="59"/>
    </row>
    <row r="1912" spans="1:8">
      <c r="C1912" s="53" t="s">
        <v>13</v>
      </c>
      <c r="D1912" s="52" t="s">
        <v>34</v>
      </c>
      <c r="E1912" s="59"/>
    </row>
    <row r="1913" spans="1:8" ht="24" thickBot="1">
      <c r="C1913" s="60"/>
      <c r="D1913" s="60"/>
    </row>
    <row r="1914" spans="1:8" ht="48" customHeight="1" thickBot="1">
      <c r="B1914" s="97" t="s">
        <v>17</v>
      </c>
      <c r="C1914" s="98"/>
      <c r="D1914" s="23" t="s">
        <v>20</v>
      </c>
      <c r="E1914" s="99" t="s">
        <v>22</v>
      </c>
      <c r="F1914" s="100"/>
      <c r="G1914" s="2" t="s">
        <v>21</v>
      </c>
    </row>
    <row r="1915" spans="1:8" ht="24" customHeight="1" thickBot="1">
      <c r="A1915" s="61"/>
      <c r="B1915" s="101" t="s">
        <v>36</v>
      </c>
      <c r="C1915" s="102"/>
      <c r="D1915" s="32">
        <v>59.39</v>
      </c>
      <c r="E1915" s="33">
        <v>2.2999999999999998</v>
      </c>
      <c r="F1915" s="18" t="s">
        <v>25</v>
      </c>
      <c r="G1915" s="26">
        <f t="shared" ref="G1915:G1922" si="45">D1915*E1915</f>
        <v>136.59699999999998</v>
      </c>
      <c r="H1915" s="103"/>
    </row>
    <row r="1916" spans="1:8" ht="23.25" customHeight="1">
      <c r="A1916" s="62"/>
      <c r="B1916" s="104" t="s">
        <v>18</v>
      </c>
      <c r="C1916" s="105"/>
      <c r="D1916" s="34">
        <v>70.41</v>
      </c>
      <c r="E1916" s="35">
        <v>0.4</v>
      </c>
      <c r="F1916" s="19" t="s">
        <v>26</v>
      </c>
      <c r="G1916" s="27">
        <f t="shared" si="45"/>
        <v>28.164000000000001</v>
      </c>
      <c r="H1916" s="103"/>
    </row>
    <row r="1917" spans="1:8" ht="24" customHeight="1" thickBot="1">
      <c r="A1917" s="62"/>
      <c r="B1917" s="106" t="s">
        <v>19</v>
      </c>
      <c r="C1917" s="107"/>
      <c r="D1917" s="36">
        <v>222.31</v>
      </c>
      <c r="E1917" s="37">
        <v>0.4</v>
      </c>
      <c r="F1917" s="20" t="s">
        <v>26</v>
      </c>
      <c r="G1917" s="28">
        <f t="shared" si="45"/>
        <v>88.924000000000007</v>
      </c>
      <c r="H1917" s="103"/>
    </row>
    <row r="1918" spans="1:8" ht="24" customHeight="1" thickBot="1">
      <c r="A1918" s="62"/>
      <c r="B1918" s="108" t="s">
        <v>28</v>
      </c>
      <c r="C1918" s="109"/>
      <c r="D1918" s="38"/>
      <c r="E1918" s="39"/>
      <c r="F1918" s="24" t="s">
        <v>25</v>
      </c>
      <c r="G1918" s="29">
        <f t="shared" si="45"/>
        <v>0</v>
      </c>
      <c r="H1918" s="103"/>
    </row>
    <row r="1919" spans="1:8" ht="23.25" customHeight="1">
      <c r="A1919" s="62"/>
      <c r="B1919" s="104" t="s">
        <v>33</v>
      </c>
      <c r="C1919" s="105"/>
      <c r="D1919" s="34">
        <v>665.33</v>
      </c>
      <c r="E1919" s="35">
        <v>4.5999999999999996</v>
      </c>
      <c r="F1919" s="19" t="s">
        <v>25</v>
      </c>
      <c r="G1919" s="27">
        <f t="shared" si="45"/>
        <v>3060.518</v>
      </c>
      <c r="H1919" s="103"/>
    </row>
    <row r="1920" spans="1:8" ht="23.25" customHeight="1">
      <c r="A1920" s="62"/>
      <c r="B1920" s="110" t="s">
        <v>27</v>
      </c>
      <c r="C1920" s="111"/>
      <c r="D1920" s="40">
        <v>1300.21</v>
      </c>
      <c r="E1920" s="41">
        <v>2.2999999999999998</v>
      </c>
      <c r="F1920" s="21" t="s">
        <v>25</v>
      </c>
      <c r="G1920" s="30">
        <f t="shared" si="45"/>
        <v>2990.4829999999997</v>
      </c>
      <c r="H1920" s="103"/>
    </row>
    <row r="1921" spans="1:8" ht="23.25" customHeight="1">
      <c r="A1921" s="62"/>
      <c r="B1921" s="110" t="s">
        <v>29</v>
      </c>
      <c r="C1921" s="111"/>
      <c r="D1921" s="42"/>
      <c r="E1921" s="43"/>
      <c r="F1921" s="21" t="s">
        <v>25</v>
      </c>
      <c r="G1921" s="30">
        <f t="shared" si="45"/>
        <v>0</v>
      </c>
      <c r="H1921" s="103"/>
    </row>
    <row r="1922" spans="1:8" ht="23.25" customHeight="1">
      <c r="A1922" s="62"/>
      <c r="B1922" s="110" t="s">
        <v>30</v>
      </c>
      <c r="C1922" s="111"/>
      <c r="D1922" s="42"/>
      <c r="E1922" s="43"/>
      <c r="F1922" s="21" t="s">
        <v>25</v>
      </c>
      <c r="G1922" s="30">
        <f t="shared" si="45"/>
        <v>0</v>
      </c>
      <c r="H1922" s="103"/>
    </row>
    <row r="1923" spans="1:8" ht="23.25" customHeight="1">
      <c r="A1923" s="62"/>
      <c r="B1923" s="110" t="s">
        <v>32</v>
      </c>
      <c r="C1923" s="111"/>
      <c r="D1923" s="42"/>
      <c r="E1923" s="43"/>
      <c r="F1923" s="21" t="s">
        <v>25</v>
      </c>
      <c r="G1923" s="30">
        <f>D1923*E1923</f>
        <v>0</v>
      </c>
      <c r="H1923" s="103"/>
    </row>
    <row r="1924" spans="1:8" ht="24" thickBot="1">
      <c r="A1924" s="62"/>
      <c r="B1924" s="106" t="s">
        <v>31</v>
      </c>
      <c r="C1924" s="107"/>
      <c r="D1924" s="36"/>
      <c r="E1924" s="37"/>
      <c r="F1924" s="20" t="s">
        <v>25</v>
      </c>
      <c r="G1924" s="31">
        <f>D1924*E1924</f>
        <v>0</v>
      </c>
      <c r="H1924" s="103"/>
    </row>
    <row r="1925" spans="1:8">
      <c r="C1925" s="3"/>
      <c r="D1925" s="3"/>
      <c r="E1925" s="4"/>
      <c r="F1925" s="4"/>
      <c r="H1925" s="63"/>
    </row>
    <row r="1926" spans="1:8" ht="25.5">
      <c r="C1926" s="14" t="s">
        <v>14</v>
      </c>
      <c r="D1926" s="6"/>
    </row>
    <row r="1927" spans="1:8" ht="18.75">
      <c r="C1927" s="84" t="s">
        <v>6</v>
      </c>
      <c r="D1927" s="82" t="s">
        <v>0</v>
      </c>
      <c r="E1927" s="9">
        <f>ROUND((G1915+D1908)/D1908,2)</f>
        <v>1</v>
      </c>
      <c r="F1927" s="9"/>
      <c r="G1927" s="10"/>
      <c r="H1927" s="7"/>
    </row>
    <row r="1928" spans="1:8">
      <c r="C1928" s="84"/>
      <c r="D1928" s="82" t="s">
        <v>1</v>
      </c>
      <c r="E1928" s="9">
        <f>ROUND((G1916+G1917+D1908)/D1908,2)</f>
        <v>1</v>
      </c>
      <c r="F1928" s="9"/>
      <c r="G1928" s="11"/>
      <c r="H1928" s="66"/>
    </row>
    <row r="1929" spans="1:8">
      <c r="C1929" s="84"/>
      <c r="D1929" s="82" t="s">
        <v>2</v>
      </c>
      <c r="E1929" s="9">
        <f>ROUND((G1918+D1908)/D1908,2)</f>
        <v>1</v>
      </c>
      <c r="F1929" s="12"/>
      <c r="G1929" s="11"/>
    </row>
    <row r="1930" spans="1:8">
      <c r="C1930" s="84"/>
      <c r="D1930" s="13" t="s">
        <v>3</v>
      </c>
      <c r="E1930" s="45">
        <f>ROUND((SUM(G1919:G1924)+D1908)/D1908,2)</f>
        <v>1.2</v>
      </c>
      <c r="F1930" s="10"/>
      <c r="G1930" s="11"/>
    </row>
    <row r="1931" spans="1:8" ht="25.5">
      <c r="D1931" s="46" t="s">
        <v>4</v>
      </c>
      <c r="E1931" s="47">
        <f>SUM(E1927:E1930)-IF(D1912="сплошная",3,2)</f>
        <v>1.2000000000000002</v>
      </c>
      <c r="F1931" s="25"/>
    </row>
    <row r="1932" spans="1:8">
      <c r="E1932" s="15"/>
    </row>
    <row r="1933" spans="1:8" ht="25.5">
      <c r="A1933" s="22"/>
      <c r="B1933" s="22"/>
      <c r="C1933" s="16" t="s">
        <v>23</v>
      </c>
      <c r="D1933" s="85">
        <f>E1931*D1908</f>
        <v>36013.200000000004</v>
      </c>
      <c r="E1933" s="85"/>
    </row>
    <row r="1934" spans="1:8" ht="18.75">
      <c r="C1934" s="17" t="s">
        <v>8</v>
      </c>
      <c r="D1934" s="86">
        <f>D1933/D1907</f>
        <v>55.066055045871565</v>
      </c>
      <c r="E1934" s="86"/>
      <c r="G1934" s="7"/>
      <c r="H1934" s="67"/>
    </row>
    <row r="1945" spans="1:8" ht="60.75" customHeight="1">
      <c r="A1945" s="22"/>
      <c r="B1945" s="112" t="s">
        <v>137</v>
      </c>
      <c r="C1945" s="112"/>
      <c r="D1945" s="112"/>
      <c r="E1945" s="112"/>
      <c r="F1945" s="112"/>
      <c r="G1945" s="112"/>
      <c r="H1945" s="112"/>
    </row>
    <row r="1946" spans="1:8" ht="40.5" customHeight="1">
      <c r="B1946" s="113" t="s">
        <v>42</v>
      </c>
      <c r="C1946" s="113"/>
      <c r="D1946" s="113"/>
      <c r="E1946" s="113"/>
      <c r="F1946" s="113"/>
      <c r="G1946" s="113"/>
    </row>
    <row r="1947" spans="1:8">
      <c r="C1947" s="83"/>
      <c r="G1947" s="7"/>
    </row>
    <row r="1948" spans="1:8" ht="25.5">
      <c r="C1948" s="14" t="s">
        <v>5</v>
      </c>
      <c r="D1948" s="6"/>
    </row>
    <row r="1949" spans="1:8" ht="20.25" customHeight="1">
      <c r="A1949" s="10"/>
      <c r="B1949" s="10"/>
      <c r="C1949" s="87" t="s">
        <v>15</v>
      </c>
      <c r="D1949" s="90" t="s">
        <v>43</v>
      </c>
      <c r="E1949" s="90"/>
      <c r="F1949" s="90"/>
      <c r="G1949" s="90"/>
      <c r="H1949" s="58"/>
    </row>
    <row r="1950" spans="1:8" ht="20.25" customHeight="1">
      <c r="A1950" s="10"/>
      <c r="B1950" s="10"/>
      <c r="C1950" s="88"/>
      <c r="D1950" s="90" t="s">
        <v>44</v>
      </c>
      <c r="E1950" s="90"/>
      <c r="F1950" s="90"/>
      <c r="G1950" s="90"/>
      <c r="H1950" s="58"/>
    </row>
    <row r="1951" spans="1:8" ht="20.25" customHeight="1">
      <c r="A1951" s="10"/>
      <c r="B1951" s="10"/>
      <c r="C1951" s="89"/>
      <c r="D1951" s="90" t="s">
        <v>154</v>
      </c>
      <c r="E1951" s="90"/>
      <c r="F1951" s="90"/>
      <c r="G1951" s="90"/>
      <c r="H1951" s="58"/>
    </row>
    <row r="1952" spans="1:8">
      <c r="C1952" s="48" t="s">
        <v>12</v>
      </c>
      <c r="D1952" s="49">
        <v>6.5</v>
      </c>
      <c r="E1952" s="50"/>
      <c r="F1952" s="10"/>
    </row>
    <row r="1953" spans="1:8" ht="23.25" customHeight="1">
      <c r="C1953" s="1" t="s">
        <v>9</v>
      </c>
      <c r="D1953" s="44">
        <v>1531</v>
      </c>
      <c r="E1953" s="91" t="s">
        <v>16</v>
      </c>
      <c r="F1953" s="92"/>
      <c r="G1953" s="95">
        <f>D1954/D1953</f>
        <v>8.6675375571521887</v>
      </c>
    </row>
    <row r="1954" spans="1:8">
      <c r="C1954" s="1" t="s">
        <v>10</v>
      </c>
      <c r="D1954" s="44">
        <v>13270</v>
      </c>
      <c r="E1954" s="93"/>
      <c r="F1954" s="94"/>
      <c r="G1954" s="96"/>
    </row>
    <row r="1955" spans="1:8">
      <c r="C1955" s="54"/>
      <c r="D1955" s="55"/>
      <c r="E1955" s="56"/>
    </row>
    <row r="1956" spans="1:8">
      <c r="C1956" s="53" t="s">
        <v>7</v>
      </c>
      <c r="D1956" s="73" t="s">
        <v>155</v>
      </c>
      <c r="E1956" s="59"/>
    </row>
    <row r="1957" spans="1:8">
      <c r="C1957" s="53" t="s">
        <v>11</v>
      </c>
      <c r="D1957" s="51">
        <v>70</v>
      </c>
      <c r="E1957" s="59"/>
    </row>
    <row r="1958" spans="1:8">
      <c r="C1958" s="53" t="s">
        <v>13</v>
      </c>
      <c r="D1958" s="52" t="s">
        <v>34</v>
      </c>
      <c r="E1958" s="59"/>
    </row>
    <row r="1959" spans="1:8" ht="24" thickBot="1">
      <c r="C1959" s="60"/>
      <c r="D1959" s="60"/>
    </row>
    <row r="1960" spans="1:8" ht="48" customHeight="1" thickBot="1">
      <c r="B1960" s="97" t="s">
        <v>17</v>
      </c>
      <c r="C1960" s="98"/>
      <c r="D1960" s="23" t="s">
        <v>20</v>
      </c>
      <c r="E1960" s="99" t="s">
        <v>22</v>
      </c>
      <c r="F1960" s="100"/>
      <c r="G1960" s="2" t="s">
        <v>21</v>
      </c>
    </row>
    <row r="1961" spans="1:8" ht="24" customHeight="1" thickBot="1">
      <c r="A1961" s="61"/>
      <c r="B1961" s="101" t="s">
        <v>36</v>
      </c>
      <c r="C1961" s="102"/>
      <c r="D1961" s="32">
        <v>59.39</v>
      </c>
      <c r="E1961" s="33">
        <v>6.5</v>
      </c>
      <c r="F1961" s="18" t="s">
        <v>25</v>
      </c>
      <c r="G1961" s="26">
        <f t="shared" ref="G1961:G1968" si="46">D1961*E1961</f>
        <v>386.03500000000003</v>
      </c>
      <c r="H1961" s="103"/>
    </row>
    <row r="1962" spans="1:8" ht="23.25" customHeight="1">
      <c r="A1962" s="62"/>
      <c r="B1962" s="104" t="s">
        <v>18</v>
      </c>
      <c r="C1962" s="105"/>
      <c r="D1962" s="34">
        <v>70.41</v>
      </c>
      <c r="E1962" s="35">
        <v>1.5</v>
      </c>
      <c r="F1962" s="19" t="s">
        <v>26</v>
      </c>
      <c r="G1962" s="27">
        <f t="shared" si="46"/>
        <v>105.61499999999999</v>
      </c>
      <c r="H1962" s="103"/>
    </row>
    <row r="1963" spans="1:8" ht="24" customHeight="1" thickBot="1">
      <c r="A1963" s="62"/>
      <c r="B1963" s="106" t="s">
        <v>19</v>
      </c>
      <c r="C1963" s="107"/>
      <c r="D1963" s="36">
        <v>222.31</v>
      </c>
      <c r="E1963" s="37">
        <v>1.5</v>
      </c>
      <c r="F1963" s="20" t="s">
        <v>26</v>
      </c>
      <c r="G1963" s="28">
        <f t="shared" si="46"/>
        <v>333.46500000000003</v>
      </c>
      <c r="H1963" s="103"/>
    </row>
    <row r="1964" spans="1:8" ht="24" customHeight="1" thickBot="1">
      <c r="A1964" s="62"/>
      <c r="B1964" s="108" t="s">
        <v>28</v>
      </c>
      <c r="C1964" s="109"/>
      <c r="D1964" s="38"/>
      <c r="E1964" s="39"/>
      <c r="F1964" s="24" t="s">
        <v>25</v>
      </c>
      <c r="G1964" s="29">
        <f t="shared" si="46"/>
        <v>0</v>
      </c>
      <c r="H1964" s="103"/>
    </row>
    <row r="1965" spans="1:8" ht="23.25" customHeight="1">
      <c r="A1965" s="62"/>
      <c r="B1965" s="104" t="s">
        <v>33</v>
      </c>
      <c r="C1965" s="105"/>
      <c r="D1965" s="34">
        <v>665.33</v>
      </c>
      <c r="E1965" s="35">
        <v>13</v>
      </c>
      <c r="F1965" s="19" t="s">
        <v>25</v>
      </c>
      <c r="G1965" s="27">
        <f t="shared" si="46"/>
        <v>8649.2900000000009</v>
      </c>
      <c r="H1965" s="103"/>
    </row>
    <row r="1966" spans="1:8" ht="23.25" customHeight="1">
      <c r="A1966" s="62"/>
      <c r="B1966" s="110" t="s">
        <v>27</v>
      </c>
      <c r="C1966" s="111"/>
      <c r="D1966" s="40">
        <v>1300.21</v>
      </c>
      <c r="E1966" s="41">
        <v>6.5</v>
      </c>
      <c r="F1966" s="21" t="s">
        <v>25</v>
      </c>
      <c r="G1966" s="30">
        <f t="shared" si="46"/>
        <v>8451.3649999999998</v>
      </c>
      <c r="H1966" s="103"/>
    </row>
    <row r="1967" spans="1:8" ht="23.25" customHeight="1">
      <c r="A1967" s="62"/>
      <c r="B1967" s="110" t="s">
        <v>29</v>
      </c>
      <c r="C1967" s="111"/>
      <c r="D1967" s="42"/>
      <c r="E1967" s="43"/>
      <c r="F1967" s="21" t="s">
        <v>25</v>
      </c>
      <c r="G1967" s="30">
        <f t="shared" si="46"/>
        <v>0</v>
      </c>
      <c r="H1967" s="103"/>
    </row>
    <row r="1968" spans="1:8" ht="23.25" customHeight="1">
      <c r="A1968" s="62"/>
      <c r="B1968" s="110" t="s">
        <v>30</v>
      </c>
      <c r="C1968" s="111"/>
      <c r="D1968" s="42"/>
      <c r="E1968" s="43"/>
      <c r="F1968" s="21" t="s">
        <v>25</v>
      </c>
      <c r="G1968" s="30">
        <f t="shared" si="46"/>
        <v>0</v>
      </c>
      <c r="H1968" s="103"/>
    </row>
    <row r="1969" spans="1:8" ht="23.25" customHeight="1">
      <c r="A1969" s="62"/>
      <c r="B1969" s="110" t="s">
        <v>32</v>
      </c>
      <c r="C1969" s="111"/>
      <c r="D1969" s="42"/>
      <c r="E1969" s="43"/>
      <c r="F1969" s="21" t="s">
        <v>25</v>
      </c>
      <c r="G1969" s="30">
        <f>D1969*E1969</f>
        <v>0</v>
      </c>
      <c r="H1969" s="103"/>
    </row>
    <row r="1970" spans="1:8" ht="24" thickBot="1">
      <c r="A1970" s="62"/>
      <c r="B1970" s="106" t="s">
        <v>31</v>
      </c>
      <c r="C1970" s="107"/>
      <c r="D1970" s="36"/>
      <c r="E1970" s="37"/>
      <c r="F1970" s="20" t="s">
        <v>25</v>
      </c>
      <c r="G1970" s="31">
        <f>D1970*E1970</f>
        <v>0</v>
      </c>
      <c r="H1970" s="103"/>
    </row>
    <row r="1971" spans="1:8">
      <c r="C1971" s="3"/>
      <c r="D1971" s="3"/>
      <c r="E1971" s="4"/>
      <c r="F1971" s="4"/>
      <c r="H1971" s="63"/>
    </row>
    <row r="1972" spans="1:8" ht="25.5">
      <c r="C1972" s="14" t="s">
        <v>14</v>
      </c>
      <c r="D1972" s="6"/>
    </row>
    <row r="1973" spans="1:8" ht="18.75">
      <c r="C1973" s="84" t="s">
        <v>6</v>
      </c>
      <c r="D1973" s="82" t="s">
        <v>0</v>
      </c>
      <c r="E1973" s="9">
        <f>ROUND((G1961+D1954)/D1954,2)</f>
        <v>1.03</v>
      </c>
      <c r="F1973" s="9"/>
      <c r="G1973" s="10"/>
      <c r="H1973" s="7"/>
    </row>
    <row r="1974" spans="1:8">
      <c r="C1974" s="84"/>
      <c r="D1974" s="82" t="s">
        <v>1</v>
      </c>
      <c r="E1974" s="9">
        <f>ROUND((G1962+G1963+D1954)/D1954,2)</f>
        <v>1.03</v>
      </c>
      <c r="F1974" s="9"/>
      <c r="G1974" s="11"/>
      <c r="H1974" s="66"/>
    </row>
    <row r="1975" spans="1:8">
      <c r="C1975" s="84"/>
      <c r="D1975" s="82" t="s">
        <v>2</v>
      </c>
      <c r="E1975" s="9">
        <f>ROUND((G1964+D1954)/D1954,2)</f>
        <v>1</v>
      </c>
      <c r="F1975" s="12"/>
      <c r="G1975" s="11"/>
    </row>
    <row r="1976" spans="1:8">
      <c r="C1976" s="84"/>
      <c r="D1976" s="13" t="s">
        <v>3</v>
      </c>
      <c r="E1976" s="45">
        <f>ROUND((SUM(G1965:G1970)+D1954)/D1954,2)</f>
        <v>2.29</v>
      </c>
      <c r="F1976" s="10"/>
      <c r="G1976" s="11"/>
    </row>
    <row r="1977" spans="1:8" ht="25.5">
      <c r="D1977" s="46" t="s">
        <v>4</v>
      </c>
      <c r="E1977" s="47">
        <f>SUM(E1973:E1976)-IF(D1958="сплошная",3,2)</f>
        <v>2.3499999999999996</v>
      </c>
      <c r="F1977" s="25"/>
    </row>
    <row r="1978" spans="1:8">
      <c r="E1978" s="15"/>
    </row>
    <row r="1979" spans="1:8" ht="25.5">
      <c r="A1979" s="22"/>
      <c r="B1979" s="22"/>
      <c r="C1979" s="16" t="s">
        <v>23</v>
      </c>
      <c r="D1979" s="85">
        <f>E1977*D1954</f>
        <v>31184.499999999996</v>
      </c>
      <c r="E1979" s="85"/>
    </row>
    <row r="1980" spans="1:8" ht="18.75">
      <c r="C1980" s="17" t="s">
        <v>8</v>
      </c>
      <c r="D1980" s="86">
        <f>D1979/D1953</f>
        <v>20.36871325930764</v>
      </c>
      <c r="E1980" s="86"/>
      <c r="G1980" s="7"/>
      <c r="H1980" s="67"/>
    </row>
    <row r="1992" spans="1:8" ht="60.75" customHeight="1">
      <c r="A1992" s="22"/>
      <c r="B1992" s="112" t="s">
        <v>138</v>
      </c>
      <c r="C1992" s="112"/>
      <c r="D1992" s="112"/>
      <c r="E1992" s="112"/>
      <c r="F1992" s="112"/>
      <c r="G1992" s="112"/>
      <c r="H1992" s="112"/>
    </row>
    <row r="1993" spans="1:8" ht="35.25" customHeight="1">
      <c r="B1993" s="113" t="s">
        <v>42</v>
      </c>
      <c r="C1993" s="113"/>
      <c r="D1993" s="113"/>
      <c r="E1993" s="113"/>
      <c r="F1993" s="113"/>
      <c r="G1993" s="113"/>
    </row>
    <row r="1994" spans="1:8">
      <c r="C1994" s="83"/>
      <c r="G1994" s="7"/>
    </row>
    <row r="1995" spans="1:8" ht="25.5">
      <c r="C1995" s="14" t="s">
        <v>5</v>
      </c>
      <c r="D1995" s="6"/>
    </row>
    <row r="1996" spans="1:8" ht="20.25" customHeight="1">
      <c r="A1996" s="10"/>
      <c r="B1996" s="10"/>
      <c r="C1996" s="87" t="s">
        <v>15</v>
      </c>
      <c r="D1996" s="90" t="s">
        <v>43</v>
      </c>
      <c r="E1996" s="90"/>
      <c r="F1996" s="90"/>
      <c r="G1996" s="90"/>
      <c r="H1996" s="58"/>
    </row>
    <row r="1997" spans="1:8" ht="20.25" customHeight="1">
      <c r="A1997" s="10"/>
      <c r="B1997" s="10"/>
      <c r="C1997" s="88"/>
      <c r="D1997" s="90" t="s">
        <v>44</v>
      </c>
      <c r="E1997" s="90"/>
      <c r="F1997" s="90"/>
      <c r="G1997" s="90"/>
      <c r="H1997" s="58"/>
    </row>
    <row r="1998" spans="1:8" ht="20.25" customHeight="1">
      <c r="A1998" s="10"/>
      <c r="B1998" s="10"/>
      <c r="C1998" s="89"/>
      <c r="D1998" s="90" t="s">
        <v>156</v>
      </c>
      <c r="E1998" s="90"/>
      <c r="F1998" s="90"/>
      <c r="G1998" s="90"/>
      <c r="H1998" s="58"/>
    </row>
    <row r="1999" spans="1:8">
      <c r="C1999" s="48" t="s">
        <v>12</v>
      </c>
      <c r="D1999" s="49">
        <v>9.1</v>
      </c>
      <c r="E1999" s="50"/>
      <c r="F1999" s="10"/>
    </row>
    <row r="2000" spans="1:8" ht="23.25" customHeight="1">
      <c r="C2000" s="1" t="s">
        <v>9</v>
      </c>
      <c r="D2000" s="44">
        <v>1881</v>
      </c>
      <c r="E2000" s="91" t="s">
        <v>16</v>
      </c>
      <c r="F2000" s="92"/>
      <c r="G2000" s="95">
        <f>D2001/D2000</f>
        <v>10.801169590643275</v>
      </c>
    </row>
    <row r="2001" spans="1:8">
      <c r="C2001" s="1" t="s">
        <v>10</v>
      </c>
      <c r="D2001" s="44">
        <v>20317</v>
      </c>
      <c r="E2001" s="93"/>
      <c r="F2001" s="94"/>
      <c r="G2001" s="96"/>
    </row>
    <row r="2002" spans="1:8">
      <c r="C2002" s="54"/>
      <c r="D2002" s="55"/>
      <c r="E2002" s="56"/>
    </row>
    <row r="2003" spans="1:8">
      <c r="C2003" s="53" t="s">
        <v>7</v>
      </c>
      <c r="D2003" s="74" t="s">
        <v>96</v>
      </c>
      <c r="E2003" s="59"/>
    </row>
    <row r="2004" spans="1:8">
      <c r="C2004" s="53" t="s">
        <v>11</v>
      </c>
      <c r="D2004" s="51">
        <v>60</v>
      </c>
      <c r="E2004" s="59"/>
    </row>
    <row r="2005" spans="1:8">
      <c r="C2005" s="53" t="s">
        <v>13</v>
      </c>
      <c r="D2005" s="52" t="s">
        <v>34</v>
      </c>
      <c r="E2005" s="59"/>
    </row>
    <row r="2006" spans="1:8" ht="24" thickBot="1">
      <c r="C2006" s="60"/>
      <c r="D2006" s="60"/>
    </row>
    <row r="2007" spans="1:8" ht="48" customHeight="1" thickBot="1">
      <c r="B2007" s="97" t="s">
        <v>17</v>
      </c>
      <c r="C2007" s="98"/>
      <c r="D2007" s="23" t="s">
        <v>20</v>
      </c>
      <c r="E2007" s="99" t="s">
        <v>22</v>
      </c>
      <c r="F2007" s="100"/>
      <c r="G2007" s="2" t="s">
        <v>21</v>
      </c>
    </row>
    <row r="2008" spans="1:8" ht="24" customHeight="1" thickBot="1">
      <c r="A2008" s="61"/>
      <c r="B2008" s="101" t="s">
        <v>36</v>
      </c>
      <c r="C2008" s="102"/>
      <c r="D2008" s="32">
        <v>59.39</v>
      </c>
      <c r="E2008" s="33">
        <v>9.1</v>
      </c>
      <c r="F2008" s="18" t="s">
        <v>25</v>
      </c>
      <c r="G2008" s="26">
        <f t="shared" ref="G2008:G2015" si="47">D2008*E2008</f>
        <v>540.44899999999996</v>
      </c>
      <c r="H2008" s="103"/>
    </row>
    <row r="2009" spans="1:8" ht="23.25" customHeight="1">
      <c r="A2009" s="62"/>
      <c r="B2009" s="104" t="s">
        <v>18</v>
      </c>
      <c r="C2009" s="105"/>
      <c r="D2009" s="34">
        <v>70.41</v>
      </c>
      <c r="E2009" s="35">
        <v>1.5</v>
      </c>
      <c r="F2009" s="19" t="s">
        <v>26</v>
      </c>
      <c r="G2009" s="27">
        <f t="shared" si="47"/>
        <v>105.61499999999999</v>
      </c>
      <c r="H2009" s="103"/>
    </row>
    <row r="2010" spans="1:8" ht="24" customHeight="1" thickBot="1">
      <c r="A2010" s="62"/>
      <c r="B2010" s="106" t="s">
        <v>19</v>
      </c>
      <c r="C2010" s="107"/>
      <c r="D2010" s="36">
        <v>222.31</v>
      </c>
      <c r="E2010" s="37">
        <v>1.5</v>
      </c>
      <c r="F2010" s="20" t="s">
        <v>26</v>
      </c>
      <c r="G2010" s="28">
        <f t="shared" si="47"/>
        <v>333.46500000000003</v>
      </c>
      <c r="H2010" s="103"/>
    </row>
    <row r="2011" spans="1:8" ht="24" customHeight="1" thickBot="1">
      <c r="A2011" s="62"/>
      <c r="B2011" s="108" t="s">
        <v>28</v>
      </c>
      <c r="C2011" s="109"/>
      <c r="D2011" s="38"/>
      <c r="E2011" s="39"/>
      <c r="F2011" s="24" t="s">
        <v>25</v>
      </c>
      <c r="G2011" s="29">
        <f t="shared" si="47"/>
        <v>0</v>
      </c>
      <c r="H2011" s="103"/>
    </row>
    <row r="2012" spans="1:8" ht="23.25" customHeight="1">
      <c r="A2012" s="62"/>
      <c r="B2012" s="104" t="s">
        <v>33</v>
      </c>
      <c r="C2012" s="105"/>
      <c r="D2012" s="34">
        <v>665.33</v>
      </c>
      <c r="E2012" s="35">
        <v>18.2</v>
      </c>
      <c r="F2012" s="19" t="s">
        <v>25</v>
      </c>
      <c r="G2012" s="27">
        <f t="shared" si="47"/>
        <v>12109.005999999999</v>
      </c>
      <c r="H2012" s="103"/>
    </row>
    <row r="2013" spans="1:8" ht="23.25" customHeight="1">
      <c r="A2013" s="62"/>
      <c r="B2013" s="110" t="s">
        <v>27</v>
      </c>
      <c r="C2013" s="111"/>
      <c r="D2013" s="40">
        <v>1300.21</v>
      </c>
      <c r="E2013" s="41">
        <v>9.1</v>
      </c>
      <c r="F2013" s="21" t="s">
        <v>25</v>
      </c>
      <c r="G2013" s="30">
        <f t="shared" si="47"/>
        <v>11831.911</v>
      </c>
      <c r="H2013" s="103"/>
    </row>
    <row r="2014" spans="1:8" ht="23.25" customHeight="1">
      <c r="A2014" s="62"/>
      <c r="B2014" s="110" t="s">
        <v>29</v>
      </c>
      <c r="C2014" s="111"/>
      <c r="D2014" s="42"/>
      <c r="E2014" s="43"/>
      <c r="F2014" s="21" t="s">
        <v>25</v>
      </c>
      <c r="G2014" s="30">
        <f t="shared" si="47"/>
        <v>0</v>
      </c>
      <c r="H2014" s="103"/>
    </row>
    <row r="2015" spans="1:8" ht="23.25" customHeight="1">
      <c r="A2015" s="62"/>
      <c r="B2015" s="110" t="s">
        <v>30</v>
      </c>
      <c r="C2015" s="111"/>
      <c r="D2015" s="42"/>
      <c r="E2015" s="43"/>
      <c r="F2015" s="21" t="s">
        <v>25</v>
      </c>
      <c r="G2015" s="30">
        <f t="shared" si="47"/>
        <v>0</v>
      </c>
      <c r="H2015" s="103"/>
    </row>
    <row r="2016" spans="1:8" ht="23.25" customHeight="1">
      <c r="A2016" s="62"/>
      <c r="B2016" s="110" t="s">
        <v>32</v>
      </c>
      <c r="C2016" s="111"/>
      <c r="D2016" s="42"/>
      <c r="E2016" s="43"/>
      <c r="F2016" s="21" t="s">
        <v>25</v>
      </c>
      <c r="G2016" s="30">
        <f>D2016*E2016</f>
        <v>0</v>
      </c>
      <c r="H2016" s="103"/>
    </row>
    <row r="2017" spans="1:8" ht="24" thickBot="1">
      <c r="A2017" s="62"/>
      <c r="B2017" s="106" t="s">
        <v>31</v>
      </c>
      <c r="C2017" s="107"/>
      <c r="D2017" s="36"/>
      <c r="E2017" s="37"/>
      <c r="F2017" s="20" t="s">
        <v>25</v>
      </c>
      <c r="G2017" s="31">
        <f>D2017*E2017</f>
        <v>0</v>
      </c>
      <c r="H2017" s="103"/>
    </row>
    <row r="2018" spans="1:8">
      <c r="C2018" s="3"/>
      <c r="D2018" s="3"/>
      <c r="E2018" s="4"/>
      <c r="F2018" s="4"/>
      <c r="H2018" s="63"/>
    </row>
    <row r="2019" spans="1:8" ht="25.5">
      <c r="C2019" s="14" t="s">
        <v>14</v>
      </c>
      <c r="D2019" s="6"/>
    </row>
    <row r="2020" spans="1:8" ht="18.75">
      <c r="C2020" s="84" t="s">
        <v>6</v>
      </c>
      <c r="D2020" s="82" t="s">
        <v>0</v>
      </c>
      <c r="E2020" s="9">
        <f>ROUND((G2008+D2001)/D2001,2)</f>
        <v>1.03</v>
      </c>
      <c r="F2020" s="9"/>
      <c r="G2020" s="10"/>
      <c r="H2020" s="7"/>
    </row>
    <row r="2021" spans="1:8">
      <c r="C2021" s="84"/>
      <c r="D2021" s="82" t="s">
        <v>1</v>
      </c>
      <c r="E2021" s="9">
        <f>ROUND((G2009+G2010+D2001)/D2001,2)</f>
        <v>1.02</v>
      </c>
      <c r="F2021" s="9"/>
      <c r="G2021" s="11"/>
      <c r="H2021" s="66"/>
    </row>
    <row r="2022" spans="1:8">
      <c r="C2022" s="84"/>
      <c r="D2022" s="82" t="s">
        <v>2</v>
      </c>
      <c r="E2022" s="9">
        <f>ROUND((G2011+D2001)/D2001,2)</f>
        <v>1</v>
      </c>
      <c r="F2022" s="12"/>
      <c r="G2022" s="11"/>
    </row>
    <row r="2023" spans="1:8">
      <c r="C2023" s="84"/>
      <c r="D2023" s="13" t="s">
        <v>3</v>
      </c>
      <c r="E2023" s="45">
        <f>ROUND((SUM(G2012:G2017)+D2001)/D2001,2)</f>
        <v>2.1800000000000002</v>
      </c>
      <c r="F2023" s="10"/>
      <c r="G2023" s="11"/>
    </row>
    <row r="2024" spans="1:8" ht="25.5">
      <c r="D2024" s="46" t="s">
        <v>4</v>
      </c>
      <c r="E2024" s="47">
        <f>SUM(E2020:E2023)-IF(D2005="сплошная",3,2)</f>
        <v>2.2300000000000004</v>
      </c>
      <c r="F2024" s="25"/>
    </row>
    <row r="2025" spans="1:8">
      <c r="E2025" s="15"/>
    </row>
    <row r="2026" spans="1:8" ht="25.5">
      <c r="A2026" s="22"/>
      <c r="B2026" s="22"/>
      <c r="C2026" s="16" t="s">
        <v>23</v>
      </c>
      <c r="D2026" s="85">
        <f>E2024*D2001</f>
        <v>45306.910000000011</v>
      </c>
      <c r="E2026" s="85"/>
    </row>
    <row r="2027" spans="1:8" ht="18.75">
      <c r="C2027" s="17" t="s">
        <v>8</v>
      </c>
      <c r="D2027" s="86">
        <f>D2026/D2000</f>
        <v>24.086608187134509</v>
      </c>
      <c r="E2027" s="86"/>
      <c r="G2027" s="7"/>
      <c r="H2027" s="67"/>
    </row>
    <row r="2040" spans="1:8" ht="60.75" customHeight="1">
      <c r="A2040" s="22"/>
      <c r="B2040" s="112" t="s">
        <v>139</v>
      </c>
      <c r="C2040" s="112"/>
      <c r="D2040" s="112"/>
      <c r="E2040" s="112"/>
      <c r="F2040" s="112"/>
      <c r="G2040" s="112"/>
      <c r="H2040" s="112"/>
    </row>
    <row r="2041" spans="1:8" ht="42.75" customHeight="1">
      <c r="B2041" s="113" t="s">
        <v>42</v>
      </c>
      <c r="C2041" s="113"/>
      <c r="D2041" s="113"/>
      <c r="E2041" s="113"/>
      <c r="F2041" s="113"/>
      <c r="G2041" s="113"/>
    </row>
    <row r="2042" spans="1:8">
      <c r="C2042" s="83"/>
      <c r="G2042" s="7"/>
    </row>
    <row r="2043" spans="1:8" ht="25.5">
      <c r="C2043" s="14" t="s">
        <v>5</v>
      </c>
      <c r="D2043" s="6"/>
    </row>
    <row r="2044" spans="1:8" ht="20.25" customHeight="1">
      <c r="A2044" s="10"/>
      <c r="B2044" s="10"/>
      <c r="C2044" s="87" t="s">
        <v>15</v>
      </c>
      <c r="D2044" s="90" t="s">
        <v>43</v>
      </c>
      <c r="E2044" s="90"/>
      <c r="F2044" s="90"/>
      <c r="G2044" s="90"/>
      <c r="H2044" s="58"/>
    </row>
    <row r="2045" spans="1:8" ht="20.25" customHeight="1">
      <c r="A2045" s="10"/>
      <c r="B2045" s="10"/>
      <c r="C2045" s="88"/>
      <c r="D2045" s="90" t="s">
        <v>44</v>
      </c>
      <c r="E2045" s="90"/>
      <c r="F2045" s="90"/>
      <c r="G2045" s="90"/>
      <c r="H2045" s="58"/>
    </row>
    <row r="2046" spans="1:8" ht="20.25" customHeight="1">
      <c r="A2046" s="10"/>
      <c r="B2046" s="10"/>
      <c r="C2046" s="89"/>
      <c r="D2046" s="90" t="s">
        <v>157</v>
      </c>
      <c r="E2046" s="90"/>
      <c r="F2046" s="90"/>
      <c r="G2046" s="90"/>
      <c r="H2046" s="58"/>
    </row>
    <row r="2047" spans="1:8">
      <c r="C2047" s="48" t="s">
        <v>12</v>
      </c>
      <c r="D2047" s="49">
        <v>8.6999999999999993</v>
      </c>
      <c r="E2047" s="50"/>
      <c r="F2047" s="10"/>
    </row>
    <row r="2048" spans="1:8" ht="23.25" customHeight="1">
      <c r="C2048" s="1" t="s">
        <v>9</v>
      </c>
      <c r="D2048" s="44">
        <v>1557</v>
      </c>
      <c r="E2048" s="91" t="s">
        <v>16</v>
      </c>
      <c r="F2048" s="92"/>
      <c r="G2048" s="95">
        <f>D2049/D2048</f>
        <v>9.7675016056518942</v>
      </c>
    </row>
    <row r="2049" spans="1:8">
      <c r="C2049" s="1" t="s">
        <v>10</v>
      </c>
      <c r="D2049" s="44">
        <v>15208</v>
      </c>
      <c r="E2049" s="93"/>
      <c r="F2049" s="94"/>
      <c r="G2049" s="96"/>
    </row>
    <row r="2050" spans="1:8">
      <c r="C2050" s="54"/>
      <c r="D2050" s="55"/>
      <c r="E2050" s="56"/>
    </row>
    <row r="2051" spans="1:8">
      <c r="C2051" s="53" t="s">
        <v>7</v>
      </c>
      <c r="D2051" s="74" t="s">
        <v>94</v>
      </c>
      <c r="E2051" s="59"/>
    </row>
    <row r="2052" spans="1:8">
      <c r="C2052" s="53" t="s">
        <v>11</v>
      </c>
      <c r="D2052" s="51">
        <v>70</v>
      </c>
      <c r="E2052" s="59"/>
    </row>
    <row r="2053" spans="1:8">
      <c r="C2053" s="53" t="s">
        <v>13</v>
      </c>
      <c r="D2053" s="52" t="s">
        <v>34</v>
      </c>
      <c r="E2053" s="59"/>
    </row>
    <row r="2054" spans="1:8" ht="24" thickBot="1">
      <c r="C2054" s="60"/>
      <c r="D2054" s="60"/>
    </row>
    <row r="2055" spans="1:8" ht="48" customHeight="1" thickBot="1">
      <c r="B2055" s="97" t="s">
        <v>17</v>
      </c>
      <c r="C2055" s="98"/>
      <c r="D2055" s="23" t="s">
        <v>20</v>
      </c>
      <c r="E2055" s="99" t="s">
        <v>22</v>
      </c>
      <c r="F2055" s="100"/>
      <c r="G2055" s="2" t="s">
        <v>21</v>
      </c>
    </row>
    <row r="2056" spans="1:8" ht="24" customHeight="1" thickBot="1">
      <c r="A2056" s="61"/>
      <c r="B2056" s="101" t="s">
        <v>36</v>
      </c>
      <c r="C2056" s="102"/>
      <c r="D2056" s="32">
        <v>59.39</v>
      </c>
      <c r="E2056" s="33">
        <v>8.6999999999999993</v>
      </c>
      <c r="F2056" s="18" t="s">
        <v>25</v>
      </c>
      <c r="G2056" s="26">
        <f t="shared" ref="G2056:G2063" si="48">D2056*E2056</f>
        <v>516.69299999999998</v>
      </c>
      <c r="H2056" s="103"/>
    </row>
    <row r="2057" spans="1:8" ht="23.25" customHeight="1">
      <c r="A2057" s="62"/>
      <c r="B2057" s="104" t="s">
        <v>18</v>
      </c>
      <c r="C2057" s="105"/>
      <c r="D2057" s="34">
        <v>70.41</v>
      </c>
      <c r="E2057" s="35">
        <v>1.9</v>
      </c>
      <c r="F2057" s="19" t="s">
        <v>26</v>
      </c>
      <c r="G2057" s="27">
        <f t="shared" si="48"/>
        <v>133.779</v>
      </c>
      <c r="H2057" s="103"/>
    </row>
    <row r="2058" spans="1:8" ht="24" customHeight="1" thickBot="1">
      <c r="A2058" s="62"/>
      <c r="B2058" s="106" t="s">
        <v>19</v>
      </c>
      <c r="C2058" s="107"/>
      <c r="D2058" s="36">
        <v>222.31</v>
      </c>
      <c r="E2058" s="37">
        <v>1.9</v>
      </c>
      <c r="F2058" s="20" t="s">
        <v>26</v>
      </c>
      <c r="G2058" s="28">
        <f t="shared" si="48"/>
        <v>422.38900000000001</v>
      </c>
      <c r="H2058" s="103"/>
    </row>
    <row r="2059" spans="1:8" ht="24" customHeight="1" thickBot="1">
      <c r="A2059" s="62"/>
      <c r="B2059" s="108" t="s">
        <v>28</v>
      </c>
      <c r="C2059" s="109"/>
      <c r="D2059" s="38"/>
      <c r="E2059" s="39"/>
      <c r="F2059" s="24" t="s">
        <v>25</v>
      </c>
      <c r="G2059" s="29">
        <f t="shared" si="48"/>
        <v>0</v>
      </c>
      <c r="H2059" s="103"/>
    </row>
    <row r="2060" spans="1:8" ht="23.25" customHeight="1">
      <c r="A2060" s="62"/>
      <c r="B2060" s="104" t="s">
        <v>33</v>
      </c>
      <c r="C2060" s="105"/>
      <c r="D2060" s="34">
        <v>665.33</v>
      </c>
      <c r="E2060" s="35">
        <v>17.399999999999999</v>
      </c>
      <c r="F2060" s="19" t="s">
        <v>25</v>
      </c>
      <c r="G2060" s="27">
        <f t="shared" si="48"/>
        <v>11576.742</v>
      </c>
      <c r="H2060" s="103"/>
    </row>
    <row r="2061" spans="1:8" ht="23.25" customHeight="1">
      <c r="A2061" s="62"/>
      <c r="B2061" s="110" t="s">
        <v>27</v>
      </c>
      <c r="C2061" s="111"/>
      <c r="D2061" s="40">
        <v>1300.21</v>
      </c>
      <c r="E2061" s="41">
        <v>8.6999999999999993</v>
      </c>
      <c r="F2061" s="21" t="s">
        <v>25</v>
      </c>
      <c r="G2061" s="30">
        <f t="shared" si="48"/>
        <v>11311.826999999999</v>
      </c>
      <c r="H2061" s="103"/>
    </row>
    <row r="2062" spans="1:8" ht="23.25" customHeight="1">
      <c r="A2062" s="62"/>
      <c r="B2062" s="110" t="s">
        <v>29</v>
      </c>
      <c r="C2062" s="111"/>
      <c r="D2062" s="42"/>
      <c r="E2062" s="43"/>
      <c r="F2062" s="21" t="s">
        <v>25</v>
      </c>
      <c r="G2062" s="30">
        <f t="shared" si="48"/>
        <v>0</v>
      </c>
      <c r="H2062" s="103"/>
    </row>
    <row r="2063" spans="1:8" ht="23.25" customHeight="1">
      <c r="A2063" s="62"/>
      <c r="B2063" s="110" t="s">
        <v>30</v>
      </c>
      <c r="C2063" s="111"/>
      <c r="D2063" s="42"/>
      <c r="E2063" s="43"/>
      <c r="F2063" s="21" t="s">
        <v>25</v>
      </c>
      <c r="G2063" s="30">
        <f t="shared" si="48"/>
        <v>0</v>
      </c>
      <c r="H2063" s="103"/>
    </row>
    <row r="2064" spans="1:8" ht="23.25" customHeight="1">
      <c r="A2064" s="62"/>
      <c r="B2064" s="110" t="s">
        <v>32</v>
      </c>
      <c r="C2064" s="111"/>
      <c r="D2064" s="42"/>
      <c r="E2064" s="43"/>
      <c r="F2064" s="21" t="s">
        <v>25</v>
      </c>
      <c r="G2064" s="30">
        <f>D2064*E2064</f>
        <v>0</v>
      </c>
      <c r="H2064" s="103"/>
    </row>
    <row r="2065" spans="1:8" ht="24" thickBot="1">
      <c r="A2065" s="62"/>
      <c r="B2065" s="106" t="s">
        <v>31</v>
      </c>
      <c r="C2065" s="107"/>
      <c r="D2065" s="36"/>
      <c r="E2065" s="37"/>
      <c r="F2065" s="20" t="s">
        <v>25</v>
      </c>
      <c r="G2065" s="31">
        <f>D2065*E2065</f>
        <v>0</v>
      </c>
      <c r="H2065" s="103"/>
    </row>
    <row r="2066" spans="1:8">
      <c r="C2066" s="3"/>
      <c r="D2066" s="3"/>
      <c r="E2066" s="4"/>
      <c r="F2066" s="4"/>
      <c r="H2066" s="63"/>
    </row>
    <row r="2067" spans="1:8" ht="25.5">
      <c r="C2067" s="14" t="s">
        <v>14</v>
      </c>
      <c r="D2067" s="6"/>
    </row>
    <row r="2068" spans="1:8" ht="18.75">
      <c r="C2068" s="84" t="s">
        <v>6</v>
      </c>
      <c r="D2068" s="82" t="s">
        <v>0</v>
      </c>
      <c r="E2068" s="9">
        <f>ROUND((G2056+D2049)/D2049,2)</f>
        <v>1.03</v>
      </c>
      <c r="F2068" s="9"/>
      <c r="G2068" s="10"/>
      <c r="H2068" s="7"/>
    </row>
    <row r="2069" spans="1:8">
      <c r="C2069" s="84"/>
      <c r="D2069" s="82" t="s">
        <v>1</v>
      </c>
      <c r="E2069" s="9">
        <f>ROUND((G2057+G2058+D2049)/D2049,2)</f>
        <v>1.04</v>
      </c>
      <c r="F2069" s="9"/>
      <c r="G2069" s="11"/>
      <c r="H2069" s="66"/>
    </row>
    <row r="2070" spans="1:8">
      <c r="C2070" s="84"/>
      <c r="D2070" s="82" t="s">
        <v>2</v>
      </c>
      <c r="E2070" s="9">
        <f>ROUND((G2059+D2049)/D2049,2)</f>
        <v>1</v>
      </c>
      <c r="F2070" s="12"/>
      <c r="G2070" s="11"/>
    </row>
    <row r="2071" spans="1:8">
      <c r="C2071" s="84"/>
      <c r="D2071" s="13" t="s">
        <v>3</v>
      </c>
      <c r="E2071" s="45">
        <f>ROUND((SUM(G2060:G2065)+D2049)/D2049,2)</f>
        <v>2.5099999999999998</v>
      </c>
      <c r="F2071" s="10"/>
      <c r="G2071" s="11"/>
    </row>
    <row r="2072" spans="1:8" ht="25.5">
      <c r="D2072" s="46" t="s">
        <v>4</v>
      </c>
      <c r="E2072" s="47">
        <f>SUM(E2068:E2071)-IF(D2053="сплошная",3,2)</f>
        <v>2.58</v>
      </c>
      <c r="F2072" s="25"/>
    </row>
    <row r="2073" spans="1:8">
      <c r="E2073" s="15"/>
    </row>
    <row r="2074" spans="1:8" ht="25.5">
      <c r="A2074" s="22"/>
      <c r="B2074" s="22"/>
      <c r="C2074" s="16" t="s">
        <v>23</v>
      </c>
      <c r="D2074" s="85">
        <f>E2072*D2049</f>
        <v>39236.639999999999</v>
      </c>
      <c r="E2074" s="85"/>
    </row>
    <row r="2075" spans="1:8" ht="18.75">
      <c r="C2075" s="17" t="s">
        <v>8</v>
      </c>
      <c r="D2075" s="86">
        <f>D2074/D2048</f>
        <v>25.200154142581887</v>
      </c>
      <c r="E2075" s="86"/>
      <c r="G2075" s="7"/>
      <c r="H2075" s="67"/>
    </row>
    <row r="2088" spans="1:8" ht="60.75" customHeight="1">
      <c r="A2088" s="22"/>
      <c r="B2088" s="112" t="s">
        <v>140</v>
      </c>
      <c r="C2088" s="112"/>
      <c r="D2088" s="112"/>
      <c r="E2088" s="112"/>
      <c r="F2088" s="112"/>
      <c r="G2088" s="112"/>
      <c r="H2088" s="112"/>
    </row>
    <row r="2089" spans="1:8" ht="40.5" customHeight="1">
      <c r="B2089" s="113" t="s">
        <v>42</v>
      </c>
      <c r="C2089" s="113"/>
      <c r="D2089" s="113"/>
      <c r="E2089" s="113"/>
      <c r="F2089" s="113"/>
      <c r="G2089" s="113"/>
    </row>
    <row r="2090" spans="1:8">
      <c r="C2090" s="83"/>
      <c r="G2090" s="7"/>
    </row>
    <row r="2091" spans="1:8" ht="25.5">
      <c r="C2091" s="14" t="s">
        <v>5</v>
      </c>
      <c r="D2091" s="6"/>
    </row>
    <row r="2092" spans="1:8" ht="20.25" customHeight="1">
      <c r="A2092" s="10"/>
      <c r="B2092" s="10"/>
      <c r="C2092" s="87" t="s">
        <v>15</v>
      </c>
      <c r="D2092" s="90" t="s">
        <v>43</v>
      </c>
      <c r="E2092" s="90"/>
      <c r="F2092" s="90"/>
      <c r="G2092" s="90"/>
      <c r="H2092" s="58"/>
    </row>
    <row r="2093" spans="1:8" ht="20.25" customHeight="1">
      <c r="A2093" s="10"/>
      <c r="B2093" s="10"/>
      <c r="C2093" s="88"/>
      <c r="D2093" s="90" t="s">
        <v>44</v>
      </c>
      <c r="E2093" s="90"/>
      <c r="F2093" s="90"/>
      <c r="G2093" s="90"/>
      <c r="H2093" s="58"/>
    </row>
    <row r="2094" spans="1:8" ht="20.25" customHeight="1">
      <c r="A2094" s="10"/>
      <c r="B2094" s="10"/>
      <c r="C2094" s="89"/>
      <c r="D2094" s="90" t="s">
        <v>158</v>
      </c>
      <c r="E2094" s="90"/>
      <c r="F2094" s="90"/>
      <c r="G2094" s="90"/>
      <c r="H2094" s="58"/>
    </row>
    <row r="2095" spans="1:8">
      <c r="C2095" s="48" t="s">
        <v>12</v>
      </c>
      <c r="D2095" s="49">
        <v>3.3</v>
      </c>
      <c r="E2095" s="50"/>
      <c r="F2095" s="10"/>
    </row>
    <row r="2096" spans="1:8" ht="23.25" customHeight="1">
      <c r="C2096" s="1" t="s">
        <v>9</v>
      </c>
      <c r="D2096" s="44">
        <v>704</v>
      </c>
      <c r="E2096" s="91" t="s">
        <v>16</v>
      </c>
      <c r="F2096" s="92"/>
      <c r="G2096" s="95">
        <f>D2097/D2096</f>
        <v>7.6875</v>
      </c>
    </row>
    <row r="2097" spans="1:8">
      <c r="C2097" s="1" t="s">
        <v>10</v>
      </c>
      <c r="D2097" s="44">
        <v>5412</v>
      </c>
      <c r="E2097" s="93"/>
      <c r="F2097" s="94"/>
      <c r="G2097" s="96"/>
    </row>
    <row r="2098" spans="1:8">
      <c r="C2098" s="54"/>
      <c r="D2098" s="55"/>
      <c r="E2098" s="56"/>
    </row>
    <row r="2099" spans="1:8">
      <c r="C2099" s="53" t="s">
        <v>7</v>
      </c>
      <c r="D2099" s="74" t="s">
        <v>159</v>
      </c>
      <c r="E2099" s="59"/>
    </row>
    <row r="2100" spans="1:8">
      <c r="C2100" s="53" t="s">
        <v>11</v>
      </c>
      <c r="D2100" s="51">
        <v>80</v>
      </c>
      <c r="E2100" s="59"/>
    </row>
    <row r="2101" spans="1:8">
      <c r="C2101" s="53" t="s">
        <v>13</v>
      </c>
      <c r="D2101" s="52" t="s">
        <v>34</v>
      </c>
      <c r="E2101" s="59"/>
    </row>
    <row r="2102" spans="1:8" ht="24" thickBot="1">
      <c r="C2102" s="60"/>
      <c r="D2102" s="60"/>
    </row>
    <row r="2103" spans="1:8" ht="48" customHeight="1" thickBot="1">
      <c r="B2103" s="97" t="s">
        <v>17</v>
      </c>
      <c r="C2103" s="98"/>
      <c r="D2103" s="23" t="s">
        <v>20</v>
      </c>
      <c r="E2103" s="99" t="s">
        <v>22</v>
      </c>
      <c r="F2103" s="100"/>
      <c r="G2103" s="2" t="s">
        <v>21</v>
      </c>
    </row>
    <row r="2104" spans="1:8" ht="24" customHeight="1" thickBot="1">
      <c r="A2104" s="61"/>
      <c r="B2104" s="101" t="s">
        <v>36</v>
      </c>
      <c r="C2104" s="102"/>
      <c r="D2104" s="32">
        <v>59.39</v>
      </c>
      <c r="E2104" s="33">
        <v>3.3</v>
      </c>
      <c r="F2104" s="18" t="s">
        <v>25</v>
      </c>
      <c r="G2104" s="26">
        <f t="shared" ref="G2104:G2111" si="49">D2104*E2104</f>
        <v>195.98699999999999</v>
      </c>
      <c r="H2104" s="103"/>
    </row>
    <row r="2105" spans="1:8" ht="23.25" customHeight="1">
      <c r="A2105" s="62"/>
      <c r="B2105" s="104" t="s">
        <v>18</v>
      </c>
      <c r="C2105" s="105"/>
      <c r="D2105" s="34">
        <v>70.41</v>
      </c>
      <c r="E2105" s="35">
        <v>0.7</v>
      </c>
      <c r="F2105" s="19" t="s">
        <v>26</v>
      </c>
      <c r="G2105" s="27">
        <f t="shared" si="49"/>
        <v>49.286999999999992</v>
      </c>
      <c r="H2105" s="103"/>
    </row>
    <row r="2106" spans="1:8" ht="24" customHeight="1" thickBot="1">
      <c r="A2106" s="62"/>
      <c r="B2106" s="106" t="s">
        <v>19</v>
      </c>
      <c r="C2106" s="107"/>
      <c r="D2106" s="36">
        <v>222.31</v>
      </c>
      <c r="E2106" s="37">
        <v>0.7</v>
      </c>
      <c r="F2106" s="20" t="s">
        <v>26</v>
      </c>
      <c r="G2106" s="28">
        <f t="shared" si="49"/>
        <v>155.61699999999999</v>
      </c>
      <c r="H2106" s="103"/>
    </row>
    <row r="2107" spans="1:8" ht="24" customHeight="1" thickBot="1">
      <c r="A2107" s="62"/>
      <c r="B2107" s="108" t="s">
        <v>28</v>
      </c>
      <c r="C2107" s="109"/>
      <c r="D2107" s="38"/>
      <c r="E2107" s="39"/>
      <c r="F2107" s="24" t="s">
        <v>25</v>
      </c>
      <c r="G2107" s="29">
        <f t="shared" si="49"/>
        <v>0</v>
      </c>
      <c r="H2107" s="103"/>
    </row>
    <row r="2108" spans="1:8" ht="23.25" customHeight="1">
      <c r="A2108" s="62"/>
      <c r="B2108" s="104" t="s">
        <v>33</v>
      </c>
      <c r="C2108" s="105"/>
      <c r="D2108" s="34">
        <v>665.33</v>
      </c>
      <c r="E2108" s="35">
        <v>6.6</v>
      </c>
      <c r="F2108" s="19" t="s">
        <v>25</v>
      </c>
      <c r="G2108" s="27">
        <f t="shared" si="49"/>
        <v>4391.1779999999999</v>
      </c>
      <c r="H2108" s="103"/>
    </row>
    <row r="2109" spans="1:8" ht="23.25" customHeight="1">
      <c r="A2109" s="62"/>
      <c r="B2109" s="110" t="s">
        <v>27</v>
      </c>
      <c r="C2109" s="111"/>
      <c r="D2109" s="40">
        <v>1300.21</v>
      </c>
      <c r="E2109" s="41">
        <v>3.3</v>
      </c>
      <c r="F2109" s="21" t="s">
        <v>25</v>
      </c>
      <c r="G2109" s="30">
        <f t="shared" si="49"/>
        <v>4290.6930000000002</v>
      </c>
      <c r="H2109" s="103"/>
    </row>
    <row r="2110" spans="1:8" ht="23.25" customHeight="1">
      <c r="A2110" s="62"/>
      <c r="B2110" s="110" t="s">
        <v>29</v>
      </c>
      <c r="C2110" s="111"/>
      <c r="D2110" s="42"/>
      <c r="E2110" s="43"/>
      <c r="F2110" s="21" t="s">
        <v>25</v>
      </c>
      <c r="G2110" s="30">
        <f t="shared" si="49"/>
        <v>0</v>
      </c>
      <c r="H2110" s="103"/>
    </row>
    <row r="2111" spans="1:8" ht="23.25" customHeight="1">
      <c r="A2111" s="62"/>
      <c r="B2111" s="110" t="s">
        <v>30</v>
      </c>
      <c r="C2111" s="111"/>
      <c r="D2111" s="42"/>
      <c r="E2111" s="43"/>
      <c r="F2111" s="21" t="s">
        <v>25</v>
      </c>
      <c r="G2111" s="30">
        <f t="shared" si="49"/>
        <v>0</v>
      </c>
      <c r="H2111" s="103"/>
    </row>
    <row r="2112" spans="1:8" ht="23.25" customHeight="1">
      <c r="A2112" s="62"/>
      <c r="B2112" s="110" t="s">
        <v>32</v>
      </c>
      <c r="C2112" s="111"/>
      <c r="D2112" s="42"/>
      <c r="E2112" s="43"/>
      <c r="F2112" s="21" t="s">
        <v>25</v>
      </c>
      <c r="G2112" s="30">
        <f>D2112*E2112</f>
        <v>0</v>
      </c>
      <c r="H2112" s="103"/>
    </row>
    <row r="2113" spans="1:8" ht="24" thickBot="1">
      <c r="A2113" s="62"/>
      <c r="B2113" s="106" t="s">
        <v>31</v>
      </c>
      <c r="C2113" s="107"/>
      <c r="D2113" s="36"/>
      <c r="E2113" s="37"/>
      <c r="F2113" s="20" t="s">
        <v>25</v>
      </c>
      <c r="G2113" s="31">
        <f>D2113*E2113</f>
        <v>0</v>
      </c>
      <c r="H2113" s="103"/>
    </row>
    <row r="2114" spans="1:8">
      <c r="C2114" s="3"/>
      <c r="D2114" s="3"/>
      <c r="E2114" s="4"/>
      <c r="F2114" s="4"/>
      <c r="H2114" s="63"/>
    </row>
    <row r="2115" spans="1:8" ht="25.5">
      <c r="C2115" s="14" t="s">
        <v>14</v>
      </c>
      <c r="D2115" s="6"/>
    </row>
    <row r="2116" spans="1:8" ht="18.75">
      <c r="C2116" s="84" t="s">
        <v>6</v>
      </c>
      <c r="D2116" s="82" t="s">
        <v>0</v>
      </c>
      <c r="E2116" s="9">
        <f>ROUND((G2104+D2097)/D2097,2)</f>
        <v>1.04</v>
      </c>
      <c r="F2116" s="9"/>
      <c r="G2116" s="10"/>
      <c r="H2116" s="7"/>
    </row>
    <row r="2117" spans="1:8">
      <c r="C2117" s="84"/>
      <c r="D2117" s="82" t="s">
        <v>1</v>
      </c>
      <c r="E2117" s="9">
        <f>ROUND((G2105+G2106+D2097)/D2097,2)</f>
        <v>1.04</v>
      </c>
      <c r="F2117" s="9"/>
      <c r="G2117" s="11"/>
      <c r="H2117" s="66"/>
    </row>
    <row r="2118" spans="1:8">
      <c r="C2118" s="84"/>
      <c r="D2118" s="82" t="s">
        <v>2</v>
      </c>
      <c r="E2118" s="9">
        <f>ROUND((G2107+D2097)/D2097,2)</f>
        <v>1</v>
      </c>
      <c r="F2118" s="12"/>
      <c r="G2118" s="11"/>
    </row>
    <row r="2119" spans="1:8">
      <c r="C2119" s="84"/>
      <c r="D2119" s="13" t="s">
        <v>3</v>
      </c>
      <c r="E2119" s="45">
        <f>ROUND((SUM(G2108:G2113)+D2097)/D2097,2)</f>
        <v>2.6</v>
      </c>
      <c r="F2119" s="10"/>
      <c r="G2119" s="11"/>
    </row>
    <row r="2120" spans="1:8" ht="25.5">
      <c r="D2120" s="46" t="s">
        <v>4</v>
      </c>
      <c r="E2120" s="47">
        <f>SUM(E2116:E2119)-IF(D2101="сплошная",3,2)</f>
        <v>2.6799999999999997</v>
      </c>
      <c r="F2120" s="25"/>
    </row>
    <row r="2121" spans="1:8">
      <c r="E2121" s="15"/>
    </row>
    <row r="2122" spans="1:8" ht="25.5">
      <c r="A2122" s="22"/>
      <c r="B2122" s="22"/>
      <c r="C2122" s="16" t="s">
        <v>23</v>
      </c>
      <c r="D2122" s="85">
        <f>E2120*D2097</f>
        <v>14504.159999999998</v>
      </c>
      <c r="E2122" s="85"/>
    </row>
    <row r="2123" spans="1:8" ht="18.75">
      <c r="C2123" s="17" t="s">
        <v>8</v>
      </c>
      <c r="D2123" s="86">
        <f>D2122/D2096</f>
        <v>20.602499999999996</v>
      </c>
      <c r="E2123" s="86"/>
      <c r="G2123" s="7"/>
      <c r="H2123" s="67"/>
    </row>
    <row r="2134" spans="1:8" ht="60.75" customHeight="1">
      <c r="A2134" s="22"/>
      <c r="B2134" s="112" t="s">
        <v>141</v>
      </c>
      <c r="C2134" s="112"/>
      <c r="D2134" s="112"/>
      <c r="E2134" s="112"/>
      <c r="F2134" s="112"/>
      <c r="G2134" s="112"/>
      <c r="H2134" s="112"/>
    </row>
    <row r="2135" spans="1:8" ht="42" customHeight="1">
      <c r="B2135" s="113" t="s">
        <v>42</v>
      </c>
      <c r="C2135" s="113"/>
      <c r="D2135" s="113"/>
      <c r="E2135" s="113"/>
      <c r="F2135" s="113"/>
      <c r="G2135" s="113"/>
    </row>
    <row r="2136" spans="1:8" ht="23.25" customHeight="1">
      <c r="C2136" s="83"/>
      <c r="G2136" s="7"/>
    </row>
    <row r="2137" spans="1:8" ht="25.5">
      <c r="C2137" s="14" t="s">
        <v>5</v>
      </c>
      <c r="D2137" s="6"/>
    </row>
    <row r="2138" spans="1:8" ht="20.25" customHeight="1">
      <c r="A2138" s="10"/>
      <c r="B2138" s="10"/>
      <c r="C2138" s="87" t="s">
        <v>15</v>
      </c>
      <c r="D2138" s="90" t="s">
        <v>43</v>
      </c>
      <c r="E2138" s="90"/>
      <c r="F2138" s="90"/>
      <c r="G2138" s="90"/>
      <c r="H2138" s="58"/>
    </row>
    <row r="2139" spans="1:8" ht="20.25" customHeight="1">
      <c r="A2139" s="10"/>
      <c r="B2139" s="10"/>
      <c r="C2139" s="88"/>
      <c r="D2139" s="90" t="s">
        <v>44</v>
      </c>
      <c r="E2139" s="90"/>
      <c r="F2139" s="90"/>
      <c r="G2139" s="90"/>
      <c r="H2139" s="58"/>
    </row>
    <row r="2140" spans="1:8" ht="20.25" customHeight="1">
      <c r="A2140" s="10"/>
      <c r="B2140" s="10"/>
      <c r="C2140" s="89"/>
      <c r="D2140" s="90" t="s">
        <v>259</v>
      </c>
      <c r="E2140" s="90"/>
      <c r="F2140" s="90"/>
      <c r="G2140" s="90"/>
      <c r="H2140" s="58"/>
    </row>
    <row r="2141" spans="1:8" ht="20.25" customHeight="1">
      <c r="C2141" s="48" t="s">
        <v>12</v>
      </c>
      <c r="D2141" s="49">
        <v>2.5</v>
      </c>
      <c r="E2141" s="50"/>
      <c r="F2141" s="10"/>
    </row>
    <row r="2142" spans="1:8" ht="23.25" customHeight="1">
      <c r="C2142" s="1" t="s">
        <v>9</v>
      </c>
      <c r="D2142" s="44">
        <v>701</v>
      </c>
      <c r="E2142" s="91" t="s">
        <v>16</v>
      </c>
      <c r="F2142" s="92"/>
      <c r="G2142" s="95">
        <f>D2143/D2142</f>
        <v>12.276747503566334</v>
      </c>
    </row>
    <row r="2143" spans="1:8" ht="23.25" customHeight="1">
      <c r="C2143" s="1" t="s">
        <v>10</v>
      </c>
      <c r="D2143" s="44">
        <v>8606</v>
      </c>
      <c r="E2143" s="93"/>
      <c r="F2143" s="94"/>
      <c r="G2143" s="96"/>
    </row>
    <row r="2144" spans="1:8">
      <c r="C2144" s="54"/>
      <c r="D2144" s="55"/>
      <c r="E2144" s="56"/>
    </row>
    <row r="2145" spans="1:8">
      <c r="C2145" s="53" t="s">
        <v>7</v>
      </c>
      <c r="D2145" s="74" t="s">
        <v>120</v>
      </c>
      <c r="E2145" s="59"/>
    </row>
    <row r="2146" spans="1:8">
      <c r="C2146" s="53" t="s">
        <v>11</v>
      </c>
      <c r="D2146" s="51">
        <v>45</v>
      </c>
      <c r="E2146" s="59"/>
    </row>
    <row r="2147" spans="1:8">
      <c r="C2147" s="53" t="s">
        <v>13</v>
      </c>
      <c r="D2147" s="52" t="s">
        <v>34</v>
      </c>
      <c r="E2147" s="59"/>
    </row>
    <row r="2148" spans="1:8" ht="24" thickBot="1">
      <c r="C2148" s="60"/>
      <c r="D2148" s="60"/>
    </row>
    <row r="2149" spans="1:8" ht="48" customHeight="1" thickBot="1">
      <c r="B2149" s="97" t="s">
        <v>17</v>
      </c>
      <c r="C2149" s="98"/>
      <c r="D2149" s="23" t="s">
        <v>20</v>
      </c>
      <c r="E2149" s="99" t="s">
        <v>22</v>
      </c>
      <c r="F2149" s="100"/>
      <c r="G2149" s="2" t="s">
        <v>21</v>
      </c>
    </row>
    <row r="2150" spans="1:8" ht="24" customHeight="1" thickBot="1">
      <c r="A2150" s="61"/>
      <c r="B2150" s="101" t="s">
        <v>36</v>
      </c>
      <c r="C2150" s="102"/>
      <c r="D2150" s="32">
        <v>59.39</v>
      </c>
      <c r="E2150" s="33">
        <v>2.5</v>
      </c>
      <c r="F2150" s="18" t="s">
        <v>25</v>
      </c>
      <c r="G2150" s="26">
        <f t="shared" ref="G2150:G2157" si="50">D2150*E2150</f>
        <v>148.47499999999999</v>
      </c>
      <c r="H2150" s="103"/>
    </row>
    <row r="2151" spans="1:8" ht="23.25" customHeight="1">
      <c r="A2151" s="62"/>
      <c r="B2151" s="104" t="s">
        <v>18</v>
      </c>
      <c r="C2151" s="105"/>
      <c r="D2151" s="34">
        <v>70.41</v>
      </c>
      <c r="E2151" s="35">
        <v>0.3</v>
      </c>
      <c r="F2151" s="19" t="s">
        <v>26</v>
      </c>
      <c r="G2151" s="27">
        <f t="shared" si="50"/>
        <v>21.122999999999998</v>
      </c>
      <c r="H2151" s="103"/>
    </row>
    <row r="2152" spans="1:8" ht="24" customHeight="1" thickBot="1">
      <c r="A2152" s="62"/>
      <c r="B2152" s="106" t="s">
        <v>19</v>
      </c>
      <c r="C2152" s="107"/>
      <c r="D2152" s="36">
        <v>222.31</v>
      </c>
      <c r="E2152" s="37">
        <v>0.3</v>
      </c>
      <c r="F2152" s="20" t="s">
        <v>26</v>
      </c>
      <c r="G2152" s="28">
        <f t="shared" si="50"/>
        <v>66.692999999999998</v>
      </c>
      <c r="H2152" s="103"/>
    </row>
    <row r="2153" spans="1:8" ht="24" customHeight="1" thickBot="1">
      <c r="A2153" s="62"/>
      <c r="B2153" s="108" t="s">
        <v>28</v>
      </c>
      <c r="C2153" s="109"/>
      <c r="D2153" s="38"/>
      <c r="E2153" s="39"/>
      <c r="F2153" s="24" t="s">
        <v>25</v>
      </c>
      <c r="G2153" s="29">
        <f t="shared" si="50"/>
        <v>0</v>
      </c>
      <c r="H2153" s="103"/>
    </row>
    <row r="2154" spans="1:8" ht="23.25" customHeight="1">
      <c r="A2154" s="62"/>
      <c r="B2154" s="104" t="s">
        <v>33</v>
      </c>
      <c r="C2154" s="105"/>
      <c r="D2154" s="34">
        <v>665.33</v>
      </c>
      <c r="E2154" s="35">
        <v>5</v>
      </c>
      <c r="F2154" s="19" t="s">
        <v>25</v>
      </c>
      <c r="G2154" s="27">
        <f t="shared" si="50"/>
        <v>3326.65</v>
      </c>
      <c r="H2154" s="103"/>
    </row>
    <row r="2155" spans="1:8" ht="23.25" customHeight="1">
      <c r="A2155" s="62"/>
      <c r="B2155" s="110" t="s">
        <v>27</v>
      </c>
      <c r="C2155" s="111"/>
      <c r="D2155" s="40">
        <v>1300.21</v>
      </c>
      <c r="E2155" s="41">
        <v>2.5</v>
      </c>
      <c r="F2155" s="21" t="s">
        <v>25</v>
      </c>
      <c r="G2155" s="30">
        <f t="shared" si="50"/>
        <v>3250.5250000000001</v>
      </c>
      <c r="H2155" s="103"/>
    </row>
    <row r="2156" spans="1:8" ht="23.25" customHeight="1">
      <c r="A2156" s="62"/>
      <c r="B2156" s="110" t="s">
        <v>29</v>
      </c>
      <c r="C2156" s="111"/>
      <c r="D2156" s="42"/>
      <c r="E2156" s="43"/>
      <c r="F2156" s="21" t="s">
        <v>25</v>
      </c>
      <c r="G2156" s="30">
        <f t="shared" si="50"/>
        <v>0</v>
      </c>
      <c r="H2156" s="103"/>
    </row>
    <row r="2157" spans="1:8" ht="23.25" customHeight="1">
      <c r="A2157" s="62"/>
      <c r="B2157" s="110" t="s">
        <v>30</v>
      </c>
      <c r="C2157" s="111"/>
      <c r="D2157" s="42"/>
      <c r="E2157" s="43"/>
      <c r="F2157" s="21" t="s">
        <v>25</v>
      </c>
      <c r="G2157" s="30">
        <f t="shared" si="50"/>
        <v>0</v>
      </c>
      <c r="H2157" s="103"/>
    </row>
    <row r="2158" spans="1:8" ht="23.25" customHeight="1">
      <c r="A2158" s="62"/>
      <c r="B2158" s="110" t="s">
        <v>32</v>
      </c>
      <c r="C2158" s="111"/>
      <c r="D2158" s="42"/>
      <c r="E2158" s="43"/>
      <c r="F2158" s="21" t="s">
        <v>25</v>
      </c>
      <c r="G2158" s="30">
        <f>D2158*E2158</f>
        <v>0</v>
      </c>
      <c r="H2158" s="103"/>
    </row>
    <row r="2159" spans="1:8" ht="23.25" customHeight="1" thickBot="1">
      <c r="A2159" s="62"/>
      <c r="B2159" s="106" t="s">
        <v>31</v>
      </c>
      <c r="C2159" s="107"/>
      <c r="D2159" s="36"/>
      <c r="E2159" s="37"/>
      <c r="F2159" s="20" t="s">
        <v>25</v>
      </c>
      <c r="G2159" s="31">
        <f>D2159*E2159</f>
        <v>0</v>
      </c>
      <c r="H2159" s="103"/>
    </row>
    <row r="2160" spans="1:8">
      <c r="C2160" s="3"/>
      <c r="D2160" s="3"/>
      <c r="E2160" s="4"/>
      <c r="F2160" s="4"/>
      <c r="H2160" s="63"/>
    </row>
    <row r="2161" spans="1:8" ht="25.5">
      <c r="C2161" s="14" t="s">
        <v>14</v>
      </c>
      <c r="D2161" s="6"/>
    </row>
    <row r="2162" spans="1:8" ht="18.75">
      <c r="C2162" s="84" t="s">
        <v>6</v>
      </c>
      <c r="D2162" s="82" t="s">
        <v>0</v>
      </c>
      <c r="E2162" s="9">
        <f>ROUND((G2150+D2143)/D2143,2)</f>
        <v>1.02</v>
      </c>
      <c r="F2162" s="9"/>
      <c r="G2162" s="10"/>
      <c r="H2162" s="7"/>
    </row>
    <row r="2163" spans="1:8">
      <c r="C2163" s="84"/>
      <c r="D2163" s="82" t="s">
        <v>1</v>
      </c>
      <c r="E2163" s="9">
        <f>ROUND((G2151+G2152+D2143)/D2143,2)</f>
        <v>1.01</v>
      </c>
      <c r="F2163" s="9"/>
      <c r="G2163" s="11"/>
      <c r="H2163" s="66"/>
    </row>
    <row r="2164" spans="1:8">
      <c r="C2164" s="84"/>
      <c r="D2164" s="82" t="s">
        <v>2</v>
      </c>
      <c r="E2164" s="9">
        <f>ROUND((G2153+D2143)/D2143,2)</f>
        <v>1</v>
      </c>
      <c r="F2164" s="12"/>
      <c r="G2164" s="11"/>
    </row>
    <row r="2165" spans="1:8">
      <c r="C2165" s="84"/>
      <c r="D2165" s="13" t="s">
        <v>3</v>
      </c>
      <c r="E2165" s="45">
        <f>ROUND((SUM(G2154:G2159)+D2143)/D2143,2)</f>
        <v>1.76</v>
      </c>
      <c r="F2165" s="10"/>
      <c r="G2165" s="11"/>
    </row>
    <row r="2166" spans="1:8" ht="25.5">
      <c r="D2166" s="46" t="s">
        <v>4</v>
      </c>
      <c r="E2166" s="47">
        <f>SUM(E2162:E2165)-IF(D2147="сплошная",3,2)</f>
        <v>1.79</v>
      </c>
      <c r="F2166" s="25"/>
    </row>
    <row r="2167" spans="1:8">
      <c r="E2167" s="15"/>
    </row>
    <row r="2168" spans="1:8" ht="25.5">
      <c r="A2168" s="22"/>
      <c r="B2168" s="22"/>
      <c r="C2168" s="16" t="s">
        <v>23</v>
      </c>
      <c r="D2168" s="85">
        <f>E2166*D2143</f>
        <v>15404.74</v>
      </c>
      <c r="E2168" s="85"/>
    </row>
    <row r="2169" spans="1:8" ht="18.75">
      <c r="C2169" s="17" t="s">
        <v>8</v>
      </c>
      <c r="D2169" s="86">
        <f>D2168/D2142</f>
        <v>21.975378031383737</v>
      </c>
      <c r="E2169" s="86"/>
      <c r="G2169" s="7"/>
      <c r="H2169" s="67"/>
    </row>
    <row r="2182" spans="2:8" ht="60.75" customHeight="1">
      <c r="B2182" s="112" t="s">
        <v>142</v>
      </c>
      <c r="C2182" s="112"/>
      <c r="D2182" s="112"/>
      <c r="E2182" s="112"/>
      <c r="F2182" s="112"/>
      <c r="G2182" s="112"/>
      <c r="H2182" s="112"/>
    </row>
    <row r="2183" spans="2:8" ht="46.5" customHeight="1">
      <c r="B2183" s="113" t="s">
        <v>37</v>
      </c>
      <c r="C2183" s="113"/>
      <c r="D2183" s="113"/>
      <c r="E2183" s="113"/>
      <c r="F2183" s="113"/>
      <c r="G2183" s="113"/>
    </row>
    <row r="2184" spans="2:8">
      <c r="C2184" s="83"/>
      <c r="G2184" s="7"/>
    </row>
    <row r="2185" spans="2:8" ht="25.5">
      <c r="C2185" s="14" t="s">
        <v>5</v>
      </c>
      <c r="D2185" s="6"/>
    </row>
    <row r="2186" spans="2:8" ht="20.25" customHeight="1">
      <c r="B2186" s="10"/>
      <c r="C2186" s="87" t="s">
        <v>15</v>
      </c>
      <c r="D2186" s="114" t="s">
        <v>45</v>
      </c>
      <c r="E2186" s="115"/>
      <c r="F2186" s="115"/>
      <c r="G2186" s="116"/>
      <c r="H2186" s="58"/>
    </row>
    <row r="2187" spans="2:8" ht="20.25" customHeight="1">
      <c r="B2187" s="10"/>
      <c r="C2187" s="88"/>
      <c r="D2187" s="114" t="s">
        <v>161</v>
      </c>
      <c r="E2187" s="115"/>
      <c r="F2187" s="115"/>
      <c r="G2187" s="116"/>
      <c r="H2187" s="58"/>
    </row>
    <row r="2188" spans="2:8" ht="20.25" customHeight="1">
      <c r="B2188" s="10"/>
      <c r="C2188" s="89"/>
      <c r="D2188" s="114" t="s">
        <v>162</v>
      </c>
      <c r="E2188" s="115"/>
      <c r="F2188" s="115"/>
      <c r="G2188" s="116"/>
      <c r="H2188" s="58"/>
    </row>
    <row r="2189" spans="2:8">
      <c r="C2189" s="48" t="s">
        <v>12</v>
      </c>
      <c r="D2189" s="49">
        <v>5</v>
      </c>
      <c r="E2189" s="50"/>
      <c r="F2189" s="10"/>
    </row>
    <row r="2190" spans="2:8" ht="23.25" customHeight="1">
      <c r="C2190" s="1" t="s">
        <v>9</v>
      </c>
      <c r="D2190" s="44">
        <v>1094</v>
      </c>
      <c r="E2190" s="117" t="s">
        <v>16</v>
      </c>
      <c r="F2190" s="92"/>
      <c r="G2190" s="95">
        <f>D2191/D2190</f>
        <v>21.904021937842778</v>
      </c>
    </row>
    <row r="2191" spans="2:8">
      <c r="C2191" s="1" t="s">
        <v>10</v>
      </c>
      <c r="D2191" s="44">
        <v>23963</v>
      </c>
      <c r="E2191" s="118"/>
      <c r="F2191" s="94"/>
      <c r="G2191" s="96"/>
    </row>
    <row r="2192" spans="2:8">
      <c r="C2192" s="54"/>
      <c r="D2192" s="55"/>
      <c r="E2192" s="56"/>
    </row>
    <row r="2193" spans="2:8">
      <c r="C2193" s="53" t="s">
        <v>7</v>
      </c>
      <c r="D2193" s="51" t="s">
        <v>66</v>
      </c>
      <c r="E2193" s="59"/>
    </row>
    <row r="2194" spans="2:8">
      <c r="C2194" s="53" t="s">
        <v>11</v>
      </c>
      <c r="D2194" s="51">
        <v>55</v>
      </c>
      <c r="E2194" s="59"/>
    </row>
    <row r="2195" spans="2:8">
      <c r="C2195" s="53" t="s">
        <v>13</v>
      </c>
      <c r="D2195" s="52" t="s">
        <v>34</v>
      </c>
      <c r="E2195" s="59"/>
    </row>
    <row r="2196" spans="2:8" ht="24" thickBot="1">
      <c r="C2196" s="60"/>
      <c r="D2196" s="60"/>
    </row>
    <row r="2197" spans="2:8" ht="48" customHeight="1" thickBot="1">
      <c r="B2197" s="119" t="s">
        <v>17</v>
      </c>
      <c r="C2197" s="120"/>
      <c r="D2197" s="23" t="s">
        <v>20</v>
      </c>
      <c r="E2197" s="121" t="s">
        <v>22</v>
      </c>
      <c r="F2197" s="122"/>
      <c r="G2197" s="2" t="s">
        <v>21</v>
      </c>
    </row>
    <row r="2198" spans="2:8" ht="24" customHeight="1" thickBot="1">
      <c r="B2198" s="123" t="s">
        <v>36</v>
      </c>
      <c r="C2198" s="124"/>
      <c r="D2198" s="32">
        <v>59.39</v>
      </c>
      <c r="E2198" s="33">
        <v>5</v>
      </c>
      <c r="F2198" s="18" t="s">
        <v>25</v>
      </c>
      <c r="G2198" s="26">
        <f t="shared" ref="G2198:G2205" si="51">D2198*E2198</f>
        <v>296.95</v>
      </c>
      <c r="H2198" s="125"/>
    </row>
    <row r="2199" spans="2:8" ht="23.25" customHeight="1">
      <c r="B2199" s="126" t="s">
        <v>18</v>
      </c>
      <c r="C2199" s="127"/>
      <c r="D2199" s="34">
        <v>70.41</v>
      </c>
      <c r="E2199" s="35">
        <v>1.2</v>
      </c>
      <c r="F2199" s="19" t="s">
        <v>26</v>
      </c>
      <c r="G2199" s="27">
        <f t="shared" si="51"/>
        <v>84.49199999999999</v>
      </c>
      <c r="H2199" s="125"/>
    </row>
    <row r="2200" spans="2:8" ht="24" customHeight="1" thickBot="1">
      <c r="B2200" s="128" t="s">
        <v>19</v>
      </c>
      <c r="C2200" s="129"/>
      <c r="D2200" s="36">
        <v>222.31</v>
      </c>
      <c r="E2200" s="37">
        <v>1.2</v>
      </c>
      <c r="F2200" s="20" t="s">
        <v>26</v>
      </c>
      <c r="G2200" s="28">
        <f t="shared" si="51"/>
        <v>266.77199999999999</v>
      </c>
      <c r="H2200" s="125"/>
    </row>
    <row r="2201" spans="2:8" ht="24" customHeight="1" thickBot="1">
      <c r="B2201" s="123" t="s">
        <v>28</v>
      </c>
      <c r="C2201" s="124"/>
      <c r="D2201" s="38"/>
      <c r="E2201" s="39"/>
      <c r="F2201" s="24" t="s">
        <v>25</v>
      </c>
      <c r="G2201" s="29">
        <f t="shared" si="51"/>
        <v>0</v>
      </c>
      <c r="H2201" s="125"/>
    </row>
    <row r="2202" spans="2:8" ht="23.25" customHeight="1">
      <c r="B2202" s="126" t="s">
        <v>33</v>
      </c>
      <c r="C2202" s="127"/>
      <c r="D2202" s="34">
        <v>665.33</v>
      </c>
      <c r="E2202" s="35">
        <v>10</v>
      </c>
      <c r="F2202" s="19" t="s">
        <v>25</v>
      </c>
      <c r="G2202" s="27">
        <f t="shared" si="51"/>
        <v>6653.3</v>
      </c>
      <c r="H2202" s="125"/>
    </row>
    <row r="2203" spans="2:8" ht="23.25" customHeight="1">
      <c r="B2203" s="130" t="s">
        <v>27</v>
      </c>
      <c r="C2203" s="131"/>
      <c r="D2203" s="40">
        <v>1300.21</v>
      </c>
      <c r="E2203" s="41">
        <v>5</v>
      </c>
      <c r="F2203" s="21" t="s">
        <v>25</v>
      </c>
      <c r="G2203" s="30">
        <f t="shared" si="51"/>
        <v>6501.05</v>
      </c>
      <c r="H2203" s="125"/>
    </row>
    <row r="2204" spans="2:8" ht="23.25" customHeight="1">
      <c r="B2204" s="130" t="s">
        <v>29</v>
      </c>
      <c r="C2204" s="131"/>
      <c r="D2204" s="42"/>
      <c r="E2204" s="43"/>
      <c r="F2204" s="21" t="s">
        <v>25</v>
      </c>
      <c r="G2204" s="30">
        <f t="shared" si="51"/>
        <v>0</v>
      </c>
      <c r="H2204" s="125"/>
    </row>
    <row r="2205" spans="2:8" ht="23.25" customHeight="1">
      <c r="B2205" s="130" t="s">
        <v>30</v>
      </c>
      <c r="C2205" s="131"/>
      <c r="D2205" s="42"/>
      <c r="E2205" s="43"/>
      <c r="F2205" s="21" t="s">
        <v>25</v>
      </c>
      <c r="G2205" s="30">
        <f t="shared" si="51"/>
        <v>0</v>
      </c>
      <c r="H2205" s="125"/>
    </row>
    <row r="2206" spans="2:8" ht="23.25" customHeight="1">
      <c r="B2206" s="130" t="s">
        <v>32</v>
      </c>
      <c r="C2206" s="131"/>
      <c r="D2206" s="42"/>
      <c r="E2206" s="43"/>
      <c r="F2206" s="21" t="s">
        <v>25</v>
      </c>
      <c r="G2206" s="30">
        <f>D2206*E2206</f>
        <v>0</v>
      </c>
      <c r="H2206" s="125"/>
    </row>
    <row r="2207" spans="2:8" ht="24" thickBot="1">
      <c r="B2207" s="128" t="s">
        <v>31</v>
      </c>
      <c r="C2207" s="129"/>
      <c r="D2207" s="36"/>
      <c r="E2207" s="37"/>
      <c r="F2207" s="20" t="s">
        <v>25</v>
      </c>
      <c r="G2207" s="31">
        <f>D2207*E2207</f>
        <v>0</v>
      </c>
      <c r="H2207" s="125"/>
    </row>
    <row r="2208" spans="2:8">
      <c r="C2208" s="3"/>
      <c r="D2208" s="3"/>
      <c r="E2208" s="4"/>
      <c r="F2208" s="4"/>
      <c r="H2208" s="63"/>
    </row>
    <row r="2209" spans="2:8" ht="25.5">
      <c r="C2209" s="14" t="s">
        <v>14</v>
      </c>
      <c r="D2209" s="6"/>
    </row>
    <row r="2210" spans="2:8" ht="18.75">
      <c r="C2210" s="84" t="s">
        <v>6</v>
      </c>
      <c r="D2210" s="82" t="s">
        <v>0</v>
      </c>
      <c r="E2210" s="9">
        <f>ROUND((G2198+D2191)/D2191,2)</f>
        <v>1.01</v>
      </c>
      <c r="F2210" s="9"/>
      <c r="G2210" s="10"/>
      <c r="H2210" s="7"/>
    </row>
    <row r="2211" spans="2:8">
      <c r="C2211" s="84"/>
      <c r="D2211" s="82" t="s">
        <v>1</v>
      </c>
      <c r="E2211" s="9">
        <f>ROUND((G2199+G2200+D2191)/D2191,2)</f>
        <v>1.01</v>
      </c>
      <c r="F2211" s="9"/>
      <c r="G2211" s="11"/>
      <c r="H2211" s="66"/>
    </row>
    <row r="2212" spans="2:8">
      <c r="C2212" s="84"/>
      <c r="D2212" s="82" t="s">
        <v>2</v>
      </c>
      <c r="E2212" s="9">
        <f>ROUND((G2201+D2191)/D2191,2)</f>
        <v>1</v>
      </c>
      <c r="F2212" s="12"/>
      <c r="G2212" s="11"/>
    </row>
    <row r="2213" spans="2:8">
      <c r="C2213" s="84"/>
      <c r="D2213" s="13" t="s">
        <v>3</v>
      </c>
      <c r="E2213" s="45">
        <f>ROUND((SUM(G2202:G2207)+D2191)/D2191,2)</f>
        <v>1.55</v>
      </c>
      <c r="F2213" s="10"/>
      <c r="G2213" s="11"/>
    </row>
    <row r="2214" spans="2:8" ht="25.5">
      <c r="D2214" s="46" t="s">
        <v>4</v>
      </c>
      <c r="E2214" s="47">
        <f>SUM(E2210:E2213)-IF(D2195="сплошная",3,2)</f>
        <v>1.5700000000000003</v>
      </c>
      <c r="F2214" s="25"/>
    </row>
    <row r="2215" spans="2:8">
      <c r="E2215" s="15"/>
    </row>
    <row r="2216" spans="2:8" ht="25.5">
      <c r="B2216" s="22"/>
      <c r="C2216" s="16" t="s">
        <v>23</v>
      </c>
      <c r="D2216" s="85">
        <f>E2214*D2191</f>
        <v>37621.910000000003</v>
      </c>
      <c r="E2216" s="85"/>
    </row>
    <row r="2217" spans="2:8" ht="18.75">
      <c r="C2217" s="17" t="s">
        <v>8</v>
      </c>
      <c r="D2217" s="86">
        <f>D2216/D2190</f>
        <v>34.389314442413166</v>
      </c>
      <c r="E2217" s="86"/>
      <c r="G2217" s="7"/>
      <c r="H2217" s="67"/>
    </row>
    <row r="2230" spans="2:8" ht="60.75" customHeight="1">
      <c r="B2230" s="112" t="s">
        <v>167</v>
      </c>
      <c r="C2230" s="112"/>
      <c r="D2230" s="112"/>
      <c r="E2230" s="112"/>
      <c r="F2230" s="112"/>
      <c r="G2230" s="112"/>
      <c r="H2230" s="112"/>
    </row>
    <row r="2231" spans="2:8" ht="37.5" customHeight="1">
      <c r="B2231" s="113" t="s">
        <v>37</v>
      </c>
      <c r="C2231" s="113"/>
      <c r="D2231" s="113"/>
      <c r="E2231" s="113"/>
      <c r="F2231" s="113"/>
      <c r="G2231" s="113"/>
    </row>
    <row r="2232" spans="2:8">
      <c r="C2232" s="83"/>
      <c r="G2232" s="7"/>
    </row>
    <row r="2233" spans="2:8" ht="25.5">
      <c r="C2233" s="14" t="s">
        <v>5</v>
      </c>
      <c r="D2233" s="6"/>
    </row>
    <row r="2234" spans="2:8" ht="20.25" customHeight="1">
      <c r="B2234" s="10"/>
      <c r="C2234" s="87" t="s">
        <v>15</v>
      </c>
      <c r="D2234" s="114" t="s">
        <v>43</v>
      </c>
      <c r="E2234" s="115"/>
      <c r="F2234" s="115"/>
      <c r="G2234" s="116"/>
      <c r="H2234" s="58"/>
    </row>
    <row r="2235" spans="2:8" ht="20.25" customHeight="1">
      <c r="B2235" s="10"/>
      <c r="C2235" s="88"/>
      <c r="D2235" s="114" t="s">
        <v>161</v>
      </c>
      <c r="E2235" s="115"/>
      <c r="F2235" s="115"/>
      <c r="G2235" s="116"/>
      <c r="H2235" s="58"/>
    </row>
    <row r="2236" spans="2:8" ht="20.25" customHeight="1">
      <c r="B2236" s="10"/>
      <c r="C2236" s="89"/>
      <c r="D2236" s="114" t="s">
        <v>165</v>
      </c>
      <c r="E2236" s="115"/>
      <c r="F2236" s="115"/>
      <c r="G2236" s="116"/>
      <c r="H2236" s="58"/>
    </row>
    <row r="2237" spans="2:8">
      <c r="C2237" s="48" t="s">
        <v>12</v>
      </c>
      <c r="D2237" s="49">
        <v>2.6</v>
      </c>
      <c r="E2237" s="50"/>
      <c r="F2237" s="10"/>
    </row>
    <row r="2238" spans="2:8" ht="23.25" customHeight="1">
      <c r="C2238" s="1" t="s">
        <v>9</v>
      </c>
      <c r="D2238" s="44">
        <v>473</v>
      </c>
      <c r="E2238" s="117" t="s">
        <v>16</v>
      </c>
      <c r="F2238" s="92"/>
      <c r="G2238" s="95">
        <f>D2239/D2238</f>
        <v>15.251585623678647</v>
      </c>
    </row>
    <row r="2239" spans="2:8">
      <c r="C2239" s="1" t="s">
        <v>10</v>
      </c>
      <c r="D2239" s="44">
        <v>7214</v>
      </c>
      <c r="E2239" s="118"/>
      <c r="F2239" s="94"/>
      <c r="G2239" s="96"/>
    </row>
    <row r="2240" spans="2:8">
      <c r="C2240" s="54"/>
      <c r="D2240" s="55"/>
      <c r="E2240" s="56"/>
    </row>
    <row r="2241" spans="2:8">
      <c r="C2241" s="53" t="s">
        <v>7</v>
      </c>
      <c r="D2241" s="51" t="s">
        <v>166</v>
      </c>
      <c r="E2241" s="59"/>
    </row>
    <row r="2242" spans="2:8">
      <c r="C2242" s="53" t="s">
        <v>11</v>
      </c>
      <c r="D2242" s="51">
        <v>55</v>
      </c>
      <c r="E2242" s="59"/>
    </row>
    <row r="2243" spans="2:8">
      <c r="C2243" s="53" t="s">
        <v>13</v>
      </c>
      <c r="D2243" s="52" t="s">
        <v>34</v>
      </c>
      <c r="E2243" s="59"/>
    </row>
    <row r="2244" spans="2:8" ht="24" thickBot="1">
      <c r="C2244" s="60"/>
      <c r="D2244" s="60"/>
    </row>
    <row r="2245" spans="2:8" ht="48" customHeight="1" thickBot="1">
      <c r="B2245" s="119" t="s">
        <v>17</v>
      </c>
      <c r="C2245" s="120"/>
      <c r="D2245" s="23" t="s">
        <v>20</v>
      </c>
      <c r="E2245" s="121" t="s">
        <v>22</v>
      </c>
      <c r="F2245" s="122"/>
      <c r="G2245" s="2" t="s">
        <v>21</v>
      </c>
    </row>
    <row r="2246" spans="2:8" ht="24" customHeight="1" thickBot="1">
      <c r="B2246" s="123" t="s">
        <v>36</v>
      </c>
      <c r="C2246" s="124"/>
      <c r="D2246" s="32">
        <v>59.39</v>
      </c>
      <c r="E2246" s="33">
        <v>2.6</v>
      </c>
      <c r="F2246" s="18" t="s">
        <v>25</v>
      </c>
      <c r="G2246" s="26">
        <f t="shared" ref="G2246:G2253" si="52">D2246*E2246</f>
        <v>154.41400000000002</v>
      </c>
      <c r="H2246" s="125"/>
    </row>
    <row r="2247" spans="2:8" ht="23.25" customHeight="1">
      <c r="B2247" s="126" t="s">
        <v>18</v>
      </c>
      <c r="C2247" s="127"/>
      <c r="D2247" s="34">
        <v>70.41</v>
      </c>
      <c r="E2247" s="35">
        <v>0.7</v>
      </c>
      <c r="F2247" s="19" t="s">
        <v>26</v>
      </c>
      <c r="G2247" s="27">
        <f t="shared" si="52"/>
        <v>49.286999999999992</v>
      </c>
      <c r="H2247" s="125"/>
    </row>
    <row r="2248" spans="2:8" ht="24" customHeight="1" thickBot="1">
      <c r="B2248" s="128" t="s">
        <v>19</v>
      </c>
      <c r="C2248" s="129"/>
      <c r="D2248" s="36">
        <v>222.31</v>
      </c>
      <c r="E2248" s="37">
        <v>0.7</v>
      </c>
      <c r="F2248" s="20" t="s">
        <v>26</v>
      </c>
      <c r="G2248" s="28">
        <f t="shared" si="52"/>
        <v>155.61699999999999</v>
      </c>
      <c r="H2248" s="125"/>
    </row>
    <row r="2249" spans="2:8" ht="24" customHeight="1" thickBot="1">
      <c r="B2249" s="123" t="s">
        <v>28</v>
      </c>
      <c r="C2249" s="124"/>
      <c r="D2249" s="38"/>
      <c r="E2249" s="39"/>
      <c r="F2249" s="24" t="s">
        <v>25</v>
      </c>
      <c r="G2249" s="29">
        <f t="shared" si="52"/>
        <v>0</v>
      </c>
      <c r="H2249" s="125"/>
    </row>
    <row r="2250" spans="2:8" ht="23.25" customHeight="1">
      <c r="B2250" s="126" t="s">
        <v>33</v>
      </c>
      <c r="C2250" s="127"/>
      <c r="D2250" s="34">
        <v>665.33</v>
      </c>
      <c r="E2250" s="35">
        <v>5.2</v>
      </c>
      <c r="F2250" s="19" t="s">
        <v>25</v>
      </c>
      <c r="G2250" s="27">
        <f t="shared" si="52"/>
        <v>3459.7160000000003</v>
      </c>
      <c r="H2250" s="125"/>
    </row>
    <row r="2251" spans="2:8" ht="23.25" customHeight="1">
      <c r="B2251" s="130" t="s">
        <v>27</v>
      </c>
      <c r="C2251" s="131"/>
      <c r="D2251" s="40">
        <v>1300.21</v>
      </c>
      <c r="E2251" s="41">
        <v>2.6</v>
      </c>
      <c r="F2251" s="21" t="s">
        <v>25</v>
      </c>
      <c r="G2251" s="30">
        <f t="shared" si="52"/>
        <v>3380.5460000000003</v>
      </c>
      <c r="H2251" s="125"/>
    </row>
    <row r="2252" spans="2:8" ht="23.25" customHeight="1">
      <c r="B2252" s="130" t="s">
        <v>29</v>
      </c>
      <c r="C2252" s="131"/>
      <c r="D2252" s="42"/>
      <c r="E2252" s="43"/>
      <c r="F2252" s="21" t="s">
        <v>25</v>
      </c>
      <c r="G2252" s="30">
        <f t="shared" si="52"/>
        <v>0</v>
      </c>
      <c r="H2252" s="125"/>
    </row>
    <row r="2253" spans="2:8" ht="23.25" customHeight="1">
      <c r="B2253" s="130" t="s">
        <v>30</v>
      </c>
      <c r="C2253" s="131"/>
      <c r="D2253" s="42"/>
      <c r="E2253" s="43"/>
      <c r="F2253" s="21" t="s">
        <v>25</v>
      </c>
      <c r="G2253" s="30">
        <f t="shared" si="52"/>
        <v>0</v>
      </c>
      <c r="H2253" s="125"/>
    </row>
    <row r="2254" spans="2:8" ht="23.25" customHeight="1">
      <c r="B2254" s="130" t="s">
        <v>32</v>
      </c>
      <c r="C2254" s="131"/>
      <c r="D2254" s="42"/>
      <c r="E2254" s="43"/>
      <c r="F2254" s="21" t="s">
        <v>25</v>
      </c>
      <c r="G2254" s="30">
        <f>D2254*E2254</f>
        <v>0</v>
      </c>
      <c r="H2254" s="125"/>
    </row>
    <row r="2255" spans="2:8" ht="24" thickBot="1">
      <c r="B2255" s="128" t="s">
        <v>31</v>
      </c>
      <c r="C2255" s="129"/>
      <c r="D2255" s="36"/>
      <c r="E2255" s="37"/>
      <c r="F2255" s="20" t="s">
        <v>25</v>
      </c>
      <c r="G2255" s="31">
        <f>D2255*E2255</f>
        <v>0</v>
      </c>
      <c r="H2255" s="125"/>
    </row>
    <row r="2256" spans="2:8">
      <c r="C2256" s="3"/>
      <c r="D2256" s="3"/>
      <c r="E2256" s="4"/>
      <c r="F2256" s="4"/>
      <c r="H2256" s="63"/>
    </row>
    <row r="2257" spans="2:8" ht="25.5">
      <c r="C2257" s="14" t="s">
        <v>14</v>
      </c>
      <c r="D2257" s="6"/>
    </row>
    <row r="2258" spans="2:8" ht="18.75">
      <c r="C2258" s="84" t="s">
        <v>6</v>
      </c>
      <c r="D2258" s="82" t="s">
        <v>0</v>
      </c>
      <c r="E2258" s="9">
        <f>ROUND((G2246+D2239)/D2239,2)</f>
        <v>1.02</v>
      </c>
      <c r="F2258" s="9"/>
      <c r="G2258" s="10"/>
      <c r="H2258" s="7"/>
    </row>
    <row r="2259" spans="2:8">
      <c r="C2259" s="84"/>
      <c r="D2259" s="82" t="s">
        <v>1</v>
      </c>
      <c r="E2259" s="9">
        <f>ROUND((G2247+G2248+D2239)/D2239,2)</f>
        <v>1.03</v>
      </c>
      <c r="F2259" s="9"/>
      <c r="G2259" s="11"/>
      <c r="H2259" s="66"/>
    </row>
    <row r="2260" spans="2:8">
      <c r="C2260" s="84"/>
      <c r="D2260" s="82" t="s">
        <v>2</v>
      </c>
      <c r="E2260" s="9">
        <f>ROUND((G2249+D2239)/D2239,2)</f>
        <v>1</v>
      </c>
      <c r="F2260" s="12"/>
      <c r="G2260" s="11"/>
    </row>
    <row r="2261" spans="2:8">
      <c r="C2261" s="84"/>
      <c r="D2261" s="13" t="s">
        <v>3</v>
      </c>
      <c r="E2261" s="45">
        <f>ROUND((SUM(G2250:G2255)+D2239)/D2239,2)</f>
        <v>1.95</v>
      </c>
      <c r="F2261" s="10"/>
      <c r="G2261" s="11"/>
    </row>
    <row r="2262" spans="2:8" ht="25.5">
      <c r="D2262" s="46" t="s">
        <v>4</v>
      </c>
      <c r="E2262" s="47">
        <f>SUM(E2258:E2261)-IF(D2243="сплошная",3,2)</f>
        <v>2</v>
      </c>
      <c r="F2262" s="25"/>
    </row>
    <row r="2263" spans="2:8">
      <c r="E2263" s="15"/>
    </row>
    <row r="2264" spans="2:8" ht="25.5">
      <c r="B2264" s="22"/>
      <c r="C2264" s="16" t="s">
        <v>23</v>
      </c>
      <c r="D2264" s="85">
        <f>E2262*D2239</f>
        <v>14428</v>
      </c>
      <c r="E2264" s="85"/>
    </row>
    <row r="2265" spans="2:8" ht="18.75">
      <c r="C2265" s="17" t="s">
        <v>8</v>
      </c>
      <c r="D2265" s="86">
        <f>D2264/D2238</f>
        <v>30.503171247357294</v>
      </c>
      <c r="E2265" s="86"/>
      <c r="G2265" s="7"/>
      <c r="H2265" s="67"/>
    </row>
    <row r="2278" spans="2:8" ht="60.75" customHeight="1">
      <c r="B2278" s="112" t="s">
        <v>168</v>
      </c>
      <c r="C2278" s="112"/>
      <c r="D2278" s="112"/>
      <c r="E2278" s="112"/>
      <c r="F2278" s="112"/>
      <c r="G2278" s="112"/>
      <c r="H2278" s="112"/>
    </row>
    <row r="2279" spans="2:8" ht="42" customHeight="1">
      <c r="B2279" s="113" t="s">
        <v>37</v>
      </c>
      <c r="C2279" s="113"/>
      <c r="D2279" s="113"/>
      <c r="E2279" s="113"/>
      <c r="F2279" s="113"/>
      <c r="G2279" s="113"/>
    </row>
    <row r="2280" spans="2:8">
      <c r="C2280" s="83"/>
      <c r="G2280" s="7"/>
    </row>
    <row r="2281" spans="2:8" ht="25.5">
      <c r="C2281" s="14" t="s">
        <v>5</v>
      </c>
      <c r="D2281" s="6"/>
    </row>
    <row r="2282" spans="2:8" ht="20.25" customHeight="1">
      <c r="B2282" s="10"/>
      <c r="C2282" s="87" t="s">
        <v>15</v>
      </c>
      <c r="D2282" s="90" t="s">
        <v>45</v>
      </c>
      <c r="E2282" s="90"/>
      <c r="F2282" s="90"/>
      <c r="G2282" s="90"/>
      <c r="H2282" s="58"/>
    </row>
    <row r="2283" spans="2:8" ht="20.25" customHeight="1">
      <c r="B2283" s="10"/>
      <c r="C2283" s="88"/>
      <c r="D2283" s="90" t="s">
        <v>161</v>
      </c>
      <c r="E2283" s="90"/>
      <c r="F2283" s="90"/>
      <c r="G2283" s="90"/>
      <c r="H2283" s="58"/>
    </row>
    <row r="2284" spans="2:8" ht="20.25" customHeight="1">
      <c r="B2284" s="10"/>
      <c r="C2284" s="89"/>
      <c r="D2284" s="90" t="s">
        <v>160</v>
      </c>
      <c r="E2284" s="90"/>
      <c r="F2284" s="90"/>
      <c r="G2284" s="90"/>
      <c r="H2284" s="58"/>
    </row>
    <row r="2285" spans="2:8">
      <c r="C2285" s="48" t="s">
        <v>12</v>
      </c>
      <c r="D2285" s="49">
        <v>2.5</v>
      </c>
      <c r="E2285" s="50"/>
      <c r="F2285" s="10"/>
    </row>
    <row r="2286" spans="2:8" ht="23.25" customHeight="1">
      <c r="C2286" s="1" t="s">
        <v>9</v>
      </c>
      <c r="D2286" s="44">
        <v>719</v>
      </c>
      <c r="E2286" s="91" t="s">
        <v>16</v>
      </c>
      <c r="F2286" s="92"/>
      <c r="G2286" s="95">
        <f>D2287/D2286</f>
        <v>12.756606397774688</v>
      </c>
    </row>
    <row r="2287" spans="2:8">
      <c r="C2287" s="1" t="s">
        <v>10</v>
      </c>
      <c r="D2287" s="44">
        <v>9172</v>
      </c>
      <c r="E2287" s="93"/>
      <c r="F2287" s="94"/>
      <c r="G2287" s="96"/>
    </row>
    <row r="2288" spans="2:8">
      <c r="C2288" s="54"/>
      <c r="D2288" s="55"/>
      <c r="E2288" s="56"/>
    </row>
    <row r="2289" spans="2:8">
      <c r="C2289" s="53" t="s">
        <v>7</v>
      </c>
      <c r="D2289" s="74" t="s">
        <v>260</v>
      </c>
      <c r="E2289" s="59"/>
    </row>
    <row r="2290" spans="2:8">
      <c r="C2290" s="53" t="s">
        <v>11</v>
      </c>
      <c r="D2290" s="51">
        <v>45</v>
      </c>
      <c r="E2290" s="59"/>
    </row>
    <row r="2291" spans="2:8">
      <c r="C2291" s="53" t="s">
        <v>13</v>
      </c>
      <c r="D2291" s="52" t="s">
        <v>34</v>
      </c>
      <c r="E2291" s="59"/>
    </row>
    <row r="2292" spans="2:8" ht="24" thickBot="1">
      <c r="C2292" s="60"/>
      <c r="D2292" s="60"/>
    </row>
    <row r="2293" spans="2:8" ht="48" customHeight="1" thickBot="1">
      <c r="B2293" s="97" t="s">
        <v>17</v>
      </c>
      <c r="C2293" s="98"/>
      <c r="D2293" s="23" t="s">
        <v>20</v>
      </c>
      <c r="E2293" s="99" t="s">
        <v>22</v>
      </c>
      <c r="F2293" s="100"/>
      <c r="G2293" s="2" t="s">
        <v>21</v>
      </c>
    </row>
    <row r="2294" spans="2:8" ht="24" customHeight="1" thickBot="1">
      <c r="B2294" s="101" t="s">
        <v>36</v>
      </c>
      <c r="C2294" s="102"/>
      <c r="D2294" s="32">
        <v>59.39</v>
      </c>
      <c r="E2294" s="33">
        <v>2.5</v>
      </c>
      <c r="F2294" s="18" t="s">
        <v>25</v>
      </c>
      <c r="G2294" s="26">
        <f t="shared" ref="G2294:G2301" si="53">D2294*E2294</f>
        <v>148.47499999999999</v>
      </c>
      <c r="H2294" s="103"/>
    </row>
    <row r="2295" spans="2:8" ht="23.25" customHeight="1">
      <c r="B2295" s="104" t="s">
        <v>18</v>
      </c>
      <c r="C2295" s="105"/>
      <c r="D2295" s="34">
        <v>70.41</v>
      </c>
      <c r="E2295" s="35">
        <v>0.6</v>
      </c>
      <c r="F2295" s="19" t="s">
        <v>26</v>
      </c>
      <c r="G2295" s="27">
        <f t="shared" si="53"/>
        <v>42.245999999999995</v>
      </c>
      <c r="H2295" s="103"/>
    </row>
    <row r="2296" spans="2:8" ht="24" customHeight="1" thickBot="1">
      <c r="B2296" s="106" t="s">
        <v>19</v>
      </c>
      <c r="C2296" s="107"/>
      <c r="D2296" s="36">
        <v>222.31</v>
      </c>
      <c r="E2296" s="37">
        <v>0.6</v>
      </c>
      <c r="F2296" s="20" t="s">
        <v>26</v>
      </c>
      <c r="G2296" s="28">
        <f t="shared" si="53"/>
        <v>133.386</v>
      </c>
      <c r="H2296" s="103"/>
    </row>
    <row r="2297" spans="2:8" ht="24" customHeight="1" thickBot="1">
      <c r="B2297" s="108" t="s">
        <v>28</v>
      </c>
      <c r="C2297" s="109"/>
      <c r="D2297" s="38"/>
      <c r="E2297" s="39"/>
      <c r="F2297" s="24" t="s">
        <v>25</v>
      </c>
      <c r="G2297" s="29">
        <f t="shared" si="53"/>
        <v>0</v>
      </c>
      <c r="H2297" s="103"/>
    </row>
    <row r="2298" spans="2:8" ht="23.25" customHeight="1">
      <c r="B2298" s="104" t="s">
        <v>33</v>
      </c>
      <c r="C2298" s="105"/>
      <c r="D2298" s="34">
        <v>665.33</v>
      </c>
      <c r="E2298" s="35">
        <v>5</v>
      </c>
      <c r="F2298" s="19" t="s">
        <v>25</v>
      </c>
      <c r="G2298" s="27">
        <f t="shared" si="53"/>
        <v>3326.65</v>
      </c>
      <c r="H2298" s="103"/>
    </row>
    <row r="2299" spans="2:8" ht="23.25" customHeight="1">
      <c r="B2299" s="110" t="s">
        <v>27</v>
      </c>
      <c r="C2299" s="111"/>
      <c r="D2299" s="40">
        <v>1300.21</v>
      </c>
      <c r="E2299" s="41">
        <v>2.5</v>
      </c>
      <c r="F2299" s="21" t="s">
        <v>25</v>
      </c>
      <c r="G2299" s="30">
        <f t="shared" si="53"/>
        <v>3250.5250000000001</v>
      </c>
      <c r="H2299" s="103"/>
    </row>
    <row r="2300" spans="2:8" ht="23.25" customHeight="1">
      <c r="B2300" s="110" t="s">
        <v>29</v>
      </c>
      <c r="C2300" s="111"/>
      <c r="D2300" s="42"/>
      <c r="E2300" s="43"/>
      <c r="F2300" s="21" t="s">
        <v>25</v>
      </c>
      <c r="G2300" s="30">
        <f t="shared" si="53"/>
        <v>0</v>
      </c>
      <c r="H2300" s="103"/>
    </row>
    <row r="2301" spans="2:8" ht="23.25" customHeight="1">
      <c r="B2301" s="110" t="s">
        <v>30</v>
      </c>
      <c r="C2301" s="111"/>
      <c r="D2301" s="42"/>
      <c r="E2301" s="43"/>
      <c r="F2301" s="21" t="s">
        <v>25</v>
      </c>
      <c r="G2301" s="30">
        <f t="shared" si="53"/>
        <v>0</v>
      </c>
      <c r="H2301" s="103"/>
    </row>
    <row r="2302" spans="2:8" ht="23.25" customHeight="1">
      <c r="B2302" s="110" t="s">
        <v>32</v>
      </c>
      <c r="C2302" s="111"/>
      <c r="D2302" s="42"/>
      <c r="E2302" s="43"/>
      <c r="F2302" s="21" t="s">
        <v>25</v>
      </c>
      <c r="G2302" s="30">
        <f>D2302*E2302</f>
        <v>0</v>
      </c>
      <c r="H2302" s="103"/>
    </row>
    <row r="2303" spans="2:8" ht="24" thickBot="1">
      <c r="B2303" s="106" t="s">
        <v>31</v>
      </c>
      <c r="C2303" s="107"/>
      <c r="D2303" s="36"/>
      <c r="E2303" s="37"/>
      <c r="F2303" s="20" t="s">
        <v>25</v>
      </c>
      <c r="G2303" s="31">
        <f>D2303*E2303</f>
        <v>0</v>
      </c>
      <c r="H2303" s="103"/>
    </row>
    <row r="2304" spans="2:8">
      <c r="C2304" s="3"/>
      <c r="D2304" s="3"/>
      <c r="E2304" s="4"/>
      <c r="F2304" s="4"/>
      <c r="H2304" s="63"/>
    </row>
    <row r="2305" spans="2:8" ht="25.5">
      <c r="C2305" s="14" t="s">
        <v>14</v>
      </c>
      <c r="D2305" s="6"/>
    </row>
    <row r="2306" spans="2:8" ht="18.75">
      <c r="C2306" s="84" t="s">
        <v>6</v>
      </c>
      <c r="D2306" s="82" t="s">
        <v>0</v>
      </c>
      <c r="E2306" s="9">
        <f>ROUND((G2294+D2287)/D2287,2)</f>
        <v>1.02</v>
      </c>
      <c r="F2306" s="9"/>
      <c r="G2306" s="10"/>
      <c r="H2306" s="7"/>
    </row>
    <row r="2307" spans="2:8">
      <c r="C2307" s="84"/>
      <c r="D2307" s="82" t="s">
        <v>1</v>
      </c>
      <c r="E2307" s="9">
        <f>ROUND((G2295+G2296+D2287)/D2287,2)</f>
        <v>1.02</v>
      </c>
      <c r="F2307" s="9"/>
      <c r="G2307" s="11"/>
      <c r="H2307" s="66"/>
    </row>
    <row r="2308" spans="2:8">
      <c r="C2308" s="84"/>
      <c r="D2308" s="82" t="s">
        <v>2</v>
      </c>
      <c r="E2308" s="9">
        <f>ROUND((G2297+D2287)/D2287,2)</f>
        <v>1</v>
      </c>
      <c r="F2308" s="12"/>
      <c r="G2308" s="11"/>
    </row>
    <row r="2309" spans="2:8">
      <c r="C2309" s="84"/>
      <c r="D2309" s="13" t="s">
        <v>3</v>
      </c>
      <c r="E2309" s="45">
        <f>ROUND((SUM(G2298:G2303)+D2287)/D2287,2)</f>
        <v>1.72</v>
      </c>
      <c r="F2309" s="10"/>
      <c r="G2309" s="11"/>
    </row>
    <row r="2310" spans="2:8" ht="25.5">
      <c r="D2310" s="46" t="s">
        <v>4</v>
      </c>
      <c r="E2310" s="47">
        <f>SUM(E2306:E2309)-IF(D2291="сплошная",3,2)</f>
        <v>1.7599999999999998</v>
      </c>
      <c r="F2310" s="25"/>
    </row>
    <row r="2311" spans="2:8">
      <c r="E2311" s="15"/>
    </row>
    <row r="2312" spans="2:8" ht="25.5">
      <c r="B2312" s="22"/>
      <c r="C2312" s="16" t="s">
        <v>23</v>
      </c>
      <c r="D2312" s="85">
        <f>E2310*D2287</f>
        <v>16142.719999999998</v>
      </c>
      <c r="E2312" s="85"/>
    </row>
    <row r="2313" spans="2:8" ht="18.75">
      <c r="C2313" s="17" t="s">
        <v>8</v>
      </c>
      <c r="D2313" s="86">
        <f>D2312/D2286</f>
        <v>22.451627260083445</v>
      </c>
      <c r="E2313" s="86"/>
      <c r="G2313" s="7"/>
      <c r="H2313" s="67"/>
    </row>
    <row r="2324" spans="2:8" ht="60.75" customHeight="1">
      <c r="B2324" s="112" t="s">
        <v>169</v>
      </c>
      <c r="C2324" s="112"/>
      <c r="D2324" s="112"/>
      <c r="E2324" s="112"/>
      <c r="F2324" s="112"/>
      <c r="G2324" s="112"/>
      <c r="H2324" s="112"/>
    </row>
    <row r="2325" spans="2:8" ht="39" customHeight="1">
      <c r="B2325" s="113" t="s">
        <v>37</v>
      </c>
      <c r="C2325" s="113"/>
      <c r="D2325" s="113"/>
      <c r="E2325" s="113"/>
      <c r="F2325" s="113"/>
      <c r="G2325" s="113"/>
    </row>
    <row r="2326" spans="2:8">
      <c r="C2326" s="83"/>
      <c r="G2326" s="7"/>
    </row>
    <row r="2327" spans="2:8" ht="25.5">
      <c r="C2327" s="14" t="s">
        <v>5</v>
      </c>
      <c r="D2327" s="6"/>
    </row>
    <row r="2328" spans="2:8" ht="20.25" customHeight="1">
      <c r="B2328" s="10"/>
      <c r="C2328" s="87" t="s">
        <v>15</v>
      </c>
      <c r="D2328" s="114" t="s">
        <v>45</v>
      </c>
      <c r="E2328" s="115"/>
      <c r="F2328" s="115"/>
      <c r="G2328" s="116"/>
      <c r="H2328" s="58"/>
    </row>
    <row r="2329" spans="2:8" ht="20.25" customHeight="1">
      <c r="B2329" s="10"/>
      <c r="C2329" s="88"/>
      <c r="D2329" s="114" t="s">
        <v>161</v>
      </c>
      <c r="E2329" s="115"/>
      <c r="F2329" s="115"/>
      <c r="G2329" s="116"/>
      <c r="H2329" s="58"/>
    </row>
    <row r="2330" spans="2:8" ht="20.25" customHeight="1">
      <c r="B2330" s="10"/>
      <c r="C2330" s="89"/>
      <c r="D2330" s="114" t="s">
        <v>163</v>
      </c>
      <c r="E2330" s="115"/>
      <c r="F2330" s="115"/>
      <c r="G2330" s="116"/>
      <c r="H2330" s="58"/>
    </row>
    <row r="2331" spans="2:8">
      <c r="C2331" s="48" t="s">
        <v>12</v>
      </c>
      <c r="D2331" s="49">
        <v>10</v>
      </c>
      <c r="E2331" s="50"/>
      <c r="F2331" s="10"/>
    </row>
    <row r="2332" spans="2:8" ht="23.25" customHeight="1">
      <c r="C2332" s="1" t="s">
        <v>9</v>
      </c>
      <c r="D2332" s="44">
        <v>2010</v>
      </c>
      <c r="E2332" s="117" t="s">
        <v>16</v>
      </c>
      <c r="F2332" s="92"/>
      <c r="G2332" s="95">
        <f>D2333/D2332</f>
        <v>19.391044776119404</v>
      </c>
    </row>
    <row r="2333" spans="2:8">
      <c r="C2333" s="1" t="s">
        <v>10</v>
      </c>
      <c r="D2333" s="44">
        <v>38976</v>
      </c>
      <c r="E2333" s="118"/>
      <c r="F2333" s="94"/>
      <c r="G2333" s="96"/>
    </row>
    <row r="2334" spans="2:8">
      <c r="C2334" s="54"/>
      <c r="D2334" s="55"/>
      <c r="E2334" s="56"/>
    </row>
    <row r="2335" spans="2:8">
      <c r="C2335" s="53" t="s">
        <v>7</v>
      </c>
      <c r="D2335" s="51" t="s">
        <v>164</v>
      </c>
      <c r="E2335" s="59"/>
    </row>
    <row r="2336" spans="2:8">
      <c r="C2336" s="53" t="s">
        <v>11</v>
      </c>
      <c r="D2336" s="51">
        <v>45</v>
      </c>
      <c r="E2336" s="59"/>
    </row>
    <row r="2337" spans="2:8">
      <c r="C2337" s="53" t="s">
        <v>13</v>
      </c>
      <c r="D2337" s="52" t="s">
        <v>34</v>
      </c>
      <c r="E2337" s="59"/>
    </row>
    <row r="2338" spans="2:8" ht="24" thickBot="1">
      <c r="C2338" s="60"/>
      <c r="D2338" s="60"/>
    </row>
    <row r="2339" spans="2:8" ht="48" customHeight="1" thickBot="1">
      <c r="B2339" s="119" t="s">
        <v>17</v>
      </c>
      <c r="C2339" s="120"/>
      <c r="D2339" s="23" t="s">
        <v>20</v>
      </c>
      <c r="E2339" s="121" t="s">
        <v>22</v>
      </c>
      <c r="F2339" s="122"/>
      <c r="G2339" s="2" t="s">
        <v>21</v>
      </c>
    </row>
    <row r="2340" spans="2:8" ht="24" customHeight="1" thickBot="1">
      <c r="B2340" s="123" t="s">
        <v>36</v>
      </c>
      <c r="C2340" s="124"/>
      <c r="D2340" s="32">
        <v>59.39</v>
      </c>
      <c r="E2340" s="33">
        <v>10</v>
      </c>
      <c r="F2340" s="18" t="s">
        <v>25</v>
      </c>
      <c r="G2340" s="26">
        <f t="shared" ref="G2340:G2347" si="54">D2340*E2340</f>
        <v>593.9</v>
      </c>
      <c r="H2340" s="125"/>
    </row>
    <row r="2341" spans="2:8" ht="23.25" customHeight="1">
      <c r="B2341" s="126" t="s">
        <v>18</v>
      </c>
      <c r="C2341" s="127"/>
      <c r="D2341" s="34">
        <v>70.41</v>
      </c>
      <c r="E2341" s="35">
        <v>2.2000000000000002</v>
      </c>
      <c r="F2341" s="19" t="s">
        <v>26</v>
      </c>
      <c r="G2341" s="27">
        <f t="shared" si="54"/>
        <v>154.90200000000002</v>
      </c>
      <c r="H2341" s="125"/>
    </row>
    <row r="2342" spans="2:8" ht="24" customHeight="1" thickBot="1">
      <c r="B2342" s="128" t="s">
        <v>19</v>
      </c>
      <c r="C2342" s="129"/>
      <c r="D2342" s="36">
        <v>222.31</v>
      </c>
      <c r="E2342" s="37">
        <v>2.2000000000000002</v>
      </c>
      <c r="F2342" s="20" t="s">
        <v>26</v>
      </c>
      <c r="G2342" s="28">
        <f t="shared" si="54"/>
        <v>489.08200000000005</v>
      </c>
      <c r="H2342" s="125"/>
    </row>
    <row r="2343" spans="2:8" ht="24" customHeight="1" thickBot="1">
      <c r="B2343" s="123" t="s">
        <v>28</v>
      </c>
      <c r="C2343" s="124"/>
      <c r="D2343" s="38"/>
      <c r="E2343" s="39"/>
      <c r="F2343" s="24" t="s">
        <v>25</v>
      </c>
      <c r="G2343" s="29">
        <f t="shared" si="54"/>
        <v>0</v>
      </c>
      <c r="H2343" s="125"/>
    </row>
    <row r="2344" spans="2:8" ht="23.25" customHeight="1">
      <c r="B2344" s="126" t="s">
        <v>33</v>
      </c>
      <c r="C2344" s="127"/>
      <c r="D2344" s="34">
        <v>665.33</v>
      </c>
      <c r="E2344" s="35">
        <v>20</v>
      </c>
      <c r="F2344" s="19" t="s">
        <v>25</v>
      </c>
      <c r="G2344" s="27">
        <f t="shared" si="54"/>
        <v>13306.6</v>
      </c>
      <c r="H2344" s="125"/>
    </row>
    <row r="2345" spans="2:8" ht="23.25" customHeight="1">
      <c r="B2345" s="130" t="s">
        <v>27</v>
      </c>
      <c r="C2345" s="131"/>
      <c r="D2345" s="40">
        <v>1300.21</v>
      </c>
      <c r="E2345" s="41">
        <v>10</v>
      </c>
      <c r="F2345" s="21" t="s">
        <v>25</v>
      </c>
      <c r="G2345" s="30">
        <f t="shared" si="54"/>
        <v>13002.1</v>
      </c>
      <c r="H2345" s="125"/>
    </row>
    <row r="2346" spans="2:8" ht="23.25" customHeight="1">
      <c r="B2346" s="130" t="s">
        <v>29</v>
      </c>
      <c r="C2346" s="131"/>
      <c r="D2346" s="42"/>
      <c r="E2346" s="43"/>
      <c r="F2346" s="21" t="s">
        <v>25</v>
      </c>
      <c r="G2346" s="30">
        <f t="shared" si="54"/>
        <v>0</v>
      </c>
      <c r="H2346" s="125"/>
    </row>
    <row r="2347" spans="2:8" ht="23.25" customHeight="1">
      <c r="B2347" s="130" t="s">
        <v>30</v>
      </c>
      <c r="C2347" s="131"/>
      <c r="D2347" s="42"/>
      <c r="E2347" s="43"/>
      <c r="F2347" s="21" t="s">
        <v>25</v>
      </c>
      <c r="G2347" s="30">
        <f t="shared" si="54"/>
        <v>0</v>
      </c>
      <c r="H2347" s="125"/>
    </row>
    <row r="2348" spans="2:8" ht="23.25" customHeight="1">
      <c r="B2348" s="130" t="s">
        <v>32</v>
      </c>
      <c r="C2348" s="131"/>
      <c r="D2348" s="42"/>
      <c r="E2348" s="43"/>
      <c r="F2348" s="21" t="s">
        <v>25</v>
      </c>
      <c r="G2348" s="30">
        <f>D2348*E2348</f>
        <v>0</v>
      </c>
      <c r="H2348" s="125"/>
    </row>
    <row r="2349" spans="2:8" ht="24" thickBot="1">
      <c r="B2349" s="128" t="s">
        <v>31</v>
      </c>
      <c r="C2349" s="129"/>
      <c r="D2349" s="36"/>
      <c r="E2349" s="37"/>
      <c r="F2349" s="20" t="s">
        <v>25</v>
      </c>
      <c r="G2349" s="31">
        <f>D2349*E2349</f>
        <v>0</v>
      </c>
      <c r="H2349" s="125"/>
    </row>
    <row r="2350" spans="2:8">
      <c r="C2350" s="3"/>
      <c r="D2350" s="3"/>
      <c r="E2350" s="4"/>
      <c r="F2350" s="4"/>
      <c r="H2350" s="63"/>
    </row>
    <row r="2351" spans="2:8" ht="25.5">
      <c r="C2351" s="14" t="s">
        <v>14</v>
      </c>
      <c r="D2351" s="6"/>
    </row>
    <row r="2352" spans="2:8" ht="18.75">
      <c r="C2352" s="84" t="s">
        <v>6</v>
      </c>
      <c r="D2352" s="82" t="s">
        <v>0</v>
      </c>
      <c r="E2352" s="9">
        <f>ROUND((G2340+D2333)/D2333,2)</f>
        <v>1.02</v>
      </c>
      <c r="F2352" s="9"/>
      <c r="G2352" s="10"/>
      <c r="H2352" s="7"/>
    </row>
    <row r="2353" spans="2:8">
      <c r="C2353" s="84"/>
      <c r="D2353" s="82" t="s">
        <v>1</v>
      </c>
      <c r="E2353" s="9">
        <f>ROUND((G2341+G2342+D2333)/D2333,2)</f>
        <v>1.02</v>
      </c>
      <c r="F2353" s="9"/>
      <c r="G2353" s="11"/>
      <c r="H2353" s="66"/>
    </row>
    <row r="2354" spans="2:8">
      <c r="C2354" s="84"/>
      <c r="D2354" s="82" t="s">
        <v>2</v>
      </c>
      <c r="E2354" s="9">
        <f>ROUND((G2343+D2333)/D2333,2)</f>
        <v>1</v>
      </c>
      <c r="F2354" s="12"/>
      <c r="G2354" s="11"/>
    </row>
    <row r="2355" spans="2:8">
      <c r="C2355" s="84"/>
      <c r="D2355" s="13" t="s">
        <v>3</v>
      </c>
      <c r="E2355" s="45">
        <f>ROUND((SUM(G2344:G2349)+D2333)/D2333,2)</f>
        <v>1.67</v>
      </c>
      <c r="F2355" s="10"/>
      <c r="G2355" s="11"/>
    </row>
    <row r="2356" spans="2:8" ht="25.5">
      <c r="D2356" s="46" t="s">
        <v>4</v>
      </c>
      <c r="E2356" s="47">
        <f>SUM(E2352:E2355)-IF(D2337="сплошная",3,2)</f>
        <v>1.71</v>
      </c>
      <c r="F2356" s="25"/>
    </row>
    <row r="2357" spans="2:8">
      <c r="E2357" s="15"/>
    </row>
    <row r="2358" spans="2:8" ht="25.5">
      <c r="B2358" s="22"/>
      <c r="C2358" s="16" t="s">
        <v>23</v>
      </c>
      <c r="D2358" s="85">
        <f>E2356*D2333</f>
        <v>66648.959999999992</v>
      </c>
      <c r="E2358" s="85"/>
    </row>
    <row r="2359" spans="2:8" ht="18.75">
      <c r="C2359" s="17" t="s">
        <v>8</v>
      </c>
      <c r="D2359" s="86">
        <f>D2358/D2332</f>
        <v>33.158686567164175</v>
      </c>
      <c r="E2359" s="86"/>
      <c r="G2359" s="7"/>
      <c r="H2359" s="67"/>
    </row>
    <row r="2372" spans="2:8" ht="60.75">
      <c r="B2372" s="132" t="s">
        <v>170</v>
      </c>
      <c r="C2372" s="132"/>
      <c r="D2372" s="132"/>
      <c r="E2372" s="132"/>
      <c r="F2372" s="132"/>
      <c r="G2372" s="132"/>
      <c r="H2372" s="132"/>
    </row>
    <row r="2373" spans="2:8" ht="53.25" customHeight="1">
      <c r="B2373" s="113" t="s">
        <v>37</v>
      </c>
      <c r="C2373" s="113"/>
      <c r="D2373" s="113"/>
      <c r="E2373" s="113"/>
      <c r="F2373" s="113"/>
      <c r="G2373" s="113"/>
    </row>
    <row r="2374" spans="2:8">
      <c r="C2374" s="76"/>
      <c r="G2374" s="7"/>
    </row>
    <row r="2375" spans="2:8" ht="25.5">
      <c r="C2375" s="14" t="s">
        <v>5</v>
      </c>
      <c r="D2375" s="6"/>
    </row>
    <row r="2376" spans="2:8" ht="20.25">
      <c r="B2376" s="10"/>
      <c r="C2376" s="87" t="s">
        <v>15</v>
      </c>
      <c r="D2376" s="114" t="s">
        <v>45</v>
      </c>
      <c r="E2376" s="115"/>
      <c r="F2376" s="115"/>
      <c r="G2376" s="116"/>
      <c r="H2376" s="58"/>
    </row>
    <row r="2377" spans="2:8" ht="20.25">
      <c r="B2377" s="10"/>
      <c r="C2377" s="88"/>
      <c r="D2377" s="114" t="s">
        <v>161</v>
      </c>
      <c r="E2377" s="115"/>
      <c r="F2377" s="115"/>
      <c r="G2377" s="116"/>
      <c r="H2377" s="58"/>
    </row>
    <row r="2378" spans="2:8" ht="20.25">
      <c r="B2378" s="10"/>
      <c r="C2378" s="89"/>
      <c r="D2378" s="114" t="s">
        <v>298</v>
      </c>
      <c r="E2378" s="115"/>
      <c r="F2378" s="115"/>
      <c r="G2378" s="116"/>
      <c r="H2378" s="58"/>
    </row>
    <row r="2379" spans="2:8">
      <c r="C2379" s="48" t="s">
        <v>12</v>
      </c>
      <c r="D2379" s="49">
        <v>1.1499999999999999</v>
      </c>
      <c r="E2379" s="50"/>
      <c r="F2379" s="10"/>
    </row>
    <row r="2380" spans="2:8">
      <c r="C2380" s="1" t="s">
        <v>9</v>
      </c>
      <c r="D2380" s="44">
        <v>265</v>
      </c>
      <c r="E2380" s="117" t="s">
        <v>16</v>
      </c>
      <c r="F2380" s="92"/>
      <c r="G2380" s="95">
        <f>D2381/D2380</f>
        <v>31.030188679245285</v>
      </c>
    </row>
    <row r="2381" spans="2:8">
      <c r="C2381" s="1" t="s">
        <v>10</v>
      </c>
      <c r="D2381" s="44">
        <v>8223</v>
      </c>
      <c r="E2381" s="118"/>
      <c r="F2381" s="94"/>
      <c r="G2381" s="96"/>
    </row>
    <row r="2382" spans="2:8">
      <c r="C2382" s="54"/>
      <c r="D2382" s="55"/>
      <c r="E2382" s="56"/>
    </row>
    <row r="2383" spans="2:8">
      <c r="C2383" s="53" t="s">
        <v>7</v>
      </c>
      <c r="D2383" s="74" t="s">
        <v>299</v>
      </c>
      <c r="E2383" s="59"/>
    </row>
    <row r="2384" spans="2:8">
      <c r="C2384" s="53" t="s">
        <v>11</v>
      </c>
      <c r="D2384" s="51">
        <v>65</v>
      </c>
      <c r="E2384" s="59"/>
    </row>
    <row r="2385" spans="2:8">
      <c r="C2385" s="53" t="s">
        <v>13</v>
      </c>
      <c r="D2385" s="52" t="s">
        <v>34</v>
      </c>
      <c r="E2385" s="59"/>
    </row>
    <row r="2386" spans="2:8" ht="24" thickBot="1">
      <c r="C2386" s="60"/>
      <c r="D2386" s="60"/>
    </row>
    <row r="2387" spans="2:8" ht="48" thickBot="1">
      <c r="B2387" s="119" t="s">
        <v>17</v>
      </c>
      <c r="C2387" s="120"/>
      <c r="D2387" s="23" t="s">
        <v>20</v>
      </c>
      <c r="E2387" s="121" t="s">
        <v>22</v>
      </c>
      <c r="F2387" s="122"/>
      <c r="G2387" s="2" t="s">
        <v>21</v>
      </c>
    </row>
    <row r="2388" spans="2:8" ht="24" thickBot="1">
      <c r="B2388" s="123" t="s">
        <v>36</v>
      </c>
      <c r="C2388" s="124"/>
      <c r="D2388" s="32">
        <v>59.39</v>
      </c>
      <c r="E2388" s="33">
        <v>1.1499999999999999</v>
      </c>
      <c r="F2388" s="18" t="s">
        <v>25</v>
      </c>
      <c r="G2388" s="26">
        <f t="shared" ref="G2388:G2395" si="55">D2388*E2388</f>
        <v>68.29849999999999</v>
      </c>
      <c r="H2388" s="125"/>
    </row>
    <row r="2389" spans="2:8">
      <c r="B2389" s="126" t="s">
        <v>18</v>
      </c>
      <c r="C2389" s="127"/>
      <c r="D2389" s="34">
        <v>70.41</v>
      </c>
      <c r="E2389" s="35">
        <v>0.5</v>
      </c>
      <c r="F2389" s="19" t="s">
        <v>26</v>
      </c>
      <c r="G2389" s="27">
        <f t="shared" si="55"/>
        <v>35.204999999999998</v>
      </c>
      <c r="H2389" s="125"/>
    </row>
    <row r="2390" spans="2:8" ht="24" thickBot="1">
      <c r="B2390" s="128" t="s">
        <v>19</v>
      </c>
      <c r="C2390" s="129"/>
      <c r="D2390" s="36">
        <v>222.31</v>
      </c>
      <c r="E2390" s="37">
        <v>0.5</v>
      </c>
      <c r="F2390" s="20" t="s">
        <v>26</v>
      </c>
      <c r="G2390" s="28">
        <f t="shared" si="55"/>
        <v>111.155</v>
      </c>
      <c r="H2390" s="125"/>
    </row>
    <row r="2391" spans="2:8" ht="24" thickBot="1">
      <c r="B2391" s="123" t="s">
        <v>28</v>
      </c>
      <c r="C2391" s="124"/>
      <c r="D2391" s="38"/>
      <c r="E2391" s="39"/>
      <c r="F2391" s="24" t="s">
        <v>25</v>
      </c>
      <c r="G2391" s="29">
        <f t="shared" si="55"/>
        <v>0</v>
      </c>
      <c r="H2391" s="125"/>
    </row>
    <row r="2392" spans="2:8">
      <c r="B2392" s="126" t="s">
        <v>33</v>
      </c>
      <c r="C2392" s="127"/>
      <c r="D2392" s="34">
        <v>665.33</v>
      </c>
      <c r="E2392" s="35">
        <v>2.2999999999999998</v>
      </c>
      <c r="F2392" s="19" t="s">
        <v>25</v>
      </c>
      <c r="G2392" s="27">
        <f t="shared" si="55"/>
        <v>1530.259</v>
      </c>
      <c r="H2392" s="125"/>
    </row>
    <row r="2393" spans="2:8">
      <c r="B2393" s="130" t="s">
        <v>27</v>
      </c>
      <c r="C2393" s="131"/>
      <c r="D2393" s="40"/>
      <c r="E2393" s="41"/>
      <c r="F2393" s="21" t="s">
        <v>25</v>
      </c>
      <c r="G2393" s="30">
        <f t="shared" si="55"/>
        <v>0</v>
      </c>
      <c r="H2393" s="125"/>
    </row>
    <row r="2394" spans="2:8">
      <c r="B2394" s="130" t="s">
        <v>29</v>
      </c>
      <c r="C2394" s="131"/>
      <c r="D2394" s="42">
        <v>2425.11</v>
      </c>
      <c r="E2394" s="43">
        <v>1.1499999999999999</v>
      </c>
      <c r="F2394" s="21" t="s">
        <v>25</v>
      </c>
      <c r="G2394" s="30">
        <f t="shared" si="55"/>
        <v>2788.8764999999999</v>
      </c>
      <c r="H2394" s="125"/>
    </row>
    <row r="2395" spans="2:8">
      <c r="B2395" s="130" t="s">
        <v>30</v>
      </c>
      <c r="C2395" s="131"/>
      <c r="D2395" s="42">
        <v>1718.79</v>
      </c>
      <c r="E2395" s="43">
        <v>1.1499999999999999</v>
      </c>
      <c r="F2395" s="21" t="s">
        <v>25</v>
      </c>
      <c r="G2395" s="30">
        <f t="shared" si="55"/>
        <v>1976.6084999999998</v>
      </c>
      <c r="H2395" s="125"/>
    </row>
    <row r="2396" spans="2:8">
      <c r="B2396" s="130" t="s">
        <v>32</v>
      </c>
      <c r="C2396" s="131"/>
      <c r="D2396" s="42">
        <v>473.91</v>
      </c>
      <c r="E2396" s="43">
        <v>1.1499999999999999</v>
      </c>
      <c r="F2396" s="21" t="s">
        <v>25</v>
      </c>
      <c r="G2396" s="30">
        <f>D2396*E2396</f>
        <v>544.99649999999997</v>
      </c>
      <c r="H2396" s="125"/>
    </row>
    <row r="2397" spans="2:8" ht="24" thickBot="1">
      <c r="B2397" s="128" t="s">
        <v>31</v>
      </c>
      <c r="C2397" s="129"/>
      <c r="D2397" s="36">
        <v>320.5</v>
      </c>
      <c r="E2397" s="37">
        <v>3.45</v>
      </c>
      <c r="F2397" s="20" t="s">
        <v>25</v>
      </c>
      <c r="G2397" s="31">
        <f>D2397*E2397</f>
        <v>1105.7250000000001</v>
      </c>
      <c r="H2397" s="125"/>
    </row>
    <row r="2398" spans="2:8">
      <c r="C2398" s="3"/>
      <c r="D2398" s="3"/>
      <c r="E2398" s="4"/>
      <c r="F2398" s="4"/>
      <c r="H2398" s="63"/>
    </row>
    <row r="2399" spans="2:8" ht="25.5">
      <c r="C2399" s="14" t="s">
        <v>14</v>
      </c>
      <c r="D2399" s="6"/>
    </row>
    <row r="2400" spans="2:8" ht="18.75">
      <c r="C2400" s="84" t="s">
        <v>6</v>
      </c>
      <c r="D2400" s="75" t="s">
        <v>0</v>
      </c>
      <c r="E2400" s="9">
        <f>ROUND((G2388+D2381)/D2381,2)</f>
        <v>1.01</v>
      </c>
      <c r="F2400" s="9"/>
      <c r="G2400" s="10"/>
      <c r="H2400" s="7"/>
    </row>
    <row r="2401" spans="2:8">
      <c r="C2401" s="84"/>
      <c r="D2401" s="75" t="s">
        <v>1</v>
      </c>
      <c r="E2401" s="9">
        <f>ROUND((G2389+G2390+D2381)/D2381,2)</f>
        <v>1.02</v>
      </c>
      <c r="F2401" s="9"/>
      <c r="G2401" s="11"/>
      <c r="H2401" s="66"/>
    </row>
    <row r="2402" spans="2:8">
      <c r="C2402" s="84"/>
      <c r="D2402" s="75" t="s">
        <v>2</v>
      </c>
      <c r="E2402" s="9">
        <f>ROUND((G2391+D2381)/D2381,2)</f>
        <v>1</v>
      </c>
      <c r="F2402" s="12"/>
      <c r="G2402" s="11"/>
    </row>
    <row r="2403" spans="2:8">
      <c r="C2403" s="84"/>
      <c r="D2403" s="13" t="s">
        <v>3</v>
      </c>
      <c r="E2403" s="45">
        <f>ROUND((SUM(G2392:G2397)+D2381)/D2381,2)</f>
        <v>1.97</v>
      </c>
      <c r="F2403" s="10"/>
      <c r="G2403" s="11"/>
    </row>
    <row r="2404" spans="2:8" ht="25.5">
      <c r="D2404" s="46" t="s">
        <v>4</v>
      </c>
      <c r="E2404" s="47">
        <f>SUM(E2400:E2403)-IF(D2385="сплошная",3,2)</f>
        <v>2</v>
      </c>
      <c r="F2404" s="25"/>
    </row>
    <row r="2405" spans="2:8">
      <c r="E2405" s="15"/>
    </row>
    <row r="2406" spans="2:8" ht="25.5">
      <c r="B2406" s="22"/>
      <c r="C2406" s="16" t="s">
        <v>23</v>
      </c>
      <c r="D2406" s="85">
        <f>E2404*D2381</f>
        <v>16446</v>
      </c>
      <c r="E2406" s="85"/>
    </row>
    <row r="2407" spans="2:8" ht="18.75">
      <c r="C2407" s="17" t="s">
        <v>8</v>
      </c>
      <c r="D2407" s="86">
        <f>D2406/D2380</f>
        <v>62.06037735849057</v>
      </c>
      <c r="E2407" s="86"/>
      <c r="G2407" s="7"/>
      <c r="H2407" s="67"/>
    </row>
    <row r="2419" spans="2:8" ht="60.75">
      <c r="B2419" s="112" t="s">
        <v>172</v>
      </c>
      <c r="C2419" s="112"/>
      <c r="D2419" s="112"/>
      <c r="E2419" s="112"/>
      <c r="F2419" s="112"/>
      <c r="G2419" s="112"/>
      <c r="H2419" s="112"/>
    </row>
    <row r="2420" spans="2:8" ht="50.25" customHeight="1">
      <c r="B2420" s="113" t="s">
        <v>37</v>
      </c>
      <c r="C2420" s="113"/>
      <c r="D2420" s="113"/>
      <c r="E2420" s="113"/>
      <c r="F2420" s="113"/>
      <c r="G2420" s="113"/>
    </row>
    <row r="2421" spans="2:8">
      <c r="C2421" s="76"/>
      <c r="G2421" s="7"/>
    </row>
    <row r="2422" spans="2:8" ht="25.5">
      <c r="C2422" s="14" t="s">
        <v>5</v>
      </c>
      <c r="D2422" s="6"/>
    </row>
    <row r="2423" spans="2:8" ht="20.25">
      <c r="B2423" s="10"/>
      <c r="C2423" s="87" t="s">
        <v>15</v>
      </c>
      <c r="D2423" s="114" t="s">
        <v>45</v>
      </c>
      <c r="E2423" s="115"/>
      <c r="F2423" s="115"/>
      <c r="G2423" s="116"/>
      <c r="H2423" s="58"/>
    </row>
    <row r="2424" spans="2:8" ht="20.25">
      <c r="B2424" s="10"/>
      <c r="C2424" s="88"/>
      <c r="D2424" s="114" t="s">
        <v>161</v>
      </c>
      <c r="E2424" s="115"/>
      <c r="F2424" s="115"/>
      <c r="G2424" s="116"/>
      <c r="H2424" s="58"/>
    </row>
    <row r="2425" spans="2:8" ht="20.25">
      <c r="B2425" s="10"/>
      <c r="C2425" s="89"/>
      <c r="D2425" s="114" t="s">
        <v>300</v>
      </c>
      <c r="E2425" s="115"/>
      <c r="F2425" s="115"/>
      <c r="G2425" s="116"/>
      <c r="H2425" s="58"/>
    </row>
    <row r="2426" spans="2:8">
      <c r="C2426" s="48" t="s">
        <v>12</v>
      </c>
      <c r="D2426" s="49">
        <v>2.2999999999999998</v>
      </c>
      <c r="E2426" s="50"/>
      <c r="F2426" s="10"/>
    </row>
    <row r="2427" spans="2:8">
      <c r="C2427" s="1" t="s">
        <v>9</v>
      </c>
      <c r="D2427" s="44">
        <v>344</v>
      </c>
      <c r="E2427" s="117" t="s">
        <v>16</v>
      </c>
      <c r="F2427" s="92"/>
      <c r="G2427" s="95">
        <f>D2428/D2427</f>
        <v>19.51453488372093</v>
      </c>
    </row>
    <row r="2428" spans="2:8">
      <c r="C2428" s="1" t="s">
        <v>10</v>
      </c>
      <c r="D2428" s="44">
        <v>6713</v>
      </c>
      <c r="E2428" s="118"/>
      <c r="F2428" s="94"/>
      <c r="G2428" s="96"/>
    </row>
    <row r="2429" spans="2:8">
      <c r="C2429" s="54"/>
      <c r="D2429" s="55"/>
      <c r="E2429" s="56"/>
    </row>
    <row r="2430" spans="2:8">
      <c r="C2430" s="53" t="s">
        <v>7</v>
      </c>
      <c r="D2430" s="74" t="s">
        <v>301</v>
      </c>
      <c r="E2430" s="59"/>
    </row>
    <row r="2431" spans="2:8">
      <c r="C2431" s="53" t="s">
        <v>11</v>
      </c>
      <c r="D2431" s="51">
        <v>65</v>
      </c>
      <c r="E2431" s="59"/>
    </row>
    <row r="2432" spans="2:8">
      <c r="C2432" s="53" t="s">
        <v>13</v>
      </c>
      <c r="D2432" s="52" t="s">
        <v>34</v>
      </c>
      <c r="E2432" s="59"/>
    </row>
    <row r="2433" spans="2:8" ht="24" thickBot="1">
      <c r="C2433" s="60"/>
      <c r="D2433" s="60"/>
    </row>
    <row r="2434" spans="2:8" ht="48" thickBot="1">
      <c r="B2434" s="119" t="s">
        <v>17</v>
      </c>
      <c r="C2434" s="120"/>
      <c r="D2434" s="23" t="s">
        <v>20</v>
      </c>
      <c r="E2434" s="121" t="s">
        <v>22</v>
      </c>
      <c r="F2434" s="122"/>
      <c r="G2434" s="2" t="s">
        <v>21</v>
      </c>
    </row>
    <row r="2435" spans="2:8" ht="24" thickBot="1">
      <c r="B2435" s="123" t="s">
        <v>36</v>
      </c>
      <c r="C2435" s="124"/>
      <c r="D2435" s="32">
        <v>59.39</v>
      </c>
      <c r="E2435" s="33">
        <v>2.2999999999999998</v>
      </c>
      <c r="F2435" s="18" t="s">
        <v>25</v>
      </c>
      <c r="G2435" s="26">
        <f t="shared" ref="G2435:G2442" si="56">D2435*E2435</f>
        <v>136.59699999999998</v>
      </c>
      <c r="H2435" s="125"/>
    </row>
    <row r="2436" spans="2:8">
      <c r="B2436" s="126" t="s">
        <v>18</v>
      </c>
      <c r="C2436" s="127"/>
      <c r="D2436" s="34">
        <v>70.41</v>
      </c>
      <c r="E2436" s="35">
        <v>0.4</v>
      </c>
      <c r="F2436" s="19" t="s">
        <v>26</v>
      </c>
      <c r="G2436" s="27">
        <f t="shared" si="56"/>
        <v>28.164000000000001</v>
      </c>
      <c r="H2436" s="125"/>
    </row>
    <row r="2437" spans="2:8" ht="24" thickBot="1">
      <c r="B2437" s="128" t="s">
        <v>19</v>
      </c>
      <c r="C2437" s="129"/>
      <c r="D2437" s="36">
        <v>222.31</v>
      </c>
      <c r="E2437" s="37">
        <v>0.4</v>
      </c>
      <c r="F2437" s="20" t="s">
        <v>26</v>
      </c>
      <c r="G2437" s="28">
        <f t="shared" si="56"/>
        <v>88.924000000000007</v>
      </c>
      <c r="H2437" s="125"/>
    </row>
    <row r="2438" spans="2:8" ht="24" thickBot="1">
      <c r="B2438" s="123" t="s">
        <v>28</v>
      </c>
      <c r="C2438" s="124"/>
      <c r="D2438" s="38"/>
      <c r="E2438" s="39"/>
      <c r="F2438" s="24" t="s">
        <v>25</v>
      </c>
      <c r="G2438" s="29">
        <f t="shared" si="56"/>
        <v>0</v>
      </c>
      <c r="H2438" s="125"/>
    </row>
    <row r="2439" spans="2:8">
      <c r="B2439" s="126" t="s">
        <v>33</v>
      </c>
      <c r="C2439" s="127"/>
      <c r="D2439" s="34">
        <v>665.33</v>
      </c>
      <c r="E2439" s="35">
        <v>4.5999999999999996</v>
      </c>
      <c r="F2439" s="19" t="s">
        <v>25</v>
      </c>
      <c r="G2439" s="27">
        <f t="shared" si="56"/>
        <v>3060.518</v>
      </c>
      <c r="H2439" s="125"/>
    </row>
    <row r="2440" spans="2:8">
      <c r="B2440" s="130" t="s">
        <v>27</v>
      </c>
      <c r="C2440" s="131"/>
      <c r="D2440" s="40"/>
      <c r="E2440" s="41"/>
      <c r="F2440" s="21" t="s">
        <v>25</v>
      </c>
      <c r="G2440" s="30">
        <f t="shared" si="56"/>
        <v>0</v>
      </c>
      <c r="H2440" s="125"/>
    </row>
    <row r="2441" spans="2:8">
      <c r="B2441" s="130" t="s">
        <v>29</v>
      </c>
      <c r="C2441" s="131"/>
      <c r="D2441" s="42">
        <v>2425.11</v>
      </c>
      <c r="E2441" s="43">
        <v>2.2999999999999998</v>
      </c>
      <c r="F2441" s="21" t="s">
        <v>25</v>
      </c>
      <c r="G2441" s="30">
        <f t="shared" si="56"/>
        <v>5577.7529999999997</v>
      </c>
      <c r="H2441" s="125"/>
    </row>
    <row r="2442" spans="2:8">
      <c r="B2442" s="130" t="s">
        <v>30</v>
      </c>
      <c r="C2442" s="131"/>
      <c r="D2442" s="42">
        <v>1718.79</v>
      </c>
      <c r="E2442" s="43">
        <v>2.2999999999999998</v>
      </c>
      <c r="F2442" s="21" t="s">
        <v>25</v>
      </c>
      <c r="G2442" s="30">
        <f t="shared" si="56"/>
        <v>3953.2169999999996</v>
      </c>
      <c r="H2442" s="125"/>
    </row>
    <row r="2443" spans="2:8">
      <c r="B2443" s="130" t="s">
        <v>32</v>
      </c>
      <c r="C2443" s="131"/>
      <c r="D2443" s="42">
        <v>473.91</v>
      </c>
      <c r="E2443" s="43">
        <v>2.2999999999999998</v>
      </c>
      <c r="F2443" s="21" t="s">
        <v>25</v>
      </c>
      <c r="G2443" s="30">
        <f>D2443*E2443</f>
        <v>1089.9929999999999</v>
      </c>
      <c r="H2443" s="125"/>
    </row>
    <row r="2444" spans="2:8" ht="24" thickBot="1">
      <c r="B2444" s="128" t="s">
        <v>31</v>
      </c>
      <c r="C2444" s="129"/>
      <c r="D2444" s="36">
        <v>320.5</v>
      </c>
      <c r="E2444" s="37">
        <v>6.9</v>
      </c>
      <c r="F2444" s="20" t="s">
        <v>25</v>
      </c>
      <c r="G2444" s="31">
        <f>D2444*E2444</f>
        <v>2211.4500000000003</v>
      </c>
      <c r="H2444" s="125"/>
    </row>
    <row r="2445" spans="2:8">
      <c r="C2445" s="3"/>
      <c r="D2445" s="3"/>
      <c r="E2445" s="4"/>
      <c r="F2445" s="4"/>
      <c r="H2445" s="63"/>
    </row>
    <row r="2446" spans="2:8" ht="25.5">
      <c r="C2446" s="14" t="s">
        <v>14</v>
      </c>
      <c r="D2446" s="6"/>
    </row>
    <row r="2447" spans="2:8" ht="18.75">
      <c r="C2447" s="84" t="s">
        <v>6</v>
      </c>
      <c r="D2447" s="75" t="s">
        <v>0</v>
      </c>
      <c r="E2447" s="9">
        <f>ROUND((G2435+D2428)/D2428,2)</f>
        <v>1.02</v>
      </c>
      <c r="F2447" s="9"/>
      <c r="G2447" s="10"/>
      <c r="H2447" s="7"/>
    </row>
    <row r="2448" spans="2:8">
      <c r="C2448" s="84"/>
      <c r="D2448" s="75" t="s">
        <v>1</v>
      </c>
      <c r="E2448" s="9">
        <f>ROUND((G2436+G2437+D2428)/D2428,2)</f>
        <v>1.02</v>
      </c>
      <c r="F2448" s="9"/>
      <c r="G2448" s="11"/>
      <c r="H2448" s="66"/>
    </row>
    <row r="2449" spans="2:8">
      <c r="C2449" s="84"/>
      <c r="D2449" s="75" t="s">
        <v>2</v>
      </c>
      <c r="E2449" s="9">
        <f>ROUND((G2438+D2428)/D2428,2)</f>
        <v>1</v>
      </c>
      <c r="F2449" s="12"/>
      <c r="G2449" s="11"/>
    </row>
    <row r="2450" spans="2:8">
      <c r="C2450" s="84"/>
      <c r="D2450" s="13" t="s">
        <v>3</v>
      </c>
      <c r="E2450" s="45">
        <f>ROUND((SUM(G2439:G2444)+D2428)/D2428,2)</f>
        <v>3.37</v>
      </c>
      <c r="F2450" s="10"/>
      <c r="G2450" s="11"/>
    </row>
    <row r="2451" spans="2:8" ht="25.5">
      <c r="D2451" s="46" t="s">
        <v>4</v>
      </c>
      <c r="E2451" s="47">
        <f>SUM(E2447:E2450)-IF(D2432="сплошная",3,2)</f>
        <v>3.41</v>
      </c>
      <c r="F2451" s="25"/>
    </row>
    <row r="2452" spans="2:8">
      <c r="E2452" s="15"/>
    </row>
    <row r="2453" spans="2:8" ht="25.5">
      <c r="B2453" s="22"/>
      <c r="C2453" s="16" t="s">
        <v>23</v>
      </c>
      <c r="D2453" s="85">
        <f>E2451*D2428</f>
        <v>22891.33</v>
      </c>
      <c r="E2453" s="85"/>
    </row>
    <row r="2454" spans="2:8" ht="18.75">
      <c r="C2454" s="17" t="s">
        <v>8</v>
      </c>
      <c r="D2454" s="86">
        <f>D2453/D2427</f>
        <v>66.544563953488378</v>
      </c>
      <c r="E2454" s="86"/>
      <c r="G2454" s="7"/>
      <c r="H2454" s="67"/>
    </row>
    <row r="2466" spans="2:8" ht="60.75">
      <c r="B2466" s="112" t="s">
        <v>175</v>
      </c>
      <c r="C2466" s="112"/>
      <c r="D2466" s="112"/>
      <c r="E2466" s="112"/>
      <c r="F2466" s="112"/>
      <c r="G2466" s="112"/>
      <c r="H2466" s="112"/>
    </row>
    <row r="2467" spans="2:8" ht="39.75" customHeight="1">
      <c r="B2467" s="113" t="s">
        <v>37</v>
      </c>
      <c r="C2467" s="113"/>
      <c r="D2467" s="113"/>
      <c r="E2467" s="113"/>
      <c r="F2467" s="113"/>
      <c r="G2467" s="113"/>
    </row>
    <row r="2468" spans="2:8">
      <c r="C2468" s="76"/>
      <c r="G2468" s="7"/>
    </row>
    <row r="2469" spans="2:8" ht="25.5">
      <c r="C2469" s="14" t="s">
        <v>5</v>
      </c>
      <c r="D2469" s="6"/>
    </row>
    <row r="2470" spans="2:8" ht="20.25">
      <c r="B2470" s="10"/>
      <c r="C2470" s="87" t="s">
        <v>15</v>
      </c>
      <c r="D2470" s="114" t="s">
        <v>45</v>
      </c>
      <c r="E2470" s="115"/>
      <c r="F2470" s="115"/>
      <c r="G2470" s="116"/>
      <c r="H2470" s="58"/>
    </row>
    <row r="2471" spans="2:8" ht="20.25">
      <c r="B2471" s="10"/>
      <c r="C2471" s="88"/>
      <c r="D2471" s="114" t="s">
        <v>161</v>
      </c>
      <c r="E2471" s="115"/>
      <c r="F2471" s="115"/>
      <c r="G2471" s="116"/>
      <c r="H2471" s="58"/>
    </row>
    <row r="2472" spans="2:8" ht="20.25">
      <c r="B2472" s="10"/>
      <c r="C2472" s="89"/>
      <c r="D2472" s="114" t="s">
        <v>302</v>
      </c>
      <c r="E2472" s="115"/>
      <c r="F2472" s="115"/>
      <c r="G2472" s="116"/>
      <c r="H2472" s="58"/>
    </row>
    <row r="2473" spans="2:8">
      <c r="C2473" s="48" t="s">
        <v>12</v>
      </c>
      <c r="D2473" s="49">
        <v>1.4</v>
      </c>
      <c r="E2473" s="50"/>
      <c r="F2473" s="10"/>
    </row>
    <row r="2474" spans="2:8">
      <c r="C2474" s="1" t="s">
        <v>9</v>
      </c>
      <c r="D2474" s="44">
        <v>371</v>
      </c>
      <c r="E2474" s="117" t="s">
        <v>16</v>
      </c>
      <c r="F2474" s="92"/>
      <c r="G2474" s="95">
        <f>D2475/D2474</f>
        <v>66.741239892183287</v>
      </c>
    </row>
    <row r="2475" spans="2:8">
      <c r="C2475" s="1" t="s">
        <v>10</v>
      </c>
      <c r="D2475" s="44">
        <v>24761</v>
      </c>
      <c r="E2475" s="118"/>
      <c r="F2475" s="94"/>
      <c r="G2475" s="96"/>
    </row>
    <row r="2476" spans="2:8">
      <c r="C2476" s="54"/>
      <c r="D2476" s="55"/>
      <c r="E2476" s="56"/>
    </row>
    <row r="2477" spans="2:8">
      <c r="C2477" s="53" t="s">
        <v>7</v>
      </c>
      <c r="D2477" s="74" t="s">
        <v>303</v>
      </c>
      <c r="E2477" s="59"/>
    </row>
    <row r="2478" spans="2:8">
      <c r="C2478" s="53" t="s">
        <v>11</v>
      </c>
      <c r="D2478" s="51">
        <v>80</v>
      </c>
      <c r="E2478" s="59"/>
    </row>
    <row r="2479" spans="2:8">
      <c r="C2479" s="53" t="s">
        <v>13</v>
      </c>
      <c r="D2479" s="52" t="s">
        <v>34</v>
      </c>
      <c r="E2479" s="59"/>
    </row>
    <row r="2480" spans="2:8" ht="24" thickBot="1">
      <c r="C2480" s="60"/>
      <c r="D2480" s="60"/>
    </row>
    <row r="2481" spans="2:8" ht="48" thickBot="1">
      <c r="B2481" s="119" t="s">
        <v>17</v>
      </c>
      <c r="C2481" s="120"/>
      <c r="D2481" s="23" t="s">
        <v>20</v>
      </c>
      <c r="E2481" s="121" t="s">
        <v>22</v>
      </c>
      <c r="F2481" s="122"/>
      <c r="G2481" s="2" t="s">
        <v>21</v>
      </c>
    </row>
    <row r="2482" spans="2:8" ht="24" thickBot="1">
      <c r="B2482" s="123" t="s">
        <v>36</v>
      </c>
      <c r="C2482" s="124"/>
      <c r="D2482" s="32">
        <v>59.39</v>
      </c>
      <c r="E2482" s="33">
        <v>1.4</v>
      </c>
      <c r="F2482" s="18" t="s">
        <v>25</v>
      </c>
      <c r="G2482" s="26">
        <f t="shared" ref="G2482:G2489" si="57">D2482*E2482</f>
        <v>83.146000000000001</v>
      </c>
      <c r="H2482" s="125"/>
    </row>
    <row r="2483" spans="2:8">
      <c r="B2483" s="126" t="s">
        <v>18</v>
      </c>
      <c r="C2483" s="127"/>
      <c r="D2483" s="34">
        <v>70.41</v>
      </c>
      <c r="E2483" s="35">
        <v>0.5</v>
      </c>
      <c r="F2483" s="19" t="s">
        <v>26</v>
      </c>
      <c r="G2483" s="27">
        <f t="shared" si="57"/>
        <v>35.204999999999998</v>
      </c>
      <c r="H2483" s="125"/>
    </row>
    <row r="2484" spans="2:8" ht="24" thickBot="1">
      <c r="B2484" s="128" t="s">
        <v>19</v>
      </c>
      <c r="C2484" s="129"/>
      <c r="D2484" s="36">
        <v>222.31</v>
      </c>
      <c r="E2484" s="37">
        <v>0.5</v>
      </c>
      <c r="F2484" s="20" t="s">
        <v>26</v>
      </c>
      <c r="G2484" s="28">
        <f t="shared" si="57"/>
        <v>111.155</v>
      </c>
      <c r="H2484" s="125"/>
    </row>
    <row r="2485" spans="2:8" ht="24" thickBot="1">
      <c r="B2485" s="123" t="s">
        <v>28</v>
      </c>
      <c r="C2485" s="124"/>
      <c r="D2485" s="38"/>
      <c r="E2485" s="39"/>
      <c r="F2485" s="24" t="s">
        <v>25</v>
      </c>
      <c r="G2485" s="29">
        <f t="shared" si="57"/>
        <v>0</v>
      </c>
      <c r="H2485" s="125"/>
    </row>
    <row r="2486" spans="2:8">
      <c r="B2486" s="126" t="s">
        <v>33</v>
      </c>
      <c r="C2486" s="127"/>
      <c r="D2486" s="34">
        <v>665.33</v>
      </c>
      <c r="E2486" s="35">
        <v>2.8</v>
      </c>
      <c r="F2486" s="19" t="s">
        <v>25</v>
      </c>
      <c r="G2486" s="27">
        <f t="shared" si="57"/>
        <v>1862.924</v>
      </c>
      <c r="H2486" s="125"/>
    </row>
    <row r="2487" spans="2:8">
      <c r="B2487" s="130" t="s">
        <v>27</v>
      </c>
      <c r="C2487" s="131"/>
      <c r="D2487" s="40"/>
      <c r="E2487" s="41"/>
      <c r="F2487" s="21" t="s">
        <v>25</v>
      </c>
      <c r="G2487" s="30">
        <f t="shared" si="57"/>
        <v>0</v>
      </c>
      <c r="H2487" s="125"/>
    </row>
    <row r="2488" spans="2:8">
      <c r="B2488" s="130" t="s">
        <v>29</v>
      </c>
      <c r="C2488" s="131"/>
      <c r="D2488" s="42">
        <v>2425.11</v>
      </c>
      <c r="E2488" s="43">
        <v>1.4</v>
      </c>
      <c r="F2488" s="21" t="s">
        <v>25</v>
      </c>
      <c r="G2488" s="30">
        <f t="shared" si="57"/>
        <v>3395.154</v>
      </c>
      <c r="H2488" s="125"/>
    </row>
    <row r="2489" spans="2:8">
      <c r="B2489" s="130" t="s">
        <v>30</v>
      </c>
      <c r="C2489" s="131"/>
      <c r="D2489" s="42">
        <v>1718.79</v>
      </c>
      <c r="E2489" s="43">
        <v>1.4</v>
      </c>
      <c r="F2489" s="21" t="s">
        <v>25</v>
      </c>
      <c r="G2489" s="30">
        <f t="shared" si="57"/>
        <v>2406.3059999999996</v>
      </c>
      <c r="H2489" s="125"/>
    </row>
    <row r="2490" spans="2:8">
      <c r="B2490" s="130" t="s">
        <v>32</v>
      </c>
      <c r="C2490" s="131"/>
      <c r="D2490" s="42">
        <v>473.91</v>
      </c>
      <c r="E2490" s="43">
        <v>1.4</v>
      </c>
      <c r="F2490" s="21" t="s">
        <v>25</v>
      </c>
      <c r="G2490" s="30">
        <f>D2490*E2490</f>
        <v>663.47400000000005</v>
      </c>
      <c r="H2490" s="125"/>
    </row>
    <row r="2491" spans="2:8" ht="24" thickBot="1">
      <c r="B2491" s="128" t="s">
        <v>31</v>
      </c>
      <c r="C2491" s="129"/>
      <c r="D2491" s="36">
        <v>320.5</v>
      </c>
      <c r="E2491" s="37">
        <v>4.2</v>
      </c>
      <c r="F2491" s="20" t="s">
        <v>25</v>
      </c>
      <c r="G2491" s="31">
        <f>D2491*E2491</f>
        <v>1346.1000000000001</v>
      </c>
      <c r="H2491" s="125"/>
    </row>
    <row r="2492" spans="2:8">
      <c r="C2492" s="3"/>
      <c r="D2492" s="3"/>
      <c r="E2492" s="4"/>
      <c r="F2492" s="4"/>
      <c r="H2492" s="63"/>
    </row>
    <row r="2493" spans="2:8" ht="25.5">
      <c r="C2493" s="14" t="s">
        <v>14</v>
      </c>
      <c r="D2493" s="6"/>
    </row>
    <row r="2494" spans="2:8" ht="18.75">
      <c r="C2494" s="84" t="s">
        <v>6</v>
      </c>
      <c r="D2494" s="75" t="s">
        <v>0</v>
      </c>
      <c r="E2494" s="9">
        <f>ROUND((G2482+D2475)/D2475,2)</f>
        <v>1</v>
      </c>
      <c r="F2494" s="9"/>
      <c r="G2494" s="10"/>
      <c r="H2494" s="7"/>
    </row>
    <row r="2495" spans="2:8">
      <c r="C2495" s="84"/>
      <c r="D2495" s="75" t="s">
        <v>1</v>
      </c>
      <c r="E2495" s="9">
        <f>ROUND((G2483+G2484+D2475)/D2475,2)</f>
        <v>1.01</v>
      </c>
      <c r="F2495" s="9"/>
      <c r="G2495" s="11"/>
      <c r="H2495" s="66"/>
    </row>
    <row r="2496" spans="2:8">
      <c r="C2496" s="84"/>
      <c r="D2496" s="75" t="s">
        <v>2</v>
      </c>
      <c r="E2496" s="9">
        <f>ROUND((G2485+D2475)/D2475,2)</f>
        <v>1</v>
      </c>
      <c r="F2496" s="12"/>
      <c r="G2496" s="11"/>
    </row>
    <row r="2497" spans="2:8">
      <c r="C2497" s="84"/>
      <c r="D2497" s="13" t="s">
        <v>3</v>
      </c>
      <c r="E2497" s="45">
        <f>ROUND((SUM(G2486:G2491)+D2475)/D2475,2)</f>
        <v>1.39</v>
      </c>
      <c r="F2497" s="10"/>
      <c r="G2497" s="11"/>
    </row>
    <row r="2498" spans="2:8" ht="25.5">
      <c r="D2498" s="46" t="s">
        <v>4</v>
      </c>
      <c r="E2498" s="47">
        <f>SUM(E2494:E2497)-IF(D2479="сплошная",3,2)</f>
        <v>1.3999999999999995</v>
      </c>
      <c r="F2498" s="25"/>
    </row>
    <row r="2499" spans="2:8">
      <c r="E2499" s="15"/>
    </row>
    <row r="2500" spans="2:8" ht="25.5">
      <c r="B2500" s="22"/>
      <c r="C2500" s="16" t="s">
        <v>23</v>
      </c>
      <c r="D2500" s="85">
        <f>E2498*D2475</f>
        <v>34665.399999999987</v>
      </c>
      <c r="E2500" s="85"/>
    </row>
    <row r="2501" spans="2:8" ht="18.75">
      <c r="C2501" s="17" t="s">
        <v>8</v>
      </c>
      <c r="D2501" s="86">
        <f>D2500/D2474</f>
        <v>93.437735849056565</v>
      </c>
      <c r="E2501" s="86"/>
      <c r="G2501" s="7"/>
      <c r="H2501" s="67"/>
    </row>
    <row r="2514" spans="2:8" ht="60.75">
      <c r="B2514" s="112" t="s">
        <v>177</v>
      </c>
      <c r="C2514" s="112"/>
      <c r="D2514" s="112"/>
      <c r="E2514" s="112"/>
      <c r="F2514" s="112"/>
      <c r="G2514" s="112"/>
      <c r="H2514" s="112"/>
    </row>
    <row r="2515" spans="2:8" ht="36.75" customHeight="1">
      <c r="B2515" s="113" t="s">
        <v>37</v>
      </c>
      <c r="C2515" s="113"/>
      <c r="D2515" s="113"/>
      <c r="E2515" s="113"/>
      <c r="F2515" s="113"/>
      <c r="G2515" s="113"/>
    </row>
    <row r="2516" spans="2:8">
      <c r="C2516" s="76"/>
      <c r="G2516" s="7"/>
    </row>
    <row r="2517" spans="2:8" ht="25.5">
      <c r="C2517" s="14" t="s">
        <v>5</v>
      </c>
      <c r="D2517" s="6"/>
    </row>
    <row r="2518" spans="2:8" ht="20.25">
      <c r="B2518" s="10"/>
      <c r="C2518" s="87" t="s">
        <v>15</v>
      </c>
      <c r="D2518" s="114" t="s">
        <v>45</v>
      </c>
      <c r="E2518" s="115"/>
      <c r="F2518" s="115"/>
      <c r="G2518" s="116"/>
      <c r="H2518" s="58"/>
    </row>
    <row r="2519" spans="2:8" ht="20.25">
      <c r="B2519" s="10"/>
      <c r="C2519" s="88"/>
      <c r="D2519" s="114" t="s">
        <v>161</v>
      </c>
      <c r="E2519" s="115"/>
      <c r="F2519" s="115"/>
      <c r="G2519" s="116"/>
      <c r="H2519" s="58"/>
    </row>
    <row r="2520" spans="2:8" ht="20.25">
      <c r="B2520" s="10"/>
      <c r="C2520" s="89"/>
      <c r="D2520" s="114" t="s">
        <v>304</v>
      </c>
      <c r="E2520" s="115"/>
      <c r="F2520" s="115"/>
      <c r="G2520" s="116"/>
      <c r="H2520" s="58"/>
    </row>
    <row r="2521" spans="2:8">
      <c r="C2521" s="48" t="s">
        <v>12</v>
      </c>
      <c r="D2521" s="49">
        <v>2.2799999999999998</v>
      </c>
      <c r="E2521" s="50"/>
      <c r="F2521" s="10"/>
    </row>
    <row r="2522" spans="2:8">
      <c r="C2522" s="1" t="s">
        <v>9</v>
      </c>
      <c r="D2522" s="44">
        <v>376</v>
      </c>
      <c r="E2522" s="117" t="s">
        <v>16</v>
      </c>
      <c r="F2522" s="92"/>
      <c r="G2522" s="95">
        <f>D2523/D2522</f>
        <v>46.986702127659576</v>
      </c>
    </row>
    <row r="2523" spans="2:8">
      <c r="C2523" s="1" t="s">
        <v>10</v>
      </c>
      <c r="D2523" s="44">
        <v>17667</v>
      </c>
      <c r="E2523" s="118"/>
      <c r="F2523" s="94"/>
      <c r="G2523" s="96"/>
    </row>
    <row r="2524" spans="2:8">
      <c r="C2524" s="54"/>
      <c r="D2524" s="55"/>
      <c r="E2524" s="56"/>
    </row>
    <row r="2525" spans="2:8">
      <c r="C2525" s="53" t="s">
        <v>7</v>
      </c>
      <c r="D2525" s="74" t="s">
        <v>299</v>
      </c>
      <c r="E2525" s="59"/>
    </row>
    <row r="2526" spans="2:8">
      <c r="C2526" s="53" t="s">
        <v>11</v>
      </c>
      <c r="D2526" s="51">
        <v>65</v>
      </c>
      <c r="E2526" s="59"/>
    </row>
    <row r="2527" spans="2:8">
      <c r="C2527" s="53" t="s">
        <v>13</v>
      </c>
      <c r="D2527" s="52" t="s">
        <v>34</v>
      </c>
      <c r="E2527" s="59"/>
    </row>
    <row r="2528" spans="2:8" ht="24" thickBot="1">
      <c r="C2528" s="60"/>
      <c r="D2528" s="60"/>
    </row>
    <row r="2529" spans="2:8" ht="48" thickBot="1">
      <c r="B2529" s="119" t="s">
        <v>17</v>
      </c>
      <c r="C2529" s="120"/>
      <c r="D2529" s="23" t="s">
        <v>20</v>
      </c>
      <c r="E2529" s="121" t="s">
        <v>22</v>
      </c>
      <c r="F2529" s="122"/>
      <c r="G2529" s="2" t="s">
        <v>21</v>
      </c>
    </row>
    <row r="2530" spans="2:8" ht="24" thickBot="1">
      <c r="B2530" s="123" t="s">
        <v>36</v>
      </c>
      <c r="C2530" s="124"/>
      <c r="D2530" s="32">
        <v>59.39</v>
      </c>
      <c r="E2530" s="33">
        <v>2.2799999999999998</v>
      </c>
      <c r="F2530" s="18" t="s">
        <v>25</v>
      </c>
      <c r="G2530" s="26">
        <f t="shared" ref="G2530:G2537" si="58">D2530*E2530</f>
        <v>135.4092</v>
      </c>
      <c r="H2530" s="125"/>
    </row>
    <row r="2531" spans="2:8">
      <c r="B2531" s="126" t="s">
        <v>18</v>
      </c>
      <c r="C2531" s="127"/>
      <c r="D2531" s="34">
        <v>70.41</v>
      </c>
      <c r="E2531" s="35">
        <v>0.7</v>
      </c>
      <c r="F2531" s="19" t="s">
        <v>26</v>
      </c>
      <c r="G2531" s="27">
        <f t="shared" si="58"/>
        <v>49.286999999999992</v>
      </c>
      <c r="H2531" s="125"/>
    </row>
    <row r="2532" spans="2:8" ht="24" thickBot="1">
      <c r="B2532" s="128" t="s">
        <v>19</v>
      </c>
      <c r="C2532" s="129"/>
      <c r="D2532" s="36">
        <v>222.31</v>
      </c>
      <c r="E2532" s="37">
        <v>0.7</v>
      </c>
      <c r="F2532" s="20" t="s">
        <v>26</v>
      </c>
      <c r="G2532" s="28">
        <f t="shared" si="58"/>
        <v>155.61699999999999</v>
      </c>
      <c r="H2532" s="125"/>
    </row>
    <row r="2533" spans="2:8" ht="24" thickBot="1">
      <c r="B2533" s="123" t="s">
        <v>28</v>
      </c>
      <c r="C2533" s="124"/>
      <c r="D2533" s="38"/>
      <c r="E2533" s="39"/>
      <c r="F2533" s="24" t="s">
        <v>25</v>
      </c>
      <c r="G2533" s="29">
        <f t="shared" si="58"/>
        <v>0</v>
      </c>
      <c r="H2533" s="125"/>
    </row>
    <row r="2534" spans="2:8">
      <c r="B2534" s="126" t="s">
        <v>33</v>
      </c>
      <c r="C2534" s="127"/>
      <c r="D2534" s="34">
        <v>665.33</v>
      </c>
      <c r="E2534" s="35">
        <v>4.5599999999999996</v>
      </c>
      <c r="F2534" s="19" t="s">
        <v>25</v>
      </c>
      <c r="G2534" s="27">
        <f t="shared" si="58"/>
        <v>3033.9047999999998</v>
      </c>
      <c r="H2534" s="125"/>
    </row>
    <row r="2535" spans="2:8">
      <c r="B2535" s="130" t="s">
        <v>27</v>
      </c>
      <c r="C2535" s="131"/>
      <c r="D2535" s="40"/>
      <c r="E2535" s="41"/>
      <c r="F2535" s="21" t="s">
        <v>25</v>
      </c>
      <c r="G2535" s="30">
        <f t="shared" si="58"/>
        <v>0</v>
      </c>
      <c r="H2535" s="125"/>
    </row>
    <row r="2536" spans="2:8">
      <c r="B2536" s="130" t="s">
        <v>29</v>
      </c>
      <c r="C2536" s="131"/>
      <c r="D2536" s="42">
        <v>2425.11</v>
      </c>
      <c r="E2536" s="43">
        <v>2.2799999999999998</v>
      </c>
      <c r="F2536" s="21" t="s">
        <v>25</v>
      </c>
      <c r="G2536" s="30">
        <f t="shared" si="58"/>
        <v>5529.2507999999998</v>
      </c>
      <c r="H2536" s="125"/>
    </row>
    <row r="2537" spans="2:8">
      <c r="B2537" s="130" t="s">
        <v>30</v>
      </c>
      <c r="C2537" s="131"/>
      <c r="D2537" s="42">
        <v>1718.79</v>
      </c>
      <c r="E2537" s="43">
        <v>2.2799999999999998</v>
      </c>
      <c r="F2537" s="21" t="s">
        <v>25</v>
      </c>
      <c r="G2537" s="30">
        <f t="shared" si="58"/>
        <v>3918.8411999999994</v>
      </c>
      <c r="H2537" s="125"/>
    </row>
    <row r="2538" spans="2:8">
      <c r="B2538" s="130" t="s">
        <v>32</v>
      </c>
      <c r="C2538" s="131"/>
      <c r="D2538" s="42">
        <v>473.91</v>
      </c>
      <c r="E2538" s="43">
        <v>2.2799999999999998</v>
      </c>
      <c r="F2538" s="21" t="s">
        <v>25</v>
      </c>
      <c r="G2538" s="30">
        <f>D2538*E2538</f>
        <v>1080.5147999999999</v>
      </c>
      <c r="H2538" s="125"/>
    </row>
    <row r="2539" spans="2:8" ht="24" thickBot="1">
      <c r="B2539" s="128" t="s">
        <v>31</v>
      </c>
      <c r="C2539" s="129"/>
      <c r="D2539" s="36">
        <v>320.5</v>
      </c>
      <c r="E2539" s="37">
        <v>6.84</v>
      </c>
      <c r="F2539" s="20" t="s">
        <v>25</v>
      </c>
      <c r="G2539" s="31">
        <f>D2539*E2539</f>
        <v>2192.2199999999998</v>
      </c>
      <c r="H2539" s="125"/>
    </row>
    <row r="2540" spans="2:8">
      <c r="C2540" s="3"/>
      <c r="D2540" s="3"/>
      <c r="E2540" s="4"/>
      <c r="F2540" s="4"/>
      <c r="H2540" s="63"/>
    </row>
    <row r="2541" spans="2:8" ht="25.5">
      <c r="C2541" s="14" t="s">
        <v>14</v>
      </c>
      <c r="D2541" s="6"/>
    </row>
    <row r="2542" spans="2:8" ht="18.75">
      <c r="C2542" s="84" t="s">
        <v>6</v>
      </c>
      <c r="D2542" s="75" t="s">
        <v>0</v>
      </c>
      <c r="E2542" s="9">
        <f>ROUND((G2530+D2523)/D2523,2)</f>
        <v>1.01</v>
      </c>
      <c r="F2542" s="9"/>
      <c r="G2542" s="10"/>
      <c r="H2542" s="7"/>
    </row>
    <row r="2543" spans="2:8">
      <c r="C2543" s="84"/>
      <c r="D2543" s="75" t="s">
        <v>1</v>
      </c>
      <c r="E2543" s="9">
        <f>ROUND((G2531+G2532+D2523)/D2523,2)</f>
        <v>1.01</v>
      </c>
      <c r="F2543" s="9"/>
      <c r="G2543" s="11"/>
      <c r="H2543" s="66"/>
    </row>
    <row r="2544" spans="2:8">
      <c r="C2544" s="84"/>
      <c r="D2544" s="75" t="s">
        <v>2</v>
      </c>
      <c r="E2544" s="9">
        <f>ROUND((G2533+D2523)/D2523,2)</f>
        <v>1</v>
      </c>
      <c r="F2544" s="12"/>
      <c r="G2544" s="11"/>
    </row>
    <row r="2545" spans="2:8">
      <c r="C2545" s="84"/>
      <c r="D2545" s="13" t="s">
        <v>3</v>
      </c>
      <c r="E2545" s="45">
        <f>ROUND((SUM(G2534:G2539)+D2523)/D2523,2)</f>
        <v>1.89</v>
      </c>
      <c r="F2545" s="10"/>
      <c r="G2545" s="11"/>
    </row>
    <row r="2546" spans="2:8" ht="25.5">
      <c r="D2546" s="46" t="s">
        <v>4</v>
      </c>
      <c r="E2546" s="47">
        <f>SUM(E2542:E2545)-IF(D2527="сплошная",3,2)</f>
        <v>1.9100000000000001</v>
      </c>
      <c r="F2546" s="25"/>
    </row>
    <row r="2547" spans="2:8">
      <c r="E2547" s="15"/>
    </row>
    <row r="2548" spans="2:8" ht="25.5">
      <c r="B2548" s="22"/>
      <c r="C2548" s="16" t="s">
        <v>23</v>
      </c>
      <c r="D2548" s="85">
        <f>E2546*D2523</f>
        <v>33743.97</v>
      </c>
      <c r="E2548" s="85"/>
    </row>
    <row r="2549" spans="2:8" ht="18.75">
      <c r="C2549" s="17" t="s">
        <v>8</v>
      </c>
      <c r="D2549" s="86">
        <f>D2548/D2522</f>
        <v>89.744601063829791</v>
      </c>
      <c r="E2549" s="86"/>
      <c r="G2549" s="7"/>
      <c r="H2549" s="67"/>
    </row>
    <row r="2562" spans="2:8" ht="60.75">
      <c r="B2562" s="112" t="s">
        <v>179</v>
      </c>
      <c r="C2562" s="112"/>
      <c r="D2562" s="112"/>
      <c r="E2562" s="112"/>
      <c r="F2562" s="112"/>
      <c r="G2562" s="112"/>
      <c r="H2562" s="112"/>
    </row>
    <row r="2563" spans="2:8" ht="36.75" customHeight="1">
      <c r="B2563" s="113" t="s">
        <v>37</v>
      </c>
      <c r="C2563" s="113"/>
      <c r="D2563" s="113"/>
      <c r="E2563" s="113"/>
      <c r="F2563" s="113"/>
      <c r="G2563" s="113"/>
    </row>
    <row r="2564" spans="2:8">
      <c r="C2564" s="76"/>
      <c r="G2564" s="7"/>
    </row>
    <row r="2565" spans="2:8" ht="25.5">
      <c r="C2565" s="14" t="s">
        <v>5</v>
      </c>
      <c r="D2565" s="6"/>
    </row>
    <row r="2566" spans="2:8" ht="20.25">
      <c r="B2566" s="10"/>
      <c r="C2566" s="87" t="s">
        <v>15</v>
      </c>
      <c r="D2566" s="114" t="s">
        <v>45</v>
      </c>
      <c r="E2566" s="115"/>
      <c r="F2566" s="115"/>
      <c r="G2566" s="116"/>
      <c r="H2566" s="58"/>
    </row>
    <row r="2567" spans="2:8" ht="20.25">
      <c r="B2567" s="10"/>
      <c r="C2567" s="88"/>
      <c r="D2567" s="114" t="s">
        <v>161</v>
      </c>
      <c r="E2567" s="115"/>
      <c r="F2567" s="115"/>
      <c r="G2567" s="116"/>
      <c r="H2567" s="58"/>
    </row>
    <row r="2568" spans="2:8" ht="20.25">
      <c r="B2568" s="10"/>
      <c r="C2568" s="89"/>
      <c r="D2568" s="114" t="s">
        <v>305</v>
      </c>
      <c r="E2568" s="115"/>
      <c r="F2568" s="115"/>
      <c r="G2568" s="116"/>
      <c r="H2568" s="58"/>
    </row>
    <row r="2569" spans="2:8">
      <c r="C2569" s="48" t="s">
        <v>12</v>
      </c>
      <c r="D2569" s="49">
        <v>2.7</v>
      </c>
      <c r="E2569" s="50"/>
      <c r="F2569" s="10"/>
    </row>
    <row r="2570" spans="2:8">
      <c r="C2570" s="1" t="s">
        <v>9</v>
      </c>
      <c r="D2570" s="44">
        <v>596</v>
      </c>
      <c r="E2570" s="117" t="s">
        <v>16</v>
      </c>
      <c r="F2570" s="92"/>
      <c r="G2570" s="95">
        <f>D2571/D2570</f>
        <v>45.419463087248324</v>
      </c>
    </row>
    <row r="2571" spans="2:8">
      <c r="C2571" s="1" t="s">
        <v>10</v>
      </c>
      <c r="D2571" s="44">
        <v>27070</v>
      </c>
      <c r="E2571" s="118"/>
      <c r="F2571" s="94"/>
      <c r="G2571" s="96"/>
    </row>
    <row r="2572" spans="2:8">
      <c r="C2572" s="54"/>
      <c r="D2572" s="55"/>
      <c r="E2572" s="56"/>
    </row>
    <row r="2573" spans="2:8">
      <c r="C2573" s="53" t="s">
        <v>7</v>
      </c>
      <c r="D2573" s="74" t="s">
        <v>299</v>
      </c>
      <c r="E2573" s="59"/>
    </row>
    <row r="2574" spans="2:8">
      <c r="C2574" s="53" t="s">
        <v>11</v>
      </c>
      <c r="D2574" s="51">
        <v>65</v>
      </c>
      <c r="E2574" s="59"/>
    </row>
    <row r="2575" spans="2:8">
      <c r="C2575" s="53" t="s">
        <v>13</v>
      </c>
      <c r="D2575" s="52" t="s">
        <v>34</v>
      </c>
      <c r="E2575" s="59"/>
    </row>
    <row r="2576" spans="2:8" ht="24" thickBot="1">
      <c r="C2576" s="60"/>
      <c r="D2576" s="60"/>
    </row>
    <row r="2577" spans="2:8" ht="48" thickBot="1">
      <c r="B2577" s="119" t="s">
        <v>17</v>
      </c>
      <c r="C2577" s="120"/>
      <c r="D2577" s="23" t="s">
        <v>20</v>
      </c>
      <c r="E2577" s="121" t="s">
        <v>22</v>
      </c>
      <c r="F2577" s="122"/>
      <c r="G2577" s="2" t="s">
        <v>21</v>
      </c>
    </row>
    <row r="2578" spans="2:8" ht="24" thickBot="1">
      <c r="B2578" s="123" t="s">
        <v>36</v>
      </c>
      <c r="C2578" s="124"/>
      <c r="D2578" s="32">
        <v>59.39</v>
      </c>
      <c r="E2578" s="33">
        <v>2.7</v>
      </c>
      <c r="F2578" s="18" t="s">
        <v>25</v>
      </c>
      <c r="G2578" s="26">
        <f t="shared" ref="G2578:G2585" si="59">D2578*E2578</f>
        <v>160.35300000000001</v>
      </c>
      <c r="H2578" s="125"/>
    </row>
    <row r="2579" spans="2:8">
      <c r="B2579" s="126" t="s">
        <v>18</v>
      </c>
      <c r="C2579" s="127"/>
      <c r="D2579" s="34">
        <v>70.41</v>
      </c>
      <c r="E2579" s="35">
        <v>0.5</v>
      </c>
      <c r="F2579" s="19" t="s">
        <v>26</v>
      </c>
      <c r="G2579" s="27">
        <f t="shared" si="59"/>
        <v>35.204999999999998</v>
      </c>
      <c r="H2579" s="125"/>
    </row>
    <row r="2580" spans="2:8" ht="24" thickBot="1">
      <c r="B2580" s="128" t="s">
        <v>19</v>
      </c>
      <c r="C2580" s="129"/>
      <c r="D2580" s="36">
        <v>222.31</v>
      </c>
      <c r="E2580" s="37">
        <v>0.5</v>
      </c>
      <c r="F2580" s="20" t="s">
        <v>26</v>
      </c>
      <c r="G2580" s="28">
        <f t="shared" si="59"/>
        <v>111.155</v>
      </c>
      <c r="H2580" s="125"/>
    </row>
    <row r="2581" spans="2:8" ht="24" thickBot="1">
      <c r="B2581" s="123" t="s">
        <v>28</v>
      </c>
      <c r="C2581" s="124"/>
      <c r="D2581" s="38"/>
      <c r="E2581" s="39"/>
      <c r="F2581" s="24" t="s">
        <v>25</v>
      </c>
      <c r="G2581" s="29">
        <f t="shared" si="59"/>
        <v>0</v>
      </c>
      <c r="H2581" s="125"/>
    </row>
    <row r="2582" spans="2:8">
      <c r="B2582" s="126" t="s">
        <v>33</v>
      </c>
      <c r="C2582" s="127"/>
      <c r="D2582" s="34">
        <v>665.33</v>
      </c>
      <c r="E2582" s="35">
        <v>5.4</v>
      </c>
      <c r="F2582" s="19" t="s">
        <v>25</v>
      </c>
      <c r="G2582" s="27">
        <f t="shared" si="59"/>
        <v>3592.7820000000006</v>
      </c>
      <c r="H2582" s="125"/>
    </row>
    <row r="2583" spans="2:8">
      <c r="B2583" s="130" t="s">
        <v>27</v>
      </c>
      <c r="C2583" s="131"/>
      <c r="D2583" s="40"/>
      <c r="E2583" s="41"/>
      <c r="F2583" s="21" t="s">
        <v>25</v>
      </c>
      <c r="G2583" s="30">
        <f t="shared" si="59"/>
        <v>0</v>
      </c>
      <c r="H2583" s="125"/>
    </row>
    <row r="2584" spans="2:8">
      <c r="B2584" s="130" t="s">
        <v>29</v>
      </c>
      <c r="C2584" s="131"/>
      <c r="D2584" s="42">
        <v>2425.11</v>
      </c>
      <c r="E2584" s="43">
        <v>2.7</v>
      </c>
      <c r="F2584" s="21" t="s">
        <v>25</v>
      </c>
      <c r="G2584" s="30">
        <f t="shared" si="59"/>
        <v>6547.7970000000005</v>
      </c>
      <c r="H2584" s="125"/>
    </row>
    <row r="2585" spans="2:8">
      <c r="B2585" s="130" t="s">
        <v>30</v>
      </c>
      <c r="C2585" s="131"/>
      <c r="D2585" s="42">
        <v>1718.79</v>
      </c>
      <c r="E2585" s="43">
        <v>2.7</v>
      </c>
      <c r="F2585" s="21" t="s">
        <v>25</v>
      </c>
      <c r="G2585" s="30">
        <f t="shared" si="59"/>
        <v>4640.7330000000002</v>
      </c>
      <c r="H2585" s="125"/>
    </row>
    <row r="2586" spans="2:8">
      <c r="B2586" s="130" t="s">
        <v>32</v>
      </c>
      <c r="C2586" s="131"/>
      <c r="D2586" s="42">
        <v>473.91</v>
      </c>
      <c r="E2586" s="43">
        <v>2.7</v>
      </c>
      <c r="F2586" s="21" t="s">
        <v>25</v>
      </c>
      <c r="G2586" s="30">
        <f>D2586*E2586</f>
        <v>1279.5570000000002</v>
      </c>
      <c r="H2586" s="125"/>
    </row>
    <row r="2587" spans="2:8" ht="24" thickBot="1">
      <c r="B2587" s="128" t="s">
        <v>31</v>
      </c>
      <c r="C2587" s="129"/>
      <c r="D2587" s="36">
        <v>320.5</v>
      </c>
      <c r="E2587" s="37">
        <v>8.1</v>
      </c>
      <c r="F2587" s="20" t="s">
        <v>25</v>
      </c>
      <c r="G2587" s="31">
        <f>D2587*E2587</f>
        <v>2596.0499999999997</v>
      </c>
      <c r="H2587" s="125"/>
    </row>
    <row r="2588" spans="2:8">
      <c r="C2588" s="3"/>
      <c r="D2588" s="3"/>
      <c r="E2588" s="4"/>
      <c r="F2588" s="4"/>
      <c r="H2588" s="63"/>
    </row>
    <row r="2589" spans="2:8" ht="25.5">
      <c r="C2589" s="14" t="s">
        <v>14</v>
      </c>
      <c r="D2589" s="6"/>
    </row>
    <row r="2590" spans="2:8" ht="18.75">
      <c r="C2590" s="84" t="s">
        <v>6</v>
      </c>
      <c r="D2590" s="75" t="s">
        <v>0</v>
      </c>
      <c r="E2590" s="9">
        <f>ROUND((G2578+D2571)/D2571,2)</f>
        <v>1.01</v>
      </c>
      <c r="F2590" s="9"/>
      <c r="G2590" s="10"/>
      <c r="H2590" s="7"/>
    </row>
    <row r="2591" spans="2:8">
      <c r="C2591" s="84"/>
      <c r="D2591" s="75" t="s">
        <v>1</v>
      </c>
      <c r="E2591" s="9">
        <f>ROUND((G2579+G2580+D2571)/D2571,2)</f>
        <v>1.01</v>
      </c>
      <c r="F2591" s="9"/>
      <c r="G2591" s="11"/>
      <c r="H2591" s="66"/>
    </row>
    <row r="2592" spans="2:8">
      <c r="C2592" s="84"/>
      <c r="D2592" s="75" t="s">
        <v>2</v>
      </c>
      <c r="E2592" s="9">
        <f>ROUND((G2581+D2571)/D2571,2)</f>
        <v>1</v>
      </c>
      <c r="F2592" s="12"/>
      <c r="G2592" s="11"/>
    </row>
    <row r="2593" spans="2:8">
      <c r="C2593" s="84"/>
      <c r="D2593" s="13" t="s">
        <v>3</v>
      </c>
      <c r="E2593" s="45">
        <f>ROUND((SUM(G2582:G2587)+D2571)/D2571,2)</f>
        <v>1.69</v>
      </c>
      <c r="F2593" s="10"/>
      <c r="G2593" s="11"/>
    </row>
    <row r="2594" spans="2:8" ht="25.5">
      <c r="D2594" s="46" t="s">
        <v>4</v>
      </c>
      <c r="E2594" s="47">
        <f>SUM(E2590:E2593)-IF(D2575="сплошная",3,2)</f>
        <v>1.71</v>
      </c>
      <c r="F2594" s="25"/>
    </row>
    <row r="2595" spans="2:8">
      <c r="E2595" s="15"/>
    </row>
    <row r="2596" spans="2:8" ht="25.5">
      <c r="B2596" s="22"/>
      <c r="C2596" s="16" t="s">
        <v>23</v>
      </c>
      <c r="D2596" s="85">
        <f>E2594*D2571</f>
        <v>46289.7</v>
      </c>
      <c r="E2596" s="85"/>
    </row>
    <row r="2597" spans="2:8" ht="18.75">
      <c r="C2597" s="17" t="s">
        <v>8</v>
      </c>
      <c r="D2597" s="86">
        <f>D2596/D2570</f>
        <v>77.667281879194633</v>
      </c>
      <c r="E2597" s="86"/>
      <c r="G2597" s="7"/>
      <c r="H2597" s="67"/>
    </row>
    <row r="2610" spans="2:8" ht="60.75" customHeight="1">
      <c r="B2610" s="112" t="s">
        <v>182</v>
      </c>
      <c r="C2610" s="112"/>
      <c r="D2610" s="112"/>
      <c r="E2610" s="112"/>
      <c r="F2610" s="112"/>
      <c r="G2610" s="112"/>
      <c r="H2610" s="112"/>
    </row>
    <row r="2611" spans="2:8" ht="37.5" customHeight="1">
      <c r="B2611" s="113" t="s">
        <v>37</v>
      </c>
      <c r="C2611" s="113"/>
      <c r="D2611" s="113"/>
      <c r="E2611" s="113"/>
      <c r="F2611" s="113"/>
      <c r="G2611" s="113"/>
    </row>
    <row r="2612" spans="2:8">
      <c r="C2612" s="83"/>
      <c r="G2612" s="7"/>
    </row>
    <row r="2613" spans="2:8" ht="25.5">
      <c r="C2613" s="14" t="s">
        <v>5</v>
      </c>
      <c r="D2613" s="6"/>
    </row>
    <row r="2614" spans="2:8" ht="20.25" customHeight="1">
      <c r="B2614" s="10"/>
      <c r="C2614" s="87" t="s">
        <v>15</v>
      </c>
      <c r="D2614" s="114" t="s">
        <v>45</v>
      </c>
      <c r="E2614" s="115"/>
      <c r="F2614" s="115"/>
      <c r="G2614" s="116"/>
      <c r="H2614" s="58"/>
    </row>
    <row r="2615" spans="2:8" ht="20.25" customHeight="1">
      <c r="B2615" s="10"/>
      <c r="C2615" s="88"/>
      <c r="D2615" s="114" t="s">
        <v>171</v>
      </c>
      <c r="E2615" s="115"/>
      <c r="F2615" s="115"/>
      <c r="G2615" s="116"/>
      <c r="H2615" s="58"/>
    </row>
    <row r="2616" spans="2:8" ht="20.25" customHeight="1">
      <c r="B2616" s="10"/>
      <c r="C2616" s="89"/>
      <c r="D2616" s="114" t="s">
        <v>173</v>
      </c>
      <c r="E2616" s="115"/>
      <c r="F2616" s="115"/>
      <c r="G2616" s="116"/>
      <c r="H2616" s="58"/>
    </row>
    <row r="2617" spans="2:8">
      <c r="C2617" s="48" t="s">
        <v>12</v>
      </c>
      <c r="D2617" s="49">
        <v>4.0999999999999996</v>
      </c>
      <c r="E2617" s="50"/>
      <c r="F2617" s="10"/>
    </row>
    <row r="2618" spans="2:8" ht="23.25" customHeight="1">
      <c r="C2618" s="1" t="s">
        <v>9</v>
      </c>
      <c r="D2618" s="44">
        <v>1060</v>
      </c>
      <c r="E2618" s="117" t="s">
        <v>16</v>
      </c>
      <c r="F2618" s="92"/>
      <c r="G2618" s="95">
        <f>D2619/D2618</f>
        <v>6.0726415094339625</v>
      </c>
    </row>
    <row r="2619" spans="2:8">
      <c r="C2619" s="1" t="s">
        <v>10</v>
      </c>
      <c r="D2619" s="44">
        <v>6437</v>
      </c>
      <c r="E2619" s="118"/>
      <c r="F2619" s="94"/>
      <c r="G2619" s="96"/>
    </row>
    <row r="2620" spans="2:8">
      <c r="C2620" s="54"/>
      <c r="D2620" s="55"/>
      <c r="E2620" s="56"/>
    </row>
    <row r="2621" spans="2:8">
      <c r="C2621" s="53" t="s">
        <v>7</v>
      </c>
      <c r="D2621" s="74" t="s">
        <v>174</v>
      </c>
      <c r="E2621" s="59"/>
    </row>
    <row r="2622" spans="2:8">
      <c r="C2622" s="53" t="s">
        <v>11</v>
      </c>
      <c r="D2622" s="51">
        <v>55</v>
      </c>
      <c r="E2622" s="59"/>
    </row>
    <row r="2623" spans="2:8">
      <c r="C2623" s="53" t="s">
        <v>13</v>
      </c>
      <c r="D2623" s="52" t="s">
        <v>34</v>
      </c>
      <c r="E2623" s="59"/>
    </row>
    <row r="2624" spans="2:8" ht="24" thickBot="1">
      <c r="C2624" s="60"/>
      <c r="D2624" s="60"/>
    </row>
    <row r="2625" spans="2:8" ht="48" customHeight="1" thickBot="1">
      <c r="B2625" s="119" t="s">
        <v>17</v>
      </c>
      <c r="C2625" s="120"/>
      <c r="D2625" s="23" t="s">
        <v>20</v>
      </c>
      <c r="E2625" s="121" t="s">
        <v>22</v>
      </c>
      <c r="F2625" s="122"/>
      <c r="G2625" s="2" t="s">
        <v>21</v>
      </c>
    </row>
    <row r="2626" spans="2:8" ht="24" customHeight="1" thickBot="1">
      <c r="B2626" s="123" t="s">
        <v>36</v>
      </c>
      <c r="C2626" s="124"/>
      <c r="D2626" s="32">
        <v>59.39</v>
      </c>
      <c r="E2626" s="33">
        <v>4.0999999999999996</v>
      </c>
      <c r="F2626" s="18" t="s">
        <v>25</v>
      </c>
      <c r="G2626" s="26">
        <f t="shared" ref="G2626:G2633" si="60">D2626*E2626</f>
        <v>243.499</v>
      </c>
      <c r="H2626" s="125"/>
    </row>
    <row r="2627" spans="2:8" ht="23.25" customHeight="1">
      <c r="B2627" s="126" t="s">
        <v>18</v>
      </c>
      <c r="C2627" s="127"/>
      <c r="D2627" s="34">
        <v>70.41</v>
      </c>
      <c r="E2627" s="35">
        <v>0.5</v>
      </c>
      <c r="F2627" s="19" t="s">
        <v>26</v>
      </c>
      <c r="G2627" s="27">
        <f t="shared" si="60"/>
        <v>35.204999999999998</v>
      </c>
      <c r="H2627" s="125"/>
    </row>
    <row r="2628" spans="2:8" ht="24" customHeight="1" thickBot="1">
      <c r="B2628" s="128" t="s">
        <v>19</v>
      </c>
      <c r="C2628" s="129"/>
      <c r="D2628" s="36">
        <v>222.31</v>
      </c>
      <c r="E2628" s="37">
        <v>0.5</v>
      </c>
      <c r="F2628" s="20" t="s">
        <v>26</v>
      </c>
      <c r="G2628" s="28">
        <f t="shared" si="60"/>
        <v>111.155</v>
      </c>
      <c r="H2628" s="125"/>
    </row>
    <row r="2629" spans="2:8" ht="24" customHeight="1" thickBot="1">
      <c r="B2629" s="123" t="s">
        <v>28</v>
      </c>
      <c r="C2629" s="124"/>
      <c r="D2629" s="38"/>
      <c r="E2629" s="39"/>
      <c r="F2629" s="24" t="s">
        <v>25</v>
      </c>
      <c r="G2629" s="29">
        <f t="shared" si="60"/>
        <v>0</v>
      </c>
      <c r="H2629" s="125"/>
    </row>
    <row r="2630" spans="2:8" ht="23.25" customHeight="1">
      <c r="B2630" s="126" t="s">
        <v>33</v>
      </c>
      <c r="C2630" s="127"/>
      <c r="D2630" s="34">
        <v>665.33</v>
      </c>
      <c r="E2630" s="35">
        <v>8.1999999999999993</v>
      </c>
      <c r="F2630" s="19" t="s">
        <v>25</v>
      </c>
      <c r="G2630" s="27">
        <f t="shared" si="60"/>
        <v>5455.7060000000001</v>
      </c>
      <c r="H2630" s="125"/>
    </row>
    <row r="2631" spans="2:8" ht="23.25" customHeight="1">
      <c r="B2631" s="130" t="s">
        <v>27</v>
      </c>
      <c r="C2631" s="131"/>
      <c r="D2631" s="40">
        <v>1300.21</v>
      </c>
      <c r="E2631" s="41">
        <v>4.0999999999999996</v>
      </c>
      <c r="F2631" s="21" t="s">
        <v>25</v>
      </c>
      <c r="G2631" s="30">
        <f t="shared" si="60"/>
        <v>5330.8609999999999</v>
      </c>
      <c r="H2631" s="125"/>
    </row>
    <row r="2632" spans="2:8" ht="23.25" customHeight="1">
      <c r="B2632" s="130" t="s">
        <v>29</v>
      </c>
      <c r="C2632" s="131"/>
      <c r="D2632" s="42"/>
      <c r="E2632" s="43"/>
      <c r="F2632" s="21" t="s">
        <v>25</v>
      </c>
      <c r="G2632" s="30">
        <f t="shared" si="60"/>
        <v>0</v>
      </c>
      <c r="H2632" s="125"/>
    </row>
    <row r="2633" spans="2:8" ht="23.25" customHeight="1">
      <c r="B2633" s="130" t="s">
        <v>30</v>
      </c>
      <c r="C2633" s="131"/>
      <c r="D2633" s="42"/>
      <c r="E2633" s="43"/>
      <c r="F2633" s="21" t="s">
        <v>25</v>
      </c>
      <c r="G2633" s="30">
        <f t="shared" si="60"/>
        <v>0</v>
      </c>
      <c r="H2633" s="125"/>
    </row>
    <row r="2634" spans="2:8" ht="23.25" customHeight="1">
      <c r="B2634" s="130" t="s">
        <v>32</v>
      </c>
      <c r="C2634" s="131"/>
      <c r="D2634" s="42"/>
      <c r="E2634" s="43"/>
      <c r="F2634" s="21" t="s">
        <v>25</v>
      </c>
      <c r="G2634" s="30">
        <f>D2634*E2634</f>
        <v>0</v>
      </c>
      <c r="H2634" s="125"/>
    </row>
    <row r="2635" spans="2:8" ht="24" thickBot="1">
      <c r="B2635" s="128" t="s">
        <v>31</v>
      </c>
      <c r="C2635" s="129"/>
      <c r="D2635" s="36"/>
      <c r="E2635" s="37"/>
      <c r="F2635" s="20" t="s">
        <v>25</v>
      </c>
      <c r="G2635" s="31">
        <f>D2635*E2635</f>
        <v>0</v>
      </c>
      <c r="H2635" s="125"/>
    </row>
    <row r="2636" spans="2:8">
      <c r="C2636" s="3"/>
      <c r="D2636" s="3"/>
      <c r="E2636" s="4"/>
      <c r="F2636" s="4"/>
      <c r="H2636" s="63"/>
    </row>
    <row r="2637" spans="2:8" ht="25.5">
      <c r="C2637" s="14" t="s">
        <v>14</v>
      </c>
      <c r="D2637" s="6"/>
    </row>
    <row r="2638" spans="2:8" ht="18.75">
      <c r="C2638" s="84" t="s">
        <v>6</v>
      </c>
      <c r="D2638" s="82" t="s">
        <v>0</v>
      </c>
      <c r="E2638" s="9">
        <f>ROUND((G2626+D2619)/D2619,2)</f>
        <v>1.04</v>
      </c>
      <c r="F2638" s="9"/>
      <c r="G2638" s="10"/>
      <c r="H2638" s="7"/>
    </row>
    <row r="2639" spans="2:8">
      <c r="C2639" s="84"/>
      <c r="D2639" s="82" t="s">
        <v>1</v>
      </c>
      <c r="E2639" s="9">
        <f>ROUND((G2627+G2628+D2619)/D2619,2)</f>
        <v>1.02</v>
      </c>
      <c r="F2639" s="9"/>
      <c r="G2639" s="11"/>
      <c r="H2639" s="66"/>
    </row>
    <row r="2640" spans="2:8">
      <c r="C2640" s="84"/>
      <c r="D2640" s="82" t="s">
        <v>2</v>
      </c>
      <c r="E2640" s="9">
        <f>ROUND((G2629+D2619)/D2619,2)</f>
        <v>1</v>
      </c>
      <c r="F2640" s="12"/>
      <c r="G2640" s="11"/>
    </row>
    <row r="2641" spans="2:8">
      <c r="C2641" s="84"/>
      <c r="D2641" s="13" t="s">
        <v>3</v>
      </c>
      <c r="E2641" s="45">
        <f>ROUND((SUM(G2630:G2635)+D2619)/D2619,2)</f>
        <v>2.68</v>
      </c>
      <c r="F2641" s="10"/>
      <c r="G2641" s="11"/>
    </row>
    <row r="2642" spans="2:8" ht="25.5">
      <c r="D2642" s="46" t="s">
        <v>4</v>
      </c>
      <c r="E2642" s="47">
        <f>SUM(E2638:E2641)-IF(D2623="сплошная",3,2)</f>
        <v>2.74</v>
      </c>
      <c r="F2642" s="25"/>
    </row>
    <row r="2643" spans="2:8">
      <c r="E2643" s="15"/>
    </row>
    <row r="2644" spans="2:8" ht="25.5">
      <c r="B2644" s="22"/>
      <c r="C2644" s="16" t="s">
        <v>23</v>
      </c>
      <c r="D2644" s="85">
        <f>E2642*D2619</f>
        <v>17637.38</v>
      </c>
      <c r="E2644" s="85"/>
    </row>
    <row r="2645" spans="2:8" ht="18.75">
      <c r="C2645" s="17" t="s">
        <v>8</v>
      </c>
      <c r="D2645" s="86">
        <f>D2644/D2618</f>
        <v>16.639037735849058</v>
      </c>
      <c r="E2645" s="86"/>
      <c r="G2645" s="7"/>
      <c r="H2645" s="67"/>
    </row>
    <row r="2658" spans="2:8" ht="60.75" customHeight="1">
      <c r="B2658" s="112" t="s">
        <v>195</v>
      </c>
      <c r="C2658" s="112"/>
      <c r="D2658" s="112"/>
      <c r="E2658" s="112"/>
      <c r="F2658" s="112"/>
      <c r="G2658" s="112"/>
      <c r="H2658" s="112"/>
    </row>
    <row r="2659" spans="2:8" ht="55.5" customHeight="1">
      <c r="B2659" s="113" t="s">
        <v>37</v>
      </c>
      <c r="C2659" s="113"/>
      <c r="D2659" s="113"/>
      <c r="E2659" s="113"/>
      <c r="F2659" s="113"/>
      <c r="G2659" s="113"/>
    </row>
    <row r="2660" spans="2:8">
      <c r="C2660" s="83"/>
      <c r="G2660" s="7"/>
    </row>
    <row r="2661" spans="2:8" ht="25.5">
      <c r="C2661" s="14" t="s">
        <v>5</v>
      </c>
      <c r="D2661" s="6"/>
    </row>
    <row r="2662" spans="2:8" ht="20.25" customHeight="1">
      <c r="B2662" s="10"/>
      <c r="C2662" s="87" t="s">
        <v>15</v>
      </c>
      <c r="D2662" s="114" t="s">
        <v>45</v>
      </c>
      <c r="E2662" s="115"/>
      <c r="F2662" s="115"/>
      <c r="G2662" s="116"/>
      <c r="H2662" s="58"/>
    </row>
    <row r="2663" spans="2:8" ht="20.25" customHeight="1">
      <c r="B2663" s="10"/>
      <c r="C2663" s="88"/>
      <c r="D2663" s="114" t="s">
        <v>171</v>
      </c>
      <c r="E2663" s="115"/>
      <c r="F2663" s="115"/>
      <c r="G2663" s="116"/>
      <c r="H2663" s="58"/>
    </row>
    <row r="2664" spans="2:8" ht="20.25" customHeight="1">
      <c r="B2664" s="10"/>
      <c r="C2664" s="89"/>
      <c r="D2664" s="114" t="s">
        <v>176</v>
      </c>
      <c r="E2664" s="115"/>
      <c r="F2664" s="115"/>
      <c r="G2664" s="116"/>
      <c r="H2664" s="58"/>
    </row>
    <row r="2665" spans="2:8">
      <c r="C2665" s="48" t="s">
        <v>12</v>
      </c>
      <c r="D2665" s="49">
        <v>2.4</v>
      </c>
      <c r="E2665" s="50"/>
      <c r="F2665" s="10"/>
    </row>
    <row r="2666" spans="2:8" ht="23.25" customHeight="1">
      <c r="C2666" s="1" t="s">
        <v>9</v>
      </c>
      <c r="D2666" s="44">
        <v>243</v>
      </c>
      <c r="E2666" s="117" t="s">
        <v>16</v>
      </c>
      <c r="F2666" s="92"/>
      <c r="G2666" s="95">
        <f>D2667/D2666</f>
        <v>17.255144032921812</v>
      </c>
    </row>
    <row r="2667" spans="2:8">
      <c r="C2667" s="1" t="s">
        <v>10</v>
      </c>
      <c r="D2667" s="44">
        <v>4193</v>
      </c>
      <c r="E2667" s="118"/>
      <c r="F2667" s="94"/>
      <c r="G2667" s="96"/>
    </row>
    <row r="2668" spans="2:8">
      <c r="C2668" s="54"/>
      <c r="D2668" s="55"/>
      <c r="E2668" s="56"/>
    </row>
    <row r="2669" spans="2:8">
      <c r="C2669" s="53" t="s">
        <v>7</v>
      </c>
      <c r="D2669" s="74" t="s">
        <v>181</v>
      </c>
      <c r="E2669" s="59"/>
    </row>
    <row r="2670" spans="2:8">
      <c r="C2670" s="53" t="s">
        <v>11</v>
      </c>
      <c r="D2670" s="51">
        <v>55</v>
      </c>
      <c r="E2670" s="59"/>
    </row>
    <row r="2671" spans="2:8">
      <c r="C2671" s="53" t="s">
        <v>13</v>
      </c>
      <c r="D2671" s="52" t="s">
        <v>34</v>
      </c>
      <c r="E2671" s="59"/>
    </row>
    <row r="2672" spans="2:8" ht="24" thickBot="1">
      <c r="C2672" s="60"/>
      <c r="D2672" s="60"/>
    </row>
    <row r="2673" spans="2:8" ht="48" customHeight="1" thickBot="1">
      <c r="B2673" s="119" t="s">
        <v>17</v>
      </c>
      <c r="C2673" s="120"/>
      <c r="D2673" s="23" t="s">
        <v>20</v>
      </c>
      <c r="E2673" s="121" t="s">
        <v>22</v>
      </c>
      <c r="F2673" s="122"/>
      <c r="G2673" s="2" t="s">
        <v>21</v>
      </c>
    </row>
    <row r="2674" spans="2:8" ht="24" customHeight="1" thickBot="1">
      <c r="B2674" s="123" t="s">
        <v>36</v>
      </c>
      <c r="C2674" s="124"/>
      <c r="D2674" s="32">
        <v>59.39</v>
      </c>
      <c r="E2674" s="33">
        <v>2.4</v>
      </c>
      <c r="F2674" s="18" t="s">
        <v>25</v>
      </c>
      <c r="G2674" s="26">
        <f t="shared" ref="G2674:G2681" si="61">D2674*E2674</f>
        <v>142.536</v>
      </c>
      <c r="H2674" s="125"/>
    </row>
    <row r="2675" spans="2:8" ht="23.25" customHeight="1">
      <c r="B2675" s="126" t="s">
        <v>18</v>
      </c>
      <c r="C2675" s="127"/>
      <c r="D2675" s="34">
        <v>70.41</v>
      </c>
      <c r="E2675" s="35">
        <v>0.3</v>
      </c>
      <c r="F2675" s="19" t="s">
        <v>26</v>
      </c>
      <c r="G2675" s="27">
        <f t="shared" si="61"/>
        <v>21.122999999999998</v>
      </c>
      <c r="H2675" s="125"/>
    </row>
    <row r="2676" spans="2:8" ht="24" customHeight="1" thickBot="1">
      <c r="B2676" s="128" t="s">
        <v>19</v>
      </c>
      <c r="C2676" s="129"/>
      <c r="D2676" s="36">
        <v>222.31</v>
      </c>
      <c r="E2676" s="37">
        <v>0.3</v>
      </c>
      <c r="F2676" s="20" t="s">
        <v>26</v>
      </c>
      <c r="G2676" s="28">
        <f t="shared" si="61"/>
        <v>66.692999999999998</v>
      </c>
      <c r="H2676" s="125"/>
    </row>
    <row r="2677" spans="2:8" ht="24" customHeight="1" thickBot="1">
      <c r="B2677" s="123" t="s">
        <v>28</v>
      </c>
      <c r="C2677" s="124"/>
      <c r="D2677" s="38"/>
      <c r="E2677" s="39"/>
      <c r="F2677" s="24" t="s">
        <v>25</v>
      </c>
      <c r="G2677" s="29">
        <f t="shared" si="61"/>
        <v>0</v>
      </c>
      <c r="H2677" s="125"/>
    </row>
    <row r="2678" spans="2:8" ht="23.25" customHeight="1">
      <c r="B2678" s="126" t="s">
        <v>33</v>
      </c>
      <c r="C2678" s="127"/>
      <c r="D2678" s="34">
        <v>665.33</v>
      </c>
      <c r="E2678" s="35">
        <v>4.8</v>
      </c>
      <c r="F2678" s="19" t="s">
        <v>25</v>
      </c>
      <c r="G2678" s="27">
        <f t="shared" si="61"/>
        <v>3193.5840000000003</v>
      </c>
      <c r="H2678" s="125"/>
    </row>
    <row r="2679" spans="2:8" ht="23.25" customHeight="1">
      <c r="B2679" s="130" t="s">
        <v>27</v>
      </c>
      <c r="C2679" s="131"/>
      <c r="D2679" s="40">
        <v>1300.21</v>
      </c>
      <c r="E2679" s="41">
        <v>2.4</v>
      </c>
      <c r="F2679" s="21" t="s">
        <v>25</v>
      </c>
      <c r="G2679" s="30">
        <f t="shared" si="61"/>
        <v>3120.5039999999999</v>
      </c>
      <c r="H2679" s="125"/>
    </row>
    <row r="2680" spans="2:8" ht="23.25" customHeight="1">
      <c r="B2680" s="130" t="s">
        <v>29</v>
      </c>
      <c r="C2680" s="131"/>
      <c r="D2680" s="42"/>
      <c r="E2680" s="43"/>
      <c r="F2680" s="21" t="s">
        <v>25</v>
      </c>
      <c r="G2680" s="30">
        <f t="shared" si="61"/>
        <v>0</v>
      </c>
      <c r="H2680" s="125"/>
    </row>
    <row r="2681" spans="2:8" ht="23.25" customHeight="1">
      <c r="B2681" s="130" t="s">
        <v>30</v>
      </c>
      <c r="C2681" s="131"/>
      <c r="D2681" s="42"/>
      <c r="E2681" s="43"/>
      <c r="F2681" s="21" t="s">
        <v>25</v>
      </c>
      <c r="G2681" s="30">
        <f t="shared" si="61"/>
        <v>0</v>
      </c>
      <c r="H2681" s="125"/>
    </row>
    <row r="2682" spans="2:8" ht="23.25" customHeight="1">
      <c r="B2682" s="130" t="s">
        <v>32</v>
      </c>
      <c r="C2682" s="131"/>
      <c r="D2682" s="42"/>
      <c r="E2682" s="43"/>
      <c r="F2682" s="21" t="s">
        <v>25</v>
      </c>
      <c r="G2682" s="30">
        <f>D2682*E2682</f>
        <v>0</v>
      </c>
      <c r="H2682" s="125"/>
    </row>
    <row r="2683" spans="2:8" ht="24" thickBot="1">
      <c r="B2683" s="128" t="s">
        <v>31</v>
      </c>
      <c r="C2683" s="129"/>
      <c r="D2683" s="36"/>
      <c r="E2683" s="37"/>
      <c r="F2683" s="20" t="s">
        <v>25</v>
      </c>
      <c r="G2683" s="31">
        <f>D2683*E2683</f>
        <v>0</v>
      </c>
      <c r="H2683" s="125"/>
    </row>
    <row r="2684" spans="2:8">
      <c r="C2684" s="3"/>
      <c r="D2684" s="3"/>
      <c r="E2684" s="4"/>
      <c r="F2684" s="4"/>
      <c r="H2684" s="63"/>
    </row>
    <row r="2685" spans="2:8" ht="25.5">
      <c r="C2685" s="14" t="s">
        <v>14</v>
      </c>
      <c r="D2685" s="6"/>
    </row>
    <row r="2686" spans="2:8" ht="18.75">
      <c r="C2686" s="84" t="s">
        <v>6</v>
      </c>
      <c r="D2686" s="82" t="s">
        <v>0</v>
      </c>
      <c r="E2686" s="9">
        <f>ROUND((G2674+D2667)/D2667,2)</f>
        <v>1.03</v>
      </c>
      <c r="F2686" s="9"/>
      <c r="G2686" s="10"/>
      <c r="H2686" s="7"/>
    </row>
    <row r="2687" spans="2:8">
      <c r="C2687" s="84"/>
      <c r="D2687" s="82" t="s">
        <v>1</v>
      </c>
      <c r="E2687" s="9">
        <f>ROUND((G2675+G2676+D2667)/D2667,2)</f>
        <v>1.02</v>
      </c>
      <c r="F2687" s="9"/>
      <c r="G2687" s="11"/>
      <c r="H2687" s="66"/>
    </row>
    <row r="2688" spans="2:8">
      <c r="C2688" s="84"/>
      <c r="D2688" s="82" t="s">
        <v>2</v>
      </c>
      <c r="E2688" s="9">
        <f>ROUND((G2677+D2667)/D2667,2)</f>
        <v>1</v>
      </c>
      <c r="F2688" s="12"/>
      <c r="G2688" s="11"/>
    </row>
    <row r="2689" spans="2:8">
      <c r="C2689" s="84"/>
      <c r="D2689" s="13" t="s">
        <v>3</v>
      </c>
      <c r="E2689" s="45">
        <f>ROUND((SUM(G2678:G2683)+D2667)/D2667,2)</f>
        <v>2.5099999999999998</v>
      </c>
      <c r="F2689" s="10"/>
      <c r="G2689" s="11"/>
    </row>
    <row r="2690" spans="2:8" ht="25.5">
      <c r="D2690" s="46" t="s">
        <v>4</v>
      </c>
      <c r="E2690" s="47">
        <f>SUM(E2686:E2689)-IF(D2671="сплошная",3,2)</f>
        <v>2.5599999999999996</v>
      </c>
      <c r="F2690" s="25"/>
    </row>
    <row r="2691" spans="2:8">
      <c r="E2691" s="15"/>
    </row>
    <row r="2692" spans="2:8" ht="25.5">
      <c r="B2692" s="22"/>
      <c r="C2692" s="16" t="s">
        <v>23</v>
      </c>
      <c r="D2692" s="85">
        <f>E2690*D2667</f>
        <v>10734.079999999998</v>
      </c>
      <c r="E2692" s="85"/>
    </row>
    <row r="2693" spans="2:8" ht="18.75">
      <c r="C2693" s="17" t="s">
        <v>8</v>
      </c>
      <c r="D2693" s="86">
        <f>D2692/D2666</f>
        <v>44.173168724279826</v>
      </c>
      <c r="E2693" s="86"/>
      <c r="G2693" s="7"/>
      <c r="H2693" s="67"/>
    </row>
    <row r="2705" spans="2:8" ht="60.75" customHeight="1">
      <c r="B2705" s="112" t="s">
        <v>196</v>
      </c>
      <c r="C2705" s="112"/>
      <c r="D2705" s="112"/>
      <c r="E2705" s="112"/>
      <c r="F2705" s="112"/>
      <c r="G2705" s="112"/>
      <c r="H2705" s="112"/>
    </row>
    <row r="2706" spans="2:8" ht="43.5" customHeight="1">
      <c r="B2706" s="113" t="s">
        <v>37</v>
      </c>
      <c r="C2706" s="113"/>
      <c r="D2706" s="113"/>
      <c r="E2706" s="113"/>
      <c r="F2706" s="113"/>
      <c r="G2706" s="113"/>
    </row>
    <row r="2707" spans="2:8">
      <c r="C2707" s="83"/>
      <c r="G2707" s="7"/>
    </row>
    <row r="2708" spans="2:8" ht="25.5">
      <c r="C2708" s="14" t="s">
        <v>5</v>
      </c>
      <c r="D2708" s="6"/>
    </row>
    <row r="2709" spans="2:8" ht="20.25" customHeight="1">
      <c r="B2709" s="10"/>
      <c r="C2709" s="87" t="s">
        <v>15</v>
      </c>
      <c r="D2709" s="114" t="s">
        <v>45</v>
      </c>
      <c r="E2709" s="115"/>
      <c r="F2709" s="115"/>
      <c r="G2709" s="116"/>
      <c r="H2709" s="58"/>
    </row>
    <row r="2710" spans="2:8" ht="20.25" customHeight="1">
      <c r="B2710" s="10"/>
      <c r="C2710" s="88"/>
      <c r="D2710" s="114" t="s">
        <v>171</v>
      </c>
      <c r="E2710" s="115"/>
      <c r="F2710" s="115"/>
      <c r="G2710" s="116"/>
      <c r="H2710" s="58"/>
    </row>
    <row r="2711" spans="2:8" ht="20.25" customHeight="1">
      <c r="B2711" s="10"/>
      <c r="C2711" s="89"/>
      <c r="D2711" s="114" t="s">
        <v>178</v>
      </c>
      <c r="E2711" s="115"/>
      <c r="F2711" s="115"/>
      <c r="G2711" s="116"/>
      <c r="H2711" s="58"/>
    </row>
    <row r="2712" spans="2:8">
      <c r="C2712" s="48" t="s">
        <v>12</v>
      </c>
      <c r="D2712" s="49">
        <v>10</v>
      </c>
      <c r="E2712" s="50"/>
      <c r="F2712" s="10"/>
    </row>
    <row r="2713" spans="2:8" ht="23.25" customHeight="1">
      <c r="C2713" s="1" t="s">
        <v>9</v>
      </c>
      <c r="D2713" s="44">
        <v>2447</v>
      </c>
      <c r="E2713" s="117" t="s">
        <v>16</v>
      </c>
      <c r="F2713" s="92"/>
      <c r="G2713" s="95">
        <f>D2714/D2713</f>
        <v>4.4838577850429093</v>
      </c>
    </row>
    <row r="2714" spans="2:8">
      <c r="C2714" s="1" t="s">
        <v>10</v>
      </c>
      <c r="D2714" s="44">
        <v>10972</v>
      </c>
      <c r="E2714" s="118"/>
      <c r="F2714" s="94"/>
      <c r="G2714" s="96"/>
    </row>
    <row r="2715" spans="2:8">
      <c r="C2715" s="54"/>
      <c r="D2715" s="55"/>
      <c r="E2715" s="56"/>
    </row>
    <row r="2716" spans="2:8">
      <c r="C2716" s="53" t="s">
        <v>7</v>
      </c>
      <c r="D2716" s="74" t="s">
        <v>90</v>
      </c>
      <c r="E2716" s="59"/>
    </row>
    <row r="2717" spans="2:8">
      <c r="C2717" s="53" t="s">
        <v>11</v>
      </c>
      <c r="D2717" s="51">
        <v>55</v>
      </c>
      <c r="E2717" s="59"/>
    </row>
    <row r="2718" spans="2:8">
      <c r="C2718" s="53" t="s">
        <v>13</v>
      </c>
      <c r="D2718" s="52" t="s">
        <v>34</v>
      </c>
      <c r="E2718" s="59"/>
    </row>
    <row r="2719" spans="2:8" ht="24" thickBot="1">
      <c r="C2719" s="60"/>
      <c r="D2719" s="60"/>
    </row>
    <row r="2720" spans="2:8" ht="48" customHeight="1" thickBot="1">
      <c r="B2720" s="119" t="s">
        <v>17</v>
      </c>
      <c r="C2720" s="120"/>
      <c r="D2720" s="23" t="s">
        <v>20</v>
      </c>
      <c r="E2720" s="121" t="s">
        <v>22</v>
      </c>
      <c r="F2720" s="122"/>
      <c r="G2720" s="2" t="s">
        <v>21</v>
      </c>
    </row>
    <row r="2721" spans="2:8" ht="24" customHeight="1" thickBot="1">
      <c r="B2721" s="123" t="s">
        <v>36</v>
      </c>
      <c r="C2721" s="124"/>
      <c r="D2721" s="32">
        <v>59.39</v>
      </c>
      <c r="E2721" s="33">
        <v>10</v>
      </c>
      <c r="F2721" s="18" t="s">
        <v>25</v>
      </c>
      <c r="G2721" s="26">
        <f t="shared" ref="G2721:G2728" si="62">D2721*E2721</f>
        <v>593.9</v>
      </c>
      <c r="H2721" s="125"/>
    </row>
    <row r="2722" spans="2:8" ht="23.25" customHeight="1">
      <c r="B2722" s="126" t="s">
        <v>18</v>
      </c>
      <c r="C2722" s="127"/>
      <c r="D2722" s="34">
        <v>70.41</v>
      </c>
      <c r="E2722" s="35">
        <v>2.2000000000000002</v>
      </c>
      <c r="F2722" s="19" t="s">
        <v>26</v>
      </c>
      <c r="G2722" s="27">
        <f t="shared" si="62"/>
        <v>154.90200000000002</v>
      </c>
      <c r="H2722" s="125"/>
    </row>
    <row r="2723" spans="2:8" ht="24" customHeight="1" thickBot="1">
      <c r="B2723" s="128" t="s">
        <v>19</v>
      </c>
      <c r="C2723" s="129"/>
      <c r="D2723" s="36">
        <v>222.31</v>
      </c>
      <c r="E2723" s="37">
        <v>2.2000000000000002</v>
      </c>
      <c r="F2723" s="20" t="s">
        <v>26</v>
      </c>
      <c r="G2723" s="28">
        <f t="shared" si="62"/>
        <v>489.08200000000005</v>
      </c>
      <c r="H2723" s="125"/>
    </row>
    <row r="2724" spans="2:8" ht="24" customHeight="1" thickBot="1">
      <c r="B2724" s="123" t="s">
        <v>28</v>
      </c>
      <c r="C2724" s="124"/>
      <c r="D2724" s="38"/>
      <c r="E2724" s="39"/>
      <c r="F2724" s="24" t="s">
        <v>25</v>
      </c>
      <c r="G2724" s="29">
        <f t="shared" si="62"/>
        <v>0</v>
      </c>
      <c r="H2724" s="125"/>
    </row>
    <row r="2725" spans="2:8" ht="23.25" customHeight="1">
      <c r="B2725" s="126" t="s">
        <v>33</v>
      </c>
      <c r="C2725" s="127"/>
      <c r="D2725" s="34">
        <v>665.33</v>
      </c>
      <c r="E2725" s="35">
        <v>20</v>
      </c>
      <c r="F2725" s="19" t="s">
        <v>25</v>
      </c>
      <c r="G2725" s="27">
        <f t="shared" si="62"/>
        <v>13306.6</v>
      </c>
      <c r="H2725" s="125"/>
    </row>
    <row r="2726" spans="2:8" ht="23.25" customHeight="1">
      <c r="B2726" s="130" t="s">
        <v>27</v>
      </c>
      <c r="C2726" s="131"/>
      <c r="D2726" s="40">
        <v>1300.21</v>
      </c>
      <c r="E2726" s="41">
        <v>10</v>
      </c>
      <c r="F2726" s="21" t="s">
        <v>25</v>
      </c>
      <c r="G2726" s="30">
        <f t="shared" si="62"/>
        <v>13002.1</v>
      </c>
      <c r="H2726" s="125"/>
    </row>
    <row r="2727" spans="2:8" ht="23.25" customHeight="1">
      <c r="B2727" s="130" t="s">
        <v>29</v>
      </c>
      <c r="C2727" s="131"/>
      <c r="D2727" s="42"/>
      <c r="E2727" s="43"/>
      <c r="F2727" s="21" t="s">
        <v>25</v>
      </c>
      <c r="G2727" s="30">
        <f t="shared" si="62"/>
        <v>0</v>
      </c>
      <c r="H2727" s="125"/>
    </row>
    <row r="2728" spans="2:8" ht="23.25" customHeight="1">
      <c r="B2728" s="130" t="s">
        <v>30</v>
      </c>
      <c r="C2728" s="131"/>
      <c r="D2728" s="42"/>
      <c r="E2728" s="43"/>
      <c r="F2728" s="21" t="s">
        <v>25</v>
      </c>
      <c r="G2728" s="30">
        <f t="shared" si="62"/>
        <v>0</v>
      </c>
      <c r="H2728" s="125"/>
    </row>
    <row r="2729" spans="2:8" ht="23.25" customHeight="1">
      <c r="B2729" s="130" t="s">
        <v>32</v>
      </c>
      <c r="C2729" s="131"/>
      <c r="D2729" s="42"/>
      <c r="E2729" s="43"/>
      <c r="F2729" s="21" t="s">
        <v>25</v>
      </c>
      <c r="G2729" s="30">
        <f>D2729*E2729</f>
        <v>0</v>
      </c>
      <c r="H2729" s="125"/>
    </row>
    <row r="2730" spans="2:8" ht="24" thickBot="1">
      <c r="B2730" s="128" t="s">
        <v>31</v>
      </c>
      <c r="C2730" s="129"/>
      <c r="D2730" s="36"/>
      <c r="E2730" s="37"/>
      <c r="F2730" s="20" t="s">
        <v>25</v>
      </c>
      <c r="G2730" s="31">
        <f>D2730*E2730</f>
        <v>0</v>
      </c>
      <c r="H2730" s="125"/>
    </row>
    <row r="2731" spans="2:8">
      <c r="C2731" s="3"/>
      <c r="D2731" s="3"/>
      <c r="E2731" s="4"/>
      <c r="F2731" s="4"/>
      <c r="H2731" s="63"/>
    </row>
    <row r="2732" spans="2:8" ht="25.5">
      <c r="C2732" s="14" t="s">
        <v>14</v>
      </c>
      <c r="D2732" s="6"/>
    </row>
    <row r="2733" spans="2:8" ht="18.75">
      <c r="C2733" s="84" t="s">
        <v>6</v>
      </c>
      <c r="D2733" s="82" t="s">
        <v>0</v>
      </c>
      <c r="E2733" s="9">
        <f>ROUND((G2721+D2714)/D2714,2)</f>
        <v>1.05</v>
      </c>
      <c r="F2733" s="9"/>
      <c r="G2733" s="10"/>
      <c r="H2733" s="7"/>
    </row>
    <row r="2734" spans="2:8">
      <c r="C2734" s="84"/>
      <c r="D2734" s="82" t="s">
        <v>1</v>
      </c>
      <c r="E2734" s="9">
        <f>ROUND((G2722+G2723+D2714)/D2714,2)</f>
        <v>1.06</v>
      </c>
      <c r="F2734" s="9"/>
      <c r="G2734" s="11"/>
      <c r="H2734" s="66"/>
    </row>
    <row r="2735" spans="2:8">
      <c r="C2735" s="84"/>
      <c r="D2735" s="82" t="s">
        <v>2</v>
      </c>
      <c r="E2735" s="9">
        <f>ROUND((G2724+D2714)/D2714,2)</f>
        <v>1</v>
      </c>
      <c r="F2735" s="12"/>
      <c r="G2735" s="11"/>
    </row>
    <row r="2736" spans="2:8">
      <c r="C2736" s="84"/>
      <c r="D2736" s="13" t="s">
        <v>3</v>
      </c>
      <c r="E2736" s="45">
        <f>ROUND((SUM(G2725:G2730)+D2714)/D2714,2)</f>
        <v>3.4</v>
      </c>
      <c r="F2736" s="10"/>
      <c r="G2736" s="11"/>
    </row>
    <row r="2737" spans="2:8" ht="25.5">
      <c r="D2737" s="46" t="s">
        <v>4</v>
      </c>
      <c r="E2737" s="47">
        <f>SUM(E2733:E2736)-IF(D2718="сплошная",3,2)</f>
        <v>3.51</v>
      </c>
      <c r="F2737" s="25"/>
    </row>
    <row r="2738" spans="2:8">
      <c r="E2738" s="15"/>
    </row>
    <row r="2739" spans="2:8" ht="25.5">
      <c r="B2739" s="22"/>
      <c r="C2739" s="16" t="s">
        <v>23</v>
      </c>
      <c r="D2739" s="85">
        <f>E2737*D2714</f>
        <v>38511.72</v>
      </c>
      <c r="E2739" s="85"/>
    </row>
    <row r="2740" spans="2:8" ht="18.75">
      <c r="C2740" s="17" t="s">
        <v>8</v>
      </c>
      <c r="D2740" s="86">
        <f>D2739/D2713</f>
        <v>15.738340825500613</v>
      </c>
      <c r="E2740" s="86"/>
      <c r="G2740" s="7"/>
      <c r="H2740" s="67"/>
    </row>
    <row r="2752" spans="2:8" ht="60.75" customHeight="1">
      <c r="B2752" s="112" t="s">
        <v>197</v>
      </c>
      <c r="C2752" s="112"/>
      <c r="D2752" s="112"/>
      <c r="E2752" s="112"/>
      <c r="F2752" s="112"/>
      <c r="G2752" s="112"/>
      <c r="H2752" s="112"/>
    </row>
    <row r="2753" spans="2:8" ht="44.25" customHeight="1">
      <c r="B2753" s="113" t="s">
        <v>37</v>
      </c>
      <c r="C2753" s="113"/>
      <c r="D2753" s="113"/>
      <c r="E2753" s="113"/>
      <c r="F2753" s="113"/>
      <c r="G2753" s="113"/>
    </row>
    <row r="2754" spans="2:8">
      <c r="C2754" s="83"/>
      <c r="G2754" s="7"/>
    </row>
    <row r="2755" spans="2:8" ht="25.5">
      <c r="C2755" s="14" t="s">
        <v>5</v>
      </c>
      <c r="D2755" s="6"/>
    </row>
    <row r="2756" spans="2:8" ht="20.25" customHeight="1">
      <c r="B2756" s="10"/>
      <c r="C2756" s="87" t="s">
        <v>15</v>
      </c>
      <c r="D2756" s="114" t="s">
        <v>45</v>
      </c>
      <c r="E2756" s="115"/>
      <c r="F2756" s="115"/>
      <c r="G2756" s="116"/>
      <c r="H2756" s="58"/>
    </row>
    <row r="2757" spans="2:8" ht="20.25" customHeight="1">
      <c r="B2757" s="10"/>
      <c r="C2757" s="88"/>
      <c r="D2757" s="114" t="s">
        <v>171</v>
      </c>
      <c r="E2757" s="115"/>
      <c r="F2757" s="115"/>
      <c r="G2757" s="116"/>
      <c r="H2757" s="58"/>
    </row>
    <row r="2758" spans="2:8" ht="20.25" customHeight="1">
      <c r="B2758" s="10"/>
      <c r="C2758" s="89"/>
      <c r="D2758" s="114" t="s">
        <v>180</v>
      </c>
      <c r="E2758" s="115"/>
      <c r="F2758" s="115"/>
      <c r="G2758" s="116"/>
      <c r="H2758" s="58"/>
    </row>
    <row r="2759" spans="2:8">
      <c r="C2759" s="48" t="s">
        <v>12</v>
      </c>
      <c r="D2759" s="49">
        <v>7.1</v>
      </c>
      <c r="E2759" s="50"/>
      <c r="F2759" s="10"/>
    </row>
    <row r="2760" spans="2:8" ht="23.25" customHeight="1">
      <c r="C2760" s="1" t="s">
        <v>9</v>
      </c>
      <c r="D2760" s="44">
        <v>1881</v>
      </c>
      <c r="E2760" s="117" t="s">
        <v>16</v>
      </c>
      <c r="F2760" s="92"/>
      <c r="G2760" s="95">
        <f>D2761/D2760</f>
        <v>6.4880382775119614</v>
      </c>
    </row>
    <row r="2761" spans="2:8">
      <c r="C2761" s="1" t="s">
        <v>10</v>
      </c>
      <c r="D2761" s="44">
        <v>12204</v>
      </c>
      <c r="E2761" s="118"/>
      <c r="F2761" s="94"/>
      <c r="G2761" s="96"/>
    </row>
    <row r="2762" spans="2:8">
      <c r="C2762" s="54"/>
      <c r="D2762" s="55"/>
      <c r="E2762" s="56"/>
    </row>
    <row r="2763" spans="2:8">
      <c r="C2763" s="53" t="s">
        <v>7</v>
      </c>
      <c r="D2763" s="74" t="s">
        <v>90</v>
      </c>
      <c r="E2763" s="59"/>
    </row>
    <row r="2764" spans="2:8">
      <c r="C2764" s="53" t="s">
        <v>11</v>
      </c>
      <c r="D2764" s="51">
        <v>50</v>
      </c>
      <c r="E2764" s="59"/>
    </row>
    <row r="2765" spans="2:8">
      <c r="C2765" s="53" t="s">
        <v>13</v>
      </c>
      <c r="D2765" s="52" t="s">
        <v>34</v>
      </c>
      <c r="E2765" s="59"/>
    </row>
    <row r="2766" spans="2:8" ht="24" thickBot="1">
      <c r="C2766" s="60"/>
      <c r="D2766" s="60"/>
    </row>
    <row r="2767" spans="2:8" ht="48" customHeight="1" thickBot="1">
      <c r="B2767" s="119" t="s">
        <v>17</v>
      </c>
      <c r="C2767" s="120"/>
      <c r="D2767" s="23" t="s">
        <v>20</v>
      </c>
      <c r="E2767" s="121" t="s">
        <v>22</v>
      </c>
      <c r="F2767" s="122"/>
      <c r="G2767" s="2" t="s">
        <v>21</v>
      </c>
    </row>
    <row r="2768" spans="2:8" ht="24" customHeight="1" thickBot="1">
      <c r="B2768" s="123" t="s">
        <v>36</v>
      </c>
      <c r="C2768" s="124"/>
      <c r="D2768" s="32">
        <v>59.39</v>
      </c>
      <c r="E2768" s="33">
        <v>7.1</v>
      </c>
      <c r="F2768" s="18" t="s">
        <v>25</v>
      </c>
      <c r="G2768" s="26">
        <f t="shared" ref="G2768:G2775" si="63">D2768*E2768</f>
        <v>421.66899999999998</v>
      </c>
      <c r="H2768" s="125"/>
    </row>
    <row r="2769" spans="2:8" ht="23.25" customHeight="1">
      <c r="B2769" s="126" t="s">
        <v>18</v>
      </c>
      <c r="C2769" s="127"/>
      <c r="D2769" s="34">
        <v>70.41</v>
      </c>
      <c r="E2769" s="35">
        <v>1.5</v>
      </c>
      <c r="F2769" s="19" t="s">
        <v>26</v>
      </c>
      <c r="G2769" s="27">
        <f t="shared" si="63"/>
        <v>105.61499999999999</v>
      </c>
      <c r="H2769" s="125"/>
    </row>
    <row r="2770" spans="2:8" ht="24" customHeight="1" thickBot="1">
      <c r="B2770" s="128" t="s">
        <v>19</v>
      </c>
      <c r="C2770" s="129"/>
      <c r="D2770" s="36">
        <v>222.31</v>
      </c>
      <c r="E2770" s="37">
        <v>1.5</v>
      </c>
      <c r="F2770" s="20" t="s">
        <v>26</v>
      </c>
      <c r="G2770" s="28">
        <f t="shared" si="63"/>
        <v>333.46500000000003</v>
      </c>
      <c r="H2770" s="125"/>
    </row>
    <row r="2771" spans="2:8" ht="24" customHeight="1" thickBot="1">
      <c r="B2771" s="123" t="s">
        <v>28</v>
      </c>
      <c r="C2771" s="124"/>
      <c r="D2771" s="38"/>
      <c r="E2771" s="39"/>
      <c r="F2771" s="24" t="s">
        <v>25</v>
      </c>
      <c r="G2771" s="29">
        <f t="shared" si="63"/>
        <v>0</v>
      </c>
      <c r="H2771" s="125"/>
    </row>
    <row r="2772" spans="2:8" ht="23.25" customHeight="1">
      <c r="B2772" s="126" t="s">
        <v>33</v>
      </c>
      <c r="C2772" s="127"/>
      <c r="D2772" s="34">
        <v>665.33</v>
      </c>
      <c r="E2772" s="35">
        <v>14.2</v>
      </c>
      <c r="F2772" s="19" t="s">
        <v>25</v>
      </c>
      <c r="G2772" s="27">
        <f t="shared" si="63"/>
        <v>9447.6859999999997</v>
      </c>
      <c r="H2772" s="125"/>
    </row>
    <row r="2773" spans="2:8" ht="23.25" customHeight="1">
      <c r="B2773" s="130" t="s">
        <v>27</v>
      </c>
      <c r="C2773" s="131"/>
      <c r="D2773" s="40">
        <v>1300.21</v>
      </c>
      <c r="E2773" s="41">
        <v>7.1</v>
      </c>
      <c r="F2773" s="21" t="s">
        <v>25</v>
      </c>
      <c r="G2773" s="30">
        <f t="shared" si="63"/>
        <v>9231.491</v>
      </c>
      <c r="H2773" s="125"/>
    </row>
    <row r="2774" spans="2:8" ht="23.25" customHeight="1">
      <c r="B2774" s="130" t="s">
        <v>29</v>
      </c>
      <c r="C2774" s="131"/>
      <c r="D2774" s="42"/>
      <c r="E2774" s="43"/>
      <c r="F2774" s="21" t="s">
        <v>25</v>
      </c>
      <c r="G2774" s="30">
        <f t="shared" si="63"/>
        <v>0</v>
      </c>
      <c r="H2774" s="125"/>
    </row>
    <row r="2775" spans="2:8" ht="23.25" customHeight="1">
      <c r="B2775" s="130" t="s">
        <v>30</v>
      </c>
      <c r="C2775" s="131"/>
      <c r="D2775" s="42"/>
      <c r="E2775" s="43"/>
      <c r="F2775" s="21" t="s">
        <v>25</v>
      </c>
      <c r="G2775" s="30">
        <f t="shared" si="63"/>
        <v>0</v>
      </c>
      <c r="H2775" s="125"/>
    </row>
    <row r="2776" spans="2:8" ht="23.25" customHeight="1">
      <c r="B2776" s="130" t="s">
        <v>32</v>
      </c>
      <c r="C2776" s="131"/>
      <c r="D2776" s="42"/>
      <c r="E2776" s="43"/>
      <c r="F2776" s="21" t="s">
        <v>25</v>
      </c>
      <c r="G2776" s="30">
        <f>D2776*E2776</f>
        <v>0</v>
      </c>
      <c r="H2776" s="125"/>
    </row>
    <row r="2777" spans="2:8" ht="24" thickBot="1">
      <c r="B2777" s="128" t="s">
        <v>31</v>
      </c>
      <c r="C2777" s="129"/>
      <c r="D2777" s="36"/>
      <c r="E2777" s="37"/>
      <c r="F2777" s="20" t="s">
        <v>25</v>
      </c>
      <c r="G2777" s="31">
        <f>D2777*E2777</f>
        <v>0</v>
      </c>
      <c r="H2777" s="125"/>
    </row>
    <row r="2778" spans="2:8">
      <c r="C2778" s="3"/>
      <c r="D2778" s="3"/>
      <c r="E2778" s="4"/>
      <c r="F2778" s="4"/>
      <c r="H2778" s="63"/>
    </row>
    <row r="2779" spans="2:8" ht="25.5">
      <c r="C2779" s="14" t="s">
        <v>14</v>
      </c>
      <c r="D2779" s="6"/>
    </row>
    <row r="2780" spans="2:8" ht="18.75">
      <c r="C2780" s="84" t="s">
        <v>6</v>
      </c>
      <c r="D2780" s="82" t="s">
        <v>0</v>
      </c>
      <c r="E2780" s="9">
        <f>ROUND((G2768+D2761)/D2761,2)</f>
        <v>1.03</v>
      </c>
      <c r="F2780" s="9"/>
      <c r="G2780" s="10"/>
      <c r="H2780" s="7"/>
    </row>
    <row r="2781" spans="2:8">
      <c r="C2781" s="84"/>
      <c r="D2781" s="82" t="s">
        <v>1</v>
      </c>
      <c r="E2781" s="9">
        <f>ROUND((G2769+G2770+D2761)/D2761,2)</f>
        <v>1.04</v>
      </c>
      <c r="F2781" s="9"/>
      <c r="G2781" s="11"/>
      <c r="H2781" s="66"/>
    </row>
    <row r="2782" spans="2:8">
      <c r="C2782" s="84"/>
      <c r="D2782" s="82" t="s">
        <v>2</v>
      </c>
      <c r="E2782" s="9">
        <f>ROUND((G2771+D2761)/D2761,2)</f>
        <v>1</v>
      </c>
      <c r="F2782" s="12"/>
      <c r="G2782" s="11"/>
    </row>
    <row r="2783" spans="2:8">
      <c r="C2783" s="84"/>
      <c r="D2783" s="13" t="s">
        <v>3</v>
      </c>
      <c r="E2783" s="45">
        <f>ROUND((SUM(G2772:G2777)+D2761)/D2761,2)</f>
        <v>2.5299999999999998</v>
      </c>
      <c r="F2783" s="10"/>
      <c r="G2783" s="11"/>
    </row>
    <row r="2784" spans="2:8" ht="25.5">
      <c r="D2784" s="46" t="s">
        <v>4</v>
      </c>
      <c r="E2784" s="47">
        <f>SUM(E2780:E2783)-IF(D2765="сплошная",3,2)</f>
        <v>2.5999999999999996</v>
      </c>
      <c r="F2784" s="25"/>
    </row>
    <row r="2785" spans="2:8">
      <c r="E2785" s="15"/>
    </row>
    <row r="2786" spans="2:8" ht="25.5">
      <c r="B2786" s="22"/>
      <c r="C2786" s="16" t="s">
        <v>23</v>
      </c>
      <c r="D2786" s="85">
        <f>E2784*D2761</f>
        <v>31730.399999999994</v>
      </c>
      <c r="E2786" s="85"/>
    </row>
    <row r="2787" spans="2:8" ht="18.75">
      <c r="C2787" s="17" t="s">
        <v>8</v>
      </c>
      <c r="D2787" s="86">
        <f>D2786/D2760</f>
        <v>16.868899521531098</v>
      </c>
      <c r="E2787" s="86"/>
      <c r="G2787" s="7"/>
      <c r="H2787" s="67"/>
    </row>
    <row r="2799" spans="2:8" ht="60.75" customHeight="1">
      <c r="B2799" s="112" t="s">
        <v>198</v>
      </c>
      <c r="C2799" s="112"/>
      <c r="D2799" s="112"/>
      <c r="E2799" s="112"/>
      <c r="F2799" s="112"/>
      <c r="G2799" s="112"/>
      <c r="H2799" s="112"/>
    </row>
    <row r="2800" spans="2:8" ht="45" customHeight="1">
      <c r="B2800" s="113" t="s">
        <v>37</v>
      </c>
      <c r="C2800" s="113"/>
      <c r="D2800" s="113"/>
      <c r="E2800" s="113"/>
      <c r="F2800" s="113"/>
      <c r="G2800" s="113"/>
    </row>
    <row r="2801" spans="2:8">
      <c r="C2801" s="83"/>
      <c r="G2801" s="7"/>
    </row>
    <row r="2802" spans="2:8" ht="25.5">
      <c r="C2802" s="14" t="s">
        <v>5</v>
      </c>
      <c r="D2802" s="6"/>
    </row>
    <row r="2803" spans="2:8" ht="20.25" customHeight="1">
      <c r="B2803" s="10"/>
      <c r="C2803" s="87" t="s">
        <v>15</v>
      </c>
      <c r="D2803" s="114" t="s">
        <v>45</v>
      </c>
      <c r="E2803" s="115"/>
      <c r="F2803" s="115"/>
      <c r="G2803" s="116"/>
      <c r="H2803" s="58"/>
    </row>
    <row r="2804" spans="2:8" ht="20.25" customHeight="1">
      <c r="B2804" s="10"/>
      <c r="C2804" s="88"/>
      <c r="D2804" s="114" t="s">
        <v>171</v>
      </c>
      <c r="E2804" s="115"/>
      <c r="F2804" s="115"/>
      <c r="G2804" s="116"/>
      <c r="H2804" s="58"/>
    </row>
    <row r="2805" spans="2:8" ht="20.25" customHeight="1">
      <c r="B2805" s="10"/>
      <c r="C2805" s="89"/>
      <c r="D2805" s="114" t="s">
        <v>183</v>
      </c>
      <c r="E2805" s="115"/>
      <c r="F2805" s="115"/>
      <c r="G2805" s="116"/>
      <c r="H2805" s="58"/>
    </row>
    <row r="2806" spans="2:8">
      <c r="C2806" s="48" t="s">
        <v>12</v>
      </c>
      <c r="D2806" s="49">
        <v>2.9</v>
      </c>
      <c r="E2806" s="50"/>
      <c r="F2806" s="10"/>
    </row>
    <row r="2807" spans="2:8" ht="23.25" customHeight="1">
      <c r="C2807" s="1" t="s">
        <v>9</v>
      </c>
      <c r="D2807" s="44">
        <v>548</v>
      </c>
      <c r="E2807" s="117" t="s">
        <v>16</v>
      </c>
      <c r="F2807" s="92"/>
      <c r="G2807" s="95">
        <f>D2808/D2807</f>
        <v>6.1934306569343063</v>
      </c>
    </row>
    <row r="2808" spans="2:8">
      <c r="C2808" s="1" t="s">
        <v>10</v>
      </c>
      <c r="D2808" s="44">
        <v>3394</v>
      </c>
      <c r="E2808" s="118"/>
      <c r="F2808" s="94"/>
      <c r="G2808" s="96"/>
    </row>
    <row r="2809" spans="2:8">
      <c r="C2809" s="54"/>
      <c r="D2809" s="55"/>
      <c r="E2809" s="56"/>
    </row>
    <row r="2810" spans="2:8">
      <c r="C2810" s="53" t="s">
        <v>7</v>
      </c>
      <c r="D2810" s="74" t="s">
        <v>94</v>
      </c>
      <c r="E2810" s="59"/>
    </row>
    <row r="2811" spans="2:8">
      <c r="C2811" s="53" t="s">
        <v>11</v>
      </c>
      <c r="D2811" s="51">
        <v>45</v>
      </c>
      <c r="E2811" s="59"/>
    </row>
    <row r="2812" spans="2:8">
      <c r="C2812" s="53" t="s">
        <v>13</v>
      </c>
      <c r="D2812" s="52" t="s">
        <v>34</v>
      </c>
      <c r="E2812" s="59"/>
    </row>
    <row r="2813" spans="2:8" ht="24" thickBot="1">
      <c r="C2813" s="60"/>
      <c r="D2813" s="60"/>
    </row>
    <row r="2814" spans="2:8" ht="48" customHeight="1" thickBot="1">
      <c r="B2814" s="119" t="s">
        <v>17</v>
      </c>
      <c r="C2814" s="120"/>
      <c r="D2814" s="23" t="s">
        <v>20</v>
      </c>
      <c r="E2814" s="121" t="s">
        <v>22</v>
      </c>
      <c r="F2814" s="122"/>
      <c r="G2814" s="2" t="s">
        <v>21</v>
      </c>
    </row>
    <row r="2815" spans="2:8" ht="24" customHeight="1" thickBot="1">
      <c r="B2815" s="123" t="s">
        <v>36</v>
      </c>
      <c r="C2815" s="124"/>
      <c r="D2815" s="32">
        <v>59.39</v>
      </c>
      <c r="E2815" s="33">
        <v>2.9</v>
      </c>
      <c r="F2815" s="18" t="s">
        <v>25</v>
      </c>
      <c r="G2815" s="26">
        <f t="shared" ref="G2815:G2822" si="64">D2815*E2815</f>
        <v>172.23099999999999</v>
      </c>
      <c r="H2815" s="125"/>
    </row>
    <row r="2816" spans="2:8" ht="23.25" customHeight="1">
      <c r="B2816" s="126" t="s">
        <v>18</v>
      </c>
      <c r="C2816" s="127"/>
      <c r="D2816" s="34">
        <v>70.41</v>
      </c>
      <c r="E2816" s="35">
        <v>0.4</v>
      </c>
      <c r="F2816" s="19" t="s">
        <v>26</v>
      </c>
      <c r="G2816" s="27">
        <f t="shared" si="64"/>
        <v>28.164000000000001</v>
      </c>
      <c r="H2816" s="125"/>
    </row>
    <row r="2817" spans="2:8" ht="24" customHeight="1" thickBot="1">
      <c r="B2817" s="128" t="s">
        <v>19</v>
      </c>
      <c r="C2817" s="129"/>
      <c r="D2817" s="36">
        <v>222.31</v>
      </c>
      <c r="E2817" s="37">
        <v>0.4</v>
      </c>
      <c r="F2817" s="20" t="s">
        <v>26</v>
      </c>
      <c r="G2817" s="28">
        <f t="shared" si="64"/>
        <v>88.924000000000007</v>
      </c>
      <c r="H2817" s="125"/>
    </row>
    <row r="2818" spans="2:8" ht="24" customHeight="1" thickBot="1">
      <c r="B2818" s="123" t="s">
        <v>28</v>
      </c>
      <c r="C2818" s="124"/>
      <c r="D2818" s="38"/>
      <c r="E2818" s="39"/>
      <c r="F2818" s="24" t="s">
        <v>25</v>
      </c>
      <c r="G2818" s="29">
        <f t="shared" si="64"/>
        <v>0</v>
      </c>
      <c r="H2818" s="125"/>
    </row>
    <row r="2819" spans="2:8" ht="23.25" customHeight="1">
      <c r="B2819" s="126" t="s">
        <v>33</v>
      </c>
      <c r="C2819" s="127"/>
      <c r="D2819" s="34">
        <v>665.33</v>
      </c>
      <c r="E2819" s="35">
        <v>5.8</v>
      </c>
      <c r="F2819" s="19" t="s">
        <v>25</v>
      </c>
      <c r="G2819" s="27">
        <f t="shared" si="64"/>
        <v>3858.9140000000002</v>
      </c>
      <c r="H2819" s="125"/>
    </row>
    <row r="2820" spans="2:8" ht="23.25" customHeight="1">
      <c r="B2820" s="130" t="s">
        <v>27</v>
      </c>
      <c r="C2820" s="131"/>
      <c r="D2820" s="40">
        <v>1300.21</v>
      </c>
      <c r="E2820" s="41">
        <v>2.9</v>
      </c>
      <c r="F2820" s="21" t="s">
        <v>25</v>
      </c>
      <c r="G2820" s="30">
        <f t="shared" si="64"/>
        <v>3770.6089999999999</v>
      </c>
      <c r="H2820" s="125"/>
    </row>
    <row r="2821" spans="2:8" ht="23.25" customHeight="1">
      <c r="B2821" s="130" t="s">
        <v>29</v>
      </c>
      <c r="C2821" s="131"/>
      <c r="D2821" s="42"/>
      <c r="E2821" s="43"/>
      <c r="F2821" s="21" t="s">
        <v>25</v>
      </c>
      <c r="G2821" s="30">
        <f t="shared" si="64"/>
        <v>0</v>
      </c>
      <c r="H2821" s="125"/>
    </row>
    <row r="2822" spans="2:8" ht="23.25" customHeight="1">
      <c r="B2822" s="130" t="s">
        <v>30</v>
      </c>
      <c r="C2822" s="131"/>
      <c r="D2822" s="42"/>
      <c r="E2822" s="43"/>
      <c r="F2822" s="21" t="s">
        <v>25</v>
      </c>
      <c r="G2822" s="30">
        <f t="shared" si="64"/>
        <v>0</v>
      </c>
      <c r="H2822" s="125"/>
    </row>
    <row r="2823" spans="2:8" ht="23.25" customHeight="1">
      <c r="B2823" s="130" t="s">
        <v>32</v>
      </c>
      <c r="C2823" s="131"/>
      <c r="D2823" s="42"/>
      <c r="E2823" s="43"/>
      <c r="F2823" s="21" t="s">
        <v>25</v>
      </c>
      <c r="G2823" s="30">
        <f>D2823*E2823</f>
        <v>0</v>
      </c>
      <c r="H2823" s="125"/>
    </row>
    <row r="2824" spans="2:8" ht="24" thickBot="1">
      <c r="B2824" s="128" t="s">
        <v>31</v>
      </c>
      <c r="C2824" s="129"/>
      <c r="D2824" s="36"/>
      <c r="E2824" s="37"/>
      <c r="F2824" s="20" t="s">
        <v>25</v>
      </c>
      <c r="G2824" s="31">
        <f>D2824*E2824</f>
        <v>0</v>
      </c>
      <c r="H2824" s="125"/>
    </row>
    <row r="2825" spans="2:8">
      <c r="C2825" s="3"/>
      <c r="D2825" s="3"/>
      <c r="E2825" s="4"/>
      <c r="F2825" s="4"/>
      <c r="H2825" s="63"/>
    </row>
    <row r="2826" spans="2:8" ht="25.5">
      <c r="C2826" s="14" t="s">
        <v>14</v>
      </c>
      <c r="D2826" s="6"/>
    </row>
    <row r="2827" spans="2:8" ht="18.75">
      <c r="C2827" s="84" t="s">
        <v>6</v>
      </c>
      <c r="D2827" s="82" t="s">
        <v>0</v>
      </c>
      <c r="E2827" s="9">
        <f>ROUND((G2815+D2808)/D2808,2)</f>
        <v>1.05</v>
      </c>
      <c r="F2827" s="9"/>
      <c r="G2827" s="10"/>
      <c r="H2827" s="7"/>
    </row>
    <row r="2828" spans="2:8">
      <c r="C2828" s="84"/>
      <c r="D2828" s="82" t="s">
        <v>1</v>
      </c>
      <c r="E2828" s="9">
        <f>ROUND((G2816+G2817+D2808)/D2808,2)</f>
        <v>1.03</v>
      </c>
      <c r="F2828" s="9"/>
      <c r="G2828" s="11"/>
      <c r="H2828" s="66"/>
    </row>
    <row r="2829" spans="2:8">
      <c r="C2829" s="84"/>
      <c r="D2829" s="82" t="s">
        <v>2</v>
      </c>
      <c r="E2829" s="9">
        <f>ROUND((G2818+D2808)/D2808,2)</f>
        <v>1</v>
      </c>
      <c r="F2829" s="12"/>
      <c r="G2829" s="11"/>
    </row>
    <row r="2830" spans="2:8">
      <c r="C2830" s="84"/>
      <c r="D2830" s="13" t="s">
        <v>3</v>
      </c>
      <c r="E2830" s="45">
        <f>ROUND((SUM(G2819:G2824)+D2808)/D2808,2)</f>
        <v>3.25</v>
      </c>
      <c r="F2830" s="10"/>
      <c r="G2830" s="11"/>
    </row>
    <row r="2831" spans="2:8" ht="25.5">
      <c r="D2831" s="46" t="s">
        <v>4</v>
      </c>
      <c r="E2831" s="47">
        <f>SUM(E2827:E2830)-IF(D2812="сплошная",3,2)</f>
        <v>3.33</v>
      </c>
      <c r="F2831" s="25"/>
    </row>
    <row r="2832" spans="2:8">
      <c r="E2832" s="15"/>
    </row>
    <row r="2833" spans="2:8" ht="25.5">
      <c r="B2833" s="22"/>
      <c r="C2833" s="16" t="s">
        <v>23</v>
      </c>
      <c r="D2833" s="85">
        <f>E2831*D2808</f>
        <v>11302.02</v>
      </c>
      <c r="E2833" s="85"/>
    </row>
    <row r="2834" spans="2:8" ht="18.75">
      <c r="C2834" s="17" t="s">
        <v>8</v>
      </c>
      <c r="D2834" s="86">
        <f>D2833/D2807</f>
        <v>20.624124087591241</v>
      </c>
      <c r="E2834" s="86"/>
      <c r="G2834" s="7"/>
      <c r="H2834" s="67"/>
    </row>
    <row r="2846" spans="2:8" ht="60.75" customHeight="1">
      <c r="B2846" s="112" t="s">
        <v>199</v>
      </c>
      <c r="C2846" s="112"/>
      <c r="D2846" s="112"/>
      <c r="E2846" s="112"/>
      <c r="F2846" s="112"/>
      <c r="G2846" s="112"/>
      <c r="H2846" s="112"/>
    </row>
    <row r="2847" spans="2:8" ht="48.75" customHeight="1">
      <c r="B2847" s="113" t="s">
        <v>37</v>
      </c>
      <c r="C2847" s="113"/>
      <c r="D2847" s="113"/>
      <c r="E2847" s="113"/>
      <c r="F2847" s="113"/>
      <c r="G2847" s="113"/>
    </row>
    <row r="2848" spans="2:8">
      <c r="C2848" s="83"/>
      <c r="G2848" s="7"/>
    </row>
    <row r="2849" spans="2:8" ht="25.5">
      <c r="C2849" s="14" t="s">
        <v>5</v>
      </c>
      <c r="D2849" s="6"/>
    </row>
    <row r="2850" spans="2:8" ht="20.25" customHeight="1">
      <c r="B2850" s="10"/>
      <c r="C2850" s="87" t="s">
        <v>15</v>
      </c>
      <c r="D2850" s="114" t="s">
        <v>45</v>
      </c>
      <c r="E2850" s="115"/>
      <c r="F2850" s="115"/>
      <c r="G2850" s="116"/>
      <c r="H2850" s="58"/>
    </row>
    <row r="2851" spans="2:8" ht="20.25" customHeight="1">
      <c r="B2851" s="10"/>
      <c r="C2851" s="88"/>
      <c r="D2851" s="114" t="s">
        <v>171</v>
      </c>
      <c r="E2851" s="115"/>
      <c r="F2851" s="115"/>
      <c r="G2851" s="116"/>
      <c r="H2851" s="58"/>
    </row>
    <row r="2852" spans="2:8" ht="20.25" customHeight="1">
      <c r="B2852" s="10"/>
      <c r="C2852" s="89"/>
      <c r="D2852" s="114" t="s">
        <v>184</v>
      </c>
      <c r="E2852" s="115"/>
      <c r="F2852" s="115"/>
      <c r="G2852" s="116"/>
      <c r="H2852" s="58"/>
    </row>
    <row r="2853" spans="2:8">
      <c r="C2853" s="48" t="s">
        <v>12</v>
      </c>
      <c r="D2853" s="49">
        <v>3.5</v>
      </c>
      <c r="E2853" s="50"/>
      <c r="F2853" s="10"/>
    </row>
    <row r="2854" spans="2:8" ht="23.25" customHeight="1">
      <c r="C2854" s="1" t="s">
        <v>9</v>
      </c>
      <c r="D2854" s="44">
        <v>864</v>
      </c>
      <c r="E2854" s="117" t="s">
        <v>16</v>
      </c>
      <c r="F2854" s="92"/>
      <c r="G2854" s="95">
        <f>D2855/D2854</f>
        <v>5.7789351851851851</v>
      </c>
    </row>
    <row r="2855" spans="2:8">
      <c r="C2855" s="1" t="s">
        <v>10</v>
      </c>
      <c r="D2855" s="44">
        <v>4993</v>
      </c>
      <c r="E2855" s="118"/>
      <c r="F2855" s="94"/>
      <c r="G2855" s="96"/>
    </row>
    <row r="2856" spans="2:8">
      <c r="C2856" s="54"/>
      <c r="D2856" s="55"/>
      <c r="E2856" s="56"/>
    </row>
    <row r="2857" spans="2:8">
      <c r="C2857" s="53" t="s">
        <v>7</v>
      </c>
      <c r="D2857" s="74" t="s">
        <v>90</v>
      </c>
      <c r="E2857" s="59"/>
    </row>
    <row r="2858" spans="2:8">
      <c r="C2858" s="53" t="s">
        <v>11</v>
      </c>
      <c r="D2858" s="51">
        <v>50</v>
      </c>
      <c r="E2858" s="59"/>
    </row>
    <row r="2859" spans="2:8">
      <c r="C2859" s="53" t="s">
        <v>13</v>
      </c>
      <c r="D2859" s="52" t="s">
        <v>34</v>
      </c>
      <c r="E2859" s="59"/>
    </row>
    <row r="2860" spans="2:8" ht="24" thickBot="1">
      <c r="C2860" s="60"/>
      <c r="D2860" s="60"/>
    </row>
    <row r="2861" spans="2:8" ht="48" customHeight="1" thickBot="1">
      <c r="B2861" s="119" t="s">
        <v>17</v>
      </c>
      <c r="C2861" s="120"/>
      <c r="D2861" s="23" t="s">
        <v>20</v>
      </c>
      <c r="E2861" s="121" t="s">
        <v>22</v>
      </c>
      <c r="F2861" s="122"/>
      <c r="G2861" s="2" t="s">
        <v>21</v>
      </c>
    </row>
    <row r="2862" spans="2:8" ht="24" customHeight="1" thickBot="1">
      <c r="B2862" s="123" t="s">
        <v>36</v>
      </c>
      <c r="C2862" s="124"/>
      <c r="D2862" s="32">
        <v>59.39</v>
      </c>
      <c r="E2862" s="33">
        <v>3.5</v>
      </c>
      <c r="F2862" s="18" t="s">
        <v>25</v>
      </c>
      <c r="G2862" s="26">
        <f t="shared" ref="G2862:G2869" si="65">D2862*E2862</f>
        <v>207.86500000000001</v>
      </c>
      <c r="H2862" s="125"/>
    </row>
    <row r="2863" spans="2:8" ht="23.25" customHeight="1">
      <c r="B2863" s="126" t="s">
        <v>18</v>
      </c>
      <c r="C2863" s="127"/>
      <c r="D2863" s="34">
        <v>70.41</v>
      </c>
      <c r="E2863" s="35">
        <v>0.6</v>
      </c>
      <c r="F2863" s="19" t="s">
        <v>26</v>
      </c>
      <c r="G2863" s="27">
        <f t="shared" si="65"/>
        <v>42.245999999999995</v>
      </c>
      <c r="H2863" s="125"/>
    </row>
    <row r="2864" spans="2:8" ht="24" customHeight="1" thickBot="1">
      <c r="B2864" s="128" t="s">
        <v>19</v>
      </c>
      <c r="C2864" s="129"/>
      <c r="D2864" s="36">
        <v>222.31</v>
      </c>
      <c r="E2864" s="37">
        <v>0.6</v>
      </c>
      <c r="F2864" s="20" t="s">
        <v>26</v>
      </c>
      <c r="G2864" s="28">
        <f t="shared" si="65"/>
        <v>133.386</v>
      </c>
      <c r="H2864" s="125"/>
    </row>
    <row r="2865" spans="2:8" ht="24" customHeight="1" thickBot="1">
      <c r="B2865" s="123" t="s">
        <v>28</v>
      </c>
      <c r="C2865" s="124"/>
      <c r="D2865" s="38"/>
      <c r="E2865" s="39"/>
      <c r="F2865" s="24" t="s">
        <v>25</v>
      </c>
      <c r="G2865" s="29">
        <f t="shared" si="65"/>
        <v>0</v>
      </c>
      <c r="H2865" s="125"/>
    </row>
    <row r="2866" spans="2:8" ht="23.25" customHeight="1">
      <c r="B2866" s="126" t="s">
        <v>33</v>
      </c>
      <c r="C2866" s="127"/>
      <c r="D2866" s="34">
        <v>665.33</v>
      </c>
      <c r="E2866" s="35">
        <v>7</v>
      </c>
      <c r="F2866" s="19" t="s">
        <v>25</v>
      </c>
      <c r="G2866" s="27">
        <f t="shared" si="65"/>
        <v>4657.3100000000004</v>
      </c>
      <c r="H2866" s="125"/>
    </row>
    <row r="2867" spans="2:8" ht="23.25" customHeight="1">
      <c r="B2867" s="130" t="s">
        <v>27</v>
      </c>
      <c r="C2867" s="131"/>
      <c r="D2867" s="40">
        <v>1300.21</v>
      </c>
      <c r="E2867" s="41">
        <v>3.5</v>
      </c>
      <c r="F2867" s="21" t="s">
        <v>25</v>
      </c>
      <c r="G2867" s="30">
        <f t="shared" si="65"/>
        <v>4550.7350000000006</v>
      </c>
      <c r="H2867" s="125"/>
    </row>
    <row r="2868" spans="2:8" ht="23.25" customHeight="1">
      <c r="B2868" s="130" t="s">
        <v>29</v>
      </c>
      <c r="C2868" s="131"/>
      <c r="D2868" s="42"/>
      <c r="E2868" s="43"/>
      <c r="F2868" s="21" t="s">
        <v>25</v>
      </c>
      <c r="G2868" s="30">
        <f t="shared" si="65"/>
        <v>0</v>
      </c>
      <c r="H2868" s="125"/>
    </row>
    <row r="2869" spans="2:8" ht="23.25" customHeight="1">
      <c r="B2869" s="130" t="s">
        <v>30</v>
      </c>
      <c r="C2869" s="131"/>
      <c r="D2869" s="42"/>
      <c r="E2869" s="43"/>
      <c r="F2869" s="21" t="s">
        <v>25</v>
      </c>
      <c r="G2869" s="30">
        <f t="shared" si="65"/>
        <v>0</v>
      </c>
      <c r="H2869" s="125"/>
    </row>
    <row r="2870" spans="2:8" ht="23.25" customHeight="1">
      <c r="B2870" s="130" t="s">
        <v>32</v>
      </c>
      <c r="C2870" s="131"/>
      <c r="D2870" s="42"/>
      <c r="E2870" s="43"/>
      <c r="F2870" s="21" t="s">
        <v>25</v>
      </c>
      <c r="G2870" s="30">
        <f>D2870*E2870</f>
        <v>0</v>
      </c>
      <c r="H2870" s="125"/>
    </row>
    <row r="2871" spans="2:8" ht="24" thickBot="1">
      <c r="B2871" s="128" t="s">
        <v>31</v>
      </c>
      <c r="C2871" s="129"/>
      <c r="D2871" s="36"/>
      <c r="E2871" s="37"/>
      <c r="F2871" s="20" t="s">
        <v>25</v>
      </c>
      <c r="G2871" s="31">
        <f>D2871*E2871</f>
        <v>0</v>
      </c>
      <c r="H2871" s="125"/>
    </row>
    <row r="2872" spans="2:8">
      <c r="C2872" s="3"/>
      <c r="D2872" s="3"/>
      <c r="E2872" s="4"/>
      <c r="F2872" s="4"/>
      <c r="H2872" s="63"/>
    </row>
    <row r="2873" spans="2:8" ht="25.5">
      <c r="C2873" s="14" t="s">
        <v>14</v>
      </c>
      <c r="D2873" s="6"/>
    </row>
    <row r="2874" spans="2:8" ht="18.75">
      <c r="C2874" s="84" t="s">
        <v>6</v>
      </c>
      <c r="D2874" s="82" t="s">
        <v>0</v>
      </c>
      <c r="E2874" s="9">
        <f>ROUND((G2862+D2855)/D2855,2)</f>
        <v>1.04</v>
      </c>
      <c r="F2874" s="9"/>
      <c r="G2874" s="10"/>
      <c r="H2874" s="7"/>
    </row>
    <row r="2875" spans="2:8">
      <c r="C2875" s="84"/>
      <c r="D2875" s="82" t="s">
        <v>1</v>
      </c>
      <c r="E2875" s="9">
        <f>ROUND((G2863+G2864+D2855)/D2855,2)</f>
        <v>1.04</v>
      </c>
      <c r="F2875" s="9"/>
      <c r="G2875" s="11"/>
      <c r="H2875" s="66"/>
    </row>
    <row r="2876" spans="2:8">
      <c r="C2876" s="84"/>
      <c r="D2876" s="82" t="s">
        <v>2</v>
      </c>
      <c r="E2876" s="9">
        <f>ROUND((G2865+D2855)/D2855,2)</f>
        <v>1</v>
      </c>
      <c r="F2876" s="12"/>
      <c r="G2876" s="11"/>
    </row>
    <row r="2877" spans="2:8">
      <c r="C2877" s="84"/>
      <c r="D2877" s="13" t="s">
        <v>3</v>
      </c>
      <c r="E2877" s="45">
        <f>ROUND((SUM(G2866:G2871)+D2855)/D2855,2)</f>
        <v>2.84</v>
      </c>
      <c r="F2877" s="10"/>
      <c r="G2877" s="11"/>
    </row>
    <row r="2878" spans="2:8" ht="25.5">
      <c r="D2878" s="46" t="s">
        <v>4</v>
      </c>
      <c r="E2878" s="47">
        <f>SUM(E2874:E2877)-IF(D2859="сплошная",3,2)</f>
        <v>2.92</v>
      </c>
      <c r="F2878" s="25"/>
    </row>
    <row r="2879" spans="2:8">
      <c r="E2879" s="15"/>
    </row>
    <row r="2880" spans="2:8" ht="25.5">
      <c r="B2880" s="22"/>
      <c r="C2880" s="16" t="s">
        <v>23</v>
      </c>
      <c r="D2880" s="85">
        <f>E2878*D2855</f>
        <v>14579.56</v>
      </c>
      <c r="E2880" s="85"/>
    </row>
    <row r="2881" spans="2:8" ht="18.75">
      <c r="C2881" s="17" t="s">
        <v>8</v>
      </c>
      <c r="D2881" s="86">
        <f>D2880/D2854</f>
        <v>16.87449074074074</v>
      </c>
      <c r="E2881" s="86"/>
      <c r="G2881" s="7"/>
      <c r="H2881" s="67"/>
    </row>
    <row r="2893" spans="2:8" ht="60.75" customHeight="1">
      <c r="B2893" s="112" t="s">
        <v>200</v>
      </c>
      <c r="C2893" s="112"/>
      <c r="D2893" s="112"/>
      <c r="E2893" s="112"/>
      <c r="F2893" s="112"/>
      <c r="G2893" s="112"/>
      <c r="H2893" s="112"/>
    </row>
    <row r="2894" spans="2:8" ht="46.5" customHeight="1">
      <c r="B2894" s="113" t="s">
        <v>37</v>
      </c>
      <c r="C2894" s="113"/>
      <c r="D2894" s="113"/>
      <c r="E2894" s="113"/>
      <c r="F2894" s="113"/>
      <c r="G2894" s="113"/>
    </row>
    <row r="2895" spans="2:8">
      <c r="C2895" s="83"/>
      <c r="G2895" s="7"/>
    </row>
    <row r="2896" spans="2:8" ht="25.5">
      <c r="C2896" s="14" t="s">
        <v>5</v>
      </c>
      <c r="D2896" s="6"/>
    </row>
    <row r="2897" spans="2:8" ht="20.25" customHeight="1">
      <c r="B2897" s="10"/>
      <c r="C2897" s="87" t="s">
        <v>15</v>
      </c>
      <c r="D2897" s="114" t="s">
        <v>45</v>
      </c>
      <c r="E2897" s="115"/>
      <c r="F2897" s="115"/>
      <c r="G2897" s="116"/>
      <c r="H2897" s="58"/>
    </row>
    <row r="2898" spans="2:8" ht="20.25" customHeight="1">
      <c r="B2898" s="10"/>
      <c r="C2898" s="88"/>
      <c r="D2898" s="114" t="s">
        <v>171</v>
      </c>
      <c r="E2898" s="115"/>
      <c r="F2898" s="115"/>
      <c r="G2898" s="116"/>
      <c r="H2898" s="58"/>
    </row>
    <row r="2899" spans="2:8" ht="20.25" customHeight="1">
      <c r="B2899" s="10"/>
      <c r="C2899" s="89"/>
      <c r="D2899" s="114" t="s">
        <v>185</v>
      </c>
      <c r="E2899" s="115"/>
      <c r="F2899" s="115"/>
      <c r="G2899" s="116"/>
      <c r="H2899" s="58"/>
    </row>
    <row r="2900" spans="2:8">
      <c r="C2900" s="48" t="s">
        <v>12</v>
      </c>
      <c r="D2900" s="49">
        <v>4.3</v>
      </c>
      <c r="E2900" s="50"/>
      <c r="F2900" s="10"/>
    </row>
    <row r="2901" spans="2:8" ht="23.25" customHeight="1">
      <c r="C2901" s="1" t="s">
        <v>9</v>
      </c>
      <c r="D2901" s="44">
        <v>966</v>
      </c>
      <c r="E2901" s="117" t="s">
        <v>16</v>
      </c>
      <c r="F2901" s="92"/>
      <c r="G2901" s="95">
        <f>D2902/D2901</f>
        <v>4.7028985507246377</v>
      </c>
    </row>
    <row r="2902" spans="2:8">
      <c r="C2902" s="1" t="s">
        <v>10</v>
      </c>
      <c r="D2902" s="44">
        <v>4543</v>
      </c>
      <c r="E2902" s="118"/>
      <c r="F2902" s="94"/>
      <c r="G2902" s="96"/>
    </row>
    <row r="2903" spans="2:8">
      <c r="C2903" s="54"/>
      <c r="D2903" s="55"/>
      <c r="E2903" s="56"/>
    </row>
    <row r="2904" spans="2:8">
      <c r="C2904" s="53" t="s">
        <v>7</v>
      </c>
      <c r="D2904" s="74" t="s">
        <v>123</v>
      </c>
      <c r="E2904" s="59"/>
    </row>
    <row r="2905" spans="2:8">
      <c r="C2905" s="53" t="s">
        <v>11</v>
      </c>
      <c r="D2905" s="51">
        <v>55</v>
      </c>
      <c r="E2905" s="59"/>
    </row>
    <row r="2906" spans="2:8">
      <c r="C2906" s="53" t="s">
        <v>13</v>
      </c>
      <c r="D2906" s="52" t="s">
        <v>34</v>
      </c>
      <c r="E2906" s="59"/>
    </row>
    <row r="2907" spans="2:8" ht="24" thickBot="1">
      <c r="C2907" s="60"/>
      <c r="D2907" s="60"/>
    </row>
    <row r="2908" spans="2:8" ht="48" customHeight="1" thickBot="1">
      <c r="B2908" s="119" t="s">
        <v>17</v>
      </c>
      <c r="C2908" s="120"/>
      <c r="D2908" s="23" t="s">
        <v>20</v>
      </c>
      <c r="E2908" s="121" t="s">
        <v>22</v>
      </c>
      <c r="F2908" s="122"/>
      <c r="G2908" s="2" t="s">
        <v>21</v>
      </c>
    </row>
    <row r="2909" spans="2:8" ht="24" customHeight="1" thickBot="1">
      <c r="B2909" s="123" t="s">
        <v>36</v>
      </c>
      <c r="C2909" s="124"/>
      <c r="D2909" s="32">
        <v>59.39</v>
      </c>
      <c r="E2909" s="33">
        <v>4.3</v>
      </c>
      <c r="F2909" s="18" t="s">
        <v>25</v>
      </c>
      <c r="G2909" s="26">
        <f t="shared" ref="G2909:G2916" si="66">D2909*E2909</f>
        <v>255.37699999999998</v>
      </c>
      <c r="H2909" s="125"/>
    </row>
    <row r="2910" spans="2:8" ht="23.25" customHeight="1">
      <c r="B2910" s="126" t="s">
        <v>18</v>
      </c>
      <c r="C2910" s="127"/>
      <c r="D2910" s="34">
        <v>70.41</v>
      </c>
      <c r="E2910" s="35">
        <v>0.6</v>
      </c>
      <c r="F2910" s="19" t="s">
        <v>26</v>
      </c>
      <c r="G2910" s="27">
        <f t="shared" si="66"/>
        <v>42.245999999999995</v>
      </c>
      <c r="H2910" s="125"/>
    </row>
    <row r="2911" spans="2:8" ht="24" customHeight="1" thickBot="1">
      <c r="B2911" s="128" t="s">
        <v>19</v>
      </c>
      <c r="C2911" s="129"/>
      <c r="D2911" s="36">
        <v>222.31</v>
      </c>
      <c r="E2911" s="37">
        <v>0.6</v>
      </c>
      <c r="F2911" s="20" t="s">
        <v>26</v>
      </c>
      <c r="G2911" s="28">
        <f t="shared" si="66"/>
        <v>133.386</v>
      </c>
      <c r="H2911" s="125"/>
    </row>
    <row r="2912" spans="2:8" ht="24" customHeight="1" thickBot="1">
      <c r="B2912" s="123" t="s">
        <v>28</v>
      </c>
      <c r="C2912" s="124"/>
      <c r="D2912" s="38"/>
      <c r="E2912" s="39"/>
      <c r="F2912" s="24" t="s">
        <v>25</v>
      </c>
      <c r="G2912" s="29">
        <f t="shared" si="66"/>
        <v>0</v>
      </c>
      <c r="H2912" s="125"/>
    </row>
    <row r="2913" spans="2:8" ht="23.25" customHeight="1">
      <c r="B2913" s="126" t="s">
        <v>33</v>
      </c>
      <c r="C2913" s="127"/>
      <c r="D2913" s="34">
        <v>665.33</v>
      </c>
      <c r="E2913" s="35">
        <v>8.6</v>
      </c>
      <c r="F2913" s="19" t="s">
        <v>25</v>
      </c>
      <c r="G2913" s="27">
        <f t="shared" si="66"/>
        <v>5721.8379999999997</v>
      </c>
      <c r="H2913" s="125"/>
    </row>
    <row r="2914" spans="2:8" ht="23.25" customHeight="1">
      <c r="B2914" s="130" t="s">
        <v>27</v>
      </c>
      <c r="C2914" s="131"/>
      <c r="D2914" s="40">
        <v>1300.21</v>
      </c>
      <c r="E2914" s="41">
        <v>4.3</v>
      </c>
      <c r="F2914" s="21" t="s">
        <v>25</v>
      </c>
      <c r="G2914" s="30">
        <f t="shared" si="66"/>
        <v>5590.9030000000002</v>
      </c>
      <c r="H2914" s="125"/>
    </row>
    <row r="2915" spans="2:8" ht="23.25" customHeight="1">
      <c r="B2915" s="130" t="s">
        <v>29</v>
      </c>
      <c r="C2915" s="131"/>
      <c r="D2915" s="42"/>
      <c r="E2915" s="43"/>
      <c r="F2915" s="21" t="s">
        <v>25</v>
      </c>
      <c r="G2915" s="30">
        <f t="shared" si="66"/>
        <v>0</v>
      </c>
      <c r="H2915" s="125"/>
    </row>
    <row r="2916" spans="2:8" ht="23.25" customHeight="1">
      <c r="B2916" s="130" t="s">
        <v>30</v>
      </c>
      <c r="C2916" s="131"/>
      <c r="D2916" s="42"/>
      <c r="E2916" s="43"/>
      <c r="F2916" s="21" t="s">
        <v>25</v>
      </c>
      <c r="G2916" s="30">
        <f t="shared" si="66"/>
        <v>0</v>
      </c>
      <c r="H2916" s="125"/>
    </row>
    <row r="2917" spans="2:8" ht="23.25" customHeight="1">
      <c r="B2917" s="130" t="s">
        <v>32</v>
      </c>
      <c r="C2917" s="131"/>
      <c r="D2917" s="42"/>
      <c r="E2917" s="43"/>
      <c r="F2917" s="21" t="s">
        <v>25</v>
      </c>
      <c r="G2917" s="30">
        <f>D2917*E2917</f>
        <v>0</v>
      </c>
      <c r="H2917" s="125"/>
    </row>
    <row r="2918" spans="2:8" ht="24" thickBot="1">
      <c r="B2918" s="128" t="s">
        <v>31</v>
      </c>
      <c r="C2918" s="129"/>
      <c r="D2918" s="36"/>
      <c r="E2918" s="37"/>
      <c r="F2918" s="20" t="s">
        <v>25</v>
      </c>
      <c r="G2918" s="31">
        <f>D2918*E2918</f>
        <v>0</v>
      </c>
      <c r="H2918" s="125"/>
    </row>
    <row r="2919" spans="2:8">
      <c r="C2919" s="3"/>
      <c r="D2919" s="3"/>
      <c r="E2919" s="4"/>
      <c r="F2919" s="4"/>
      <c r="H2919" s="63"/>
    </row>
    <row r="2920" spans="2:8" ht="25.5">
      <c r="C2920" s="14" t="s">
        <v>14</v>
      </c>
      <c r="D2920" s="6"/>
    </row>
    <row r="2921" spans="2:8" ht="18.75">
      <c r="C2921" s="84" t="s">
        <v>6</v>
      </c>
      <c r="D2921" s="82" t="s">
        <v>0</v>
      </c>
      <c r="E2921" s="9">
        <f>ROUND((G2909+D2902)/D2902,2)</f>
        <v>1.06</v>
      </c>
      <c r="F2921" s="9"/>
      <c r="G2921" s="10"/>
      <c r="H2921" s="7"/>
    </row>
    <row r="2922" spans="2:8">
      <c r="C2922" s="84"/>
      <c r="D2922" s="82" t="s">
        <v>1</v>
      </c>
      <c r="E2922" s="9">
        <f>ROUND((G2910+G2911+D2902)/D2902,2)</f>
        <v>1.04</v>
      </c>
      <c r="F2922" s="9"/>
      <c r="G2922" s="11"/>
      <c r="H2922" s="66"/>
    </row>
    <row r="2923" spans="2:8">
      <c r="C2923" s="84"/>
      <c r="D2923" s="82" t="s">
        <v>2</v>
      </c>
      <c r="E2923" s="9">
        <f>ROUND((G2912+D2902)/D2902,2)</f>
        <v>1</v>
      </c>
      <c r="F2923" s="12"/>
      <c r="G2923" s="11"/>
    </row>
    <row r="2924" spans="2:8">
      <c r="C2924" s="84"/>
      <c r="D2924" s="13" t="s">
        <v>3</v>
      </c>
      <c r="E2924" s="45">
        <f>ROUND((SUM(G2913:G2918)+D2902)/D2902,2)</f>
        <v>3.49</v>
      </c>
      <c r="F2924" s="10"/>
      <c r="G2924" s="11"/>
    </row>
    <row r="2925" spans="2:8" ht="25.5">
      <c r="D2925" s="46" t="s">
        <v>4</v>
      </c>
      <c r="E2925" s="47">
        <f>SUM(E2921:E2924)-IF(D2906="сплошная",3,2)</f>
        <v>3.59</v>
      </c>
      <c r="F2925" s="25"/>
    </row>
    <row r="2926" spans="2:8">
      <c r="E2926" s="15"/>
    </row>
    <row r="2927" spans="2:8" ht="25.5">
      <c r="B2927" s="22"/>
      <c r="C2927" s="16" t="s">
        <v>23</v>
      </c>
      <c r="D2927" s="85">
        <f>E2925*D2902</f>
        <v>16309.369999999999</v>
      </c>
      <c r="E2927" s="85"/>
    </row>
    <row r="2928" spans="2:8" ht="18.75">
      <c r="C2928" s="17" t="s">
        <v>8</v>
      </c>
      <c r="D2928" s="86">
        <f>D2927/D2901</f>
        <v>16.88340579710145</v>
      </c>
      <c r="E2928" s="86"/>
      <c r="G2928" s="7"/>
      <c r="H2928" s="67"/>
    </row>
    <row r="2940" spans="2:8" ht="60.75" customHeight="1">
      <c r="B2940" s="112" t="s">
        <v>201</v>
      </c>
      <c r="C2940" s="112"/>
      <c r="D2940" s="112"/>
      <c r="E2940" s="112"/>
      <c r="F2940" s="112"/>
      <c r="G2940" s="112"/>
      <c r="H2940" s="112"/>
    </row>
    <row r="2941" spans="2:8" ht="40.5" customHeight="1">
      <c r="B2941" s="113" t="s">
        <v>37</v>
      </c>
      <c r="C2941" s="113"/>
      <c r="D2941" s="113"/>
      <c r="E2941" s="113"/>
      <c r="F2941" s="113"/>
      <c r="G2941" s="113"/>
    </row>
    <row r="2942" spans="2:8">
      <c r="C2942" s="83"/>
      <c r="G2942" s="7"/>
    </row>
    <row r="2943" spans="2:8" ht="25.5">
      <c r="C2943" s="14" t="s">
        <v>5</v>
      </c>
      <c r="D2943" s="6"/>
    </row>
    <row r="2944" spans="2:8" ht="20.25" customHeight="1">
      <c r="B2944" s="10"/>
      <c r="C2944" s="87" t="s">
        <v>15</v>
      </c>
      <c r="D2944" s="114" t="s">
        <v>45</v>
      </c>
      <c r="E2944" s="115"/>
      <c r="F2944" s="115"/>
      <c r="G2944" s="116"/>
      <c r="H2944" s="58"/>
    </row>
    <row r="2945" spans="2:8" ht="20.25" customHeight="1">
      <c r="B2945" s="10"/>
      <c r="C2945" s="88"/>
      <c r="D2945" s="114" t="s">
        <v>171</v>
      </c>
      <c r="E2945" s="115"/>
      <c r="F2945" s="115"/>
      <c r="G2945" s="116"/>
      <c r="H2945" s="58"/>
    </row>
    <row r="2946" spans="2:8" ht="20.25" customHeight="1">
      <c r="B2946" s="10"/>
      <c r="C2946" s="89"/>
      <c r="D2946" s="114" t="s">
        <v>186</v>
      </c>
      <c r="E2946" s="115"/>
      <c r="F2946" s="115"/>
      <c r="G2946" s="116"/>
      <c r="H2946" s="58"/>
    </row>
    <row r="2947" spans="2:8">
      <c r="C2947" s="48" t="s">
        <v>12</v>
      </c>
      <c r="D2947" s="49">
        <v>3</v>
      </c>
      <c r="E2947" s="50"/>
      <c r="F2947" s="10"/>
    </row>
    <row r="2948" spans="2:8" ht="23.25" customHeight="1">
      <c r="C2948" s="1" t="s">
        <v>9</v>
      </c>
      <c r="D2948" s="44">
        <v>556</v>
      </c>
      <c r="E2948" s="117" t="s">
        <v>16</v>
      </c>
      <c r="F2948" s="92"/>
      <c r="G2948" s="95">
        <f>D2949/D2948</f>
        <v>16.444244604316548</v>
      </c>
    </row>
    <row r="2949" spans="2:8">
      <c r="C2949" s="1" t="s">
        <v>10</v>
      </c>
      <c r="D2949" s="44">
        <v>9143</v>
      </c>
      <c r="E2949" s="118"/>
      <c r="F2949" s="94"/>
      <c r="G2949" s="96"/>
    </row>
    <row r="2950" spans="2:8">
      <c r="C2950" s="54"/>
      <c r="D2950" s="55"/>
      <c r="E2950" s="56"/>
    </row>
    <row r="2951" spans="2:8">
      <c r="C2951" s="53" t="s">
        <v>7</v>
      </c>
      <c r="D2951" s="74" t="s">
        <v>187</v>
      </c>
      <c r="E2951" s="59"/>
    </row>
    <row r="2952" spans="2:8">
      <c r="C2952" s="53" t="s">
        <v>11</v>
      </c>
      <c r="D2952" s="51">
        <v>45</v>
      </c>
      <c r="E2952" s="59"/>
    </row>
    <row r="2953" spans="2:8">
      <c r="C2953" s="53" t="s">
        <v>13</v>
      </c>
      <c r="D2953" s="52" t="s">
        <v>34</v>
      </c>
      <c r="E2953" s="59"/>
    </row>
    <row r="2954" spans="2:8" ht="24" thickBot="1">
      <c r="C2954" s="60"/>
      <c r="D2954" s="60"/>
    </row>
    <row r="2955" spans="2:8" ht="48" customHeight="1" thickBot="1">
      <c r="B2955" s="119" t="s">
        <v>17</v>
      </c>
      <c r="C2955" s="120"/>
      <c r="D2955" s="23" t="s">
        <v>20</v>
      </c>
      <c r="E2955" s="121" t="s">
        <v>22</v>
      </c>
      <c r="F2955" s="122"/>
      <c r="G2955" s="2" t="s">
        <v>21</v>
      </c>
    </row>
    <row r="2956" spans="2:8" ht="24" customHeight="1" thickBot="1">
      <c r="B2956" s="123" t="s">
        <v>36</v>
      </c>
      <c r="C2956" s="124"/>
      <c r="D2956" s="32">
        <v>59.39</v>
      </c>
      <c r="E2956" s="33">
        <v>3</v>
      </c>
      <c r="F2956" s="18" t="s">
        <v>25</v>
      </c>
      <c r="G2956" s="26">
        <f t="shared" ref="G2956:G2963" si="67">D2956*E2956</f>
        <v>178.17000000000002</v>
      </c>
      <c r="H2956" s="125"/>
    </row>
    <row r="2957" spans="2:8" ht="23.25" customHeight="1">
      <c r="B2957" s="126" t="s">
        <v>18</v>
      </c>
      <c r="C2957" s="127"/>
      <c r="D2957" s="34">
        <v>70.41</v>
      </c>
      <c r="E2957" s="35">
        <v>0.5</v>
      </c>
      <c r="F2957" s="19" t="s">
        <v>26</v>
      </c>
      <c r="G2957" s="27">
        <f t="shared" si="67"/>
        <v>35.204999999999998</v>
      </c>
      <c r="H2957" s="125"/>
    </row>
    <row r="2958" spans="2:8" ht="24" customHeight="1" thickBot="1">
      <c r="B2958" s="128" t="s">
        <v>19</v>
      </c>
      <c r="C2958" s="129"/>
      <c r="D2958" s="36">
        <v>222.31</v>
      </c>
      <c r="E2958" s="37">
        <v>0.5</v>
      </c>
      <c r="F2958" s="20" t="s">
        <v>26</v>
      </c>
      <c r="G2958" s="28">
        <f t="shared" si="67"/>
        <v>111.155</v>
      </c>
      <c r="H2958" s="125"/>
    </row>
    <row r="2959" spans="2:8" ht="24" customHeight="1" thickBot="1">
      <c r="B2959" s="123" t="s">
        <v>28</v>
      </c>
      <c r="C2959" s="124"/>
      <c r="D2959" s="38"/>
      <c r="E2959" s="39"/>
      <c r="F2959" s="24" t="s">
        <v>25</v>
      </c>
      <c r="G2959" s="29">
        <f t="shared" si="67"/>
        <v>0</v>
      </c>
      <c r="H2959" s="125"/>
    </row>
    <row r="2960" spans="2:8" ht="23.25" customHeight="1">
      <c r="B2960" s="126" t="s">
        <v>33</v>
      </c>
      <c r="C2960" s="127"/>
      <c r="D2960" s="34">
        <v>665.33</v>
      </c>
      <c r="E2960" s="35">
        <v>6</v>
      </c>
      <c r="F2960" s="19" t="s">
        <v>25</v>
      </c>
      <c r="G2960" s="27">
        <f t="shared" si="67"/>
        <v>3991.9800000000005</v>
      </c>
      <c r="H2960" s="125"/>
    </row>
    <row r="2961" spans="2:8" ht="23.25" customHeight="1">
      <c r="B2961" s="130" t="s">
        <v>27</v>
      </c>
      <c r="C2961" s="131"/>
      <c r="D2961" s="40">
        <v>1300.21</v>
      </c>
      <c r="E2961" s="41">
        <v>3</v>
      </c>
      <c r="F2961" s="21" t="s">
        <v>25</v>
      </c>
      <c r="G2961" s="30">
        <f t="shared" si="67"/>
        <v>3900.63</v>
      </c>
      <c r="H2961" s="125"/>
    </row>
    <row r="2962" spans="2:8" ht="23.25" customHeight="1">
      <c r="B2962" s="130" t="s">
        <v>29</v>
      </c>
      <c r="C2962" s="131"/>
      <c r="D2962" s="42"/>
      <c r="E2962" s="43"/>
      <c r="F2962" s="21" t="s">
        <v>25</v>
      </c>
      <c r="G2962" s="30">
        <f t="shared" si="67"/>
        <v>0</v>
      </c>
      <c r="H2962" s="125"/>
    </row>
    <row r="2963" spans="2:8" ht="23.25" customHeight="1">
      <c r="B2963" s="130" t="s">
        <v>30</v>
      </c>
      <c r="C2963" s="131"/>
      <c r="D2963" s="42"/>
      <c r="E2963" s="43"/>
      <c r="F2963" s="21" t="s">
        <v>25</v>
      </c>
      <c r="G2963" s="30">
        <f t="shared" si="67"/>
        <v>0</v>
      </c>
      <c r="H2963" s="125"/>
    </row>
    <row r="2964" spans="2:8" ht="23.25" customHeight="1">
      <c r="B2964" s="130" t="s">
        <v>32</v>
      </c>
      <c r="C2964" s="131"/>
      <c r="D2964" s="42"/>
      <c r="E2964" s="43"/>
      <c r="F2964" s="21" t="s">
        <v>25</v>
      </c>
      <c r="G2964" s="30">
        <f>D2964*E2964</f>
        <v>0</v>
      </c>
      <c r="H2964" s="125"/>
    </row>
    <row r="2965" spans="2:8" ht="24" thickBot="1">
      <c r="B2965" s="128" t="s">
        <v>31</v>
      </c>
      <c r="C2965" s="129"/>
      <c r="D2965" s="36"/>
      <c r="E2965" s="37"/>
      <c r="F2965" s="20" t="s">
        <v>25</v>
      </c>
      <c r="G2965" s="31">
        <f>D2965*E2965</f>
        <v>0</v>
      </c>
      <c r="H2965" s="125"/>
    </row>
    <row r="2966" spans="2:8">
      <c r="C2966" s="3"/>
      <c r="D2966" s="3"/>
      <c r="E2966" s="4"/>
      <c r="F2966" s="4"/>
      <c r="H2966" s="63"/>
    </row>
    <row r="2967" spans="2:8" ht="25.5">
      <c r="C2967" s="14" t="s">
        <v>14</v>
      </c>
      <c r="D2967" s="6"/>
    </row>
    <row r="2968" spans="2:8" ht="18.75">
      <c r="C2968" s="84" t="s">
        <v>6</v>
      </c>
      <c r="D2968" s="82" t="s">
        <v>0</v>
      </c>
      <c r="E2968" s="9">
        <f>ROUND((G2956+D2949)/D2949,2)</f>
        <v>1.02</v>
      </c>
      <c r="F2968" s="9"/>
      <c r="G2968" s="10"/>
      <c r="H2968" s="7"/>
    </row>
    <row r="2969" spans="2:8">
      <c r="C2969" s="84"/>
      <c r="D2969" s="82" t="s">
        <v>1</v>
      </c>
      <c r="E2969" s="9">
        <f>ROUND((G2957+G2958+D2949)/D2949,2)</f>
        <v>1.02</v>
      </c>
      <c r="F2969" s="9"/>
      <c r="G2969" s="11"/>
      <c r="H2969" s="66"/>
    </row>
    <row r="2970" spans="2:8">
      <c r="C2970" s="84"/>
      <c r="D2970" s="82" t="s">
        <v>2</v>
      </c>
      <c r="E2970" s="9">
        <f>ROUND((G2959+D2949)/D2949,2)</f>
        <v>1</v>
      </c>
      <c r="F2970" s="12"/>
      <c r="G2970" s="11"/>
    </row>
    <row r="2971" spans="2:8">
      <c r="C2971" s="84"/>
      <c r="D2971" s="13" t="s">
        <v>3</v>
      </c>
      <c r="E2971" s="45">
        <f>ROUND((SUM(G2960:G2965)+D2949)/D2949,2)</f>
        <v>1.86</v>
      </c>
      <c r="F2971" s="10"/>
      <c r="G2971" s="11"/>
    </row>
    <row r="2972" spans="2:8" ht="25.5">
      <c r="D2972" s="46" t="s">
        <v>4</v>
      </c>
      <c r="E2972" s="47">
        <f>SUM(E2968:E2971)-IF(D2953="сплошная",3,2)</f>
        <v>1.9000000000000004</v>
      </c>
      <c r="F2972" s="25"/>
    </row>
    <row r="2973" spans="2:8">
      <c r="E2973" s="15"/>
    </row>
    <row r="2974" spans="2:8" ht="25.5">
      <c r="B2974" s="22"/>
      <c r="C2974" s="16" t="s">
        <v>23</v>
      </c>
      <c r="D2974" s="85">
        <f>E2972*D2949</f>
        <v>17371.700000000004</v>
      </c>
      <c r="E2974" s="85"/>
    </row>
    <row r="2975" spans="2:8" ht="18.75">
      <c r="C2975" s="17" t="s">
        <v>8</v>
      </c>
      <c r="D2975" s="86">
        <f>D2974/D2948</f>
        <v>31.244064748201446</v>
      </c>
      <c r="E2975" s="86"/>
      <c r="G2975" s="7"/>
      <c r="H2975" s="67"/>
    </row>
    <row r="2987" spans="2:8" ht="60.75" customHeight="1">
      <c r="B2987" s="112" t="s">
        <v>202</v>
      </c>
      <c r="C2987" s="112"/>
      <c r="D2987" s="112"/>
      <c r="E2987" s="112"/>
      <c r="F2987" s="112"/>
      <c r="G2987" s="112"/>
      <c r="H2987" s="112"/>
    </row>
    <row r="2988" spans="2:8" ht="39.75" customHeight="1">
      <c r="B2988" s="113" t="s">
        <v>37</v>
      </c>
      <c r="C2988" s="113"/>
      <c r="D2988" s="113"/>
      <c r="E2988" s="113"/>
      <c r="F2988" s="113"/>
      <c r="G2988" s="113"/>
    </row>
    <row r="2989" spans="2:8">
      <c r="C2989" s="83"/>
      <c r="G2989" s="7"/>
    </row>
    <row r="2990" spans="2:8" ht="25.5">
      <c r="C2990" s="14" t="s">
        <v>5</v>
      </c>
      <c r="D2990" s="6"/>
    </row>
    <row r="2991" spans="2:8" ht="20.25" customHeight="1">
      <c r="B2991" s="10"/>
      <c r="C2991" s="87" t="s">
        <v>15</v>
      </c>
      <c r="D2991" s="114" t="s">
        <v>45</v>
      </c>
      <c r="E2991" s="115"/>
      <c r="F2991" s="115"/>
      <c r="G2991" s="116"/>
      <c r="H2991" s="58"/>
    </row>
    <row r="2992" spans="2:8" ht="20.25" customHeight="1">
      <c r="B2992" s="10"/>
      <c r="C2992" s="88"/>
      <c r="D2992" s="114" t="s">
        <v>171</v>
      </c>
      <c r="E2992" s="115"/>
      <c r="F2992" s="115"/>
      <c r="G2992" s="116"/>
      <c r="H2992" s="58"/>
    </row>
    <row r="2993" spans="2:8" ht="20.25" customHeight="1">
      <c r="B2993" s="10"/>
      <c r="C2993" s="89"/>
      <c r="D2993" s="114" t="s">
        <v>188</v>
      </c>
      <c r="E2993" s="115"/>
      <c r="F2993" s="115"/>
      <c r="G2993" s="116"/>
      <c r="H2993" s="58"/>
    </row>
    <row r="2994" spans="2:8">
      <c r="C2994" s="48" t="s">
        <v>12</v>
      </c>
      <c r="D2994" s="49">
        <v>1.7</v>
      </c>
      <c r="E2994" s="50"/>
      <c r="F2994" s="10"/>
    </row>
    <row r="2995" spans="2:8" ht="23.25" customHeight="1">
      <c r="C2995" s="1" t="s">
        <v>9</v>
      </c>
      <c r="D2995" s="44">
        <v>359</v>
      </c>
      <c r="E2995" s="117" t="s">
        <v>16</v>
      </c>
      <c r="F2995" s="92"/>
      <c r="G2995" s="95">
        <f>D2996/D2995</f>
        <v>9.598885793871867</v>
      </c>
    </row>
    <row r="2996" spans="2:8">
      <c r="C2996" s="1" t="s">
        <v>10</v>
      </c>
      <c r="D2996" s="44">
        <v>3446</v>
      </c>
      <c r="E2996" s="118"/>
      <c r="F2996" s="94"/>
      <c r="G2996" s="96"/>
    </row>
    <row r="2997" spans="2:8">
      <c r="C2997" s="54"/>
      <c r="D2997" s="55"/>
      <c r="E2997" s="56"/>
    </row>
    <row r="2998" spans="2:8">
      <c r="C2998" s="53" t="s">
        <v>7</v>
      </c>
      <c r="D2998" s="74" t="s">
        <v>189</v>
      </c>
      <c r="E2998" s="59"/>
    </row>
    <row r="2999" spans="2:8">
      <c r="C2999" s="53" t="s">
        <v>11</v>
      </c>
      <c r="D2999" s="51">
        <v>50</v>
      </c>
      <c r="E2999" s="59"/>
    </row>
    <row r="3000" spans="2:8">
      <c r="C3000" s="53" t="s">
        <v>13</v>
      </c>
      <c r="D3000" s="52" t="s">
        <v>34</v>
      </c>
      <c r="E3000" s="59"/>
    </row>
    <row r="3001" spans="2:8" ht="24" thickBot="1">
      <c r="C3001" s="60"/>
      <c r="D3001" s="60"/>
    </row>
    <row r="3002" spans="2:8" ht="48" customHeight="1" thickBot="1">
      <c r="B3002" s="119" t="s">
        <v>17</v>
      </c>
      <c r="C3002" s="120"/>
      <c r="D3002" s="23" t="s">
        <v>20</v>
      </c>
      <c r="E3002" s="121" t="s">
        <v>22</v>
      </c>
      <c r="F3002" s="122"/>
      <c r="G3002" s="2" t="s">
        <v>21</v>
      </c>
    </row>
    <row r="3003" spans="2:8" ht="24" customHeight="1" thickBot="1">
      <c r="B3003" s="123" t="s">
        <v>36</v>
      </c>
      <c r="C3003" s="124"/>
      <c r="D3003" s="32">
        <v>59.39</v>
      </c>
      <c r="E3003" s="33">
        <v>1.7</v>
      </c>
      <c r="F3003" s="18" t="s">
        <v>25</v>
      </c>
      <c r="G3003" s="26">
        <f t="shared" ref="G3003:G3010" si="68">D3003*E3003</f>
        <v>100.96299999999999</v>
      </c>
      <c r="H3003" s="125"/>
    </row>
    <row r="3004" spans="2:8" ht="23.25" customHeight="1">
      <c r="B3004" s="126" t="s">
        <v>18</v>
      </c>
      <c r="C3004" s="127"/>
      <c r="D3004" s="34">
        <v>70.41</v>
      </c>
      <c r="E3004" s="35">
        <v>0.4</v>
      </c>
      <c r="F3004" s="19" t="s">
        <v>26</v>
      </c>
      <c r="G3004" s="27">
        <f t="shared" si="68"/>
        <v>28.164000000000001</v>
      </c>
      <c r="H3004" s="125"/>
    </row>
    <row r="3005" spans="2:8" ht="24" customHeight="1" thickBot="1">
      <c r="B3005" s="128" t="s">
        <v>19</v>
      </c>
      <c r="C3005" s="129"/>
      <c r="D3005" s="36">
        <v>222.31</v>
      </c>
      <c r="E3005" s="37">
        <v>0.4</v>
      </c>
      <c r="F3005" s="20" t="s">
        <v>26</v>
      </c>
      <c r="G3005" s="28">
        <f t="shared" si="68"/>
        <v>88.924000000000007</v>
      </c>
      <c r="H3005" s="125"/>
    </row>
    <row r="3006" spans="2:8" ht="24" customHeight="1" thickBot="1">
      <c r="B3006" s="123" t="s">
        <v>28</v>
      </c>
      <c r="C3006" s="124"/>
      <c r="D3006" s="38"/>
      <c r="E3006" s="39"/>
      <c r="F3006" s="24" t="s">
        <v>25</v>
      </c>
      <c r="G3006" s="29">
        <f t="shared" si="68"/>
        <v>0</v>
      </c>
      <c r="H3006" s="125"/>
    </row>
    <row r="3007" spans="2:8" ht="23.25" customHeight="1">
      <c r="B3007" s="126" t="s">
        <v>33</v>
      </c>
      <c r="C3007" s="127"/>
      <c r="D3007" s="34">
        <v>665.33</v>
      </c>
      <c r="E3007" s="35">
        <v>3.4</v>
      </c>
      <c r="F3007" s="19" t="s">
        <v>25</v>
      </c>
      <c r="G3007" s="27">
        <f t="shared" si="68"/>
        <v>2262.1220000000003</v>
      </c>
      <c r="H3007" s="125"/>
    </row>
    <row r="3008" spans="2:8" ht="23.25" customHeight="1">
      <c r="B3008" s="130" t="s">
        <v>27</v>
      </c>
      <c r="C3008" s="131"/>
      <c r="D3008" s="40">
        <v>1300.21</v>
      </c>
      <c r="E3008" s="41">
        <v>1.7</v>
      </c>
      <c r="F3008" s="21" t="s">
        <v>25</v>
      </c>
      <c r="G3008" s="30">
        <f t="shared" si="68"/>
        <v>2210.357</v>
      </c>
      <c r="H3008" s="125"/>
    </row>
    <row r="3009" spans="2:8" ht="23.25" customHeight="1">
      <c r="B3009" s="130" t="s">
        <v>29</v>
      </c>
      <c r="C3009" s="131"/>
      <c r="D3009" s="42"/>
      <c r="E3009" s="43"/>
      <c r="F3009" s="21" t="s">
        <v>25</v>
      </c>
      <c r="G3009" s="30">
        <f t="shared" si="68"/>
        <v>0</v>
      </c>
      <c r="H3009" s="125"/>
    </row>
    <row r="3010" spans="2:8" ht="23.25" customHeight="1">
      <c r="B3010" s="130" t="s">
        <v>30</v>
      </c>
      <c r="C3010" s="131"/>
      <c r="D3010" s="42"/>
      <c r="E3010" s="43"/>
      <c r="F3010" s="21" t="s">
        <v>25</v>
      </c>
      <c r="G3010" s="30">
        <f t="shared" si="68"/>
        <v>0</v>
      </c>
      <c r="H3010" s="125"/>
    </row>
    <row r="3011" spans="2:8" ht="23.25" customHeight="1">
      <c r="B3011" s="130" t="s">
        <v>32</v>
      </c>
      <c r="C3011" s="131"/>
      <c r="D3011" s="42"/>
      <c r="E3011" s="43"/>
      <c r="F3011" s="21" t="s">
        <v>25</v>
      </c>
      <c r="G3011" s="30">
        <f>D3011*E3011</f>
        <v>0</v>
      </c>
      <c r="H3011" s="125"/>
    </row>
    <row r="3012" spans="2:8" ht="24" thickBot="1">
      <c r="B3012" s="128" t="s">
        <v>31</v>
      </c>
      <c r="C3012" s="129"/>
      <c r="D3012" s="36"/>
      <c r="E3012" s="37"/>
      <c r="F3012" s="20" t="s">
        <v>25</v>
      </c>
      <c r="G3012" s="31">
        <f>D3012*E3012</f>
        <v>0</v>
      </c>
      <c r="H3012" s="125"/>
    </row>
    <row r="3013" spans="2:8">
      <c r="C3013" s="3"/>
      <c r="D3013" s="3"/>
      <c r="E3013" s="4"/>
      <c r="F3013" s="4"/>
      <c r="H3013" s="63"/>
    </row>
    <row r="3014" spans="2:8" ht="25.5">
      <c r="C3014" s="14" t="s">
        <v>14</v>
      </c>
      <c r="D3014" s="6"/>
    </row>
    <row r="3015" spans="2:8" ht="18.75">
      <c r="C3015" s="84" t="s">
        <v>6</v>
      </c>
      <c r="D3015" s="82" t="s">
        <v>0</v>
      </c>
      <c r="E3015" s="9">
        <f>ROUND((G3003+D2996)/D2996,2)</f>
        <v>1.03</v>
      </c>
      <c r="F3015" s="9"/>
      <c r="G3015" s="10"/>
      <c r="H3015" s="7"/>
    </row>
    <row r="3016" spans="2:8">
      <c r="C3016" s="84"/>
      <c r="D3016" s="82" t="s">
        <v>1</v>
      </c>
      <c r="E3016" s="9">
        <f>ROUND((G3004+G3005+D2996)/D2996,2)</f>
        <v>1.03</v>
      </c>
      <c r="F3016" s="9"/>
      <c r="G3016" s="11"/>
      <c r="H3016" s="66"/>
    </row>
    <row r="3017" spans="2:8">
      <c r="C3017" s="84"/>
      <c r="D3017" s="82" t="s">
        <v>2</v>
      </c>
      <c r="E3017" s="9">
        <f>ROUND((G3006+D2996)/D2996,2)</f>
        <v>1</v>
      </c>
      <c r="F3017" s="12"/>
      <c r="G3017" s="11"/>
    </row>
    <row r="3018" spans="2:8">
      <c r="C3018" s="84"/>
      <c r="D3018" s="13" t="s">
        <v>3</v>
      </c>
      <c r="E3018" s="45">
        <f>ROUND((SUM(G3007:G3012)+D2996)/D2996,2)</f>
        <v>2.2999999999999998</v>
      </c>
      <c r="F3018" s="10"/>
      <c r="G3018" s="11"/>
    </row>
    <row r="3019" spans="2:8" ht="25.5">
      <c r="D3019" s="46" t="s">
        <v>4</v>
      </c>
      <c r="E3019" s="47">
        <f>SUM(E3015:E3018)-IF(D3000="сплошная",3,2)</f>
        <v>2.3599999999999994</v>
      </c>
      <c r="F3019" s="25"/>
    </row>
    <row r="3020" spans="2:8">
      <c r="E3020" s="15"/>
    </row>
    <row r="3021" spans="2:8" ht="25.5">
      <c r="B3021" s="22"/>
      <c r="C3021" s="16" t="s">
        <v>23</v>
      </c>
      <c r="D3021" s="85">
        <f>E3019*D2996</f>
        <v>8132.5599999999977</v>
      </c>
      <c r="E3021" s="85"/>
    </row>
    <row r="3022" spans="2:8" ht="18.75">
      <c r="C3022" s="17" t="s">
        <v>8</v>
      </c>
      <c r="D3022" s="86">
        <f>D3021/D2995</f>
        <v>22.653370473537599</v>
      </c>
      <c r="E3022" s="86"/>
      <c r="G3022" s="7"/>
      <c r="H3022" s="67"/>
    </row>
    <row r="3035" spans="2:8" ht="60.75" customHeight="1">
      <c r="B3035" s="112" t="s">
        <v>213</v>
      </c>
      <c r="C3035" s="112"/>
      <c r="D3035" s="112"/>
      <c r="E3035" s="112"/>
      <c r="F3035" s="112"/>
      <c r="G3035" s="112"/>
      <c r="H3035" s="112"/>
    </row>
    <row r="3036" spans="2:8" ht="36" customHeight="1">
      <c r="B3036" s="113" t="s">
        <v>37</v>
      </c>
      <c r="C3036" s="113"/>
      <c r="D3036" s="113"/>
      <c r="E3036" s="113"/>
      <c r="F3036" s="113"/>
      <c r="G3036" s="113"/>
    </row>
    <row r="3037" spans="2:8">
      <c r="C3037" s="83"/>
      <c r="G3037" s="7"/>
    </row>
    <row r="3038" spans="2:8" ht="25.5">
      <c r="C3038" s="14" t="s">
        <v>5</v>
      </c>
      <c r="D3038" s="6"/>
    </row>
    <row r="3039" spans="2:8" ht="20.25" customHeight="1">
      <c r="B3039" s="10"/>
      <c r="C3039" s="87" t="s">
        <v>15</v>
      </c>
      <c r="D3039" s="114" t="s">
        <v>45</v>
      </c>
      <c r="E3039" s="115"/>
      <c r="F3039" s="115"/>
      <c r="G3039" s="116"/>
      <c r="H3039" s="58"/>
    </row>
    <row r="3040" spans="2:8" ht="20.25" customHeight="1">
      <c r="B3040" s="10"/>
      <c r="C3040" s="88"/>
      <c r="D3040" s="114" t="s">
        <v>171</v>
      </c>
      <c r="E3040" s="115"/>
      <c r="F3040" s="115"/>
      <c r="G3040" s="116"/>
      <c r="H3040" s="58"/>
    </row>
    <row r="3041" spans="2:8" ht="20.25" customHeight="1">
      <c r="B3041" s="10"/>
      <c r="C3041" s="89"/>
      <c r="D3041" s="114" t="s">
        <v>190</v>
      </c>
      <c r="E3041" s="115"/>
      <c r="F3041" s="115"/>
      <c r="G3041" s="116"/>
      <c r="H3041" s="58"/>
    </row>
    <row r="3042" spans="2:8">
      <c r="C3042" s="48" t="s">
        <v>12</v>
      </c>
      <c r="D3042" s="49">
        <v>2.2000000000000002</v>
      </c>
      <c r="E3042" s="50"/>
      <c r="F3042" s="10"/>
    </row>
    <row r="3043" spans="2:8" ht="23.25" customHeight="1">
      <c r="C3043" s="1" t="s">
        <v>9</v>
      </c>
      <c r="D3043" s="44">
        <v>423</v>
      </c>
      <c r="E3043" s="117" t="s">
        <v>16</v>
      </c>
      <c r="F3043" s="92"/>
      <c r="G3043" s="95">
        <f>D3044/D3043</f>
        <v>5.8865248226950353</v>
      </c>
    </row>
    <row r="3044" spans="2:8">
      <c r="C3044" s="1" t="s">
        <v>10</v>
      </c>
      <c r="D3044" s="44">
        <v>2490</v>
      </c>
      <c r="E3044" s="118"/>
      <c r="F3044" s="94"/>
      <c r="G3044" s="96"/>
    </row>
    <row r="3045" spans="2:8">
      <c r="C3045" s="54"/>
      <c r="D3045" s="55"/>
      <c r="E3045" s="56"/>
    </row>
    <row r="3046" spans="2:8">
      <c r="C3046" s="53" t="s">
        <v>7</v>
      </c>
      <c r="D3046" s="74" t="s">
        <v>191</v>
      </c>
      <c r="E3046" s="59"/>
    </row>
    <row r="3047" spans="2:8">
      <c r="C3047" s="53" t="s">
        <v>11</v>
      </c>
      <c r="D3047" s="51">
        <v>50</v>
      </c>
      <c r="E3047" s="59"/>
    </row>
    <row r="3048" spans="2:8">
      <c r="C3048" s="53" t="s">
        <v>13</v>
      </c>
      <c r="D3048" s="52" t="s">
        <v>34</v>
      </c>
      <c r="E3048" s="59"/>
    </row>
    <row r="3049" spans="2:8" ht="24" thickBot="1">
      <c r="C3049" s="60"/>
      <c r="D3049" s="60"/>
    </row>
    <row r="3050" spans="2:8" ht="48" customHeight="1" thickBot="1">
      <c r="B3050" s="119" t="s">
        <v>17</v>
      </c>
      <c r="C3050" s="120"/>
      <c r="D3050" s="23" t="s">
        <v>20</v>
      </c>
      <c r="E3050" s="121" t="s">
        <v>22</v>
      </c>
      <c r="F3050" s="122"/>
      <c r="G3050" s="2" t="s">
        <v>21</v>
      </c>
    </row>
    <row r="3051" spans="2:8" ht="24" customHeight="1" thickBot="1">
      <c r="B3051" s="123" t="s">
        <v>36</v>
      </c>
      <c r="C3051" s="124"/>
      <c r="D3051" s="32">
        <v>59.39</v>
      </c>
      <c r="E3051" s="33">
        <v>2.2000000000000002</v>
      </c>
      <c r="F3051" s="18" t="s">
        <v>25</v>
      </c>
      <c r="G3051" s="26">
        <f t="shared" ref="G3051:G3058" si="69">D3051*E3051</f>
        <v>130.65800000000002</v>
      </c>
      <c r="H3051" s="125"/>
    </row>
    <row r="3052" spans="2:8" ht="23.25" customHeight="1">
      <c r="B3052" s="126" t="s">
        <v>18</v>
      </c>
      <c r="C3052" s="127"/>
      <c r="D3052" s="34">
        <v>70.41</v>
      </c>
      <c r="E3052" s="35">
        <v>0.3</v>
      </c>
      <c r="F3052" s="19" t="s">
        <v>26</v>
      </c>
      <c r="G3052" s="27">
        <f t="shared" si="69"/>
        <v>21.122999999999998</v>
      </c>
      <c r="H3052" s="125"/>
    </row>
    <row r="3053" spans="2:8" ht="24" customHeight="1" thickBot="1">
      <c r="B3053" s="128" t="s">
        <v>19</v>
      </c>
      <c r="C3053" s="129"/>
      <c r="D3053" s="36">
        <v>222.31</v>
      </c>
      <c r="E3053" s="37">
        <v>0.3</v>
      </c>
      <c r="F3053" s="20" t="s">
        <v>26</v>
      </c>
      <c r="G3053" s="28">
        <f t="shared" si="69"/>
        <v>66.692999999999998</v>
      </c>
      <c r="H3053" s="125"/>
    </row>
    <row r="3054" spans="2:8" ht="24" customHeight="1" thickBot="1">
      <c r="B3054" s="123" t="s">
        <v>28</v>
      </c>
      <c r="C3054" s="124"/>
      <c r="D3054" s="38"/>
      <c r="E3054" s="39"/>
      <c r="F3054" s="24" t="s">
        <v>25</v>
      </c>
      <c r="G3054" s="29">
        <f t="shared" si="69"/>
        <v>0</v>
      </c>
      <c r="H3054" s="125"/>
    </row>
    <row r="3055" spans="2:8" ht="23.25" customHeight="1">
      <c r="B3055" s="126" t="s">
        <v>33</v>
      </c>
      <c r="C3055" s="127"/>
      <c r="D3055" s="34">
        <v>665.33</v>
      </c>
      <c r="E3055" s="35">
        <v>4.4000000000000004</v>
      </c>
      <c r="F3055" s="19" t="s">
        <v>25</v>
      </c>
      <c r="G3055" s="27">
        <f t="shared" si="69"/>
        <v>2927.4520000000002</v>
      </c>
      <c r="H3055" s="125"/>
    </row>
    <row r="3056" spans="2:8" ht="23.25" customHeight="1">
      <c r="B3056" s="130" t="s">
        <v>27</v>
      </c>
      <c r="C3056" s="131"/>
      <c r="D3056" s="40">
        <v>1300.21</v>
      </c>
      <c r="E3056" s="41">
        <v>2.2000000000000002</v>
      </c>
      <c r="F3056" s="21" t="s">
        <v>25</v>
      </c>
      <c r="G3056" s="30">
        <f t="shared" si="69"/>
        <v>2860.4620000000004</v>
      </c>
      <c r="H3056" s="125"/>
    </row>
    <row r="3057" spans="2:8" ht="23.25" customHeight="1">
      <c r="B3057" s="130" t="s">
        <v>29</v>
      </c>
      <c r="C3057" s="131"/>
      <c r="D3057" s="42"/>
      <c r="E3057" s="43"/>
      <c r="F3057" s="21" t="s">
        <v>25</v>
      </c>
      <c r="G3057" s="30">
        <f t="shared" si="69"/>
        <v>0</v>
      </c>
      <c r="H3057" s="125"/>
    </row>
    <row r="3058" spans="2:8" ht="23.25" customHeight="1">
      <c r="B3058" s="130" t="s">
        <v>30</v>
      </c>
      <c r="C3058" s="131"/>
      <c r="D3058" s="42"/>
      <c r="E3058" s="43"/>
      <c r="F3058" s="21" t="s">
        <v>25</v>
      </c>
      <c r="G3058" s="30">
        <f t="shared" si="69"/>
        <v>0</v>
      </c>
      <c r="H3058" s="125"/>
    </row>
    <row r="3059" spans="2:8" ht="23.25" customHeight="1">
      <c r="B3059" s="130" t="s">
        <v>32</v>
      </c>
      <c r="C3059" s="131"/>
      <c r="D3059" s="42"/>
      <c r="E3059" s="43"/>
      <c r="F3059" s="21" t="s">
        <v>25</v>
      </c>
      <c r="G3059" s="30">
        <f>D3059*E3059</f>
        <v>0</v>
      </c>
      <c r="H3059" s="125"/>
    </row>
    <row r="3060" spans="2:8" ht="24" thickBot="1">
      <c r="B3060" s="128" t="s">
        <v>31</v>
      </c>
      <c r="C3060" s="129"/>
      <c r="D3060" s="36"/>
      <c r="E3060" s="37"/>
      <c r="F3060" s="20" t="s">
        <v>25</v>
      </c>
      <c r="G3060" s="31">
        <f>D3060*E3060</f>
        <v>0</v>
      </c>
      <c r="H3060" s="125"/>
    </row>
    <row r="3061" spans="2:8">
      <c r="C3061" s="3"/>
      <c r="D3061" s="3"/>
      <c r="E3061" s="4"/>
      <c r="F3061" s="4"/>
      <c r="H3061" s="63"/>
    </row>
    <row r="3062" spans="2:8" ht="25.5">
      <c r="C3062" s="14" t="s">
        <v>14</v>
      </c>
      <c r="D3062" s="6"/>
    </row>
    <row r="3063" spans="2:8" ht="18.75">
      <c r="C3063" s="84" t="s">
        <v>6</v>
      </c>
      <c r="D3063" s="82" t="s">
        <v>0</v>
      </c>
      <c r="E3063" s="9">
        <f>ROUND((G3051+D3044)/D3044,2)</f>
        <v>1.05</v>
      </c>
      <c r="F3063" s="9"/>
      <c r="G3063" s="10"/>
      <c r="H3063" s="7"/>
    </row>
    <row r="3064" spans="2:8">
      <c r="C3064" s="84"/>
      <c r="D3064" s="82" t="s">
        <v>1</v>
      </c>
      <c r="E3064" s="9">
        <f>ROUND((G3052+G3053+D3044)/D3044,2)</f>
        <v>1.04</v>
      </c>
      <c r="F3064" s="9"/>
      <c r="G3064" s="11"/>
      <c r="H3064" s="66"/>
    </row>
    <row r="3065" spans="2:8">
      <c r="C3065" s="84"/>
      <c r="D3065" s="82" t="s">
        <v>2</v>
      </c>
      <c r="E3065" s="9">
        <f>ROUND((G3054+D3044)/D3044,2)</f>
        <v>1</v>
      </c>
      <c r="F3065" s="12"/>
      <c r="G3065" s="11"/>
    </row>
    <row r="3066" spans="2:8">
      <c r="C3066" s="84"/>
      <c r="D3066" s="13" t="s">
        <v>3</v>
      </c>
      <c r="E3066" s="45">
        <f>ROUND((SUM(G3055:G3060)+D3044)/D3044,2)</f>
        <v>3.32</v>
      </c>
      <c r="F3066" s="10"/>
      <c r="G3066" s="11"/>
    </row>
    <row r="3067" spans="2:8" ht="25.5">
      <c r="D3067" s="46" t="s">
        <v>4</v>
      </c>
      <c r="E3067" s="47">
        <f>SUM(E3063:E3066)-IF(D3048="сплошная",3,2)</f>
        <v>3.41</v>
      </c>
      <c r="F3067" s="25"/>
    </row>
    <row r="3068" spans="2:8">
      <c r="E3068" s="15"/>
    </row>
    <row r="3069" spans="2:8" ht="25.5">
      <c r="B3069" s="22"/>
      <c r="C3069" s="16" t="s">
        <v>23</v>
      </c>
      <c r="D3069" s="85">
        <f>E3067*D3044</f>
        <v>8490.9</v>
      </c>
      <c r="E3069" s="85"/>
    </row>
    <row r="3070" spans="2:8" ht="18.75">
      <c r="C3070" s="17" t="s">
        <v>8</v>
      </c>
      <c r="D3070" s="86">
        <f>D3069/D3043</f>
        <v>20.073049645390071</v>
      </c>
      <c r="E3070" s="86"/>
      <c r="G3070" s="7"/>
      <c r="H3070" s="67"/>
    </row>
    <row r="3083" spans="2:8" ht="60.75" customHeight="1">
      <c r="B3083" s="112" t="s">
        <v>214</v>
      </c>
      <c r="C3083" s="112"/>
      <c r="D3083" s="112"/>
      <c r="E3083" s="112"/>
      <c r="F3083" s="112"/>
      <c r="G3083" s="112"/>
      <c r="H3083" s="112"/>
    </row>
    <row r="3084" spans="2:8" ht="34.5" customHeight="1">
      <c r="B3084" s="113" t="s">
        <v>37</v>
      </c>
      <c r="C3084" s="113"/>
      <c r="D3084" s="113"/>
      <c r="E3084" s="113"/>
      <c r="F3084" s="113"/>
      <c r="G3084" s="113"/>
    </row>
    <row r="3085" spans="2:8">
      <c r="C3085" s="83"/>
      <c r="G3085" s="7"/>
    </row>
    <row r="3086" spans="2:8" ht="25.5">
      <c r="C3086" s="14" t="s">
        <v>5</v>
      </c>
      <c r="D3086" s="6"/>
    </row>
    <row r="3087" spans="2:8" ht="20.25" customHeight="1">
      <c r="B3087" s="10"/>
      <c r="C3087" s="87" t="s">
        <v>15</v>
      </c>
      <c r="D3087" s="114" t="s">
        <v>45</v>
      </c>
      <c r="E3087" s="115"/>
      <c r="F3087" s="115"/>
      <c r="G3087" s="116"/>
      <c r="H3087" s="58"/>
    </row>
    <row r="3088" spans="2:8" ht="20.25" customHeight="1">
      <c r="B3088" s="10"/>
      <c r="C3088" s="88"/>
      <c r="D3088" s="114" t="s">
        <v>171</v>
      </c>
      <c r="E3088" s="115"/>
      <c r="F3088" s="115"/>
      <c r="G3088" s="116"/>
      <c r="H3088" s="58"/>
    </row>
    <row r="3089" spans="2:8" ht="20.25" customHeight="1">
      <c r="B3089" s="10"/>
      <c r="C3089" s="89"/>
      <c r="D3089" s="114" t="s">
        <v>192</v>
      </c>
      <c r="E3089" s="115"/>
      <c r="F3089" s="115"/>
      <c r="G3089" s="116"/>
      <c r="H3089" s="58"/>
    </row>
    <row r="3090" spans="2:8">
      <c r="C3090" s="48" t="s">
        <v>12</v>
      </c>
      <c r="D3090" s="49">
        <v>1.5</v>
      </c>
      <c r="E3090" s="50"/>
      <c r="F3090" s="10"/>
    </row>
    <row r="3091" spans="2:8" ht="23.25" customHeight="1">
      <c r="C3091" s="1" t="s">
        <v>9</v>
      </c>
      <c r="D3091" s="44">
        <v>421</v>
      </c>
      <c r="E3091" s="117" t="s">
        <v>16</v>
      </c>
      <c r="F3091" s="92"/>
      <c r="G3091" s="95">
        <f>D3092/D3091</f>
        <v>21.073634204275535</v>
      </c>
    </row>
    <row r="3092" spans="2:8">
      <c r="C3092" s="1" t="s">
        <v>10</v>
      </c>
      <c r="D3092" s="44">
        <v>8872</v>
      </c>
      <c r="E3092" s="118"/>
      <c r="F3092" s="94"/>
      <c r="G3092" s="96"/>
    </row>
    <row r="3093" spans="2:8">
      <c r="C3093" s="54"/>
      <c r="D3093" s="55"/>
      <c r="E3093" s="56"/>
    </row>
    <row r="3094" spans="2:8">
      <c r="C3094" s="53" t="s">
        <v>7</v>
      </c>
      <c r="D3094" s="74" t="s">
        <v>120</v>
      </c>
      <c r="E3094" s="59"/>
    </row>
    <row r="3095" spans="2:8">
      <c r="C3095" s="53" t="s">
        <v>11</v>
      </c>
      <c r="D3095" s="51">
        <v>55</v>
      </c>
      <c r="E3095" s="59"/>
    </row>
    <row r="3096" spans="2:8">
      <c r="C3096" s="53" t="s">
        <v>13</v>
      </c>
      <c r="D3096" s="52" t="s">
        <v>34</v>
      </c>
      <c r="E3096" s="59"/>
    </row>
    <row r="3097" spans="2:8" ht="24" thickBot="1">
      <c r="C3097" s="60"/>
      <c r="D3097" s="60"/>
    </row>
    <row r="3098" spans="2:8" ht="48" customHeight="1" thickBot="1">
      <c r="B3098" s="119" t="s">
        <v>17</v>
      </c>
      <c r="C3098" s="120"/>
      <c r="D3098" s="23" t="s">
        <v>20</v>
      </c>
      <c r="E3098" s="121" t="s">
        <v>22</v>
      </c>
      <c r="F3098" s="122"/>
      <c r="G3098" s="2" t="s">
        <v>21</v>
      </c>
    </row>
    <row r="3099" spans="2:8" ht="24" customHeight="1" thickBot="1">
      <c r="B3099" s="123" t="s">
        <v>36</v>
      </c>
      <c r="C3099" s="124"/>
      <c r="D3099" s="32">
        <v>59.39</v>
      </c>
      <c r="E3099" s="33">
        <v>1.5</v>
      </c>
      <c r="F3099" s="18" t="s">
        <v>25</v>
      </c>
      <c r="G3099" s="26">
        <f t="shared" ref="G3099:G3106" si="70">D3099*E3099</f>
        <v>89.085000000000008</v>
      </c>
      <c r="H3099" s="125"/>
    </row>
    <row r="3100" spans="2:8" ht="23.25" customHeight="1">
      <c r="B3100" s="126" t="s">
        <v>18</v>
      </c>
      <c r="C3100" s="127"/>
      <c r="D3100" s="34">
        <v>70.41</v>
      </c>
      <c r="E3100" s="35">
        <v>0.3</v>
      </c>
      <c r="F3100" s="19" t="s">
        <v>26</v>
      </c>
      <c r="G3100" s="27">
        <f t="shared" si="70"/>
        <v>21.122999999999998</v>
      </c>
      <c r="H3100" s="125"/>
    </row>
    <row r="3101" spans="2:8" ht="24" customHeight="1" thickBot="1">
      <c r="B3101" s="128" t="s">
        <v>19</v>
      </c>
      <c r="C3101" s="129"/>
      <c r="D3101" s="36">
        <v>222.31</v>
      </c>
      <c r="E3101" s="37">
        <v>0.3</v>
      </c>
      <c r="F3101" s="20" t="s">
        <v>26</v>
      </c>
      <c r="G3101" s="28">
        <f t="shared" si="70"/>
        <v>66.692999999999998</v>
      </c>
      <c r="H3101" s="125"/>
    </row>
    <row r="3102" spans="2:8" ht="24" customHeight="1" thickBot="1">
      <c r="B3102" s="123" t="s">
        <v>28</v>
      </c>
      <c r="C3102" s="124"/>
      <c r="D3102" s="38"/>
      <c r="E3102" s="39"/>
      <c r="F3102" s="24" t="s">
        <v>25</v>
      </c>
      <c r="G3102" s="29">
        <f t="shared" si="70"/>
        <v>0</v>
      </c>
      <c r="H3102" s="125"/>
    </row>
    <row r="3103" spans="2:8" ht="23.25" customHeight="1">
      <c r="B3103" s="126" t="s">
        <v>33</v>
      </c>
      <c r="C3103" s="127"/>
      <c r="D3103" s="34">
        <v>665.33</v>
      </c>
      <c r="E3103" s="35">
        <v>3</v>
      </c>
      <c r="F3103" s="19" t="s">
        <v>25</v>
      </c>
      <c r="G3103" s="27">
        <f t="shared" si="70"/>
        <v>1995.9900000000002</v>
      </c>
      <c r="H3103" s="125"/>
    </row>
    <row r="3104" spans="2:8" ht="23.25" customHeight="1">
      <c r="B3104" s="130" t="s">
        <v>27</v>
      </c>
      <c r="C3104" s="131"/>
      <c r="D3104" s="40">
        <v>1300.21</v>
      </c>
      <c r="E3104" s="41">
        <v>1.5</v>
      </c>
      <c r="F3104" s="21" t="s">
        <v>25</v>
      </c>
      <c r="G3104" s="30">
        <f t="shared" si="70"/>
        <v>1950.3150000000001</v>
      </c>
      <c r="H3104" s="125"/>
    </row>
    <row r="3105" spans="2:8" ht="23.25" customHeight="1">
      <c r="B3105" s="130" t="s">
        <v>29</v>
      </c>
      <c r="C3105" s="131"/>
      <c r="D3105" s="42"/>
      <c r="E3105" s="43"/>
      <c r="F3105" s="21" t="s">
        <v>25</v>
      </c>
      <c r="G3105" s="30">
        <f t="shared" si="70"/>
        <v>0</v>
      </c>
      <c r="H3105" s="125"/>
    </row>
    <row r="3106" spans="2:8" ht="23.25" customHeight="1">
      <c r="B3106" s="130" t="s">
        <v>30</v>
      </c>
      <c r="C3106" s="131"/>
      <c r="D3106" s="42"/>
      <c r="E3106" s="43"/>
      <c r="F3106" s="21" t="s">
        <v>25</v>
      </c>
      <c r="G3106" s="30">
        <f t="shared" si="70"/>
        <v>0</v>
      </c>
      <c r="H3106" s="125"/>
    </row>
    <row r="3107" spans="2:8" ht="23.25" customHeight="1">
      <c r="B3107" s="130" t="s">
        <v>32</v>
      </c>
      <c r="C3107" s="131"/>
      <c r="D3107" s="42"/>
      <c r="E3107" s="43"/>
      <c r="F3107" s="21" t="s">
        <v>25</v>
      </c>
      <c r="G3107" s="30">
        <f>D3107*E3107</f>
        <v>0</v>
      </c>
      <c r="H3107" s="125"/>
    </row>
    <row r="3108" spans="2:8" ht="24" thickBot="1">
      <c r="B3108" s="128" t="s">
        <v>31</v>
      </c>
      <c r="C3108" s="129"/>
      <c r="D3108" s="36"/>
      <c r="E3108" s="37"/>
      <c r="F3108" s="20" t="s">
        <v>25</v>
      </c>
      <c r="G3108" s="31">
        <f>D3108*E3108</f>
        <v>0</v>
      </c>
      <c r="H3108" s="125"/>
    </row>
    <row r="3109" spans="2:8">
      <c r="C3109" s="3"/>
      <c r="D3109" s="3"/>
      <c r="E3109" s="4"/>
      <c r="F3109" s="4"/>
      <c r="H3109" s="63"/>
    </row>
    <row r="3110" spans="2:8" ht="25.5">
      <c r="C3110" s="14" t="s">
        <v>14</v>
      </c>
      <c r="D3110" s="6"/>
    </row>
    <row r="3111" spans="2:8" ht="18.75">
      <c r="C3111" s="84" t="s">
        <v>6</v>
      </c>
      <c r="D3111" s="82" t="s">
        <v>0</v>
      </c>
      <c r="E3111" s="9">
        <f>ROUND((G3099+D3092)/D3092,2)</f>
        <v>1.01</v>
      </c>
      <c r="F3111" s="9"/>
      <c r="G3111" s="10"/>
      <c r="H3111" s="7"/>
    </row>
    <row r="3112" spans="2:8">
      <c r="C3112" s="84"/>
      <c r="D3112" s="82" t="s">
        <v>1</v>
      </c>
      <c r="E3112" s="9">
        <f>ROUND((G3100+G3101+D3092)/D3092,2)</f>
        <v>1.01</v>
      </c>
      <c r="F3112" s="9"/>
      <c r="G3112" s="11"/>
      <c r="H3112" s="66"/>
    </row>
    <row r="3113" spans="2:8">
      <c r="C3113" s="84"/>
      <c r="D3113" s="82" t="s">
        <v>2</v>
      </c>
      <c r="E3113" s="9">
        <f>ROUND((G3102+D3092)/D3092,2)</f>
        <v>1</v>
      </c>
      <c r="F3113" s="12"/>
      <c r="G3113" s="11"/>
    </row>
    <row r="3114" spans="2:8">
      <c r="C3114" s="84"/>
      <c r="D3114" s="13" t="s">
        <v>3</v>
      </c>
      <c r="E3114" s="45">
        <f>ROUND((SUM(G3103:G3108)+D3092)/D3092,2)</f>
        <v>1.44</v>
      </c>
      <c r="F3114" s="10"/>
      <c r="G3114" s="11"/>
    </row>
    <row r="3115" spans="2:8" ht="25.5">
      <c r="D3115" s="46" t="s">
        <v>4</v>
      </c>
      <c r="E3115" s="47">
        <f>SUM(E3111:E3114)-IF(D3096="сплошная",3,2)</f>
        <v>1.46</v>
      </c>
      <c r="F3115" s="25"/>
    </row>
    <row r="3116" spans="2:8">
      <c r="E3116" s="15"/>
    </row>
    <row r="3117" spans="2:8" ht="25.5">
      <c r="B3117" s="22"/>
      <c r="C3117" s="16" t="s">
        <v>23</v>
      </c>
      <c r="D3117" s="85">
        <f>E3115*D3092</f>
        <v>12953.119999999999</v>
      </c>
      <c r="E3117" s="85"/>
    </row>
    <row r="3118" spans="2:8" ht="18.75">
      <c r="C3118" s="17" t="s">
        <v>8</v>
      </c>
      <c r="D3118" s="86">
        <f>D3117/D3091</f>
        <v>30.767505938242277</v>
      </c>
      <c r="E3118" s="86"/>
      <c r="G3118" s="7"/>
      <c r="H3118" s="67"/>
    </row>
    <row r="3131" spans="2:8" ht="60.75" customHeight="1">
      <c r="B3131" s="112" t="s">
        <v>215</v>
      </c>
      <c r="C3131" s="112"/>
      <c r="D3131" s="112"/>
      <c r="E3131" s="112"/>
      <c r="F3131" s="112"/>
      <c r="G3131" s="112"/>
      <c r="H3131" s="112"/>
    </row>
    <row r="3132" spans="2:8" ht="36.75" customHeight="1">
      <c r="B3132" s="113" t="s">
        <v>37</v>
      </c>
      <c r="C3132" s="113"/>
      <c r="D3132" s="113"/>
      <c r="E3132" s="113"/>
      <c r="F3132" s="113"/>
      <c r="G3132" s="113"/>
    </row>
    <row r="3133" spans="2:8">
      <c r="C3133" s="83"/>
      <c r="G3133" s="7"/>
    </row>
    <row r="3134" spans="2:8" ht="25.5">
      <c r="C3134" s="14" t="s">
        <v>5</v>
      </c>
      <c r="D3134" s="6"/>
    </row>
    <row r="3135" spans="2:8" ht="20.25" customHeight="1">
      <c r="B3135" s="10"/>
      <c r="C3135" s="87" t="s">
        <v>15</v>
      </c>
      <c r="D3135" s="114" t="s">
        <v>45</v>
      </c>
      <c r="E3135" s="115"/>
      <c r="F3135" s="115"/>
      <c r="G3135" s="116"/>
      <c r="H3135" s="58"/>
    </row>
    <row r="3136" spans="2:8" ht="20.25" customHeight="1">
      <c r="B3136" s="10"/>
      <c r="C3136" s="88"/>
      <c r="D3136" s="114" t="s">
        <v>171</v>
      </c>
      <c r="E3136" s="115"/>
      <c r="F3136" s="115"/>
      <c r="G3136" s="116"/>
      <c r="H3136" s="58"/>
    </row>
    <row r="3137" spans="2:8" ht="20.25" customHeight="1">
      <c r="B3137" s="10"/>
      <c r="C3137" s="89"/>
      <c r="D3137" s="114" t="s">
        <v>193</v>
      </c>
      <c r="E3137" s="115"/>
      <c r="F3137" s="115"/>
      <c r="G3137" s="116"/>
      <c r="H3137" s="58"/>
    </row>
    <row r="3138" spans="2:8">
      <c r="C3138" s="48" t="s">
        <v>12</v>
      </c>
      <c r="D3138" s="49">
        <v>1.5</v>
      </c>
      <c r="E3138" s="50"/>
      <c r="F3138" s="10"/>
    </row>
    <row r="3139" spans="2:8" ht="23.25" customHeight="1">
      <c r="C3139" s="1" t="s">
        <v>9</v>
      </c>
      <c r="D3139" s="44">
        <v>413</v>
      </c>
      <c r="E3139" s="117" t="s">
        <v>16</v>
      </c>
      <c r="F3139" s="92"/>
      <c r="G3139" s="95">
        <f>D3140/D3139</f>
        <v>13.254237288135593</v>
      </c>
    </row>
    <row r="3140" spans="2:8">
      <c r="C3140" s="1" t="s">
        <v>10</v>
      </c>
      <c r="D3140" s="44">
        <v>5474</v>
      </c>
      <c r="E3140" s="118"/>
      <c r="F3140" s="94"/>
      <c r="G3140" s="96"/>
    </row>
    <row r="3141" spans="2:8">
      <c r="C3141" s="54"/>
      <c r="D3141" s="55"/>
      <c r="E3141" s="56"/>
    </row>
    <row r="3142" spans="2:8">
      <c r="C3142" s="53" t="s">
        <v>7</v>
      </c>
      <c r="D3142" s="77" t="s">
        <v>194</v>
      </c>
      <c r="E3142" s="59"/>
    </row>
    <row r="3143" spans="2:8">
      <c r="C3143" s="53" t="s">
        <v>11</v>
      </c>
      <c r="D3143" s="51">
        <v>55</v>
      </c>
      <c r="E3143" s="59"/>
    </row>
    <row r="3144" spans="2:8">
      <c r="C3144" s="53" t="s">
        <v>13</v>
      </c>
      <c r="D3144" s="52" t="s">
        <v>34</v>
      </c>
      <c r="E3144" s="59"/>
    </row>
    <row r="3145" spans="2:8" ht="24" thickBot="1">
      <c r="C3145" s="60"/>
      <c r="D3145" s="60"/>
    </row>
    <row r="3146" spans="2:8" ht="48" customHeight="1" thickBot="1">
      <c r="B3146" s="119" t="s">
        <v>17</v>
      </c>
      <c r="C3146" s="120"/>
      <c r="D3146" s="23" t="s">
        <v>20</v>
      </c>
      <c r="E3146" s="121" t="s">
        <v>22</v>
      </c>
      <c r="F3146" s="122"/>
      <c r="G3146" s="2" t="s">
        <v>21</v>
      </c>
    </row>
    <row r="3147" spans="2:8" ht="24" customHeight="1" thickBot="1">
      <c r="B3147" s="123" t="s">
        <v>36</v>
      </c>
      <c r="C3147" s="124"/>
      <c r="D3147" s="32">
        <v>59.39</v>
      </c>
      <c r="E3147" s="33">
        <v>1.5</v>
      </c>
      <c r="F3147" s="18" t="s">
        <v>25</v>
      </c>
      <c r="G3147" s="26">
        <f t="shared" ref="G3147:G3154" si="71">D3147*E3147</f>
        <v>89.085000000000008</v>
      </c>
      <c r="H3147" s="125"/>
    </row>
    <row r="3148" spans="2:8" ht="23.25" customHeight="1">
      <c r="B3148" s="126" t="s">
        <v>18</v>
      </c>
      <c r="C3148" s="127"/>
      <c r="D3148" s="34">
        <v>70.41</v>
      </c>
      <c r="E3148" s="35">
        <v>0.6</v>
      </c>
      <c r="F3148" s="19" t="s">
        <v>26</v>
      </c>
      <c r="G3148" s="27">
        <f t="shared" si="71"/>
        <v>42.245999999999995</v>
      </c>
      <c r="H3148" s="125"/>
    </row>
    <row r="3149" spans="2:8" ht="24" customHeight="1" thickBot="1">
      <c r="B3149" s="128" t="s">
        <v>19</v>
      </c>
      <c r="C3149" s="129"/>
      <c r="D3149" s="36">
        <v>222.31</v>
      </c>
      <c r="E3149" s="37">
        <v>0.6</v>
      </c>
      <c r="F3149" s="20" t="s">
        <v>26</v>
      </c>
      <c r="G3149" s="28">
        <f t="shared" si="71"/>
        <v>133.386</v>
      </c>
      <c r="H3149" s="125"/>
    </row>
    <row r="3150" spans="2:8" ht="24" customHeight="1" thickBot="1">
      <c r="B3150" s="123" t="s">
        <v>28</v>
      </c>
      <c r="C3150" s="124"/>
      <c r="D3150" s="38"/>
      <c r="E3150" s="39"/>
      <c r="F3150" s="24" t="s">
        <v>25</v>
      </c>
      <c r="G3150" s="29">
        <f t="shared" si="71"/>
        <v>0</v>
      </c>
      <c r="H3150" s="125"/>
    </row>
    <row r="3151" spans="2:8" ht="23.25" customHeight="1">
      <c r="B3151" s="126" t="s">
        <v>33</v>
      </c>
      <c r="C3151" s="127"/>
      <c r="D3151" s="34">
        <v>665.33</v>
      </c>
      <c r="E3151" s="35">
        <v>3</v>
      </c>
      <c r="F3151" s="19" t="s">
        <v>25</v>
      </c>
      <c r="G3151" s="27">
        <f t="shared" si="71"/>
        <v>1995.9900000000002</v>
      </c>
      <c r="H3151" s="125"/>
    </row>
    <row r="3152" spans="2:8" ht="23.25" customHeight="1">
      <c r="B3152" s="130" t="s">
        <v>27</v>
      </c>
      <c r="C3152" s="131"/>
      <c r="D3152" s="40">
        <v>1300.21</v>
      </c>
      <c r="E3152" s="41">
        <v>1.5</v>
      </c>
      <c r="F3152" s="21" t="s">
        <v>25</v>
      </c>
      <c r="G3152" s="30">
        <f t="shared" si="71"/>
        <v>1950.3150000000001</v>
      </c>
      <c r="H3152" s="125"/>
    </row>
    <row r="3153" spans="2:8" ht="23.25" customHeight="1">
      <c r="B3153" s="130" t="s">
        <v>29</v>
      </c>
      <c r="C3153" s="131"/>
      <c r="D3153" s="42"/>
      <c r="E3153" s="43"/>
      <c r="F3153" s="21" t="s">
        <v>25</v>
      </c>
      <c r="G3153" s="30">
        <f t="shared" si="71"/>
        <v>0</v>
      </c>
      <c r="H3153" s="125"/>
    </row>
    <row r="3154" spans="2:8" ht="23.25" customHeight="1">
      <c r="B3154" s="130" t="s">
        <v>30</v>
      </c>
      <c r="C3154" s="131"/>
      <c r="D3154" s="42"/>
      <c r="E3154" s="43"/>
      <c r="F3154" s="21" t="s">
        <v>25</v>
      </c>
      <c r="G3154" s="30">
        <f t="shared" si="71"/>
        <v>0</v>
      </c>
      <c r="H3154" s="125"/>
    </row>
    <row r="3155" spans="2:8" ht="23.25" customHeight="1">
      <c r="B3155" s="130" t="s">
        <v>32</v>
      </c>
      <c r="C3155" s="131"/>
      <c r="D3155" s="42"/>
      <c r="E3155" s="43"/>
      <c r="F3155" s="21" t="s">
        <v>25</v>
      </c>
      <c r="G3155" s="30">
        <f>D3155*E3155</f>
        <v>0</v>
      </c>
      <c r="H3155" s="125"/>
    </row>
    <row r="3156" spans="2:8" ht="24" thickBot="1">
      <c r="B3156" s="128" t="s">
        <v>31</v>
      </c>
      <c r="C3156" s="129"/>
      <c r="D3156" s="36"/>
      <c r="E3156" s="37"/>
      <c r="F3156" s="20" t="s">
        <v>25</v>
      </c>
      <c r="G3156" s="31">
        <f>D3156*E3156</f>
        <v>0</v>
      </c>
      <c r="H3156" s="125"/>
    </row>
    <row r="3157" spans="2:8">
      <c r="C3157" s="3"/>
      <c r="D3157" s="3"/>
      <c r="E3157" s="4"/>
      <c r="F3157" s="4"/>
      <c r="H3157" s="63"/>
    </row>
    <row r="3158" spans="2:8" ht="25.5">
      <c r="C3158" s="14" t="s">
        <v>14</v>
      </c>
      <c r="D3158" s="6"/>
    </row>
    <row r="3159" spans="2:8" ht="18.75">
      <c r="C3159" s="84" t="s">
        <v>6</v>
      </c>
      <c r="D3159" s="82" t="s">
        <v>0</v>
      </c>
      <c r="E3159" s="9">
        <f>ROUND((G3147+D3140)/D3140,2)</f>
        <v>1.02</v>
      </c>
      <c r="F3159" s="9"/>
      <c r="G3159" s="10"/>
      <c r="H3159" s="7"/>
    </row>
    <row r="3160" spans="2:8">
      <c r="C3160" s="84"/>
      <c r="D3160" s="82" t="s">
        <v>1</v>
      </c>
      <c r="E3160" s="9">
        <f>ROUND((G3148+G3149+D3140)/D3140,2)</f>
        <v>1.03</v>
      </c>
      <c r="F3160" s="9"/>
      <c r="G3160" s="11"/>
      <c r="H3160" s="66"/>
    </row>
    <row r="3161" spans="2:8">
      <c r="C3161" s="84"/>
      <c r="D3161" s="82" t="s">
        <v>2</v>
      </c>
      <c r="E3161" s="9">
        <f>ROUND((G3150+D3140)/D3140,2)</f>
        <v>1</v>
      </c>
      <c r="F3161" s="12"/>
      <c r="G3161" s="11"/>
    </row>
    <row r="3162" spans="2:8">
      <c r="C3162" s="84"/>
      <c r="D3162" s="13" t="s">
        <v>3</v>
      </c>
      <c r="E3162" s="45">
        <f>ROUND((SUM(G3151:G3156)+D3140)/D3140,2)</f>
        <v>1.72</v>
      </c>
      <c r="F3162" s="10"/>
      <c r="G3162" s="11"/>
    </row>
    <row r="3163" spans="2:8" ht="25.5">
      <c r="D3163" s="46" t="s">
        <v>4</v>
      </c>
      <c r="E3163" s="47">
        <f>SUM(E3159:E3162)-IF(D3144="сплошная",3,2)</f>
        <v>1.7699999999999996</v>
      </c>
      <c r="F3163" s="25"/>
    </row>
    <row r="3164" spans="2:8">
      <c r="E3164" s="15"/>
    </row>
    <row r="3165" spans="2:8" ht="25.5">
      <c r="B3165" s="22"/>
      <c r="C3165" s="16" t="s">
        <v>23</v>
      </c>
      <c r="D3165" s="85">
        <f>E3163*D3140</f>
        <v>9688.9799999999977</v>
      </c>
      <c r="E3165" s="85"/>
    </row>
    <row r="3166" spans="2:8" ht="18.75">
      <c r="C3166" s="17" t="s">
        <v>8</v>
      </c>
      <c r="D3166" s="86">
        <f>D3165/D3139</f>
        <v>23.459999999999994</v>
      </c>
      <c r="E3166" s="86"/>
      <c r="G3166" s="7"/>
      <c r="H3166" s="67"/>
    </row>
    <row r="3179" spans="2:8" ht="60.75" customHeight="1">
      <c r="B3179" s="112" t="s">
        <v>216</v>
      </c>
      <c r="C3179" s="112"/>
      <c r="D3179" s="112"/>
      <c r="E3179" s="112"/>
      <c r="F3179" s="112"/>
      <c r="G3179" s="112"/>
      <c r="H3179" s="112"/>
    </row>
    <row r="3180" spans="2:8" ht="40.5" customHeight="1">
      <c r="B3180" s="113" t="s">
        <v>37</v>
      </c>
      <c r="C3180" s="113"/>
      <c r="D3180" s="113"/>
      <c r="E3180" s="113"/>
      <c r="F3180" s="113"/>
      <c r="G3180" s="113"/>
    </row>
    <row r="3181" spans="2:8">
      <c r="C3181" s="83"/>
      <c r="G3181" s="7"/>
    </row>
    <row r="3182" spans="2:8" ht="25.5">
      <c r="C3182" s="14" t="s">
        <v>5</v>
      </c>
      <c r="D3182" s="6"/>
    </row>
    <row r="3183" spans="2:8" ht="20.25" customHeight="1">
      <c r="B3183" s="10"/>
      <c r="C3183" s="87" t="s">
        <v>15</v>
      </c>
      <c r="D3183" s="114" t="s">
        <v>45</v>
      </c>
      <c r="E3183" s="115"/>
      <c r="F3183" s="115"/>
      <c r="G3183" s="116"/>
      <c r="H3183" s="58"/>
    </row>
    <row r="3184" spans="2:8" ht="20.25" customHeight="1">
      <c r="B3184" s="10"/>
      <c r="C3184" s="88"/>
      <c r="D3184" s="114" t="s">
        <v>171</v>
      </c>
      <c r="E3184" s="115"/>
      <c r="F3184" s="115"/>
      <c r="G3184" s="116"/>
      <c r="H3184" s="58"/>
    </row>
    <row r="3185" spans="2:8" ht="20.25" customHeight="1">
      <c r="B3185" s="10"/>
      <c r="C3185" s="89"/>
      <c r="D3185" s="114" t="s">
        <v>203</v>
      </c>
      <c r="E3185" s="115"/>
      <c r="F3185" s="115"/>
      <c r="G3185" s="116"/>
      <c r="H3185" s="58"/>
    </row>
    <row r="3186" spans="2:8">
      <c r="C3186" s="48" t="s">
        <v>12</v>
      </c>
      <c r="D3186" s="49">
        <v>3.6</v>
      </c>
      <c r="E3186" s="50"/>
      <c r="F3186" s="10"/>
    </row>
    <row r="3187" spans="2:8" ht="23.25" customHeight="1">
      <c r="C3187" s="1" t="s">
        <v>9</v>
      </c>
      <c r="D3187" s="44">
        <v>654</v>
      </c>
      <c r="E3187" s="117" t="s">
        <v>16</v>
      </c>
      <c r="F3187" s="92"/>
      <c r="G3187" s="95">
        <f>D3188/D3187</f>
        <v>3.5993883792048931</v>
      </c>
    </row>
    <row r="3188" spans="2:8">
      <c r="C3188" s="1" t="s">
        <v>10</v>
      </c>
      <c r="D3188" s="44">
        <v>2354</v>
      </c>
      <c r="E3188" s="118"/>
      <c r="F3188" s="94"/>
      <c r="G3188" s="96"/>
    </row>
    <row r="3189" spans="2:8">
      <c r="C3189" s="54"/>
      <c r="D3189" s="55"/>
      <c r="E3189" s="56"/>
    </row>
    <row r="3190" spans="2:8">
      <c r="C3190" s="53" t="s">
        <v>7</v>
      </c>
      <c r="D3190" s="74" t="s">
        <v>90</v>
      </c>
      <c r="E3190" s="59"/>
    </row>
    <row r="3191" spans="2:8">
      <c r="C3191" s="53" t="s">
        <v>11</v>
      </c>
      <c r="D3191" s="51">
        <v>55</v>
      </c>
      <c r="E3191" s="59"/>
    </row>
    <row r="3192" spans="2:8">
      <c r="C3192" s="53" t="s">
        <v>13</v>
      </c>
      <c r="D3192" s="52" t="s">
        <v>34</v>
      </c>
      <c r="E3192" s="59"/>
    </row>
    <row r="3193" spans="2:8" ht="24" thickBot="1">
      <c r="C3193" s="60"/>
      <c r="D3193" s="60"/>
    </row>
    <row r="3194" spans="2:8" ht="48" customHeight="1" thickBot="1">
      <c r="B3194" s="119" t="s">
        <v>17</v>
      </c>
      <c r="C3194" s="120"/>
      <c r="D3194" s="23" t="s">
        <v>20</v>
      </c>
      <c r="E3194" s="121" t="s">
        <v>22</v>
      </c>
      <c r="F3194" s="122"/>
      <c r="G3194" s="2" t="s">
        <v>21</v>
      </c>
    </row>
    <row r="3195" spans="2:8" ht="24" customHeight="1" thickBot="1">
      <c r="B3195" s="123" t="s">
        <v>36</v>
      </c>
      <c r="C3195" s="124"/>
      <c r="D3195" s="32">
        <v>59.39</v>
      </c>
      <c r="E3195" s="33">
        <v>3.6</v>
      </c>
      <c r="F3195" s="18" t="s">
        <v>25</v>
      </c>
      <c r="G3195" s="26">
        <f t="shared" ref="G3195:G3202" si="72">D3195*E3195</f>
        <v>213.804</v>
      </c>
      <c r="H3195" s="125"/>
    </row>
    <row r="3196" spans="2:8" ht="23.25" customHeight="1">
      <c r="B3196" s="126" t="s">
        <v>18</v>
      </c>
      <c r="C3196" s="127"/>
      <c r="D3196" s="34">
        <v>70.41</v>
      </c>
      <c r="E3196" s="35">
        <v>1</v>
      </c>
      <c r="F3196" s="19" t="s">
        <v>26</v>
      </c>
      <c r="G3196" s="27">
        <f t="shared" si="72"/>
        <v>70.41</v>
      </c>
      <c r="H3196" s="125"/>
    </row>
    <row r="3197" spans="2:8" ht="24" customHeight="1" thickBot="1">
      <c r="B3197" s="128" t="s">
        <v>19</v>
      </c>
      <c r="C3197" s="129"/>
      <c r="D3197" s="36">
        <v>222.31</v>
      </c>
      <c r="E3197" s="37">
        <v>1</v>
      </c>
      <c r="F3197" s="20" t="s">
        <v>26</v>
      </c>
      <c r="G3197" s="28">
        <f t="shared" si="72"/>
        <v>222.31</v>
      </c>
      <c r="H3197" s="125"/>
    </row>
    <row r="3198" spans="2:8" ht="24" customHeight="1" thickBot="1">
      <c r="B3198" s="123" t="s">
        <v>28</v>
      </c>
      <c r="C3198" s="124"/>
      <c r="D3198" s="38"/>
      <c r="E3198" s="39"/>
      <c r="F3198" s="24" t="s">
        <v>25</v>
      </c>
      <c r="G3198" s="29">
        <f t="shared" si="72"/>
        <v>0</v>
      </c>
      <c r="H3198" s="125"/>
    </row>
    <row r="3199" spans="2:8" ht="23.25" customHeight="1">
      <c r="B3199" s="126" t="s">
        <v>33</v>
      </c>
      <c r="C3199" s="127"/>
      <c r="D3199" s="34">
        <v>665.33</v>
      </c>
      <c r="E3199" s="35">
        <v>7.2</v>
      </c>
      <c r="F3199" s="19" t="s">
        <v>25</v>
      </c>
      <c r="G3199" s="27">
        <f t="shared" si="72"/>
        <v>4790.3760000000002</v>
      </c>
      <c r="H3199" s="125"/>
    </row>
    <row r="3200" spans="2:8" ht="23.25" customHeight="1">
      <c r="B3200" s="130" t="s">
        <v>27</v>
      </c>
      <c r="C3200" s="131"/>
      <c r="D3200" s="40">
        <v>1300.21</v>
      </c>
      <c r="E3200" s="41">
        <v>3.6</v>
      </c>
      <c r="F3200" s="21" t="s">
        <v>25</v>
      </c>
      <c r="G3200" s="30">
        <f t="shared" si="72"/>
        <v>4680.7560000000003</v>
      </c>
      <c r="H3200" s="125"/>
    </row>
    <row r="3201" spans="2:8" ht="23.25" customHeight="1">
      <c r="B3201" s="130" t="s">
        <v>29</v>
      </c>
      <c r="C3201" s="131"/>
      <c r="D3201" s="42"/>
      <c r="E3201" s="43"/>
      <c r="F3201" s="21" t="s">
        <v>25</v>
      </c>
      <c r="G3201" s="30">
        <f t="shared" si="72"/>
        <v>0</v>
      </c>
      <c r="H3201" s="125"/>
    </row>
    <row r="3202" spans="2:8" ht="23.25" customHeight="1">
      <c r="B3202" s="130" t="s">
        <v>30</v>
      </c>
      <c r="C3202" s="131"/>
      <c r="D3202" s="42"/>
      <c r="E3202" s="43"/>
      <c r="F3202" s="21" t="s">
        <v>25</v>
      </c>
      <c r="G3202" s="30">
        <f t="shared" si="72"/>
        <v>0</v>
      </c>
      <c r="H3202" s="125"/>
    </row>
    <row r="3203" spans="2:8" ht="23.25" customHeight="1">
      <c r="B3203" s="130" t="s">
        <v>32</v>
      </c>
      <c r="C3203" s="131"/>
      <c r="D3203" s="42"/>
      <c r="E3203" s="43"/>
      <c r="F3203" s="21" t="s">
        <v>25</v>
      </c>
      <c r="G3203" s="30">
        <f>D3203*E3203</f>
        <v>0</v>
      </c>
      <c r="H3203" s="125"/>
    </row>
    <row r="3204" spans="2:8" ht="24" thickBot="1">
      <c r="B3204" s="128" t="s">
        <v>31</v>
      </c>
      <c r="C3204" s="129"/>
      <c r="D3204" s="36"/>
      <c r="E3204" s="37"/>
      <c r="F3204" s="20" t="s">
        <v>25</v>
      </c>
      <c r="G3204" s="31">
        <f>D3204*E3204</f>
        <v>0</v>
      </c>
      <c r="H3204" s="125"/>
    </row>
    <row r="3205" spans="2:8">
      <c r="C3205" s="3"/>
      <c r="D3205" s="3"/>
      <c r="E3205" s="4"/>
      <c r="F3205" s="4"/>
      <c r="H3205" s="63"/>
    </row>
    <row r="3206" spans="2:8" ht="25.5">
      <c r="C3206" s="14" t="s">
        <v>14</v>
      </c>
      <c r="D3206" s="6"/>
    </row>
    <row r="3207" spans="2:8" ht="18.75">
      <c r="C3207" s="84" t="s">
        <v>6</v>
      </c>
      <c r="D3207" s="82" t="s">
        <v>0</v>
      </c>
      <c r="E3207" s="9">
        <f>ROUND((G3195+D3188)/D3188,2)</f>
        <v>1.0900000000000001</v>
      </c>
      <c r="F3207" s="9"/>
      <c r="G3207" s="10"/>
      <c r="H3207" s="7"/>
    </row>
    <row r="3208" spans="2:8">
      <c r="C3208" s="84"/>
      <c r="D3208" s="82" t="s">
        <v>1</v>
      </c>
      <c r="E3208" s="9">
        <f>ROUND((G3196+G3197+D3188)/D3188,2)</f>
        <v>1.1200000000000001</v>
      </c>
      <c r="F3208" s="9"/>
      <c r="G3208" s="11"/>
      <c r="H3208" s="66"/>
    </row>
    <row r="3209" spans="2:8">
      <c r="C3209" s="84"/>
      <c r="D3209" s="82" t="s">
        <v>2</v>
      </c>
      <c r="E3209" s="9">
        <f>ROUND((G3198+D3188)/D3188,2)</f>
        <v>1</v>
      </c>
      <c r="F3209" s="12"/>
      <c r="G3209" s="11"/>
    </row>
    <row r="3210" spans="2:8">
      <c r="C3210" s="84"/>
      <c r="D3210" s="13" t="s">
        <v>3</v>
      </c>
      <c r="E3210" s="45">
        <f>ROUND((SUM(G3199:G3204)+D3188)/D3188,2)</f>
        <v>5.0199999999999996</v>
      </c>
      <c r="F3210" s="10"/>
      <c r="G3210" s="11"/>
    </row>
    <row r="3211" spans="2:8" ht="25.5">
      <c r="D3211" s="46" t="s">
        <v>4</v>
      </c>
      <c r="E3211" s="47">
        <f>SUM(E3207:E3210)-IF(D3192="сплошная",3,2)</f>
        <v>5.23</v>
      </c>
      <c r="F3211" s="25"/>
    </row>
    <row r="3212" spans="2:8">
      <c r="E3212" s="15"/>
    </row>
    <row r="3213" spans="2:8" ht="25.5">
      <c r="B3213" s="22"/>
      <c r="C3213" s="16" t="s">
        <v>23</v>
      </c>
      <c r="D3213" s="85">
        <f>E3211*D3188</f>
        <v>12311.420000000002</v>
      </c>
      <c r="E3213" s="85"/>
    </row>
    <row r="3214" spans="2:8" ht="18.75">
      <c r="C3214" s="17" t="s">
        <v>8</v>
      </c>
      <c r="D3214" s="86">
        <f>D3213/D3187</f>
        <v>18.824801223241593</v>
      </c>
      <c r="E3214" s="86"/>
      <c r="G3214" s="7"/>
      <c r="H3214" s="67"/>
    </row>
    <row r="3226" spans="2:8" ht="60.75" customHeight="1">
      <c r="B3226" s="112" t="s">
        <v>217</v>
      </c>
      <c r="C3226" s="112"/>
      <c r="D3226" s="112"/>
      <c r="E3226" s="112"/>
      <c r="F3226" s="112"/>
      <c r="G3226" s="112"/>
      <c r="H3226" s="112"/>
    </row>
    <row r="3227" spans="2:8" ht="35.25" customHeight="1">
      <c r="B3227" s="113" t="s">
        <v>37</v>
      </c>
      <c r="C3227" s="113"/>
      <c r="D3227" s="113"/>
      <c r="E3227" s="113"/>
      <c r="F3227" s="113"/>
      <c r="G3227" s="113"/>
    </row>
    <row r="3228" spans="2:8">
      <c r="C3228" s="83"/>
      <c r="G3228" s="7"/>
    </row>
    <row r="3229" spans="2:8" ht="25.5">
      <c r="C3229" s="14" t="s">
        <v>5</v>
      </c>
      <c r="D3229" s="6"/>
    </row>
    <row r="3230" spans="2:8" ht="20.25" customHeight="1">
      <c r="B3230" s="10"/>
      <c r="C3230" s="87" t="s">
        <v>15</v>
      </c>
      <c r="D3230" s="114" t="s">
        <v>45</v>
      </c>
      <c r="E3230" s="115"/>
      <c r="F3230" s="115"/>
      <c r="G3230" s="116"/>
      <c r="H3230" s="58"/>
    </row>
    <row r="3231" spans="2:8" ht="20.25" customHeight="1">
      <c r="B3231" s="10"/>
      <c r="C3231" s="88"/>
      <c r="D3231" s="114" t="s">
        <v>171</v>
      </c>
      <c r="E3231" s="115"/>
      <c r="F3231" s="115"/>
      <c r="G3231" s="116"/>
      <c r="H3231" s="58"/>
    </row>
    <row r="3232" spans="2:8" ht="20.25" customHeight="1">
      <c r="B3232" s="10"/>
      <c r="C3232" s="89"/>
      <c r="D3232" s="114" t="s">
        <v>204</v>
      </c>
      <c r="E3232" s="115"/>
      <c r="F3232" s="115"/>
      <c r="G3232" s="116"/>
      <c r="H3232" s="58"/>
    </row>
    <row r="3233" spans="2:8">
      <c r="C3233" s="48" t="s">
        <v>12</v>
      </c>
      <c r="D3233" s="49">
        <v>5.5</v>
      </c>
      <c r="E3233" s="50"/>
      <c r="F3233" s="10"/>
    </row>
    <row r="3234" spans="2:8" ht="23.25" customHeight="1">
      <c r="C3234" s="1" t="s">
        <v>9</v>
      </c>
      <c r="D3234" s="44">
        <v>1417</v>
      </c>
      <c r="E3234" s="117" t="s">
        <v>16</v>
      </c>
      <c r="F3234" s="92"/>
      <c r="G3234" s="95">
        <f>D3235/D3234</f>
        <v>4.9837685250529287</v>
      </c>
    </row>
    <row r="3235" spans="2:8">
      <c r="C3235" s="1" t="s">
        <v>10</v>
      </c>
      <c r="D3235" s="44">
        <v>7062</v>
      </c>
      <c r="E3235" s="118"/>
      <c r="F3235" s="94"/>
      <c r="G3235" s="96"/>
    </row>
    <row r="3236" spans="2:8">
      <c r="C3236" s="54"/>
      <c r="D3236" s="55"/>
      <c r="E3236" s="56"/>
    </row>
    <row r="3237" spans="2:8">
      <c r="C3237" s="53" t="s">
        <v>7</v>
      </c>
      <c r="D3237" s="74" t="s">
        <v>90</v>
      </c>
      <c r="E3237" s="59"/>
    </row>
    <row r="3238" spans="2:8">
      <c r="C3238" s="53" t="s">
        <v>11</v>
      </c>
      <c r="D3238" s="51">
        <v>45</v>
      </c>
      <c r="E3238" s="59"/>
    </row>
    <row r="3239" spans="2:8">
      <c r="C3239" s="53" t="s">
        <v>13</v>
      </c>
      <c r="D3239" s="52" t="s">
        <v>34</v>
      </c>
      <c r="E3239" s="59"/>
    </row>
    <row r="3240" spans="2:8" ht="24" thickBot="1">
      <c r="C3240" s="60"/>
      <c r="D3240" s="60"/>
    </row>
    <row r="3241" spans="2:8" ht="48" customHeight="1" thickBot="1">
      <c r="B3241" s="119" t="s">
        <v>17</v>
      </c>
      <c r="C3241" s="120"/>
      <c r="D3241" s="23" t="s">
        <v>20</v>
      </c>
      <c r="E3241" s="121" t="s">
        <v>22</v>
      </c>
      <c r="F3241" s="122"/>
      <c r="G3241" s="2" t="s">
        <v>21</v>
      </c>
    </row>
    <row r="3242" spans="2:8" ht="24" customHeight="1" thickBot="1">
      <c r="B3242" s="123" t="s">
        <v>36</v>
      </c>
      <c r="C3242" s="124"/>
      <c r="D3242" s="32">
        <v>59.39</v>
      </c>
      <c r="E3242" s="33">
        <v>5.5</v>
      </c>
      <c r="F3242" s="18" t="s">
        <v>25</v>
      </c>
      <c r="G3242" s="26">
        <f t="shared" ref="G3242:G3249" si="73">D3242*E3242</f>
        <v>326.64499999999998</v>
      </c>
      <c r="H3242" s="125"/>
    </row>
    <row r="3243" spans="2:8" ht="23.25" customHeight="1">
      <c r="B3243" s="126" t="s">
        <v>18</v>
      </c>
      <c r="C3243" s="127"/>
      <c r="D3243" s="34">
        <v>70.41</v>
      </c>
      <c r="E3243" s="35">
        <v>1.4</v>
      </c>
      <c r="F3243" s="19" t="s">
        <v>26</v>
      </c>
      <c r="G3243" s="27">
        <f t="shared" si="73"/>
        <v>98.573999999999984</v>
      </c>
      <c r="H3243" s="125"/>
    </row>
    <row r="3244" spans="2:8" ht="24" customHeight="1" thickBot="1">
      <c r="B3244" s="128" t="s">
        <v>19</v>
      </c>
      <c r="C3244" s="129"/>
      <c r="D3244" s="36">
        <v>222.31</v>
      </c>
      <c r="E3244" s="37">
        <v>1.4</v>
      </c>
      <c r="F3244" s="20" t="s">
        <v>26</v>
      </c>
      <c r="G3244" s="28">
        <f t="shared" si="73"/>
        <v>311.23399999999998</v>
      </c>
      <c r="H3244" s="125"/>
    </row>
    <row r="3245" spans="2:8" ht="24" customHeight="1" thickBot="1">
      <c r="B3245" s="123" t="s">
        <v>28</v>
      </c>
      <c r="C3245" s="124"/>
      <c r="D3245" s="38"/>
      <c r="E3245" s="39"/>
      <c r="F3245" s="24" t="s">
        <v>25</v>
      </c>
      <c r="G3245" s="29">
        <f t="shared" si="73"/>
        <v>0</v>
      </c>
      <c r="H3245" s="125"/>
    </row>
    <row r="3246" spans="2:8" ht="23.25" customHeight="1">
      <c r="B3246" s="126" t="s">
        <v>33</v>
      </c>
      <c r="C3246" s="127"/>
      <c r="D3246" s="34">
        <v>665.33</v>
      </c>
      <c r="E3246" s="35">
        <v>11</v>
      </c>
      <c r="F3246" s="19" t="s">
        <v>25</v>
      </c>
      <c r="G3246" s="27">
        <f t="shared" si="73"/>
        <v>7318.63</v>
      </c>
      <c r="H3246" s="125"/>
    </row>
    <row r="3247" spans="2:8" ht="23.25" customHeight="1">
      <c r="B3247" s="130" t="s">
        <v>27</v>
      </c>
      <c r="C3247" s="131"/>
      <c r="D3247" s="40">
        <v>1300.21</v>
      </c>
      <c r="E3247" s="41">
        <v>5.5</v>
      </c>
      <c r="F3247" s="21" t="s">
        <v>25</v>
      </c>
      <c r="G3247" s="30">
        <f t="shared" si="73"/>
        <v>7151.1550000000007</v>
      </c>
      <c r="H3247" s="125"/>
    </row>
    <row r="3248" spans="2:8" ht="23.25" customHeight="1">
      <c r="B3248" s="130" t="s">
        <v>29</v>
      </c>
      <c r="C3248" s="131"/>
      <c r="D3248" s="42"/>
      <c r="E3248" s="43"/>
      <c r="F3248" s="21" t="s">
        <v>25</v>
      </c>
      <c r="G3248" s="30">
        <f t="shared" si="73"/>
        <v>0</v>
      </c>
      <c r="H3248" s="125"/>
    </row>
    <row r="3249" spans="2:8" ht="23.25" customHeight="1">
      <c r="B3249" s="130" t="s">
        <v>30</v>
      </c>
      <c r="C3249" s="131"/>
      <c r="D3249" s="42"/>
      <c r="E3249" s="43"/>
      <c r="F3249" s="21" t="s">
        <v>25</v>
      </c>
      <c r="G3249" s="30">
        <f t="shared" si="73"/>
        <v>0</v>
      </c>
      <c r="H3249" s="125"/>
    </row>
    <row r="3250" spans="2:8" ht="23.25" customHeight="1">
      <c r="B3250" s="130" t="s">
        <v>32</v>
      </c>
      <c r="C3250" s="131"/>
      <c r="D3250" s="42"/>
      <c r="E3250" s="43"/>
      <c r="F3250" s="21" t="s">
        <v>25</v>
      </c>
      <c r="G3250" s="30">
        <f>D3250*E3250</f>
        <v>0</v>
      </c>
      <c r="H3250" s="125"/>
    </row>
    <row r="3251" spans="2:8" ht="24" thickBot="1">
      <c r="B3251" s="128" t="s">
        <v>31</v>
      </c>
      <c r="C3251" s="129"/>
      <c r="D3251" s="36"/>
      <c r="E3251" s="37"/>
      <c r="F3251" s="20" t="s">
        <v>25</v>
      </c>
      <c r="G3251" s="31">
        <f>D3251*E3251</f>
        <v>0</v>
      </c>
      <c r="H3251" s="125"/>
    </row>
    <row r="3252" spans="2:8">
      <c r="C3252" s="3"/>
      <c r="D3252" s="3"/>
      <c r="E3252" s="4"/>
      <c r="F3252" s="4"/>
      <c r="H3252" s="63"/>
    </row>
    <row r="3253" spans="2:8" ht="25.5">
      <c r="C3253" s="14" t="s">
        <v>14</v>
      </c>
      <c r="D3253" s="6"/>
    </row>
    <row r="3254" spans="2:8" ht="18.75">
      <c r="C3254" s="84" t="s">
        <v>6</v>
      </c>
      <c r="D3254" s="82" t="s">
        <v>0</v>
      </c>
      <c r="E3254" s="9">
        <f>ROUND((G3242+D3235)/D3235,2)</f>
        <v>1.05</v>
      </c>
      <c r="F3254" s="9"/>
      <c r="G3254" s="10"/>
      <c r="H3254" s="7"/>
    </row>
    <row r="3255" spans="2:8">
      <c r="C3255" s="84"/>
      <c r="D3255" s="82" t="s">
        <v>1</v>
      </c>
      <c r="E3255" s="9">
        <f>ROUND((G3243+G3244+D3235)/D3235,2)</f>
        <v>1.06</v>
      </c>
      <c r="F3255" s="9"/>
      <c r="G3255" s="11"/>
      <c r="H3255" s="66"/>
    </row>
    <row r="3256" spans="2:8">
      <c r="C3256" s="84"/>
      <c r="D3256" s="82" t="s">
        <v>2</v>
      </c>
      <c r="E3256" s="9">
        <f>ROUND((G3245+D3235)/D3235,2)</f>
        <v>1</v>
      </c>
      <c r="F3256" s="12"/>
      <c r="G3256" s="11"/>
    </row>
    <row r="3257" spans="2:8">
      <c r="C3257" s="84"/>
      <c r="D3257" s="13" t="s">
        <v>3</v>
      </c>
      <c r="E3257" s="45">
        <f>ROUND((SUM(G3246:G3251)+D3235)/D3235,2)</f>
        <v>3.05</v>
      </c>
      <c r="F3257" s="10"/>
      <c r="G3257" s="11"/>
    </row>
    <row r="3258" spans="2:8" ht="25.5">
      <c r="D3258" s="46" t="s">
        <v>4</v>
      </c>
      <c r="E3258" s="47">
        <f>SUM(E3254:E3257)-IF(D3239="сплошная",3,2)</f>
        <v>3.16</v>
      </c>
      <c r="F3258" s="25"/>
    </row>
    <row r="3259" spans="2:8">
      <c r="E3259" s="15"/>
    </row>
    <row r="3260" spans="2:8" ht="25.5">
      <c r="B3260" s="22"/>
      <c r="C3260" s="16" t="s">
        <v>23</v>
      </c>
      <c r="D3260" s="85">
        <f>E3258*D3235</f>
        <v>22315.920000000002</v>
      </c>
      <c r="E3260" s="85"/>
    </row>
    <row r="3261" spans="2:8" ht="18.75">
      <c r="C3261" s="17" t="s">
        <v>8</v>
      </c>
      <c r="D3261" s="86">
        <f>D3260/D3234</f>
        <v>15.748708539167255</v>
      </c>
      <c r="E3261" s="86"/>
      <c r="G3261" s="7"/>
      <c r="H3261" s="67"/>
    </row>
    <row r="3274" spans="2:8" ht="60.75" customHeight="1">
      <c r="B3274" s="112" t="s">
        <v>218</v>
      </c>
      <c r="C3274" s="112"/>
      <c r="D3274" s="112"/>
      <c r="E3274" s="112"/>
      <c r="F3274" s="112"/>
      <c r="G3274" s="112"/>
      <c r="H3274" s="112"/>
    </row>
    <row r="3275" spans="2:8" ht="39" customHeight="1">
      <c r="B3275" s="113" t="s">
        <v>37</v>
      </c>
      <c r="C3275" s="113"/>
      <c r="D3275" s="113"/>
      <c r="E3275" s="113"/>
      <c r="F3275" s="113"/>
      <c r="G3275" s="113"/>
    </row>
    <row r="3276" spans="2:8">
      <c r="C3276" s="83"/>
      <c r="G3276" s="7"/>
    </row>
    <row r="3277" spans="2:8" ht="25.5">
      <c r="C3277" s="14" t="s">
        <v>5</v>
      </c>
      <c r="D3277" s="6"/>
    </row>
    <row r="3278" spans="2:8" ht="20.25" customHeight="1">
      <c r="B3278" s="10"/>
      <c r="C3278" s="87" t="s">
        <v>15</v>
      </c>
      <c r="D3278" s="114" t="s">
        <v>45</v>
      </c>
      <c r="E3278" s="115"/>
      <c r="F3278" s="115"/>
      <c r="G3278" s="116"/>
      <c r="H3278" s="58"/>
    </row>
    <row r="3279" spans="2:8" ht="20.25" customHeight="1">
      <c r="B3279" s="10"/>
      <c r="C3279" s="88"/>
      <c r="D3279" s="114" t="s">
        <v>171</v>
      </c>
      <c r="E3279" s="115"/>
      <c r="F3279" s="115"/>
      <c r="G3279" s="116"/>
      <c r="H3279" s="58"/>
    </row>
    <row r="3280" spans="2:8" ht="20.25" customHeight="1">
      <c r="B3280" s="10"/>
      <c r="C3280" s="89"/>
      <c r="D3280" s="114" t="s">
        <v>205</v>
      </c>
      <c r="E3280" s="115"/>
      <c r="F3280" s="115"/>
      <c r="G3280" s="116"/>
      <c r="H3280" s="58"/>
    </row>
    <row r="3281" spans="2:8">
      <c r="C3281" s="48" t="s">
        <v>12</v>
      </c>
      <c r="D3281" s="49">
        <v>7.2</v>
      </c>
      <c r="E3281" s="50"/>
      <c r="F3281" s="10"/>
    </row>
    <row r="3282" spans="2:8" ht="23.25" customHeight="1">
      <c r="C3282" s="1" t="s">
        <v>9</v>
      </c>
      <c r="D3282" s="44">
        <v>1545</v>
      </c>
      <c r="E3282" s="117" t="s">
        <v>16</v>
      </c>
      <c r="F3282" s="92"/>
      <c r="G3282" s="95">
        <f>D3283/D3282</f>
        <v>7.9346278317152104</v>
      </c>
    </row>
    <row r="3283" spans="2:8">
      <c r="C3283" s="1" t="s">
        <v>10</v>
      </c>
      <c r="D3283" s="44">
        <v>12259</v>
      </c>
      <c r="E3283" s="118"/>
      <c r="F3283" s="94"/>
      <c r="G3283" s="96"/>
    </row>
    <row r="3284" spans="2:8">
      <c r="C3284" s="54"/>
      <c r="D3284" s="55"/>
      <c r="E3284" s="56"/>
    </row>
    <row r="3285" spans="2:8">
      <c r="C3285" s="53" t="s">
        <v>7</v>
      </c>
      <c r="D3285" s="74" t="s">
        <v>107</v>
      </c>
      <c r="E3285" s="59"/>
    </row>
    <row r="3286" spans="2:8">
      <c r="C3286" s="53" t="s">
        <v>11</v>
      </c>
      <c r="D3286" s="51">
        <v>50</v>
      </c>
      <c r="E3286" s="59"/>
    </row>
    <row r="3287" spans="2:8">
      <c r="C3287" s="53" t="s">
        <v>13</v>
      </c>
      <c r="D3287" s="52" t="s">
        <v>34</v>
      </c>
      <c r="E3287" s="59"/>
    </row>
    <row r="3288" spans="2:8" ht="24" thickBot="1">
      <c r="C3288" s="60"/>
      <c r="D3288" s="60"/>
    </row>
    <row r="3289" spans="2:8" ht="48" customHeight="1" thickBot="1">
      <c r="B3289" s="119" t="s">
        <v>17</v>
      </c>
      <c r="C3289" s="120"/>
      <c r="D3289" s="23" t="s">
        <v>20</v>
      </c>
      <c r="E3289" s="121" t="s">
        <v>22</v>
      </c>
      <c r="F3289" s="122"/>
      <c r="G3289" s="2" t="s">
        <v>21</v>
      </c>
    </row>
    <row r="3290" spans="2:8" ht="24" customHeight="1" thickBot="1">
      <c r="B3290" s="123" t="s">
        <v>36</v>
      </c>
      <c r="C3290" s="124"/>
      <c r="D3290" s="32">
        <v>59.39</v>
      </c>
      <c r="E3290" s="33">
        <v>7.2</v>
      </c>
      <c r="F3290" s="18" t="s">
        <v>25</v>
      </c>
      <c r="G3290" s="26">
        <f t="shared" ref="G3290:G3297" si="74">D3290*E3290</f>
        <v>427.608</v>
      </c>
      <c r="H3290" s="125"/>
    </row>
    <row r="3291" spans="2:8" ht="23.25" customHeight="1">
      <c r="B3291" s="126" t="s">
        <v>18</v>
      </c>
      <c r="C3291" s="127"/>
      <c r="D3291" s="34">
        <v>70.41</v>
      </c>
      <c r="E3291" s="35">
        <v>1.5</v>
      </c>
      <c r="F3291" s="19" t="s">
        <v>26</v>
      </c>
      <c r="G3291" s="27">
        <f t="shared" si="74"/>
        <v>105.61499999999999</v>
      </c>
      <c r="H3291" s="125"/>
    </row>
    <row r="3292" spans="2:8" ht="24" customHeight="1" thickBot="1">
      <c r="B3292" s="128" t="s">
        <v>19</v>
      </c>
      <c r="C3292" s="129"/>
      <c r="D3292" s="36">
        <v>222.31</v>
      </c>
      <c r="E3292" s="37">
        <v>1.5</v>
      </c>
      <c r="F3292" s="20" t="s">
        <v>26</v>
      </c>
      <c r="G3292" s="28">
        <f t="shared" si="74"/>
        <v>333.46500000000003</v>
      </c>
      <c r="H3292" s="125"/>
    </row>
    <row r="3293" spans="2:8" ht="24" customHeight="1" thickBot="1">
      <c r="B3293" s="123" t="s">
        <v>28</v>
      </c>
      <c r="C3293" s="124"/>
      <c r="D3293" s="38"/>
      <c r="E3293" s="39"/>
      <c r="F3293" s="24" t="s">
        <v>25</v>
      </c>
      <c r="G3293" s="29">
        <f t="shared" si="74"/>
        <v>0</v>
      </c>
      <c r="H3293" s="125"/>
    </row>
    <row r="3294" spans="2:8" ht="23.25" customHeight="1">
      <c r="B3294" s="126" t="s">
        <v>33</v>
      </c>
      <c r="C3294" s="127"/>
      <c r="D3294" s="34">
        <v>665.33</v>
      </c>
      <c r="E3294" s="35">
        <v>14.4</v>
      </c>
      <c r="F3294" s="19" t="s">
        <v>25</v>
      </c>
      <c r="G3294" s="27">
        <f t="shared" si="74"/>
        <v>9580.7520000000004</v>
      </c>
      <c r="H3294" s="125"/>
    </row>
    <row r="3295" spans="2:8" ht="23.25" customHeight="1">
      <c r="B3295" s="130" t="s">
        <v>27</v>
      </c>
      <c r="C3295" s="131"/>
      <c r="D3295" s="40">
        <v>1300.21</v>
      </c>
      <c r="E3295" s="41">
        <v>7.2</v>
      </c>
      <c r="F3295" s="21" t="s">
        <v>25</v>
      </c>
      <c r="G3295" s="30">
        <f t="shared" si="74"/>
        <v>9361.5120000000006</v>
      </c>
      <c r="H3295" s="125"/>
    </row>
    <row r="3296" spans="2:8" ht="23.25" customHeight="1">
      <c r="B3296" s="130" t="s">
        <v>29</v>
      </c>
      <c r="C3296" s="131"/>
      <c r="D3296" s="42"/>
      <c r="E3296" s="43"/>
      <c r="F3296" s="21" t="s">
        <v>25</v>
      </c>
      <c r="G3296" s="30">
        <f t="shared" si="74"/>
        <v>0</v>
      </c>
      <c r="H3296" s="125"/>
    </row>
    <row r="3297" spans="2:8" ht="23.25" customHeight="1">
      <c r="B3297" s="130" t="s">
        <v>30</v>
      </c>
      <c r="C3297" s="131"/>
      <c r="D3297" s="42"/>
      <c r="E3297" s="43"/>
      <c r="F3297" s="21" t="s">
        <v>25</v>
      </c>
      <c r="G3297" s="30">
        <f t="shared" si="74"/>
        <v>0</v>
      </c>
      <c r="H3297" s="125"/>
    </row>
    <row r="3298" spans="2:8" ht="23.25" customHeight="1">
      <c r="B3298" s="130" t="s">
        <v>32</v>
      </c>
      <c r="C3298" s="131"/>
      <c r="D3298" s="42"/>
      <c r="E3298" s="43"/>
      <c r="F3298" s="21" t="s">
        <v>25</v>
      </c>
      <c r="G3298" s="30">
        <f>D3298*E3298</f>
        <v>0</v>
      </c>
      <c r="H3298" s="125"/>
    </row>
    <row r="3299" spans="2:8" ht="24" thickBot="1">
      <c r="B3299" s="128" t="s">
        <v>31</v>
      </c>
      <c r="C3299" s="129"/>
      <c r="D3299" s="36"/>
      <c r="E3299" s="37"/>
      <c r="F3299" s="20" t="s">
        <v>25</v>
      </c>
      <c r="G3299" s="31">
        <f>D3299*E3299</f>
        <v>0</v>
      </c>
      <c r="H3299" s="125"/>
    </row>
    <row r="3300" spans="2:8">
      <c r="C3300" s="3"/>
      <c r="D3300" s="3"/>
      <c r="E3300" s="4"/>
      <c r="F3300" s="4"/>
      <c r="H3300" s="63"/>
    </row>
    <row r="3301" spans="2:8" ht="25.5">
      <c r="C3301" s="14" t="s">
        <v>14</v>
      </c>
      <c r="D3301" s="6"/>
    </row>
    <row r="3302" spans="2:8" ht="18.75">
      <c r="C3302" s="84" t="s">
        <v>6</v>
      </c>
      <c r="D3302" s="82" t="s">
        <v>0</v>
      </c>
      <c r="E3302" s="9">
        <f>ROUND((G3290+D3283)/D3283,2)</f>
        <v>1.03</v>
      </c>
      <c r="F3302" s="9"/>
      <c r="G3302" s="10"/>
      <c r="H3302" s="7"/>
    </row>
    <row r="3303" spans="2:8">
      <c r="C3303" s="84"/>
      <c r="D3303" s="82" t="s">
        <v>1</v>
      </c>
      <c r="E3303" s="9">
        <f>ROUND((G3291+G3292+D3283)/D3283,2)</f>
        <v>1.04</v>
      </c>
      <c r="F3303" s="9"/>
      <c r="G3303" s="11"/>
      <c r="H3303" s="66"/>
    </row>
    <row r="3304" spans="2:8">
      <c r="C3304" s="84"/>
      <c r="D3304" s="82" t="s">
        <v>2</v>
      </c>
      <c r="E3304" s="9">
        <f>ROUND((G3293+D3283)/D3283,2)</f>
        <v>1</v>
      </c>
      <c r="F3304" s="12"/>
      <c r="G3304" s="11"/>
    </row>
    <row r="3305" spans="2:8">
      <c r="C3305" s="84"/>
      <c r="D3305" s="13" t="s">
        <v>3</v>
      </c>
      <c r="E3305" s="45">
        <f>ROUND((SUM(G3294:G3299)+D3283)/D3283,2)</f>
        <v>2.5499999999999998</v>
      </c>
      <c r="F3305" s="10"/>
      <c r="G3305" s="11"/>
    </row>
    <row r="3306" spans="2:8" ht="25.5">
      <c r="D3306" s="46" t="s">
        <v>4</v>
      </c>
      <c r="E3306" s="47">
        <f>SUM(E3302:E3305)-IF(D3287="сплошная",3,2)</f>
        <v>2.62</v>
      </c>
      <c r="F3306" s="25"/>
    </row>
    <row r="3307" spans="2:8">
      <c r="E3307" s="15"/>
    </row>
    <row r="3308" spans="2:8" ht="25.5">
      <c r="B3308" s="22"/>
      <c r="C3308" s="16" t="s">
        <v>23</v>
      </c>
      <c r="D3308" s="85">
        <f>E3306*D3283</f>
        <v>32118.58</v>
      </c>
      <c r="E3308" s="85"/>
    </row>
    <row r="3309" spans="2:8" ht="18.75">
      <c r="C3309" s="17" t="s">
        <v>8</v>
      </c>
      <c r="D3309" s="86">
        <f>D3308/D3282</f>
        <v>20.788724919093852</v>
      </c>
      <c r="E3309" s="86"/>
      <c r="G3309" s="7"/>
      <c r="H3309" s="67"/>
    </row>
    <row r="3322" spans="2:8" ht="60.75" customHeight="1">
      <c r="B3322" s="112" t="s">
        <v>219</v>
      </c>
      <c r="C3322" s="112"/>
      <c r="D3322" s="112"/>
      <c r="E3322" s="112"/>
      <c r="F3322" s="112"/>
      <c r="G3322" s="112"/>
      <c r="H3322" s="112"/>
    </row>
    <row r="3323" spans="2:8" ht="38.25" customHeight="1">
      <c r="B3323" s="113" t="s">
        <v>37</v>
      </c>
      <c r="C3323" s="113"/>
      <c r="D3323" s="113"/>
      <c r="E3323" s="113"/>
      <c r="F3323" s="113"/>
      <c r="G3323" s="113"/>
    </row>
    <row r="3324" spans="2:8">
      <c r="C3324" s="83"/>
      <c r="G3324" s="7"/>
    </row>
    <row r="3325" spans="2:8" ht="25.5">
      <c r="C3325" s="14" t="s">
        <v>5</v>
      </c>
      <c r="D3325" s="6"/>
    </row>
    <row r="3326" spans="2:8" ht="20.25" customHeight="1">
      <c r="B3326" s="10"/>
      <c r="C3326" s="87" t="s">
        <v>15</v>
      </c>
      <c r="D3326" s="114" t="s">
        <v>45</v>
      </c>
      <c r="E3326" s="115"/>
      <c r="F3326" s="115"/>
      <c r="G3326" s="116"/>
      <c r="H3326" s="58"/>
    </row>
    <row r="3327" spans="2:8" ht="20.25" customHeight="1">
      <c r="B3327" s="10"/>
      <c r="C3327" s="88"/>
      <c r="D3327" s="114" t="s">
        <v>171</v>
      </c>
      <c r="E3327" s="115"/>
      <c r="F3327" s="115"/>
      <c r="G3327" s="116"/>
      <c r="H3327" s="58"/>
    </row>
    <row r="3328" spans="2:8" ht="20.25" customHeight="1">
      <c r="B3328" s="10"/>
      <c r="C3328" s="89"/>
      <c r="D3328" s="114" t="s">
        <v>206</v>
      </c>
      <c r="E3328" s="115"/>
      <c r="F3328" s="115"/>
      <c r="G3328" s="116"/>
      <c r="H3328" s="58"/>
    </row>
    <row r="3329" spans="2:8">
      <c r="C3329" s="48" t="s">
        <v>12</v>
      </c>
      <c r="D3329" s="49">
        <v>1.6</v>
      </c>
      <c r="E3329" s="50"/>
      <c r="F3329" s="10"/>
    </row>
    <row r="3330" spans="2:8" ht="23.25" customHeight="1">
      <c r="C3330" s="1" t="s">
        <v>9</v>
      </c>
      <c r="D3330" s="44">
        <v>193</v>
      </c>
      <c r="E3330" s="117" t="s">
        <v>16</v>
      </c>
      <c r="F3330" s="92"/>
      <c r="G3330" s="95">
        <f>D3331/D3330</f>
        <v>31.419689119170986</v>
      </c>
    </row>
    <row r="3331" spans="2:8">
      <c r="C3331" s="1" t="s">
        <v>10</v>
      </c>
      <c r="D3331" s="44">
        <v>6064</v>
      </c>
      <c r="E3331" s="118"/>
      <c r="F3331" s="94"/>
      <c r="G3331" s="96"/>
    </row>
    <row r="3332" spans="2:8">
      <c r="C3332" s="54"/>
      <c r="D3332" s="55"/>
      <c r="E3332" s="56"/>
    </row>
    <row r="3333" spans="2:8">
      <c r="C3333" s="53" t="s">
        <v>7</v>
      </c>
      <c r="D3333" s="74" t="s">
        <v>207</v>
      </c>
      <c r="E3333" s="59"/>
    </row>
    <row r="3334" spans="2:8">
      <c r="C3334" s="53" t="s">
        <v>11</v>
      </c>
      <c r="D3334" s="51">
        <v>65</v>
      </c>
      <c r="E3334" s="59"/>
    </row>
    <row r="3335" spans="2:8">
      <c r="C3335" s="53" t="s">
        <v>13</v>
      </c>
      <c r="D3335" s="52" t="s">
        <v>34</v>
      </c>
      <c r="E3335" s="59"/>
    </row>
    <row r="3336" spans="2:8" ht="24" thickBot="1">
      <c r="C3336" s="60"/>
      <c r="D3336" s="60"/>
    </row>
    <row r="3337" spans="2:8" ht="48" customHeight="1" thickBot="1">
      <c r="B3337" s="119" t="s">
        <v>17</v>
      </c>
      <c r="C3337" s="120"/>
      <c r="D3337" s="23" t="s">
        <v>20</v>
      </c>
      <c r="E3337" s="121" t="s">
        <v>22</v>
      </c>
      <c r="F3337" s="122"/>
      <c r="G3337" s="2" t="s">
        <v>21</v>
      </c>
    </row>
    <row r="3338" spans="2:8" ht="24" customHeight="1" thickBot="1">
      <c r="B3338" s="123" t="s">
        <v>36</v>
      </c>
      <c r="C3338" s="124"/>
      <c r="D3338" s="32">
        <v>59.39</v>
      </c>
      <c r="E3338" s="33">
        <v>1.6</v>
      </c>
      <c r="F3338" s="18" t="s">
        <v>25</v>
      </c>
      <c r="G3338" s="26">
        <f t="shared" ref="G3338:G3345" si="75">D3338*E3338</f>
        <v>95.024000000000001</v>
      </c>
      <c r="H3338" s="125"/>
    </row>
    <row r="3339" spans="2:8" ht="23.25" customHeight="1">
      <c r="B3339" s="126" t="s">
        <v>18</v>
      </c>
      <c r="C3339" s="127"/>
      <c r="D3339" s="34">
        <v>70.41</v>
      </c>
      <c r="E3339" s="35">
        <v>0.4</v>
      </c>
      <c r="F3339" s="19" t="s">
        <v>26</v>
      </c>
      <c r="G3339" s="27">
        <f t="shared" si="75"/>
        <v>28.164000000000001</v>
      </c>
      <c r="H3339" s="125"/>
    </row>
    <row r="3340" spans="2:8" ht="24" customHeight="1" thickBot="1">
      <c r="B3340" s="128" t="s">
        <v>19</v>
      </c>
      <c r="C3340" s="129"/>
      <c r="D3340" s="36">
        <v>222.31</v>
      </c>
      <c r="E3340" s="37">
        <v>0.4</v>
      </c>
      <c r="F3340" s="20" t="s">
        <v>26</v>
      </c>
      <c r="G3340" s="28">
        <f t="shared" si="75"/>
        <v>88.924000000000007</v>
      </c>
      <c r="H3340" s="125"/>
    </row>
    <row r="3341" spans="2:8" ht="24" customHeight="1" thickBot="1">
      <c r="B3341" s="123" t="s">
        <v>28</v>
      </c>
      <c r="C3341" s="124"/>
      <c r="D3341" s="38"/>
      <c r="E3341" s="39"/>
      <c r="F3341" s="24" t="s">
        <v>25</v>
      </c>
      <c r="G3341" s="29">
        <f t="shared" si="75"/>
        <v>0</v>
      </c>
      <c r="H3341" s="125"/>
    </row>
    <row r="3342" spans="2:8" ht="23.25" customHeight="1">
      <c r="B3342" s="126" t="s">
        <v>33</v>
      </c>
      <c r="C3342" s="127"/>
      <c r="D3342" s="34">
        <v>665.33</v>
      </c>
      <c r="E3342" s="35">
        <v>3.2</v>
      </c>
      <c r="F3342" s="19" t="s">
        <v>25</v>
      </c>
      <c r="G3342" s="27">
        <f t="shared" si="75"/>
        <v>2129.056</v>
      </c>
      <c r="H3342" s="125"/>
    </row>
    <row r="3343" spans="2:8" ht="23.25" customHeight="1">
      <c r="B3343" s="130" t="s">
        <v>27</v>
      </c>
      <c r="C3343" s="131"/>
      <c r="D3343" s="40"/>
      <c r="E3343" s="41"/>
      <c r="F3343" s="21" t="s">
        <v>25</v>
      </c>
      <c r="G3343" s="30">
        <f t="shared" si="75"/>
        <v>0</v>
      </c>
      <c r="H3343" s="125"/>
    </row>
    <row r="3344" spans="2:8" ht="23.25" customHeight="1">
      <c r="B3344" s="130" t="s">
        <v>29</v>
      </c>
      <c r="C3344" s="131"/>
      <c r="D3344" s="42">
        <v>2425.11</v>
      </c>
      <c r="E3344" s="43">
        <v>1.6</v>
      </c>
      <c r="F3344" s="21" t="s">
        <v>25</v>
      </c>
      <c r="G3344" s="30">
        <f t="shared" si="75"/>
        <v>3880.1760000000004</v>
      </c>
      <c r="H3344" s="125"/>
    </row>
    <row r="3345" spans="2:8" ht="23.25" customHeight="1">
      <c r="B3345" s="130" t="s">
        <v>30</v>
      </c>
      <c r="C3345" s="131"/>
      <c r="D3345" s="42">
        <v>1718.79</v>
      </c>
      <c r="E3345" s="43">
        <v>1.6</v>
      </c>
      <c r="F3345" s="21" t="s">
        <v>25</v>
      </c>
      <c r="G3345" s="30">
        <f t="shared" si="75"/>
        <v>2750.0640000000003</v>
      </c>
      <c r="H3345" s="125"/>
    </row>
    <row r="3346" spans="2:8" ht="23.25" customHeight="1">
      <c r="B3346" s="130" t="s">
        <v>32</v>
      </c>
      <c r="C3346" s="131"/>
      <c r="D3346" s="42">
        <v>473.91</v>
      </c>
      <c r="E3346" s="43">
        <v>1.6</v>
      </c>
      <c r="F3346" s="21" t="s">
        <v>25</v>
      </c>
      <c r="G3346" s="30">
        <f>D3346*E3346</f>
        <v>758.25600000000009</v>
      </c>
      <c r="H3346" s="125"/>
    </row>
    <row r="3347" spans="2:8" ht="24" thickBot="1">
      <c r="B3347" s="128" t="s">
        <v>31</v>
      </c>
      <c r="C3347" s="129"/>
      <c r="D3347" s="36">
        <v>320.5</v>
      </c>
      <c r="E3347" s="37">
        <v>4.8</v>
      </c>
      <c r="F3347" s="20" t="s">
        <v>25</v>
      </c>
      <c r="G3347" s="31">
        <f>D3347*E3347</f>
        <v>1538.3999999999999</v>
      </c>
      <c r="H3347" s="125"/>
    </row>
    <row r="3348" spans="2:8">
      <c r="C3348" s="3"/>
      <c r="D3348" s="3"/>
      <c r="E3348" s="4"/>
      <c r="F3348" s="4"/>
      <c r="H3348" s="63"/>
    </row>
    <row r="3349" spans="2:8" ht="25.5">
      <c r="C3349" s="14" t="s">
        <v>14</v>
      </c>
      <c r="D3349" s="6"/>
    </row>
    <row r="3350" spans="2:8" ht="18.75">
      <c r="C3350" s="84" t="s">
        <v>6</v>
      </c>
      <c r="D3350" s="82" t="s">
        <v>0</v>
      </c>
      <c r="E3350" s="9">
        <f>ROUND((G3338+D3331)/D3331,2)</f>
        <v>1.02</v>
      </c>
      <c r="F3350" s="9"/>
      <c r="G3350" s="10"/>
      <c r="H3350" s="7"/>
    </row>
    <row r="3351" spans="2:8">
      <c r="C3351" s="84"/>
      <c r="D3351" s="82" t="s">
        <v>1</v>
      </c>
      <c r="E3351" s="9">
        <f>ROUND((G3339+G3340+D3331)/D3331,2)</f>
        <v>1.02</v>
      </c>
      <c r="F3351" s="9"/>
      <c r="G3351" s="11"/>
      <c r="H3351" s="66"/>
    </row>
    <row r="3352" spans="2:8">
      <c r="C3352" s="84"/>
      <c r="D3352" s="82" t="s">
        <v>2</v>
      </c>
      <c r="E3352" s="9">
        <f>ROUND((G3341+D3331)/D3331,2)</f>
        <v>1</v>
      </c>
      <c r="F3352" s="12"/>
      <c r="G3352" s="11"/>
    </row>
    <row r="3353" spans="2:8">
      <c r="C3353" s="84"/>
      <c r="D3353" s="13" t="s">
        <v>3</v>
      </c>
      <c r="E3353" s="45">
        <f>ROUND((SUM(G3342:G3347)+D3331)/D3331,2)</f>
        <v>2.82</v>
      </c>
      <c r="F3353" s="10"/>
      <c r="G3353" s="11"/>
    </row>
    <row r="3354" spans="2:8" ht="25.5">
      <c r="D3354" s="46" t="s">
        <v>4</v>
      </c>
      <c r="E3354" s="47">
        <f>SUM(E3350:E3353)-IF(D3335="сплошная",3,2)</f>
        <v>2.8599999999999994</v>
      </c>
      <c r="F3354" s="25"/>
    </row>
    <row r="3355" spans="2:8">
      <c r="E3355" s="15"/>
    </row>
    <row r="3356" spans="2:8" ht="25.5">
      <c r="B3356" s="22"/>
      <c r="C3356" s="16" t="s">
        <v>23</v>
      </c>
      <c r="D3356" s="85">
        <f>E3354*D3331</f>
        <v>17343.039999999997</v>
      </c>
      <c r="E3356" s="85"/>
    </row>
    <row r="3357" spans="2:8" ht="18.75">
      <c r="C3357" s="17" t="s">
        <v>8</v>
      </c>
      <c r="D3357" s="86">
        <f>D3356/D3330</f>
        <v>89.860310880829005</v>
      </c>
      <c r="E3357" s="86"/>
      <c r="G3357" s="7"/>
      <c r="H3357" s="67"/>
    </row>
    <row r="3370" spans="2:8" ht="60.75" customHeight="1">
      <c r="B3370" s="112" t="s">
        <v>220</v>
      </c>
      <c r="C3370" s="112"/>
      <c r="D3370" s="112"/>
      <c r="E3370" s="112"/>
      <c r="F3370" s="112"/>
      <c r="G3370" s="112"/>
      <c r="H3370" s="112"/>
    </row>
    <row r="3371" spans="2:8" ht="39" customHeight="1">
      <c r="B3371" s="113" t="s">
        <v>37</v>
      </c>
      <c r="C3371" s="113"/>
      <c r="D3371" s="113"/>
      <c r="E3371" s="113"/>
      <c r="F3371" s="113"/>
      <c r="G3371" s="113"/>
    </row>
    <row r="3372" spans="2:8">
      <c r="C3372" s="83"/>
      <c r="G3372" s="7"/>
    </row>
    <row r="3373" spans="2:8" ht="25.5">
      <c r="C3373" s="14" t="s">
        <v>5</v>
      </c>
      <c r="D3373" s="6"/>
    </row>
    <row r="3374" spans="2:8" ht="20.25" customHeight="1">
      <c r="B3374" s="10"/>
      <c r="C3374" s="87" t="s">
        <v>15</v>
      </c>
      <c r="D3374" s="114" t="s">
        <v>45</v>
      </c>
      <c r="E3374" s="115"/>
      <c r="F3374" s="115"/>
      <c r="G3374" s="116"/>
      <c r="H3374" s="58"/>
    </row>
    <row r="3375" spans="2:8" ht="20.25" customHeight="1">
      <c r="B3375" s="10"/>
      <c r="C3375" s="88"/>
      <c r="D3375" s="114" t="s">
        <v>171</v>
      </c>
      <c r="E3375" s="115"/>
      <c r="F3375" s="115"/>
      <c r="G3375" s="116"/>
      <c r="H3375" s="58"/>
    </row>
    <row r="3376" spans="2:8" ht="20.25" customHeight="1">
      <c r="B3376" s="10"/>
      <c r="C3376" s="89"/>
      <c r="D3376" s="114" t="s">
        <v>208</v>
      </c>
      <c r="E3376" s="115"/>
      <c r="F3376" s="115"/>
      <c r="G3376" s="116"/>
      <c r="H3376" s="58"/>
    </row>
    <row r="3377" spans="2:8">
      <c r="C3377" s="48" t="s">
        <v>12</v>
      </c>
      <c r="D3377" s="49">
        <v>0.8</v>
      </c>
      <c r="E3377" s="50"/>
      <c r="F3377" s="10"/>
    </row>
    <row r="3378" spans="2:8" ht="23.25" customHeight="1">
      <c r="C3378" s="1" t="s">
        <v>9</v>
      </c>
      <c r="D3378" s="44">
        <v>151</v>
      </c>
      <c r="E3378" s="117" t="s">
        <v>16</v>
      </c>
      <c r="F3378" s="92"/>
      <c r="G3378" s="95">
        <f>D3379/D3378</f>
        <v>13.377483443708609</v>
      </c>
    </row>
    <row r="3379" spans="2:8">
      <c r="C3379" s="1" t="s">
        <v>10</v>
      </c>
      <c r="D3379" s="44">
        <v>2020</v>
      </c>
      <c r="E3379" s="118"/>
      <c r="F3379" s="94"/>
      <c r="G3379" s="96"/>
    </row>
    <row r="3380" spans="2:8">
      <c r="C3380" s="54"/>
      <c r="D3380" s="55"/>
      <c r="E3380" s="56"/>
    </row>
    <row r="3381" spans="2:8">
      <c r="C3381" s="53" t="s">
        <v>7</v>
      </c>
      <c r="D3381" s="74" t="s">
        <v>82</v>
      </c>
      <c r="E3381" s="59"/>
    </row>
    <row r="3382" spans="2:8">
      <c r="C3382" s="53" t="s">
        <v>11</v>
      </c>
      <c r="D3382" s="51">
        <v>45</v>
      </c>
      <c r="E3382" s="59"/>
    </row>
    <row r="3383" spans="2:8">
      <c r="C3383" s="53" t="s">
        <v>13</v>
      </c>
      <c r="D3383" s="52" t="s">
        <v>34</v>
      </c>
      <c r="E3383" s="59"/>
    </row>
    <row r="3384" spans="2:8" ht="24" thickBot="1">
      <c r="C3384" s="60"/>
      <c r="D3384" s="60"/>
    </row>
    <row r="3385" spans="2:8" ht="48" customHeight="1" thickBot="1">
      <c r="B3385" s="119" t="s">
        <v>17</v>
      </c>
      <c r="C3385" s="120"/>
      <c r="D3385" s="23" t="s">
        <v>20</v>
      </c>
      <c r="E3385" s="121" t="s">
        <v>22</v>
      </c>
      <c r="F3385" s="122"/>
      <c r="G3385" s="2" t="s">
        <v>21</v>
      </c>
    </row>
    <row r="3386" spans="2:8" ht="24" customHeight="1" thickBot="1">
      <c r="B3386" s="123" t="s">
        <v>36</v>
      </c>
      <c r="C3386" s="124"/>
      <c r="D3386" s="32">
        <v>59.39</v>
      </c>
      <c r="E3386" s="33">
        <v>0.8</v>
      </c>
      <c r="F3386" s="18" t="s">
        <v>25</v>
      </c>
      <c r="G3386" s="26">
        <f t="shared" ref="G3386:G3393" si="76">D3386*E3386</f>
        <v>47.512</v>
      </c>
      <c r="H3386" s="125"/>
    </row>
    <row r="3387" spans="2:8" ht="23.25" customHeight="1">
      <c r="B3387" s="126" t="s">
        <v>18</v>
      </c>
      <c r="C3387" s="127"/>
      <c r="D3387" s="34">
        <v>70.41</v>
      </c>
      <c r="E3387" s="35">
        <v>0.2</v>
      </c>
      <c r="F3387" s="19" t="s">
        <v>26</v>
      </c>
      <c r="G3387" s="27">
        <f t="shared" si="76"/>
        <v>14.082000000000001</v>
      </c>
      <c r="H3387" s="125"/>
    </row>
    <row r="3388" spans="2:8" ht="24" customHeight="1" thickBot="1">
      <c r="B3388" s="128" t="s">
        <v>19</v>
      </c>
      <c r="C3388" s="129"/>
      <c r="D3388" s="36">
        <v>222.31</v>
      </c>
      <c r="E3388" s="37">
        <v>0.2</v>
      </c>
      <c r="F3388" s="20" t="s">
        <v>26</v>
      </c>
      <c r="G3388" s="28">
        <f t="shared" si="76"/>
        <v>44.462000000000003</v>
      </c>
      <c r="H3388" s="125"/>
    </row>
    <row r="3389" spans="2:8" ht="24" customHeight="1" thickBot="1">
      <c r="B3389" s="123" t="s">
        <v>28</v>
      </c>
      <c r="C3389" s="124"/>
      <c r="D3389" s="38"/>
      <c r="E3389" s="39"/>
      <c r="F3389" s="24" t="s">
        <v>25</v>
      </c>
      <c r="G3389" s="29">
        <f t="shared" si="76"/>
        <v>0</v>
      </c>
      <c r="H3389" s="125"/>
    </row>
    <row r="3390" spans="2:8" ht="23.25" customHeight="1">
      <c r="B3390" s="126" t="s">
        <v>33</v>
      </c>
      <c r="C3390" s="127"/>
      <c r="D3390" s="34">
        <v>665.33</v>
      </c>
      <c r="E3390" s="35">
        <v>1.6</v>
      </c>
      <c r="F3390" s="19" t="s">
        <v>25</v>
      </c>
      <c r="G3390" s="27">
        <f t="shared" si="76"/>
        <v>1064.528</v>
      </c>
      <c r="H3390" s="125"/>
    </row>
    <row r="3391" spans="2:8" ht="23.25" customHeight="1">
      <c r="B3391" s="130" t="s">
        <v>27</v>
      </c>
      <c r="C3391" s="131"/>
      <c r="D3391" s="40">
        <v>1300.21</v>
      </c>
      <c r="E3391" s="41">
        <v>0.8</v>
      </c>
      <c r="F3391" s="21" t="s">
        <v>25</v>
      </c>
      <c r="G3391" s="30">
        <f t="shared" si="76"/>
        <v>1040.1680000000001</v>
      </c>
      <c r="H3391" s="125"/>
    </row>
    <row r="3392" spans="2:8" ht="23.25" customHeight="1">
      <c r="B3392" s="130" t="s">
        <v>29</v>
      </c>
      <c r="C3392" s="131"/>
      <c r="D3392" s="42"/>
      <c r="E3392" s="43"/>
      <c r="F3392" s="21" t="s">
        <v>25</v>
      </c>
      <c r="G3392" s="30">
        <f t="shared" si="76"/>
        <v>0</v>
      </c>
      <c r="H3392" s="125"/>
    </row>
    <row r="3393" spans="2:8" ht="23.25" customHeight="1">
      <c r="B3393" s="130" t="s">
        <v>30</v>
      </c>
      <c r="C3393" s="131"/>
      <c r="D3393" s="42"/>
      <c r="E3393" s="43"/>
      <c r="F3393" s="21" t="s">
        <v>25</v>
      </c>
      <c r="G3393" s="30">
        <f t="shared" si="76"/>
        <v>0</v>
      </c>
      <c r="H3393" s="125"/>
    </row>
    <row r="3394" spans="2:8" ht="23.25" customHeight="1">
      <c r="B3394" s="130" t="s">
        <v>32</v>
      </c>
      <c r="C3394" s="131"/>
      <c r="D3394" s="42"/>
      <c r="E3394" s="43"/>
      <c r="F3394" s="21" t="s">
        <v>25</v>
      </c>
      <c r="G3394" s="30">
        <f>D3394*E3394</f>
        <v>0</v>
      </c>
      <c r="H3394" s="125"/>
    </row>
    <row r="3395" spans="2:8" ht="24" thickBot="1">
      <c r="B3395" s="128" t="s">
        <v>31</v>
      </c>
      <c r="C3395" s="129"/>
      <c r="D3395" s="36"/>
      <c r="E3395" s="37"/>
      <c r="F3395" s="20" t="s">
        <v>25</v>
      </c>
      <c r="G3395" s="31">
        <f>D3395*E3395</f>
        <v>0</v>
      </c>
      <c r="H3395" s="125"/>
    </row>
    <row r="3396" spans="2:8">
      <c r="C3396" s="3"/>
      <c r="D3396" s="3"/>
      <c r="E3396" s="4"/>
      <c r="F3396" s="4"/>
      <c r="H3396" s="63"/>
    </row>
    <row r="3397" spans="2:8" ht="25.5">
      <c r="C3397" s="14" t="s">
        <v>14</v>
      </c>
      <c r="D3397" s="6"/>
    </row>
    <row r="3398" spans="2:8" ht="18.75">
      <c r="C3398" s="84" t="s">
        <v>6</v>
      </c>
      <c r="D3398" s="82" t="s">
        <v>0</v>
      </c>
      <c r="E3398" s="9">
        <f>ROUND((G3386+D3379)/D3379,2)</f>
        <v>1.02</v>
      </c>
      <c r="F3398" s="9"/>
      <c r="G3398" s="10"/>
      <c r="H3398" s="7"/>
    </row>
    <row r="3399" spans="2:8">
      <c r="C3399" s="84"/>
      <c r="D3399" s="82" t="s">
        <v>1</v>
      </c>
      <c r="E3399" s="9">
        <f>ROUND((G3387+G3388+D3379)/D3379,2)</f>
        <v>1.03</v>
      </c>
      <c r="F3399" s="9"/>
      <c r="G3399" s="11"/>
      <c r="H3399" s="66"/>
    </row>
    <row r="3400" spans="2:8">
      <c r="C3400" s="84"/>
      <c r="D3400" s="82" t="s">
        <v>2</v>
      </c>
      <c r="E3400" s="9">
        <f>ROUND((G3389+D3379)/D3379,2)</f>
        <v>1</v>
      </c>
      <c r="F3400" s="12"/>
      <c r="G3400" s="11"/>
    </row>
    <row r="3401" spans="2:8">
      <c r="C3401" s="84"/>
      <c r="D3401" s="13" t="s">
        <v>3</v>
      </c>
      <c r="E3401" s="45">
        <f>ROUND((SUM(G3390:G3395)+D3379)/D3379,2)</f>
        <v>2.04</v>
      </c>
      <c r="F3401" s="10"/>
      <c r="G3401" s="11"/>
    </row>
    <row r="3402" spans="2:8" ht="25.5">
      <c r="D3402" s="46" t="s">
        <v>4</v>
      </c>
      <c r="E3402" s="47">
        <f>SUM(E3398:E3401)-IF(D3383="сплошная",3,2)</f>
        <v>2.09</v>
      </c>
      <c r="F3402" s="25"/>
    </row>
    <row r="3403" spans="2:8">
      <c r="E3403" s="15"/>
    </row>
    <row r="3404" spans="2:8" ht="25.5">
      <c r="B3404" s="22"/>
      <c r="C3404" s="16" t="s">
        <v>23</v>
      </c>
      <c r="D3404" s="85">
        <f>E3402*D3379</f>
        <v>4221.7999999999993</v>
      </c>
      <c r="E3404" s="85"/>
    </row>
    <row r="3405" spans="2:8" ht="18.75">
      <c r="C3405" s="17" t="s">
        <v>8</v>
      </c>
      <c r="D3405" s="86">
        <f>D3404/D3378</f>
        <v>27.95894039735099</v>
      </c>
      <c r="E3405" s="86"/>
      <c r="G3405" s="7"/>
      <c r="H3405" s="67"/>
    </row>
    <row r="3418" spans="2:8" ht="60.75" customHeight="1">
      <c r="B3418" s="112" t="s">
        <v>239</v>
      </c>
      <c r="C3418" s="112"/>
      <c r="D3418" s="112"/>
      <c r="E3418" s="112"/>
      <c r="F3418" s="112"/>
      <c r="G3418" s="112"/>
      <c r="H3418" s="112"/>
    </row>
    <row r="3419" spans="2:8" ht="46.5" customHeight="1">
      <c r="B3419" s="113" t="s">
        <v>37</v>
      </c>
      <c r="C3419" s="113"/>
      <c r="D3419" s="113"/>
      <c r="E3419" s="113"/>
      <c r="F3419" s="113"/>
      <c r="G3419" s="113"/>
    </row>
    <row r="3420" spans="2:8">
      <c r="C3420" s="83"/>
      <c r="G3420" s="7"/>
    </row>
    <row r="3421" spans="2:8" ht="25.5">
      <c r="C3421" s="14" t="s">
        <v>5</v>
      </c>
      <c r="D3421" s="6"/>
    </row>
    <row r="3422" spans="2:8" ht="20.25" customHeight="1">
      <c r="B3422" s="10"/>
      <c r="C3422" s="87" t="s">
        <v>15</v>
      </c>
      <c r="D3422" s="114" t="s">
        <v>45</v>
      </c>
      <c r="E3422" s="115"/>
      <c r="F3422" s="115"/>
      <c r="G3422" s="116"/>
      <c r="H3422" s="58"/>
    </row>
    <row r="3423" spans="2:8" ht="20.25" customHeight="1">
      <c r="B3423" s="10"/>
      <c r="C3423" s="88"/>
      <c r="D3423" s="114" t="s">
        <v>171</v>
      </c>
      <c r="E3423" s="115"/>
      <c r="F3423" s="115"/>
      <c r="G3423" s="116"/>
      <c r="H3423" s="58"/>
    </row>
    <row r="3424" spans="2:8" ht="20.25" customHeight="1">
      <c r="B3424" s="10"/>
      <c r="C3424" s="89"/>
      <c r="D3424" s="114" t="s">
        <v>209</v>
      </c>
      <c r="E3424" s="115"/>
      <c r="F3424" s="115"/>
      <c r="G3424" s="116"/>
      <c r="H3424" s="58"/>
    </row>
    <row r="3425" spans="2:8">
      <c r="C3425" s="48" t="s">
        <v>12</v>
      </c>
      <c r="D3425" s="49">
        <v>7</v>
      </c>
      <c r="E3425" s="50"/>
      <c r="F3425" s="10"/>
    </row>
    <row r="3426" spans="2:8" ht="23.25" customHeight="1">
      <c r="C3426" s="1" t="s">
        <v>9</v>
      </c>
      <c r="D3426" s="44">
        <v>2043</v>
      </c>
      <c r="E3426" s="117" t="s">
        <v>16</v>
      </c>
      <c r="F3426" s="92"/>
      <c r="G3426" s="95">
        <f>D3427/D3426</f>
        <v>10.573176700930006</v>
      </c>
    </row>
    <row r="3427" spans="2:8">
      <c r="C3427" s="1" t="s">
        <v>10</v>
      </c>
      <c r="D3427" s="44">
        <v>21601</v>
      </c>
      <c r="E3427" s="118"/>
      <c r="F3427" s="94"/>
      <c r="G3427" s="96"/>
    </row>
    <row r="3428" spans="2:8">
      <c r="C3428" s="54"/>
      <c r="D3428" s="55"/>
      <c r="E3428" s="56"/>
    </row>
    <row r="3429" spans="2:8">
      <c r="C3429" s="53" t="s">
        <v>7</v>
      </c>
      <c r="D3429" s="74" t="s">
        <v>82</v>
      </c>
      <c r="E3429" s="59"/>
    </row>
    <row r="3430" spans="2:8">
      <c r="C3430" s="53" t="s">
        <v>11</v>
      </c>
      <c r="D3430" s="51">
        <v>45</v>
      </c>
      <c r="E3430" s="59"/>
    </row>
    <row r="3431" spans="2:8">
      <c r="C3431" s="53" t="s">
        <v>13</v>
      </c>
      <c r="D3431" s="52" t="s">
        <v>34</v>
      </c>
      <c r="E3431" s="59"/>
    </row>
    <row r="3432" spans="2:8" ht="24" thickBot="1">
      <c r="C3432" s="60"/>
      <c r="D3432" s="60"/>
    </row>
    <row r="3433" spans="2:8" ht="48" customHeight="1" thickBot="1">
      <c r="B3433" s="119" t="s">
        <v>17</v>
      </c>
      <c r="C3433" s="120"/>
      <c r="D3433" s="23" t="s">
        <v>20</v>
      </c>
      <c r="E3433" s="121" t="s">
        <v>22</v>
      </c>
      <c r="F3433" s="122"/>
      <c r="G3433" s="2" t="s">
        <v>21</v>
      </c>
    </row>
    <row r="3434" spans="2:8" ht="24" customHeight="1" thickBot="1">
      <c r="B3434" s="123" t="s">
        <v>36</v>
      </c>
      <c r="C3434" s="124"/>
      <c r="D3434" s="32">
        <v>59.39</v>
      </c>
      <c r="E3434" s="33">
        <v>7</v>
      </c>
      <c r="F3434" s="18" t="s">
        <v>25</v>
      </c>
      <c r="G3434" s="26">
        <f t="shared" ref="G3434:G3441" si="77">D3434*E3434</f>
        <v>415.73</v>
      </c>
      <c r="H3434" s="125"/>
    </row>
    <row r="3435" spans="2:8" ht="23.25" customHeight="1">
      <c r="B3435" s="126" t="s">
        <v>18</v>
      </c>
      <c r="C3435" s="127"/>
      <c r="D3435" s="34">
        <v>70.41</v>
      </c>
      <c r="E3435" s="35">
        <v>0.9</v>
      </c>
      <c r="F3435" s="19" t="s">
        <v>26</v>
      </c>
      <c r="G3435" s="27">
        <f t="shared" si="77"/>
        <v>63.369</v>
      </c>
      <c r="H3435" s="125"/>
    </row>
    <row r="3436" spans="2:8" ht="24" customHeight="1" thickBot="1">
      <c r="B3436" s="128" t="s">
        <v>19</v>
      </c>
      <c r="C3436" s="129"/>
      <c r="D3436" s="36">
        <v>222.31</v>
      </c>
      <c r="E3436" s="37">
        <v>0.9</v>
      </c>
      <c r="F3436" s="20" t="s">
        <v>26</v>
      </c>
      <c r="G3436" s="28">
        <f t="shared" si="77"/>
        <v>200.07900000000001</v>
      </c>
      <c r="H3436" s="125"/>
    </row>
    <row r="3437" spans="2:8" ht="24" customHeight="1" thickBot="1">
      <c r="B3437" s="123" t="s">
        <v>28</v>
      </c>
      <c r="C3437" s="124"/>
      <c r="D3437" s="38"/>
      <c r="E3437" s="39"/>
      <c r="F3437" s="24" t="s">
        <v>25</v>
      </c>
      <c r="G3437" s="29">
        <f t="shared" si="77"/>
        <v>0</v>
      </c>
      <c r="H3437" s="125"/>
    </row>
    <row r="3438" spans="2:8" ht="23.25" customHeight="1">
      <c r="B3438" s="126" t="s">
        <v>33</v>
      </c>
      <c r="C3438" s="127"/>
      <c r="D3438" s="34">
        <v>665.33</v>
      </c>
      <c r="E3438" s="35">
        <v>14</v>
      </c>
      <c r="F3438" s="19" t="s">
        <v>25</v>
      </c>
      <c r="G3438" s="27">
        <f t="shared" si="77"/>
        <v>9314.6200000000008</v>
      </c>
      <c r="H3438" s="125"/>
    </row>
    <row r="3439" spans="2:8" ht="23.25" customHeight="1">
      <c r="B3439" s="130" t="s">
        <v>27</v>
      </c>
      <c r="C3439" s="131"/>
      <c r="D3439" s="40">
        <v>1300.21</v>
      </c>
      <c r="E3439" s="41">
        <v>7</v>
      </c>
      <c r="F3439" s="21" t="s">
        <v>25</v>
      </c>
      <c r="G3439" s="30">
        <f t="shared" si="77"/>
        <v>9101.4700000000012</v>
      </c>
      <c r="H3439" s="125"/>
    </row>
    <row r="3440" spans="2:8" ht="23.25" customHeight="1">
      <c r="B3440" s="130" t="s">
        <v>29</v>
      </c>
      <c r="C3440" s="131"/>
      <c r="D3440" s="42"/>
      <c r="E3440" s="43"/>
      <c r="F3440" s="21" t="s">
        <v>25</v>
      </c>
      <c r="G3440" s="30">
        <f t="shared" si="77"/>
        <v>0</v>
      </c>
      <c r="H3440" s="125"/>
    </row>
    <row r="3441" spans="2:8" ht="23.25" customHeight="1">
      <c r="B3441" s="130" t="s">
        <v>30</v>
      </c>
      <c r="C3441" s="131"/>
      <c r="D3441" s="42"/>
      <c r="E3441" s="43"/>
      <c r="F3441" s="21" t="s">
        <v>25</v>
      </c>
      <c r="G3441" s="30">
        <f t="shared" si="77"/>
        <v>0</v>
      </c>
      <c r="H3441" s="125"/>
    </row>
    <row r="3442" spans="2:8" ht="23.25" customHeight="1">
      <c r="B3442" s="130" t="s">
        <v>32</v>
      </c>
      <c r="C3442" s="131"/>
      <c r="D3442" s="42"/>
      <c r="E3442" s="43"/>
      <c r="F3442" s="21" t="s">
        <v>25</v>
      </c>
      <c r="G3442" s="30">
        <f>D3442*E3442</f>
        <v>0</v>
      </c>
      <c r="H3442" s="125"/>
    </row>
    <row r="3443" spans="2:8" ht="24" thickBot="1">
      <c r="B3443" s="128" t="s">
        <v>31</v>
      </c>
      <c r="C3443" s="129"/>
      <c r="D3443" s="36"/>
      <c r="E3443" s="37"/>
      <c r="F3443" s="20" t="s">
        <v>25</v>
      </c>
      <c r="G3443" s="31">
        <f>D3443*E3443</f>
        <v>0</v>
      </c>
      <c r="H3443" s="125"/>
    </row>
    <row r="3444" spans="2:8">
      <c r="C3444" s="3"/>
      <c r="D3444" s="3"/>
      <c r="E3444" s="4"/>
      <c r="F3444" s="4"/>
      <c r="H3444" s="63"/>
    </row>
    <row r="3445" spans="2:8" ht="25.5">
      <c r="C3445" s="14" t="s">
        <v>14</v>
      </c>
      <c r="D3445" s="6"/>
    </row>
    <row r="3446" spans="2:8" ht="18.75">
      <c r="C3446" s="84" t="s">
        <v>6</v>
      </c>
      <c r="D3446" s="82" t="s">
        <v>0</v>
      </c>
      <c r="E3446" s="9">
        <f>ROUND((G3434+D3427)/D3427,2)</f>
        <v>1.02</v>
      </c>
      <c r="F3446" s="9"/>
      <c r="G3446" s="10"/>
      <c r="H3446" s="7"/>
    </row>
    <row r="3447" spans="2:8">
      <c r="C3447" s="84"/>
      <c r="D3447" s="82" t="s">
        <v>1</v>
      </c>
      <c r="E3447" s="9">
        <f>ROUND((G3435+G3436+D3427)/D3427,2)</f>
        <v>1.01</v>
      </c>
      <c r="F3447" s="9"/>
      <c r="G3447" s="11"/>
      <c r="H3447" s="66"/>
    </row>
    <row r="3448" spans="2:8">
      <c r="C3448" s="84"/>
      <c r="D3448" s="82" t="s">
        <v>2</v>
      </c>
      <c r="E3448" s="9">
        <f>ROUND((G3437+D3427)/D3427,2)</f>
        <v>1</v>
      </c>
      <c r="F3448" s="12"/>
      <c r="G3448" s="11"/>
    </row>
    <row r="3449" spans="2:8">
      <c r="C3449" s="84"/>
      <c r="D3449" s="13" t="s">
        <v>3</v>
      </c>
      <c r="E3449" s="45">
        <f>ROUND((SUM(G3438:G3443)+D3427)/D3427,2)</f>
        <v>1.85</v>
      </c>
      <c r="F3449" s="10"/>
      <c r="G3449" s="11"/>
    </row>
    <row r="3450" spans="2:8" ht="25.5">
      <c r="D3450" s="46" t="s">
        <v>4</v>
      </c>
      <c r="E3450" s="47">
        <f>SUM(E3446:E3449)-IF(D3431="сплошная",3,2)</f>
        <v>1.8800000000000008</v>
      </c>
      <c r="F3450" s="25"/>
    </row>
    <row r="3451" spans="2:8">
      <c r="E3451" s="15"/>
    </row>
    <row r="3452" spans="2:8" ht="25.5">
      <c r="B3452" s="22"/>
      <c r="C3452" s="16" t="s">
        <v>23</v>
      </c>
      <c r="D3452" s="85">
        <f>E3450*D3427</f>
        <v>40609.880000000019</v>
      </c>
      <c r="E3452" s="85"/>
    </row>
    <row r="3453" spans="2:8" ht="18.75">
      <c r="C3453" s="17" t="s">
        <v>8</v>
      </c>
      <c r="D3453" s="86">
        <f>D3452/D3426</f>
        <v>19.877572197748417</v>
      </c>
      <c r="E3453" s="86"/>
      <c r="G3453" s="7"/>
      <c r="H3453" s="67"/>
    </row>
    <row r="3465" spans="2:8" ht="60.75">
      <c r="B3465" s="112" t="s">
        <v>240</v>
      </c>
      <c r="C3465" s="112"/>
      <c r="D3465" s="112"/>
      <c r="E3465" s="112"/>
      <c r="F3465" s="112"/>
      <c r="G3465" s="112"/>
      <c r="H3465" s="112"/>
    </row>
    <row r="3466" spans="2:8" ht="47.25" customHeight="1">
      <c r="B3466" s="113" t="s">
        <v>37</v>
      </c>
      <c r="C3466" s="113"/>
      <c r="D3466" s="113"/>
      <c r="E3466" s="113"/>
      <c r="F3466" s="113"/>
      <c r="G3466" s="113"/>
    </row>
    <row r="3467" spans="2:8">
      <c r="C3467" s="83"/>
      <c r="G3467" s="7"/>
    </row>
    <row r="3468" spans="2:8" ht="25.5">
      <c r="C3468" s="14" t="s">
        <v>5</v>
      </c>
      <c r="D3468" s="6"/>
    </row>
    <row r="3469" spans="2:8" ht="20.25">
      <c r="B3469" s="10"/>
      <c r="C3469" s="87" t="s">
        <v>15</v>
      </c>
      <c r="D3469" s="114" t="s">
        <v>45</v>
      </c>
      <c r="E3469" s="115"/>
      <c r="F3469" s="115"/>
      <c r="G3469" s="116"/>
      <c r="H3469" s="58"/>
    </row>
    <row r="3470" spans="2:8" ht="20.25">
      <c r="B3470" s="10"/>
      <c r="C3470" s="88"/>
      <c r="D3470" s="114" t="s">
        <v>171</v>
      </c>
      <c r="E3470" s="115"/>
      <c r="F3470" s="115"/>
      <c r="G3470" s="116"/>
      <c r="H3470" s="58"/>
    </row>
    <row r="3471" spans="2:8" ht="20.25">
      <c r="B3471" s="10"/>
      <c r="C3471" s="89"/>
      <c r="D3471" s="114" t="s">
        <v>210</v>
      </c>
      <c r="E3471" s="115"/>
      <c r="F3471" s="115"/>
      <c r="G3471" s="116"/>
      <c r="H3471" s="58"/>
    </row>
    <row r="3472" spans="2:8">
      <c r="C3472" s="48" t="s">
        <v>12</v>
      </c>
      <c r="D3472" s="49">
        <v>7.1</v>
      </c>
      <c r="E3472" s="50"/>
      <c r="F3472" s="10"/>
    </row>
    <row r="3473" spans="2:8">
      <c r="C3473" s="1" t="s">
        <v>9</v>
      </c>
      <c r="D3473" s="44">
        <v>1791</v>
      </c>
      <c r="E3473" s="117" t="s">
        <v>16</v>
      </c>
      <c r="F3473" s="92"/>
      <c r="G3473" s="95">
        <f>D3474/D3473</f>
        <v>11.195979899497488</v>
      </c>
    </row>
    <row r="3474" spans="2:8">
      <c r="C3474" s="1" t="s">
        <v>10</v>
      </c>
      <c r="D3474" s="44">
        <v>20052</v>
      </c>
      <c r="E3474" s="118"/>
      <c r="F3474" s="94"/>
      <c r="G3474" s="96"/>
    </row>
    <row r="3475" spans="2:8">
      <c r="C3475" s="54"/>
      <c r="D3475" s="55"/>
      <c r="E3475" s="56"/>
    </row>
    <row r="3476" spans="2:8">
      <c r="C3476" s="53" t="s">
        <v>7</v>
      </c>
      <c r="D3476" s="74" t="s">
        <v>82</v>
      </c>
      <c r="E3476" s="59"/>
    </row>
    <row r="3477" spans="2:8">
      <c r="C3477" s="53" t="s">
        <v>11</v>
      </c>
      <c r="D3477" s="51">
        <v>45</v>
      </c>
      <c r="E3477" s="59"/>
    </row>
    <row r="3478" spans="2:8">
      <c r="C3478" s="53" t="s">
        <v>13</v>
      </c>
      <c r="D3478" s="52" t="s">
        <v>34</v>
      </c>
      <c r="E3478" s="59"/>
    </row>
    <row r="3479" spans="2:8" ht="24" thickBot="1">
      <c r="C3479" s="60"/>
      <c r="D3479" s="60"/>
    </row>
    <row r="3480" spans="2:8" ht="48" thickBot="1">
      <c r="B3480" s="119" t="s">
        <v>17</v>
      </c>
      <c r="C3480" s="120"/>
      <c r="D3480" s="23" t="s">
        <v>20</v>
      </c>
      <c r="E3480" s="121" t="s">
        <v>22</v>
      </c>
      <c r="F3480" s="122"/>
      <c r="G3480" s="2" t="s">
        <v>21</v>
      </c>
    </row>
    <row r="3481" spans="2:8" ht="24" thickBot="1">
      <c r="B3481" s="123" t="s">
        <v>36</v>
      </c>
      <c r="C3481" s="124"/>
      <c r="D3481" s="32">
        <v>59.39</v>
      </c>
      <c r="E3481" s="33">
        <v>7.1</v>
      </c>
      <c r="F3481" s="18" t="s">
        <v>25</v>
      </c>
      <c r="G3481" s="26">
        <f t="shared" ref="G3481:G3488" si="78">D3481*E3481</f>
        <v>421.66899999999998</v>
      </c>
      <c r="H3481" s="125"/>
    </row>
    <row r="3482" spans="2:8">
      <c r="B3482" s="126" t="s">
        <v>18</v>
      </c>
      <c r="C3482" s="127"/>
      <c r="D3482" s="34">
        <v>70.41</v>
      </c>
      <c r="E3482" s="35">
        <v>1.5</v>
      </c>
      <c r="F3482" s="19" t="s">
        <v>26</v>
      </c>
      <c r="G3482" s="27">
        <f t="shared" si="78"/>
        <v>105.61499999999999</v>
      </c>
      <c r="H3482" s="125"/>
    </row>
    <row r="3483" spans="2:8" ht="24" thickBot="1">
      <c r="B3483" s="128" t="s">
        <v>19</v>
      </c>
      <c r="C3483" s="129"/>
      <c r="D3483" s="36">
        <v>222.31</v>
      </c>
      <c r="E3483" s="37">
        <v>1.5</v>
      </c>
      <c r="F3483" s="20" t="s">
        <v>26</v>
      </c>
      <c r="G3483" s="28">
        <f t="shared" si="78"/>
        <v>333.46500000000003</v>
      </c>
      <c r="H3483" s="125"/>
    </row>
    <row r="3484" spans="2:8" ht="24" thickBot="1">
      <c r="B3484" s="123" t="s">
        <v>28</v>
      </c>
      <c r="C3484" s="124"/>
      <c r="D3484" s="38"/>
      <c r="E3484" s="39"/>
      <c r="F3484" s="24" t="s">
        <v>25</v>
      </c>
      <c r="G3484" s="29">
        <f t="shared" si="78"/>
        <v>0</v>
      </c>
      <c r="H3484" s="125"/>
    </row>
    <row r="3485" spans="2:8">
      <c r="B3485" s="126" t="s">
        <v>33</v>
      </c>
      <c r="C3485" s="127"/>
      <c r="D3485" s="34">
        <v>665.33</v>
      </c>
      <c r="E3485" s="35">
        <v>14.4</v>
      </c>
      <c r="F3485" s="19" t="s">
        <v>25</v>
      </c>
      <c r="G3485" s="27">
        <f t="shared" si="78"/>
        <v>9580.7520000000004</v>
      </c>
      <c r="H3485" s="125"/>
    </row>
    <row r="3486" spans="2:8">
      <c r="B3486" s="130" t="s">
        <v>27</v>
      </c>
      <c r="C3486" s="131"/>
      <c r="D3486" s="40">
        <v>1300.21</v>
      </c>
      <c r="E3486" s="41">
        <v>7.1</v>
      </c>
      <c r="F3486" s="21" t="s">
        <v>25</v>
      </c>
      <c r="G3486" s="30">
        <f t="shared" si="78"/>
        <v>9231.491</v>
      </c>
      <c r="H3486" s="125"/>
    </row>
    <row r="3487" spans="2:8">
      <c r="B3487" s="130" t="s">
        <v>29</v>
      </c>
      <c r="C3487" s="131"/>
      <c r="D3487" s="42"/>
      <c r="E3487" s="43"/>
      <c r="F3487" s="21" t="s">
        <v>25</v>
      </c>
      <c r="G3487" s="30">
        <f t="shared" si="78"/>
        <v>0</v>
      </c>
      <c r="H3487" s="125"/>
    </row>
    <row r="3488" spans="2:8">
      <c r="B3488" s="130" t="s">
        <v>30</v>
      </c>
      <c r="C3488" s="131"/>
      <c r="D3488" s="42"/>
      <c r="E3488" s="43"/>
      <c r="F3488" s="21" t="s">
        <v>25</v>
      </c>
      <c r="G3488" s="30">
        <f t="shared" si="78"/>
        <v>0</v>
      </c>
      <c r="H3488" s="125"/>
    </row>
    <row r="3489" spans="2:8">
      <c r="B3489" s="130" t="s">
        <v>32</v>
      </c>
      <c r="C3489" s="131"/>
      <c r="D3489" s="42"/>
      <c r="E3489" s="43"/>
      <c r="F3489" s="21" t="s">
        <v>25</v>
      </c>
      <c r="G3489" s="30">
        <f>D3489*E3489</f>
        <v>0</v>
      </c>
      <c r="H3489" s="125"/>
    </row>
    <row r="3490" spans="2:8" ht="24" thickBot="1">
      <c r="B3490" s="128" t="s">
        <v>31</v>
      </c>
      <c r="C3490" s="129"/>
      <c r="D3490" s="36"/>
      <c r="E3490" s="37"/>
      <c r="F3490" s="20" t="s">
        <v>25</v>
      </c>
      <c r="G3490" s="31">
        <f>D3490*E3490</f>
        <v>0</v>
      </c>
      <c r="H3490" s="125"/>
    </row>
    <row r="3491" spans="2:8">
      <c r="C3491" s="3"/>
      <c r="D3491" s="3"/>
      <c r="E3491" s="4"/>
      <c r="F3491" s="4"/>
      <c r="H3491" s="63"/>
    </row>
    <row r="3492" spans="2:8" ht="25.5">
      <c r="C3492" s="14" t="s">
        <v>14</v>
      </c>
      <c r="D3492" s="6"/>
    </row>
    <row r="3493" spans="2:8" ht="18.75">
      <c r="C3493" s="84" t="s">
        <v>6</v>
      </c>
      <c r="D3493" s="82" t="s">
        <v>0</v>
      </c>
      <c r="E3493" s="9">
        <f>ROUND((G3481+D3474)/D3474,2)</f>
        <v>1.02</v>
      </c>
      <c r="F3493" s="9"/>
      <c r="G3493" s="10"/>
      <c r="H3493" s="7"/>
    </row>
    <row r="3494" spans="2:8">
      <c r="C3494" s="84"/>
      <c r="D3494" s="82" t="s">
        <v>1</v>
      </c>
      <c r="E3494" s="9">
        <f>ROUND((G3482+G3483+D3474)/D3474,2)</f>
        <v>1.02</v>
      </c>
      <c r="F3494" s="9"/>
      <c r="G3494" s="11"/>
      <c r="H3494" s="66"/>
    </row>
    <row r="3495" spans="2:8">
      <c r="C3495" s="84"/>
      <c r="D3495" s="82" t="s">
        <v>2</v>
      </c>
      <c r="E3495" s="9">
        <f>ROUND((G3484+D3474)/D3474,2)</f>
        <v>1</v>
      </c>
      <c r="F3495" s="12"/>
      <c r="G3495" s="11"/>
    </row>
    <row r="3496" spans="2:8">
      <c r="C3496" s="84"/>
      <c r="D3496" s="13" t="s">
        <v>3</v>
      </c>
      <c r="E3496" s="45">
        <f>ROUND((SUM(G3485:G3490)+D3474)/D3474,2)</f>
        <v>1.94</v>
      </c>
      <c r="F3496" s="10"/>
      <c r="G3496" s="11"/>
    </row>
    <row r="3497" spans="2:8" ht="25.5">
      <c r="D3497" s="46" t="s">
        <v>4</v>
      </c>
      <c r="E3497" s="47">
        <f>SUM(E3493:E3496)-IF(D3478="сплошная",3,2)</f>
        <v>1.9800000000000004</v>
      </c>
      <c r="F3497" s="25"/>
    </row>
    <row r="3498" spans="2:8">
      <c r="E3498" s="15"/>
    </row>
    <row r="3499" spans="2:8" ht="25.5">
      <c r="B3499" s="22"/>
      <c r="C3499" s="16" t="s">
        <v>23</v>
      </c>
      <c r="D3499" s="85">
        <f>E3497*D3474</f>
        <v>39702.960000000006</v>
      </c>
      <c r="E3499" s="85"/>
    </row>
    <row r="3500" spans="2:8" ht="18.75">
      <c r="C3500" s="17" t="s">
        <v>8</v>
      </c>
      <c r="D3500" s="86">
        <f>D3499/D3473</f>
        <v>22.168040201005027</v>
      </c>
      <c r="E3500" s="86"/>
      <c r="G3500" s="7"/>
      <c r="H3500" s="67"/>
    </row>
    <row r="3512" spans="2:8" ht="60.75">
      <c r="B3512" s="112" t="s">
        <v>241</v>
      </c>
      <c r="C3512" s="112"/>
      <c r="D3512" s="112"/>
      <c r="E3512" s="112"/>
      <c r="F3512" s="112"/>
      <c r="G3512" s="112"/>
      <c r="H3512" s="112"/>
    </row>
    <row r="3513" spans="2:8" ht="42" customHeight="1">
      <c r="B3513" s="113" t="s">
        <v>37</v>
      </c>
      <c r="C3513" s="113"/>
      <c r="D3513" s="113"/>
      <c r="E3513" s="113"/>
      <c r="F3513" s="113"/>
      <c r="G3513" s="113"/>
    </row>
    <row r="3514" spans="2:8">
      <c r="C3514" s="83"/>
      <c r="G3514" s="7"/>
    </row>
    <row r="3515" spans="2:8" ht="25.5">
      <c r="C3515" s="14" t="s">
        <v>5</v>
      </c>
      <c r="D3515" s="6"/>
    </row>
    <row r="3516" spans="2:8" ht="20.25">
      <c r="B3516" s="10"/>
      <c r="C3516" s="87" t="s">
        <v>15</v>
      </c>
      <c r="D3516" s="114" t="s">
        <v>45</v>
      </c>
      <c r="E3516" s="115"/>
      <c r="F3516" s="115"/>
      <c r="G3516" s="116"/>
      <c r="H3516" s="58"/>
    </row>
    <row r="3517" spans="2:8" ht="20.25">
      <c r="B3517" s="10"/>
      <c r="C3517" s="88"/>
      <c r="D3517" s="114" t="s">
        <v>171</v>
      </c>
      <c r="E3517" s="115"/>
      <c r="F3517" s="115"/>
      <c r="G3517" s="116"/>
      <c r="H3517" s="58"/>
    </row>
    <row r="3518" spans="2:8" ht="20.25">
      <c r="B3518" s="10"/>
      <c r="C3518" s="89"/>
      <c r="D3518" s="114" t="s">
        <v>211</v>
      </c>
      <c r="E3518" s="115"/>
      <c r="F3518" s="115"/>
      <c r="G3518" s="116"/>
      <c r="H3518" s="58"/>
    </row>
    <row r="3519" spans="2:8">
      <c r="C3519" s="48" t="s">
        <v>12</v>
      </c>
      <c r="D3519" s="49">
        <v>0.6</v>
      </c>
      <c r="E3519" s="50"/>
      <c r="F3519" s="10"/>
    </row>
    <row r="3520" spans="2:8">
      <c r="C3520" s="1" t="s">
        <v>9</v>
      </c>
      <c r="D3520" s="44">
        <v>106</v>
      </c>
      <c r="E3520" s="117" t="s">
        <v>16</v>
      </c>
      <c r="F3520" s="92"/>
      <c r="G3520" s="95">
        <f>D3521/D3520</f>
        <v>17.018867924528301</v>
      </c>
    </row>
    <row r="3521" spans="2:8">
      <c r="C3521" s="1" t="s">
        <v>10</v>
      </c>
      <c r="D3521" s="44">
        <v>1804</v>
      </c>
      <c r="E3521" s="118"/>
      <c r="F3521" s="94"/>
      <c r="G3521" s="96"/>
    </row>
    <row r="3522" spans="2:8">
      <c r="C3522" s="54"/>
      <c r="D3522" s="55"/>
      <c r="E3522" s="56"/>
    </row>
    <row r="3523" spans="2:8">
      <c r="C3523" s="53" t="s">
        <v>7</v>
      </c>
      <c r="D3523" s="74" t="s">
        <v>96</v>
      </c>
      <c r="E3523" s="59"/>
    </row>
    <row r="3524" spans="2:8">
      <c r="C3524" s="53" t="s">
        <v>11</v>
      </c>
      <c r="D3524" s="51">
        <v>60</v>
      </c>
      <c r="E3524" s="59"/>
    </row>
    <row r="3525" spans="2:8">
      <c r="C3525" s="53" t="s">
        <v>13</v>
      </c>
      <c r="D3525" s="52" t="s">
        <v>34</v>
      </c>
      <c r="E3525" s="59"/>
    </row>
    <row r="3526" spans="2:8" ht="24" thickBot="1">
      <c r="C3526" s="60"/>
      <c r="D3526" s="60"/>
    </row>
    <row r="3527" spans="2:8" ht="48" thickBot="1">
      <c r="B3527" s="119" t="s">
        <v>17</v>
      </c>
      <c r="C3527" s="120"/>
      <c r="D3527" s="23" t="s">
        <v>20</v>
      </c>
      <c r="E3527" s="121" t="s">
        <v>22</v>
      </c>
      <c r="F3527" s="122"/>
      <c r="G3527" s="2" t="s">
        <v>21</v>
      </c>
    </row>
    <row r="3528" spans="2:8" ht="24" thickBot="1">
      <c r="B3528" s="123" t="s">
        <v>36</v>
      </c>
      <c r="C3528" s="124"/>
      <c r="D3528" s="32">
        <v>59.39</v>
      </c>
      <c r="E3528" s="33">
        <v>0.6</v>
      </c>
      <c r="F3528" s="18" t="s">
        <v>25</v>
      </c>
      <c r="G3528" s="26">
        <f t="shared" ref="G3528:G3535" si="79">D3528*E3528</f>
        <v>35.634</v>
      </c>
      <c r="H3528" s="125"/>
    </row>
    <row r="3529" spans="2:8">
      <c r="B3529" s="126" t="s">
        <v>18</v>
      </c>
      <c r="C3529" s="127"/>
      <c r="D3529" s="34">
        <v>70.41</v>
      </c>
      <c r="E3529" s="35">
        <v>0.2</v>
      </c>
      <c r="F3529" s="19" t="s">
        <v>26</v>
      </c>
      <c r="G3529" s="27">
        <f t="shared" si="79"/>
        <v>14.082000000000001</v>
      </c>
      <c r="H3529" s="125"/>
    </row>
    <row r="3530" spans="2:8" ht="24" thickBot="1">
      <c r="B3530" s="128" t="s">
        <v>19</v>
      </c>
      <c r="C3530" s="129"/>
      <c r="D3530" s="36">
        <v>222.31</v>
      </c>
      <c r="E3530" s="37">
        <v>0.2</v>
      </c>
      <c r="F3530" s="20" t="s">
        <v>26</v>
      </c>
      <c r="G3530" s="28">
        <f t="shared" si="79"/>
        <v>44.462000000000003</v>
      </c>
      <c r="H3530" s="125"/>
    </row>
    <row r="3531" spans="2:8" ht="24" thickBot="1">
      <c r="B3531" s="123" t="s">
        <v>28</v>
      </c>
      <c r="C3531" s="124"/>
      <c r="D3531" s="38"/>
      <c r="E3531" s="39"/>
      <c r="F3531" s="24" t="s">
        <v>25</v>
      </c>
      <c r="G3531" s="29">
        <f t="shared" si="79"/>
        <v>0</v>
      </c>
      <c r="H3531" s="125"/>
    </row>
    <row r="3532" spans="2:8">
      <c r="B3532" s="126" t="s">
        <v>33</v>
      </c>
      <c r="C3532" s="127"/>
      <c r="D3532" s="34">
        <v>665.33</v>
      </c>
      <c r="E3532" s="35">
        <v>1.2</v>
      </c>
      <c r="F3532" s="19" t="s">
        <v>25</v>
      </c>
      <c r="G3532" s="27">
        <f t="shared" si="79"/>
        <v>798.39600000000007</v>
      </c>
      <c r="H3532" s="125"/>
    </row>
    <row r="3533" spans="2:8">
      <c r="B3533" s="130" t="s">
        <v>27</v>
      </c>
      <c r="C3533" s="131"/>
      <c r="D3533" s="40">
        <v>1300.21</v>
      </c>
      <c r="E3533" s="41">
        <v>0.6</v>
      </c>
      <c r="F3533" s="21" t="s">
        <v>25</v>
      </c>
      <c r="G3533" s="30">
        <f t="shared" si="79"/>
        <v>780.12599999999998</v>
      </c>
      <c r="H3533" s="125"/>
    </row>
    <row r="3534" spans="2:8">
      <c r="B3534" s="130" t="s">
        <v>29</v>
      </c>
      <c r="C3534" s="131"/>
      <c r="D3534" s="42"/>
      <c r="E3534" s="43"/>
      <c r="F3534" s="21" t="s">
        <v>25</v>
      </c>
      <c r="G3534" s="30">
        <f t="shared" si="79"/>
        <v>0</v>
      </c>
      <c r="H3534" s="125"/>
    </row>
    <row r="3535" spans="2:8">
      <c r="B3535" s="130" t="s">
        <v>30</v>
      </c>
      <c r="C3535" s="131"/>
      <c r="D3535" s="42"/>
      <c r="E3535" s="43"/>
      <c r="F3535" s="21" t="s">
        <v>25</v>
      </c>
      <c r="G3535" s="30">
        <f t="shared" si="79"/>
        <v>0</v>
      </c>
      <c r="H3535" s="125"/>
    </row>
    <row r="3536" spans="2:8">
      <c r="B3536" s="130" t="s">
        <v>32</v>
      </c>
      <c r="C3536" s="131"/>
      <c r="D3536" s="42"/>
      <c r="E3536" s="43"/>
      <c r="F3536" s="21" t="s">
        <v>25</v>
      </c>
      <c r="G3536" s="30">
        <f>D3536*E3536</f>
        <v>0</v>
      </c>
      <c r="H3536" s="125"/>
    </row>
    <row r="3537" spans="2:8" ht="24" thickBot="1">
      <c r="B3537" s="128" t="s">
        <v>31</v>
      </c>
      <c r="C3537" s="129"/>
      <c r="D3537" s="36"/>
      <c r="E3537" s="37"/>
      <c r="F3537" s="20" t="s">
        <v>25</v>
      </c>
      <c r="G3537" s="31">
        <f>D3537*E3537</f>
        <v>0</v>
      </c>
      <c r="H3537" s="125"/>
    </row>
    <row r="3538" spans="2:8">
      <c r="C3538" s="3"/>
      <c r="D3538" s="3"/>
      <c r="E3538" s="4"/>
      <c r="F3538" s="4"/>
      <c r="H3538" s="63"/>
    </row>
    <row r="3539" spans="2:8" ht="25.5">
      <c r="C3539" s="14" t="s">
        <v>14</v>
      </c>
      <c r="D3539" s="6"/>
    </row>
    <row r="3540" spans="2:8" ht="18.75">
      <c r="C3540" s="84" t="s">
        <v>6</v>
      </c>
      <c r="D3540" s="82" t="s">
        <v>0</v>
      </c>
      <c r="E3540" s="9">
        <f>ROUND((G3528+D3521)/D3521,2)</f>
        <v>1.02</v>
      </c>
      <c r="F3540" s="9"/>
      <c r="G3540" s="10"/>
      <c r="H3540" s="7"/>
    </row>
    <row r="3541" spans="2:8">
      <c r="C3541" s="84"/>
      <c r="D3541" s="82" t="s">
        <v>1</v>
      </c>
      <c r="E3541" s="9">
        <f>ROUND((G3529+G3530+D3521)/D3521,2)</f>
        <v>1.03</v>
      </c>
      <c r="F3541" s="9"/>
      <c r="G3541" s="11"/>
      <c r="H3541" s="66"/>
    </row>
    <row r="3542" spans="2:8">
      <c r="C3542" s="84"/>
      <c r="D3542" s="82" t="s">
        <v>2</v>
      </c>
      <c r="E3542" s="9">
        <f>ROUND((G3531+D3521)/D3521,2)</f>
        <v>1</v>
      </c>
      <c r="F3542" s="12"/>
      <c r="G3542" s="11"/>
    </row>
    <row r="3543" spans="2:8">
      <c r="C3543" s="84"/>
      <c r="D3543" s="13" t="s">
        <v>3</v>
      </c>
      <c r="E3543" s="45">
        <f>ROUND((SUM(G3532:G3537)+D3521)/D3521,2)</f>
        <v>1.88</v>
      </c>
      <c r="F3543" s="10"/>
      <c r="G3543" s="11"/>
    </row>
    <row r="3544" spans="2:8" ht="25.5">
      <c r="D3544" s="46" t="s">
        <v>4</v>
      </c>
      <c r="E3544" s="47">
        <f>SUM(E3540:E3543)-IF(D3525="сплошная",3,2)</f>
        <v>1.9299999999999997</v>
      </c>
      <c r="F3544" s="25"/>
    </row>
    <row r="3545" spans="2:8">
      <c r="E3545" s="15"/>
    </row>
    <row r="3546" spans="2:8" ht="25.5">
      <c r="B3546" s="22"/>
      <c r="C3546" s="16" t="s">
        <v>23</v>
      </c>
      <c r="D3546" s="85">
        <f>E3544*D3521</f>
        <v>3481.7199999999993</v>
      </c>
      <c r="E3546" s="85"/>
    </row>
    <row r="3547" spans="2:8" ht="18.75">
      <c r="C3547" s="17" t="s">
        <v>8</v>
      </c>
      <c r="D3547" s="86">
        <f>D3546/D3520</f>
        <v>32.846415094339619</v>
      </c>
      <c r="E3547" s="86"/>
      <c r="G3547" s="7"/>
      <c r="H3547" s="67"/>
    </row>
    <row r="3559" spans="2:8" ht="60.75" customHeight="1">
      <c r="B3559" s="132" t="s">
        <v>242</v>
      </c>
      <c r="C3559" s="132"/>
      <c r="D3559" s="132"/>
      <c r="E3559" s="132"/>
      <c r="F3559" s="132"/>
      <c r="G3559" s="132"/>
      <c r="H3559" s="132"/>
    </row>
    <row r="3560" spans="2:8" ht="39.75" customHeight="1">
      <c r="B3560" s="113" t="s">
        <v>37</v>
      </c>
      <c r="C3560" s="113"/>
      <c r="D3560" s="113"/>
      <c r="E3560" s="113"/>
      <c r="F3560" s="113"/>
      <c r="G3560" s="113"/>
    </row>
    <row r="3561" spans="2:8">
      <c r="C3561" s="83"/>
      <c r="G3561" s="7"/>
    </row>
    <row r="3562" spans="2:8" ht="25.5">
      <c r="C3562" s="14" t="s">
        <v>5</v>
      </c>
      <c r="D3562" s="6"/>
    </row>
    <row r="3563" spans="2:8" ht="20.25">
      <c r="B3563" s="10"/>
      <c r="C3563" s="87" t="s">
        <v>15</v>
      </c>
      <c r="D3563" s="114" t="s">
        <v>45</v>
      </c>
      <c r="E3563" s="115"/>
      <c r="F3563" s="115"/>
      <c r="G3563" s="116"/>
      <c r="H3563" s="58"/>
    </row>
    <row r="3564" spans="2:8" ht="23.25" customHeight="1">
      <c r="B3564" s="10"/>
      <c r="C3564" s="88"/>
      <c r="D3564" s="114" t="s">
        <v>171</v>
      </c>
      <c r="E3564" s="115"/>
      <c r="F3564" s="115"/>
      <c r="G3564" s="116"/>
      <c r="H3564" s="58"/>
    </row>
    <row r="3565" spans="2:8" ht="20.25">
      <c r="B3565" s="10"/>
      <c r="C3565" s="89"/>
      <c r="D3565" s="114" t="s">
        <v>276</v>
      </c>
      <c r="E3565" s="115"/>
      <c r="F3565" s="115"/>
      <c r="G3565" s="116"/>
      <c r="H3565" s="58"/>
    </row>
    <row r="3566" spans="2:8">
      <c r="C3566" s="48" t="s">
        <v>12</v>
      </c>
      <c r="D3566" s="49">
        <v>1.7</v>
      </c>
      <c r="E3566" s="50"/>
      <c r="F3566" s="10"/>
    </row>
    <row r="3567" spans="2:8" ht="23.25" customHeight="1">
      <c r="C3567" s="1" t="s">
        <v>9</v>
      </c>
      <c r="D3567" s="44">
        <v>292</v>
      </c>
      <c r="E3567" s="117" t="s">
        <v>16</v>
      </c>
      <c r="F3567" s="92"/>
      <c r="G3567" s="95">
        <f>D3568/D3567</f>
        <v>52.256849315068493</v>
      </c>
    </row>
    <row r="3568" spans="2:8">
      <c r="C3568" s="1" t="s">
        <v>10</v>
      </c>
      <c r="D3568" s="44">
        <v>15259</v>
      </c>
      <c r="E3568" s="118"/>
      <c r="F3568" s="94"/>
      <c r="G3568" s="96"/>
    </row>
    <row r="3569" spans="2:8">
      <c r="C3569" s="54"/>
      <c r="D3569" s="55"/>
      <c r="E3569" s="56"/>
    </row>
    <row r="3570" spans="2:8">
      <c r="C3570" s="53" t="s">
        <v>7</v>
      </c>
      <c r="D3570" s="74" t="s">
        <v>283</v>
      </c>
      <c r="E3570" s="59"/>
    </row>
    <row r="3571" spans="2:8">
      <c r="C3571" s="53" t="s">
        <v>11</v>
      </c>
      <c r="D3571" s="51">
        <v>65</v>
      </c>
      <c r="E3571" s="59"/>
    </row>
    <row r="3572" spans="2:8">
      <c r="C3572" s="53" t="s">
        <v>13</v>
      </c>
      <c r="D3572" s="52" t="s">
        <v>34</v>
      </c>
      <c r="E3572" s="59"/>
    </row>
    <row r="3573" spans="2:8" ht="24" thickBot="1">
      <c r="C3573" s="60"/>
      <c r="D3573" s="60"/>
    </row>
    <row r="3574" spans="2:8" ht="48" thickBot="1">
      <c r="B3574" s="119" t="s">
        <v>17</v>
      </c>
      <c r="C3574" s="120"/>
      <c r="D3574" s="23" t="s">
        <v>20</v>
      </c>
      <c r="E3574" s="121" t="s">
        <v>22</v>
      </c>
      <c r="F3574" s="122"/>
      <c r="G3574" s="2" t="s">
        <v>21</v>
      </c>
    </row>
    <row r="3575" spans="2:8" ht="24" thickBot="1">
      <c r="B3575" s="123" t="s">
        <v>36</v>
      </c>
      <c r="C3575" s="124"/>
      <c r="D3575" s="32">
        <v>59.39</v>
      </c>
      <c r="E3575" s="33">
        <v>1.7</v>
      </c>
      <c r="F3575" s="18" t="s">
        <v>25</v>
      </c>
      <c r="G3575" s="26">
        <f t="shared" ref="G3575:G3582" si="80">D3575*E3575</f>
        <v>100.96299999999999</v>
      </c>
      <c r="H3575" s="125"/>
    </row>
    <row r="3576" spans="2:8" ht="48" customHeight="1">
      <c r="B3576" s="126" t="s">
        <v>18</v>
      </c>
      <c r="C3576" s="127"/>
      <c r="D3576" s="34">
        <v>70.41</v>
      </c>
      <c r="E3576" s="35">
        <v>0.4</v>
      </c>
      <c r="F3576" s="19" t="s">
        <v>26</v>
      </c>
      <c r="G3576" s="27">
        <f t="shared" si="80"/>
        <v>28.164000000000001</v>
      </c>
      <c r="H3576" s="125"/>
    </row>
    <row r="3577" spans="2:8" ht="24" customHeight="1" thickBot="1">
      <c r="B3577" s="128" t="s">
        <v>19</v>
      </c>
      <c r="C3577" s="129"/>
      <c r="D3577" s="36">
        <v>222.31</v>
      </c>
      <c r="E3577" s="37">
        <v>0.4</v>
      </c>
      <c r="F3577" s="20" t="s">
        <v>26</v>
      </c>
      <c r="G3577" s="28">
        <f t="shared" si="80"/>
        <v>88.924000000000007</v>
      </c>
      <c r="H3577" s="125"/>
    </row>
    <row r="3578" spans="2:8" ht="23.25" customHeight="1" thickBot="1">
      <c r="B3578" s="123" t="s">
        <v>28</v>
      </c>
      <c r="C3578" s="124"/>
      <c r="D3578" s="38"/>
      <c r="E3578" s="39"/>
      <c r="F3578" s="24" t="s">
        <v>25</v>
      </c>
      <c r="G3578" s="29">
        <f t="shared" si="80"/>
        <v>0</v>
      </c>
      <c r="H3578" s="125"/>
    </row>
    <row r="3579" spans="2:8" ht="24" customHeight="1">
      <c r="B3579" s="126" t="s">
        <v>33</v>
      </c>
      <c r="C3579" s="127"/>
      <c r="D3579" s="34">
        <v>665.33</v>
      </c>
      <c r="E3579" s="35">
        <v>3.4</v>
      </c>
      <c r="F3579" s="19" t="s">
        <v>25</v>
      </c>
      <c r="G3579" s="27">
        <f t="shared" si="80"/>
        <v>2262.1220000000003</v>
      </c>
      <c r="H3579" s="125"/>
    </row>
    <row r="3580" spans="2:8" ht="24" customHeight="1">
      <c r="B3580" s="130" t="s">
        <v>27</v>
      </c>
      <c r="C3580" s="131"/>
      <c r="D3580" s="40"/>
      <c r="E3580" s="41"/>
      <c r="F3580" s="21" t="s">
        <v>25</v>
      </c>
      <c r="G3580" s="30">
        <f t="shared" si="80"/>
        <v>0</v>
      </c>
      <c r="H3580" s="125"/>
    </row>
    <row r="3581" spans="2:8" ht="23.25" customHeight="1">
      <c r="B3581" s="130" t="s">
        <v>29</v>
      </c>
      <c r="C3581" s="131"/>
      <c r="D3581" s="42">
        <v>2425.11</v>
      </c>
      <c r="E3581" s="43">
        <v>1.7</v>
      </c>
      <c r="F3581" s="21" t="s">
        <v>25</v>
      </c>
      <c r="G3581" s="30">
        <f t="shared" si="80"/>
        <v>4122.6869999999999</v>
      </c>
      <c r="H3581" s="125"/>
    </row>
    <row r="3582" spans="2:8" ht="23.25" customHeight="1">
      <c r="B3582" s="130" t="s">
        <v>30</v>
      </c>
      <c r="C3582" s="131"/>
      <c r="D3582" s="42">
        <v>1718.79</v>
      </c>
      <c r="E3582" s="43">
        <v>1.7</v>
      </c>
      <c r="F3582" s="21" t="s">
        <v>25</v>
      </c>
      <c r="G3582" s="30">
        <f t="shared" si="80"/>
        <v>2921.9429999999998</v>
      </c>
      <c r="H3582" s="125"/>
    </row>
    <row r="3583" spans="2:8" ht="23.25" customHeight="1">
      <c r="B3583" s="130" t="s">
        <v>32</v>
      </c>
      <c r="C3583" s="131"/>
      <c r="D3583" s="42">
        <v>473.91</v>
      </c>
      <c r="E3583" s="43">
        <v>1.7</v>
      </c>
      <c r="F3583" s="21" t="s">
        <v>25</v>
      </c>
      <c r="G3583" s="30">
        <f>D3583*E3583</f>
        <v>805.64700000000005</v>
      </c>
      <c r="H3583" s="125"/>
    </row>
    <row r="3584" spans="2:8" ht="23.25" customHeight="1" thickBot="1">
      <c r="B3584" s="128" t="s">
        <v>31</v>
      </c>
      <c r="C3584" s="129"/>
      <c r="D3584" s="36">
        <v>320.5</v>
      </c>
      <c r="E3584" s="37">
        <v>5.0999999999999996</v>
      </c>
      <c r="F3584" s="20" t="s">
        <v>25</v>
      </c>
      <c r="G3584" s="31">
        <f>D3584*E3584</f>
        <v>1634.55</v>
      </c>
      <c r="H3584" s="125"/>
    </row>
    <row r="3585" spans="2:8" ht="23.25" customHeight="1">
      <c r="C3585" s="3"/>
      <c r="D3585" s="3"/>
      <c r="E3585" s="4"/>
      <c r="F3585" s="4"/>
      <c r="H3585" s="63"/>
    </row>
    <row r="3586" spans="2:8" ht="25.5">
      <c r="C3586" s="14" t="s">
        <v>14</v>
      </c>
      <c r="D3586" s="6"/>
    </row>
    <row r="3587" spans="2:8" ht="18.75">
      <c r="C3587" s="84" t="s">
        <v>6</v>
      </c>
      <c r="D3587" s="82" t="s">
        <v>0</v>
      </c>
      <c r="E3587" s="9">
        <f>ROUND((G3575+D3568)/D3568,2)</f>
        <v>1.01</v>
      </c>
      <c r="F3587" s="9"/>
      <c r="G3587" s="10"/>
      <c r="H3587" s="7"/>
    </row>
    <row r="3588" spans="2:8">
      <c r="C3588" s="84"/>
      <c r="D3588" s="82" t="s">
        <v>1</v>
      </c>
      <c r="E3588" s="9">
        <f>ROUND((G3576+G3577+D3568)/D3568,2)</f>
        <v>1.01</v>
      </c>
      <c r="F3588" s="9"/>
      <c r="G3588" s="11"/>
      <c r="H3588" s="66"/>
    </row>
    <row r="3589" spans="2:8">
      <c r="C3589" s="84"/>
      <c r="D3589" s="82" t="s">
        <v>2</v>
      </c>
      <c r="E3589" s="9">
        <f>ROUND((G3578+D3568)/D3568,2)</f>
        <v>1</v>
      </c>
      <c r="F3589" s="12"/>
      <c r="G3589" s="11"/>
    </row>
    <row r="3590" spans="2:8">
      <c r="C3590" s="84"/>
      <c r="D3590" s="13" t="s">
        <v>3</v>
      </c>
      <c r="E3590" s="45">
        <f>ROUND((SUM(G3579:G3584)+D3568)/D3568,2)</f>
        <v>1.77</v>
      </c>
      <c r="F3590" s="10"/>
      <c r="G3590" s="11"/>
    </row>
    <row r="3591" spans="2:8" ht="25.5">
      <c r="D3591" s="46" t="s">
        <v>4</v>
      </c>
      <c r="E3591" s="47">
        <f>SUM(E3587:E3590)-IF(D3572="сплошная",3,2)</f>
        <v>1.79</v>
      </c>
      <c r="F3591" s="25"/>
    </row>
    <row r="3592" spans="2:8">
      <c r="E3592" s="15"/>
    </row>
    <row r="3593" spans="2:8" ht="25.5">
      <c r="B3593" s="22"/>
      <c r="C3593" s="16" t="s">
        <v>23</v>
      </c>
      <c r="D3593" s="85">
        <f>E3591*D3568</f>
        <v>27313.61</v>
      </c>
      <c r="E3593" s="85"/>
    </row>
    <row r="3594" spans="2:8" ht="18.75">
      <c r="C3594" s="17" t="s">
        <v>8</v>
      </c>
      <c r="D3594" s="86">
        <f>D3593/D3567</f>
        <v>93.539760273972604</v>
      </c>
      <c r="E3594" s="86"/>
      <c r="G3594" s="7"/>
      <c r="H3594" s="67"/>
    </row>
    <row r="3605" spans="2:8" ht="60.75">
      <c r="B3605" s="112" t="s">
        <v>243</v>
      </c>
      <c r="C3605" s="112"/>
      <c r="D3605" s="112"/>
      <c r="E3605" s="112"/>
      <c r="F3605" s="112"/>
      <c r="G3605" s="112"/>
      <c r="H3605" s="112"/>
    </row>
    <row r="3606" spans="2:8" ht="46.5" customHeight="1">
      <c r="B3606" s="113" t="s">
        <v>37</v>
      </c>
      <c r="C3606" s="113"/>
      <c r="D3606" s="113"/>
      <c r="E3606" s="113"/>
      <c r="F3606" s="113"/>
      <c r="G3606" s="113"/>
    </row>
    <row r="3607" spans="2:8">
      <c r="C3607" s="83"/>
      <c r="G3607" s="7"/>
    </row>
    <row r="3608" spans="2:8" ht="25.5">
      <c r="C3608" s="14" t="s">
        <v>5</v>
      </c>
      <c r="D3608" s="6"/>
    </row>
    <row r="3609" spans="2:8" ht="20.25">
      <c r="B3609" s="10"/>
      <c r="C3609" s="87" t="s">
        <v>15</v>
      </c>
      <c r="D3609" s="114" t="s">
        <v>45</v>
      </c>
      <c r="E3609" s="115"/>
      <c r="F3609" s="115"/>
      <c r="G3609" s="116"/>
      <c r="H3609" s="58"/>
    </row>
    <row r="3610" spans="2:8" ht="20.25">
      <c r="B3610" s="10"/>
      <c r="C3610" s="88"/>
      <c r="D3610" s="114" t="s">
        <v>171</v>
      </c>
      <c r="E3610" s="115"/>
      <c r="F3610" s="115"/>
      <c r="G3610" s="116"/>
      <c r="H3610" s="58"/>
    </row>
    <row r="3611" spans="2:8" ht="20.25">
      <c r="B3611" s="10"/>
      <c r="C3611" s="89"/>
      <c r="D3611" s="114" t="s">
        <v>277</v>
      </c>
      <c r="E3611" s="115"/>
      <c r="F3611" s="115"/>
      <c r="G3611" s="116"/>
      <c r="H3611" s="58"/>
    </row>
    <row r="3612" spans="2:8">
      <c r="C3612" s="48" t="s">
        <v>12</v>
      </c>
      <c r="D3612" s="49">
        <v>2.2000000000000002</v>
      </c>
      <c r="E3612" s="50"/>
      <c r="F3612" s="10"/>
    </row>
    <row r="3613" spans="2:8">
      <c r="C3613" s="1" t="s">
        <v>9</v>
      </c>
      <c r="D3613" s="44">
        <v>439</v>
      </c>
      <c r="E3613" s="117" t="s">
        <v>16</v>
      </c>
      <c r="F3613" s="92"/>
      <c r="G3613" s="95">
        <f>D3614/D3613</f>
        <v>53.116173120728931</v>
      </c>
    </row>
    <row r="3614" spans="2:8">
      <c r="C3614" s="1" t="s">
        <v>10</v>
      </c>
      <c r="D3614" s="44">
        <v>23318</v>
      </c>
      <c r="E3614" s="118"/>
      <c r="F3614" s="94"/>
      <c r="G3614" s="96"/>
    </row>
    <row r="3615" spans="2:8">
      <c r="C3615" s="54"/>
      <c r="D3615" s="55"/>
      <c r="E3615" s="56"/>
    </row>
    <row r="3616" spans="2:8">
      <c r="C3616" s="53" t="s">
        <v>7</v>
      </c>
      <c r="D3616" s="74" t="s">
        <v>278</v>
      </c>
      <c r="E3616" s="59"/>
    </row>
    <row r="3617" spans="2:8">
      <c r="C3617" s="53" t="s">
        <v>11</v>
      </c>
      <c r="D3617" s="51">
        <v>65</v>
      </c>
      <c r="E3617" s="59"/>
    </row>
    <row r="3618" spans="2:8">
      <c r="C3618" s="53" t="s">
        <v>13</v>
      </c>
      <c r="D3618" s="52" t="s">
        <v>34</v>
      </c>
      <c r="E3618" s="59"/>
    </row>
    <row r="3619" spans="2:8" ht="24" thickBot="1">
      <c r="C3619" s="60"/>
      <c r="D3619" s="60"/>
    </row>
    <row r="3620" spans="2:8" ht="48" thickBot="1">
      <c r="B3620" s="119" t="s">
        <v>17</v>
      </c>
      <c r="C3620" s="120"/>
      <c r="D3620" s="23" t="s">
        <v>20</v>
      </c>
      <c r="E3620" s="121" t="s">
        <v>22</v>
      </c>
      <c r="F3620" s="122"/>
      <c r="G3620" s="2" t="s">
        <v>21</v>
      </c>
    </row>
    <row r="3621" spans="2:8" ht="24" thickBot="1">
      <c r="B3621" s="123" t="s">
        <v>36</v>
      </c>
      <c r="C3621" s="124"/>
      <c r="D3621" s="32">
        <v>59.39</v>
      </c>
      <c r="E3621" s="33">
        <v>2.2000000000000002</v>
      </c>
      <c r="F3621" s="18" t="s">
        <v>25</v>
      </c>
      <c r="G3621" s="26">
        <f t="shared" ref="G3621:G3628" si="81">D3621*E3621</f>
        <v>130.65800000000002</v>
      </c>
      <c r="H3621" s="125"/>
    </row>
    <row r="3622" spans="2:8">
      <c r="B3622" s="126" t="s">
        <v>18</v>
      </c>
      <c r="C3622" s="127"/>
      <c r="D3622" s="34">
        <v>70.41</v>
      </c>
      <c r="E3622" s="35">
        <v>0.6</v>
      </c>
      <c r="F3622" s="19" t="s">
        <v>26</v>
      </c>
      <c r="G3622" s="27">
        <f t="shared" si="81"/>
        <v>42.245999999999995</v>
      </c>
      <c r="H3622" s="125"/>
    </row>
    <row r="3623" spans="2:8" ht="24" thickBot="1">
      <c r="B3623" s="128" t="s">
        <v>19</v>
      </c>
      <c r="C3623" s="129"/>
      <c r="D3623" s="36">
        <v>222.31</v>
      </c>
      <c r="E3623" s="37">
        <v>0.6</v>
      </c>
      <c r="F3623" s="20" t="s">
        <v>26</v>
      </c>
      <c r="G3623" s="28">
        <f t="shared" si="81"/>
        <v>133.386</v>
      </c>
      <c r="H3623" s="125"/>
    </row>
    <row r="3624" spans="2:8" ht="24" thickBot="1">
      <c r="B3624" s="123" t="s">
        <v>28</v>
      </c>
      <c r="C3624" s="124"/>
      <c r="D3624" s="38"/>
      <c r="E3624" s="39"/>
      <c r="F3624" s="24" t="s">
        <v>25</v>
      </c>
      <c r="G3624" s="29">
        <f t="shared" si="81"/>
        <v>0</v>
      </c>
      <c r="H3624" s="125"/>
    </row>
    <row r="3625" spans="2:8">
      <c r="B3625" s="126" t="s">
        <v>33</v>
      </c>
      <c r="C3625" s="127"/>
      <c r="D3625" s="34">
        <v>665.33</v>
      </c>
      <c r="E3625" s="35">
        <v>4.4000000000000004</v>
      </c>
      <c r="F3625" s="19" t="s">
        <v>25</v>
      </c>
      <c r="G3625" s="27">
        <f t="shared" si="81"/>
        <v>2927.4520000000002</v>
      </c>
      <c r="H3625" s="125"/>
    </row>
    <row r="3626" spans="2:8">
      <c r="B3626" s="130" t="s">
        <v>27</v>
      </c>
      <c r="C3626" s="131"/>
      <c r="D3626" s="40"/>
      <c r="E3626" s="41"/>
      <c r="F3626" s="21" t="s">
        <v>25</v>
      </c>
      <c r="G3626" s="30">
        <f t="shared" si="81"/>
        <v>0</v>
      </c>
      <c r="H3626" s="125"/>
    </row>
    <row r="3627" spans="2:8">
      <c r="B3627" s="130" t="s">
        <v>29</v>
      </c>
      <c r="C3627" s="131"/>
      <c r="D3627" s="42">
        <v>2425.11</v>
      </c>
      <c r="E3627" s="43">
        <v>2.2000000000000002</v>
      </c>
      <c r="F3627" s="21" t="s">
        <v>25</v>
      </c>
      <c r="G3627" s="30">
        <f t="shared" si="81"/>
        <v>5335.2420000000011</v>
      </c>
      <c r="H3627" s="125"/>
    </row>
    <row r="3628" spans="2:8">
      <c r="B3628" s="130" t="s">
        <v>30</v>
      </c>
      <c r="C3628" s="131"/>
      <c r="D3628" s="42">
        <v>1718.79</v>
      </c>
      <c r="E3628" s="43">
        <v>2.2000000000000002</v>
      </c>
      <c r="F3628" s="21" t="s">
        <v>25</v>
      </c>
      <c r="G3628" s="30">
        <f t="shared" si="81"/>
        <v>3781.3380000000002</v>
      </c>
      <c r="H3628" s="125"/>
    </row>
    <row r="3629" spans="2:8">
      <c r="B3629" s="130" t="s">
        <v>32</v>
      </c>
      <c r="C3629" s="131"/>
      <c r="D3629" s="42">
        <v>473.91</v>
      </c>
      <c r="E3629" s="43">
        <v>2.2000000000000002</v>
      </c>
      <c r="F3629" s="21" t="s">
        <v>25</v>
      </c>
      <c r="G3629" s="30">
        <f>D3629*E3629</f>
        <v>1042.6020000000001</v>
      </c>
      <c r="H3629" s="125"/>
    </row>
    <row r="3630" spans="2:8" ht="24" thickBot="1">
      <c r="B3630" s="128" t="s">
        <v>31</v>
      </c>
      <c r="C3630" s="129"/>
      <c r="D3630" s="36">
        <v>320.5</v>
      </c>
      <c r="E3630" s="37">
        <v>6.6</v>
      </c>
      <c r="F3630" s="20" t="s">
        <v>25</v>
      </c>
      <c r="G3630" s="31">
        <f>D3630*E3630</f>
        <v>2115.2999999999997</v>
      </c>
      <c r="H3630" s="125"/>
    </row>
    <row r="3631" spans="2:8">
      <c r="C3631" s="3"/>
      <c r="D3631" s="3"/>
      <c r="E3631" s="4"/>
      <c r="F3631" s="4"/>
      <c r="H3631" s="63"/>
    </row>
    <row r="3632" spans="2:8" ht="25.5">
      <c r="C3632" s="14" t="s">
        <v>14</v>
      </c>
      <c r="D3632" s="6"/>
    </row>
    <row r="3633" spans="2:8" ht="18.75">
      <c r="C3633" s="84" t="s">
        <v>6</v>
      </c>
      <c r="D3633" s="82" t="s">
        <v>0</v>
      </c>
      <c r="E3633" s="9">
        <f>ROUND((G3621+D3614)/D3614,2)</f>
        <v>1.01</v>
      </c>
      <c r="F3633" s="9"/>
      <c r="G3633" s="10"/>
      <c r="H3633" s="7"/>
    </row>
    <row r="3634" spans="2:8">
      <c r="C3634" s="84"/>
      <c r="D3634" s="82" t="s">
        <v>1</v>
      </c>
      <c r="E3634" s="9">
        <f>ROUND((G3622+G3623+D3614)/D3614,2)</f>
        <v>1.01</v>
      </c>
      <c r="F3634" s="9"/>
      <c r="G3634" s="11"/>
      <c r="H3634" s="66"/>
    </row>
    <row r="3635" spans="2:8">
      <c r="C3635" s="84"/>
      <c r="D3635" s="82" t="s">
        <v>2</v>
      </c>
      <c r="E3635" s="9">
        <f>ROUND((G3624+D3614)/D3614,2)</f>
        <v>1</v>
      </c>
      <c r="F3635" s="12"/>
      <c r="G3635" s="11"/>
    </row>
    <row r="3636" spans="2:8">
      <c r="C3636" s="84"/>
      <c r="D3636" s="13" t="s">
        <v>3</v>
      </c>
      <c r="E3636" s="45">
        <f>ROUND((SUM(G3625:G3630)+D3614)/D3614,2)</f>
        <v>1.65</v>
      </c>
      <c r="F3636" s="10"/>
      <c r="G3636" s="11"/>
    </row>
    <row r="3637" spans="2:8" ht="25.5">
      <c r="D3637" s="46" t="s">
        <v>4</v>
      </c>
      <c r="E3637" s="47">
        <f>SUM(E3633:E3636)-IF(D3618="сплошная",3,2)</f>
        <v>1.67</v>
      </c>
      <c r="F3637" s="25"/>
    </row>
    <row r="3638" spans="2:8">
      <c r="E3638" s="15"/>
    </row>
    <row r="3639" spans="2:8" ht="25.5">
      <c r="B3639" s="22"/>
      <c r="C3639" s="16" t="s">
        <v>23</v>
      </c>
      <c r="D3639" s="85">
        <f>E3637*D3614</f>
        <v>38941.06</v>
      </c>
      <c r="E3639" s="85"/>
    </row>
    <row r="3640" spans="2:8" ht="18.75">
      <c r="C3640" s="17" t="s">
        <v>8</v>
      </c>
      <c r="D3640" s="86">
        <f>D3639/D3613</f>
        <v>88.70400911161731</v>
      </c>
      <c r="E3640" s="86"/>
      <c r="G3640" s="7"/>
      <c r="H3640" s="67"/>
    </row>
    <row r="3652" spans="2:8" ht="60.75">
      <c r="B3652" s="112" t="s">
        <v>244</v>
      </c>
      <c r="C3652" s="112"/>
      <c r="D3652" s="112"/>
      <c r="E3652" s="112"/>
      <c r="F3652" s="112"/>
      <c r="G3652" s="112"/>
      <c r="H3652" s="112"/>
    </row>
    <row r="3653" spans="2:8" ht="46.5" customHeight="1">
      <c r="B3653" s="113" t="s">
        <v>37</v>
      </c>
      <c r="C3653" s="113"/>
      <c r="D3653" s="113"/>
      <c r="E3653" s="113"/>
      <c r="F3653" s="113"/>
      <c r="G3653" s="113"/>
    </row>
    <row r="3654" spans="2:8">
      <c r="C3654" s="83"/>
      <c r="G3654" s="7"/>
    </row>
    <row r="3655" spans="2:8" ht="25.5">
      <c r="C3655" s="14" t="s">
        <v>5</v>
      </c>
      <c r="D3655" s="6"/>
    </row>
    <row r="3656" spans="2:8" ht="20.25">
      <c r="B3656" s="10"/>
      <c r="C3656" s="87" t="s">
        <v>15</v>
      </c>
      <c r="D3656" s="114" t="s">
        <v>45</v>
      </c>
      <c r="E3656" s="115"/>
      <c r="F3656" s="115"/>
      <c r="G3656" s="116"/>
      <c r="H3656" s="58"/>
    </row>
    <row r="3657" spans="2:8" ht="20.25">
      <c r="B3657" s="10"/>
      <c r="C3657" s="88"/>
      <c r="D3657" s="114" t="s">
        <v>171</v>
      </c>
      <c r="E3657" s="115"/>
      <c r="F3657" s="115"/>
      <c r="G3657" s="116"/>
      <c r="H3657" s="58"/>
    </row>
    <row r="3658" spans="2:8" ht="20.25">
      <c r="B3658" s="10"/>
      <c r="C3658" s="89"/>
      <c r="D3658" s="114" t="s">
        <v>279</v>
      </c>
      <c r="E3658" s="115"/>
      <c r="F3658" s="115"/>
      <c r="G3658" s="116"/>
      <c r="H3658" s="58"/>
    </row>
    <row r="3659" spans="2:8">
      <c r="C3659" s="48" t="s">
        <v>12</v>
      </c>
      <c r="D3659" s="49">
        <v>2.4</v>
      </c>
      <c r="E3659" s="50"/>
      <c r="F3659" s="10"/>
    </row>
    <row r="3660" spans="2:8">
      <c r="C3660" s="1" t="s">
        <v>9</v>
      </c>
      <c r="D3660" s="44">
        <v>532</v>
      </c>
      <c r="E3660" s="117" t="s">
        <v>16</v>
      </c>
      <c r="F3660" s="92"/>
      <c r="G3660" s="95">
        <f>D3661/D3660</f>
        <v>57.622180451127818</v>
      </c>
    </row>
    <row r="3661" spans="2:8">
      <c r="C3661" s="1" t="s">
        <v>10</v>
      </c>
      <c r="D3661" s="44">
        <v>30655</v>
      </c>
      <c r="E3661" s="118"/>
      <c r="F3661" s="94"/>
      <c r="G3661" s="96"/>
    </row>
    <row r="3662" spans="2:8">
      <c r="C3662" s="54"/>
      <c r="D3662" s="55"/>
      <c r="E3662" s="56"/>
    </row>
    <row r="3663" spans="2:8">
      <c r="C3663" s="53" t="s">
        <v>7</v>
      </c>
      <c r="D3663" s="74" t="s">
        <v>278</v>
      </c>
      <c r="E3663" s="59"/>
    </row>
    <row r="3664" spans="2:8">
      <c r="C3664" s="53" t="s">
        <v>11</v>
      </c>
      <c r="D3664" s="51">
        <v>65</v>
      </c>
      <c r="E3664" s="59"/>
    </row>
    <row r="3665" spans="2:8">
      <c r="C3665" s="53" t="s">
        <v>13</v>
      </c>
      <c r="D3665" s="52" t="s">
        <v>34</v>
      </c>
      <c r="E3665" s="59"/>
    </row>
    <row r="3666" spans="2:8" ht="24" thickBot="1">
      <c r="C3666" s="60"/>
      <c r="D3666" s="60"/>
    </row>
    <row r="3667" spans="2:8" ht="48" thickBot="1">
      <c r="B3667" s="119" t="s">
        <v>17</v>
      </c>
      <c r="C3667" s="120"/>
      <c r="D3667" s="23" t="s">
        <v>20</v>
      </c>
      <c r="E3667" s="121" t="s">
        <v>22</v>
      </c>
      <c r="F3667" s="122"/>
      <c r="G3667" s="2" t="s">
        <v>21</v>
      </c>
    </row>
    <row r="3668" spans="2:8" ht="24" thickBot="1">
      <c r="B3668" s="123" t="s">
        <v>36</v>
      </c>
      <c r="C3668" s="124"/>
      <c r="D3668" s="32">
        <v>59.39</v>
      </c>
      <c r="E3668" s="33">
        <v>2.4</v>
      </c>
      <c r="F3668" s="18" t="s">
        <v>25</v>
      </c>
      <c r="G3668" s="26">
        <f t="shared" ref="G3668:G3675" si="82">D3668*E3668</f>
        <v>142.536</v>
      </c>
      <c r="H3668" s="125"/>
    </row>
    <row r="3669" spans="2:8">
      <c r="B3669" s="126" t="s">
        <v>18</v>
      </c>
      <c r="C3669" s="127"/>
      <c r="D3669" s="34">
        <v>70.41</v>
      </c>
      <c r="E3669" s="35">
        <v>0.7</v>
      </c>
      <c r="F3669" s="19" t="s">
        <v>26</v>
      </c>
      <c r="G3669" s="27">
        <f t="shared" si="82"/>
        <v>49.286999999999992</v>
      </c>
      <c r="H3669" s="125"/>
    </row>
    <row r="3670" spans="2:8" ht="24" thickBot="1">
      <c r="B3670" s="128" t="s">
        <v>19</v>
      </c>
      <c r="C3670" s="129"/>
      <c r="D3670" s="36">
        <v>222.31</v>
      </c>
      <c r="E3670" s="37">
        <v>0.7</v>
      </c>
      <c r="F3670" s="20" t="s">
        <v>26</v>
      </c>
      <c r="G3670" s="28">
        <f t="shared" si="82"/>
        <v>155.61699999999999</v>
      </c>
      <c r="H3670" s="125"/>
    </row>
    <row r="3671" spans="2:8" ht="24" thickBot="1">
      <c r="B3671" s="123" t="s">
        <v>28</v>
      </c>
      <c r="C3671" s="124"/>
      <c r="D3671" s="38"/>
      <c r="E3671" s="39"/>
      <c r="F3671" s="24" t="s">
        <v>25</v>
      </c>
      <c r="G3671" s="29">
        <f t="shared" si="82"/>
        <v>0</v>
      </c>
      <c r="H3671" s="125"/>
    </row>
    <row r="3672" spans="2:8">
      <c r="B3672" s="126" t="s">
        <v>33</v>
      </c>
      <c r="C3672" s="127"/>
      <c r="D3672" s="34">
        <v>665.33</v>
      </c>
      <c r="E3672" s="35">
        <v>4.8</v>
      </c>
      <c r="F3672" s="19" t="s">
        <v>25</v>
      </c>
      <c r="G3672" s="27">
        <f t="shared" si="82"/>
        <v>3193.5840000000003</v>
      </c>
      <c r="H3672" s="125"/>
    </row>
    <row r="3673" spans="2:8">
      <c r="B3673" s="130" t="s">
        <v>27</v>
      </c>
      <c r="C3673" s="131"/>
      <c r="D3673" s="40"/>
      <c r="E3673" s="41"/>
      <c r="F3673" s="21" t="s">
        <v>25</v>
      </c>
      <c r="G3673" s="30">
        <f t="shared" si="82"/>
        <v>0</v>
      </c>
      <c r="H3673" s="125"/>
    </row>
    <row r="3674" spans="2:8">
      <c r="B3674" s="130" t="s">
        <v>29</v>
      </c>
      <c r="C3674" s="131"/>
      <c r="D3674" s="42">
        <v>2425.11</v>
      </c>
      <c r="E3674" s="43">
        <v>2.4</v>
      </c>
      <c r="F3674" s="21" t="s">
        <v>25</v>
      </c>
      <c r="G3674" s="30">
        <f t="shared" si="82"/>
        <v>5820.2640000000001</v>
      </c>
      <c r="H3674" s="125"/>
    </row>
    <row r="3675" spans="2:8">
      <c r="B3675" s="130" t="s">
        <v>30</v>
      </c>
      <c r="C3675" s="131"/>
      <c r="D3675" s="42">
        <v>1718.79</v>
      </c>
      <c r="E3675" s="43">
        <v>2.4</v>
      </c>
      <c r="F3675" s="21" t="s">
        <v>25</v>
      </c>
      <c r="G3675" s="30">
        <f t="shared" si="82"/>
        <v>4125.0959999999995</v>
      </c>
      <c r="H3675" s="125"/>
    </row>
    <row r="3676" spans="2:8">
      <c r="B3676" s="130" t="s">
        <v>32</v>
      </c>
      <c r="C3676" s="131"/>
      <c r="D3676" s="42">
        <v>473.91</v>
      </c>
      <c r="E3676" s="43">
        <v>2.4</v>
      </c>
      <c r="F3676" s="21" t="s">
        <v>25</v>
      </c>
      <c r="G3676" s="30">
        <f>D3676*E3676</f>
        <v>1137.384</v>
      </c>
      <c r="H3676" s="125"/>
    </row>
    <row r="3677" spans="2:8" ht="24" thickBot="1">
      <c r="B3677" s="128" t="s">
        <v>31</v>
      </c>
      <c r="C3677" s="129"/>
      <c r="D3677" s="36">
        <v>320.5</v>
      </c>
      <c r="E3677" s="37">
        <v>7.2</v>
      </c>
      <c r="F3677" s="20" t="s">
        <v>25</v>
      </c>
      <c r="G3677" s="31">
        <f>D3677*E3677</f>
        <v>2307.6</v>
      </c>
      <c r="H3677" s="125"/>
    </row>
    <row r="3678" spans="2:8">
      <c r="C3678" s="3"/>
      <c r="D3678" s="3"/>
      <c r="E3678" s="4"/>
      <c r="F3678" s="4"/>
      <c r="H3678" s="63"/>
    </row>
    <row r="3679" spans="2:8" ht="25.5">
      <c r="C3679" s="14" t="s">
        <v>14</v>
      </c>
      <c r="D3679" s="6"/>
    </row>
    <row r="3680" spans="2:8" ht="18.75">
      <c r="C3680" s="84" t="s">
        <v>6</v>
      </c>
      <c r="D3680" s="82" t="s">
        <v>0</v>
      </c>
      <c r="E3680" s="9">
        <f>ROUND((G3668+D3661)/D3661,2)</f>
        <v>1</v>
      </c>
      <c r="F3680" s="9"/>
      <c r="G3680" s="10"/>
      <c r="H3680" s="7"/>
    </row>
    <row r="3681" spans="2:8">
      <c r="C3681" s="84"/>
      <c r="D3681" s="82" t="s">
        <v>1</v>
      </c>
      <c r="E3681" s="9">
        <f>ROUND((G3669+G3670+D3661)/D3661,2)</f>
        <v>1.01</v>
      </c>
      <c r="F3681" s="9"/>
      <c r="G3681" s="11"/>
      <c r="H3681" s="66"/>
    </row>
    <row r="3682" spans="2:8">
      <c r="C3682" s="84"/>
      <c r="D3682" s="82" t="s">
        <v>2</v>
      </c>
      <c r="E3682" s="9">
        <f>ROUND((G3671+D3661)/D3661,2)</f>
        <v>1</v>
      </c>
      <c r="F3682" s="12"/>
      <c r="G3682" s="11"/>
    </row>
    <row r="3683" spans="2:8">
      <c r="C3683" s="84"/>
      <c r="D3683" s="13" t="s">
        <v>3</v>
      </c>
      <c r="E3683" s="45">
        <f>ROUND((SUM(G3672:G3677)+D3661)/D3661,2)</f>
        <v>1.54</v>
      </c>
      <c r="F3683" s="10"/>
      <c r="G3683" s="11"/>
    </row>
    <row r="3684" spans="2:8" ht="25.5">
      <c r="D3684" s="46" t="s">
        <v>4</v>
      </c>
      <c r="E3684" s="47">
        <f>SUM(E3680:E3683)-IF(D3665="сплошная",3,2)</f>
        <v>1.5499999999999998</v>
      </c>
      <c r="F3684" s="25"/>
    </row>
    <row r="3685" spans="2:8">
      <c r="E3685" s="15"/>
    </row>
    <row r="3686" spans="2:8" ht="25.5">
      <c r="B3686" s="22"/>
      <c r="C3686" s="16" t="s">
        <v>23</v>
      </c>
      <c r="D3686" s="85">
        <f>E3684*D3661</f>
        <v>47515.249999999993</v>
      </c>
      <c r="E3686" s="85"/>
    </row>
    <row r="3687" spans="2:8" ht="18.75">
      <c r="C3687" s="17" t="s">
        <v>8</v>
      </c>
      <c r="D3687" s="86">
        <f>D3686/D3660</f>
        <v>89.314379699248107</v>
      </c>
      <c r="E3687" s="86"/>
      <c r="G3687" s="7"/>
      <c r="H3687" s="67"/>
    </row>
    <row r="3699" spans="2:8" ht="60.75">
      <c r="B3699" s="112" t="s">
        <v>245</v>
      </c>
      <c r="C3699" s="112"/>
      <c r="D3699" s="112"/>
      <c r="E3699" s="112"/>
      <c r="F3699" s="112"/>
      <c r="G3699" s="112"/>
      <c r="H3699" s="112"/>
    </row>
    <row r="3700" spans="2:8" ht="42.75" customHeight="1">
      <c r="B3700" s="113" t="s">
        <v>37</v>
      </c>
      <c r="C3700" s="113"/>
      <c r="D3700" s="113"/>
      <c r="E3700" s="113"/>
      <c r="F3700" s="113"/>
      <c r="G3700" s="113"/>
    </row>
    <row r="3701" spans="2:8">
      <c r="C3701" s="83"/>
      <c r="G3701" s="7"/>
    </row>
    <row r="3702" spans="2:8" ht="25.5">
      <c r="C3702" s="14" t="s">
        <v>5</v>
      </c>
      <c r="D3702" s="6"/>
    </row>
    <row r="3703" spans="2:8" ht="20.25">
      <c r="B3703" s="10"/>
      <c r="C3703" s="87" t="s">
        <v>15</v>
      </c>
      <c r="D3703" s="114" t="s">
        <v>45</v>
      </c>
      <c r="E3703" s="115"/>
      <c r="F3703" s="115"/>
      <c r="G3703" s="116"/>
      <c r="H3703" s="58"/>
    </row>
    <row r="3704" spans="2:8" ht="20.25">
      <c r="B3704" s="10"/>
      <c r="C3704" s="88"/>
      <c r="D3704" s="114" t="s">
        <v>171</v>
      </c>
      <c r="E3704" s="115"/>
      <c r="F3704" s="115"/>
      <c r="G3704" s="116"/>
      <c r="H3704" s="58"/>
    </row>
    <row r="3705" spans="2:8" ht="20.25">
      <c r="B3705" s="10"/>
      <c r="C3705" s="89"/>
      <c r="D3705" s="114" t="s">
        <v>280</v>
      </c>
      <c r="E3705" s="115"/>
      <c r="F3705" s="115"/>
      <c r="G3705" s="116"/>
      <c r="H3705" s="58"/>
    </row>
    <row r="3706" spans="2:8">
      <c r="C3706" s="48" t="s">
        <v>12</v>
      </c>
      <c r="D3706" s="49">
        <v>3.6</v>
      </c>
      <c r="E3706" s="50"/>
      <c r="F3706" s="10"/>
    </row>
    <row r="3707" spans="2:8">
      <c r="C3707" s="1" t="s">
        <v>9</v>
      </c>
      <c r="D3707" s="44">
        <v>696</v>
      </c>
      <c r="E3707" s="117" t="s">
        <v>16</v>
      </c>
      <c r="F3707" s="92"/>
      <c r="G3707" s="95">
        <f>D3708/D3707</f>
        <v>56.426724137931032</v>
      </c>
    </row>
    <row r="3708" spans="2:8">
      <c r="C3708" s="1" t="s">
        <v>10</v>
      </c>
      <c r="D3708" s="44">
        <v>39273</v>
      </c>
      <c r="E3708" s="118"/>
      <c r="F3708" s="94"/>
      <c r="G3708" s="96"/>
    </row>
    <row r="3709" spans="2:8">
      <c r="C3709" s="54"/>
      <c r="D3709" s="55"/>
      <c r="E3709" s="56"/>
    </row>
    <row r="3710" spans="2:8">
      <c r="C3710" s="53" t="s">
        <v>7</v>
      </c>
      <c r="D3710" s="74" t="s">
        <v>281</v>
      </c>
      <c r="E3710" s="59"/>
    </row>
    <row r="3711" spans="2:8">
      <c r="C3711" s="53" t="s">
        <v>11</v>
      </c>
      <c r="D3711" s="51">
        <v>65</v>
      </c>
      <c r="E3711" s="59"/>
    </row>
    <row r="3712" spans="2:8">
      <c r="C3712" s="53" t="s">
        <v>13</v>
      </c>
      <c r="D3712" s="52" t="s">
        <v>34</v>
      </c>
      <c r="E3712" s="59"/>
    </row>
    <row r="3713" spans="2:8" ht="24" thickBot="1">
      <c r="C3713" s="60"/>
      <c r="D3713" s="60"/>
    </row>
    <row r="3714" spans="2:8" ht="48" thickBot="1">
      <c r="B3714" s="119" t="s">
        <v>17</v>
      </c>
      <c r="C3714" s="120"/>
      <c r="D3714" s="23" t="s">
        <v>20</v>
      </c>
      <c r="E3714" s="121" t="s">
        <v>22</v>
      </c>
      <c r="F3714" s="122"/>
      <c r="G3714" s="2" t="s">
        <v>21</v>
      </c>
    </row>
    <row r="3715" spans="2:8" ht="24" thickBot="1">
      <c r="B3715" s="123" t="s">
        <v>36</v>
      </c>
      <c r="C3715" s="124"/>
      <c r="D3715" s="32">
        <v>59.39</v>
      </c>
      <c r="E3715" s="33">
        <v>3.6</v>
      </c>
      <c r="F3715" s="18" t="s">
        <v>25</v>
      </c>
      <c r="G3715" s="26">
        <f t="shared" ref="G3715:G3722" si="83">D3715*E3715</f>
        <v>213.804</v>
      </c>
      <c r="H3715" s="125"/>
    </row>
    <row r="3716" spans="2:8">
      <c r="B3716" s="126" t="s">
        <v>18</v>
      </c>
      <c r="C3716" s="127"/>
      <c r="D3716" s="34">
        <v>70.41</v>
      </c>
      <c r="E3716" s="35">
        <v>1.2</v>
      </c>
      <c r="F3716" s="19" t="s">
        <v>26</v>
      </c>
      <c r="G3716" s="27">
        <f t="shared" si="83"/>
        <v>84.49199999999999</v>
      </c>
      <c r="H3716" s="125"/>
    </row>
    <row r="3717" spans="2:8" ht="24" thickBot="1">
      <c r="B3717" s="128" t="s">
        <v>19</v>
      </c>
      <c r="C3717" s="129"/>
      <c r="D3717" s="36">
        <v>222.31</v>
      </c>
      <c r="E3717" s="37">
        <v>1.2</v>
      </c>
      <c r="F3717" s="20" t="s">
        <v>26</v>
      </c>
      <c r="G3717" s="28">
        <f t="shared" si="83"/>
        <v>266.77199999999999</v>
      </c>
      <c r="H3717" s="125"/>
    </row>
    <row r="3718" spans="2:8" ht="24" thickBot="1">
      <c r="B3718" s="123" t="s">
        <v>28</v>
      </c>
      <c r="C3718" s="124"/>
      <c r="D3718" s="38"/>
      <c r="E3718" s="39"/>
      <c r="F3718" s="24" t="s">
        <v>25</v>
      </c>
      <c r="G3718" s="29">
        <f t="shared" si="83"/>
        <v>0</v>
      </c>
      <c r="H3718" s="125"/>
    </row>
    <row r="3719" spans="2:8">
      <c r="B3719" s="126" t="s">
        <v>33</v>
      </c>
      <c r="C3719" s="127"/>
      <c r="D3719" s="34">
        <v>665.33</v>
      </c>
      <c r="E3719" s="35">
        <v>7.2</v>
      </c>
      <c r="F3719" s="19" t="s">
        <v>25</v>
      </c>
      <c r="G3719" s="27">
        <f t="shared" si="83"/>
        <v>4790.3760000000002</v>
      </c>
      <c r="H3719" s="125"/>
    </row>
    <row r="3720" spans="2:8">
      <c r="B3720" s="130" t="s">
        <v>27</v>
      </c>
      <c r="C3720" s="131"/>
      <c r="D3720" s="40"/>
      <c r="E3720" s="41"/>
      <c r="F3720" s="21" t="s">
        <v>25</v>
      </c>
      <c r="G3720" s="30">
        <f t="shared" si="83"/>
        <v>0</v>
      </c>
      <c r="H3720" s="125"/>
    </row>
    <row r="3721" spans="2:8">
      <c r="B3721" s="130" t="s">
        <v>29</v>
      </c>
      <c r="C3721" s="131"/>
      <c r="D3721" s="42">
        <v>2425.11</v>
      </c>
      <c r="E3721" s="43">
        <v>3.6</v>
      </c>
      <c r="F3721" s="21" t="s">
        <v>25</v>
      </c>
      <c r="G3721" s="30">
        <f t="shared" si="83"/>
        <v>8730.3960000000006</v>
      </c>
      <c r="H3721" s="125"/>
    </row>
    <row r="3722" spans="2:8">
      <c r="B3722" s="130" t="s">
        <v>30</v>
      </c>
      <c r="C3722" s="131"/>
      <c r="D3722" s="42">
        <v>1718.79</v>
      </c>
      <c r="E3722" s="43">
        <v>3.6</v>
      </c>
      <c r="F3722" s="21" t="s">
        <v>25</v>
      </c>
      <c r="G3722" s="30">
        <f t="shared" si="83"/>
        <v>6187.6440000000002</v>
      </c>
      <c r="H3722" s="125"/>
    </row>
    <row r="3723" spans="2:8">
      <c r="B3723" s="130" t="s">
        <v>32</v>
      </c>
      <c r="C3723" s="131"/>
      <c r="D3723" s="42">
        <v>473.91</v>
      </c>
      <c r="E3723" s="43">
        <v>3.6</v>
      </c>
      <c r="F3723" s="21" t="s">
        <v>25</v>
      </c>
      <c r="G3723" s="30">
        <f>D3723*E3723</f>
        <v>1706.076</v>
      </c>
      <c r="H3723" s="125"/>
    </row>
    <row r="3724" spans="2:8" ht="24" thickBot="1">
      <c r="B3724" s="128" t="s">
        <v>31</v>
      </c>
      <c r="C3724" s="129"/>
      <c r="D3724" s="36">
        <v>320.5</v>
      </c>
      <c r="E3724" s="37">
        <v>10.8</v>
      </c>
      <c r="F3724" s="20" t="s">
        <v>25</v>
      </c>
      <c r="G3724" s="31">
        <f>D3724*E3724</f>
        <v>3461.4</v>
      </c>
      <c r="H3724" s="125"/>
    </row>
    <row r="3725" spans="2:8">
      <c r="C3725" s="3"/>
      <c r="D3725" s="3"/>
      <c r="E3725" s="4"/>
      <c r="F3725" s="4"/>
      <c r="H3725" s="63"/>
    </row>
    <row r="3726" spans="2:8" ht="25.5">
      <c r="C3726" s="14" t="s">
        <v>14</v>
      </c>
      <c r="D3726" s="6"/>
    </row>
    <row r="3727" spans="2:8" ht="18.75">
      <c r="C3727" s="84" t="s">
        <v>6</v>
      </c>
      <c r="D3727" s="82" t="s">
        <v>0</v>
      </c>
      <c r="E3727" s="9">
        <f>ROUND((G3715+D3708)/D3708,2)</f>
        <v>1.01</v>
      </c>
      <c r="F3727" s="9"/>
      <c r="G3727" s="10"/>
      <c r="H3727" s="7"/>
    </row>
    <row r="3728" spans="2:8">
      <c r="C3728" s="84"/>
      <c r="D3728" s="82" t="s">
        <v>1</v>
      </c>
      <c r="E3728" s="9">
        <f>ROUND((G3716+G3717+D3708)/D3708,2)</f>
        <v>1.01</v>
      </c>
      <c r="F3728" s="9"/>
      <c r="G3728" s="11"/>
      <c r="H3728" s="66"/>
    </row>
    <row r="3729" spans="2:8">
      <c r="C3729" s="84"/>
      <c r="D3729" s="82" t="s">
        <v>2</v>
      </c>
      <c r="E3729" s="9">
        <f>ROUND((G3718+D3708)/D3708,2)</f>
        <v>1</v>
      </c>
      <c r="F3729" s="12"/>
      <c r="G3729" s="11"/>
    </row>
    <row r="3730" spans="2:8">
      <c r="C3730" s="84"/>
      <c r="D3730" s="13" t="s">
        <v>3</v>
      </c>
      <c r="E3730" s="45">
        <f>ROUND((SUM(G3719:G3724)+D3708)/D3708,2)</f>
        <v>1.63</v>
      </c>
      <c r="F3730" s="10"/>
      <c r="G3730" s="11"/>
    </row>
    <row r="3731" spans="2:8" ht="25.5">
      <c r="D3731" s="46" t="s">
        <v>4</v>
      </c>
      <c r="E3731" s="47">
        <f>SUM(E3727:E3730)-IF(D3712="сплошная",3,2)</f>
        <v>1.6500000000000004</v>
      </c>
      <c r="F3731" s="25"/>
    </row>
    <row r="3732" spans="2:8">
      <c r="E3732" s="15"/>
    </row>
    <row r="3733" spans="2:8" ht="25.5">
      <c r="B3733" s="22"/>
      <c r="C3733" s="16" t="s">
        <v>23</v>
      </c>
      <c r="D3733" s="85">
        <f>E3731*D3708</f>
        <v>64800.450000000012</v>
      </c>
      <c r="E3733" s="85"/>
    </row>
    <row r="3734" spans="2:8" ht="18.75">
      <c r="C3734" s="17" t="s">
        <v>8</v>
      </c>
      <c r="D3734" s="86">
        <f>D3733/D3707</f>
        <v>93.104094827586223</v>
      </c>
      <c r="E3734" s="86"/>
      <c r="G3734" s="7"/>
      <c r="H3734" s="67"/>
    </row>
    <row r="3746" spans="2:8" ht="60.75" customHeight="1">
      <c r="B3746" s="112" t="s">
        <v>246</v>
      </c>
      <c r="C3746" s="112"/>
      <c r="D3746" s="112"/>
      <c r="E3746" s="112"/>
      <c r="F3746" s="112"/>
      <c r="G3746" s="112"/>
      <c r="H3746" s="112"/>
    </row>
    <row r="3747" spans="2:8" ht="60.75" customHeight="1">
      <c r="B3747" s="113" t="s">
        <v>37</v>
      </c>
      <c r="C3747" s="113"/>
      <c r="D3747" s="113"/>
      <c r="E3747" s="113"/>
      <c r="F3747" s="113"/>
      <c r="G3747" s="113"/>
    </row>
    <row r="3748" spans="2:8" ht="23.25" customHeight="1">
      <c r="C3748" s="83"/>
      <c r="G3748" s="7"/>
    </row>
    <row r="3749" spans="2:8" ht="25.5">
      <c r="C3749" s="14" t="s">
        <v>5</v>
      </c>
      <c r="D3749" s="6"/>
    </row>
    <row r="3750" spans="2:8" ht="20.25" customHeight="1">
      <c r="B3750" s="10"/>
      <c r="C3750" s="87" t="s">
        <v>15</v>
      </c>
      <c r="D3750" s="114" t="s">
        <v>45</v>
      </c>
      <c r="E3750" s="115"/>
      <c r="F3750" s="115"/>
      <c r="G3750" s="116"/>
      <c r="H3750" s="58"/>
    </row>
    <row r="3751" spans="2:8" ht="20.25" customHeight="1">
      <c r="B3751" s="10"/>
      <c r="C3751" s="88"/>
      <c r="D3751" s="114" t="s">
        <v>171</v>
      </c>
      <c r="E3751" s="115"/>
      <c r="F3751" s="115"/>
      <c r="G3751" s="116"/>
      <c r="H3751" s="58"/>
    </row>
    <row r="3752" spans="2:8" ht="20.25" customHeight="1">
      <c r="B3752" s="10"/>
      <c r="C3752" s="89"/>
      <c r="D3752" s="114" t="s">
        <v>282</v>
      </c>
      <c r="E3752" s="115"/>
      <c r="F3752" s="115"/>
      <c r="G3752" s="116"/>
      <c r="H3752" s="58"/>
    </row>
    <row r="3753" spans="2:8" ht="20.25" customHeight="1">
      <c r="C3753" s="48" t="s">
        <v>12</v>
      </c>
      <c r="D3753" s="49">
        <v>1.4</v>
      </c>
      <c r="E3753" s="50"/>
      <c r="F3753" s="10"/>
    </row>
    <row r="3754" spans="2:8" ht="23.25" customHeight="1">
      <c r="C3754" s="1" t="s">
        <v>9</v>
      </c>
      <c r="D3754" s="44">
        <v>234</v>
      </c>
      <c r="E3754" s="117" t="s">
        <v>16</v>
      </c>
      <c r="F3754" s="92"/>
      <c r="G3754" s="95">
        <f>D3755/D3754</f>
        <v>52.675213675213676</v>
      </c>
    </row>
    <row r="3755" spans="2:8" ht="23.25" customHeight="1">
      <c r="C3755" s="1" t="s">
        <v>10</v>
      </c>
      <c r="D3755" s="44">
        <v>12326</v>
      </c>
      <c r="E3755" s="118"/>
      <c r="F3755" s="94"/>
      <c r="G3755" s="96"/>
    </row>
    <row r="3756" spans="2:8">
      <c r="C3756" s="54"/>
      <c r="D3756" s="55"/>
      <c r="E3756" s="56"/>
    </row>
    <row r="3757" spans="2:8">
      <c r="C3757" s="53" t="s">
        <v>7</v>
      </c>
      <c r="D3757" s="74" t="s">
        <v>281</v>
      </c>
      <c r="E3757" s="59"/>
    </row>
    <row r="3758" spans="2:8">
      <c r="C3758" s="53" t="s">
        <v>11</v>
      </c>
      <c r="D3758" s="51">
        <v>65</v>
      </c>
      <c r="E3758" s="59"/>
    </row>
    <row r="3759" spans="2:8">
      <c r="C3759" s="53" t="s">
        <v>13</v>
      </c>
      <c r="D3759" s="52" t="s">
        <v>34</v>
      </c>
      <c r="E3759" s="59"/>
    </row>
    <row r="3760" spans="2:8" ht="24" thickBot="1">
      <c r="C3760" s="60"/>
      <c r="D3760" s="60"/>
    </row>
    <row r="3761" spans="2:8" ht="48" customHeight="1" thickBot="1">
      <c r="B3761" s="119" t="s">
        <v>17</v>
      </c>
      <c r="C3761" s="120"/>
      <c r="D3761" s="23" t="s">
        <v>20</v>
      </c>
      <c r="E3761" s="121" t="s">
        <v>22</v>
      </c>
      <c r="F3761" s="122"/>
      <c r="G3761" s="2" t="s">
        <v>21</v>
      </c>
    </row>
    <row r="3762" spans="2:8" ht="48" customHeight="1" thickBot="1">
      <c r="B3762" s="123" t="s">
        <v>36</v>
      </c>
      <c r="C3762" s="124"/>
      <c r="D3762" s="32">
        <v>59.39</v>
      </c>
      <c r="E3762" s="33">
        <v>1.4</v>
      </c>
      <c r="F3762" s="18" t="s">
        <v>25</v>
      </c>
      <c r="G3762" s="26">
        <f t="shared" ref="G3762:G3769" si="84">D3762*E3762</f>
        <v>83.146000000000001</v>
      </c>
      <c r="H3762" s="125"/>
    </row>
    <row r="3763" spans="2:8" ht="24" customHeight="1">
      <c r="B3763" s="126" t="s">
        <v>18</v>
      </c>
      <c r="C3763" s="127"/>
      <c r="D3763" s="34">
        <v>70.41</v>
      </c>
      <c r="E3763" s="35">
        <v>0.5</v>
      </c>
      <c r="F3763" s="19" t="s">
        <v>26</v>
      </c>
      <c r="G3763" s="27">
        <f t="shared" si="84"/>
        <v>35.204999999999998</v>
      </c>
      <c r="H3763" s="125"/>
    </row>
    <row r="3764" spans="2:8" ht="23.25" customHeight="1" thickBot="1">
      <c r="B3764" s="128" t="s">
        <v>19</v>
      </c>
      <c r="C3764" s="129"/>
      <c r="D3764" s="36">
        <v>222.31</v>
      </c>
      <c r="E3764" s="37">
        <v>0.5</v>
      </c>
      <c r="F3764" s="20" t="s">
        <v>26</v>
      </c>
      <c r="G3764" s="28">
        <f t="shared" si="84"/>
        <v>111.155</v>
      </c>
      <c r="H3764" s="125"/>
    </row>
    <row r="3765" spans="2:8" ht="24" customHeight="1" thickBot="1">
      <c r="B3765" s="123" t="s">
        <v>28</v>
      </c>
      <c r="C3765" s="124"/>
      <c r="D3765" s="38"/>
      <c r="E3765" s="39"/>
      <c r="F3765" s="24" t="s">
        <v>25</v>
      </c>
      <c r="G3765" s="29">
        <f t="shared" si="84"/>
        <v>0</v>
      </c>
      <c r="H3765" s="125"/>
    </row>
    <row r="3766" spans="2:8" ht="24" customHeight="1">
      <c r="B3766" s="126" t="s">
        <v>33</v>
      </c>
      <c r="C3766" s="127"/>
      <c r="D3766" s="34">
        <v>665.33</v>
      </c>
      <c r="E3766" s="35">
        <v>2.8</v>
      </c>
      <c r="F3766" s="19" t="s">
        <v>25</v>
      </c>
      <c r="G3766" s="27">
        <f t="shared" si="84"/>
        <v>1862.924</v>
      </c>
      <c r="H3766" s="125"/>
    </row>
    <row r="3767" spans="2:8" ht="23.25" customHeight="1">
      <c r="B3767" s="130" t="s">
        <v>27</v>
      </c>
      <c r="C3767" s="131"/>
      <c r="D3767" s="40"/>
      <c r="E3767" s="41"/>
      <c r="F3767" s="21" t="s">
        <v>25</v>
      </c>
      <c r="G3767" s="30">
        <f t="shared" si="84"/>
        <v>0</v>
      </c>
      <c r="H3767" s="125"/>
    </row>
    <row r="3768" spans="2:8" ht="23.25" customHeight="1">
      <c r="B3768" s="130" t="s">
        <v>29</v>
      </c>
      <c r="C3768" s="131"/>
      <c r="D3768" s="42">
        <v>2425.11</v>
      </c>
      <c r="E3768" s="43">
        <v>1.4</v>
      </c>
      <c r="F3768" s="21" t="s">
        <v>25</v>
      </c>
      <c r="G3768" s="30">
        <f t="shared" si="84"/>
        <v>3395.154</v>
      </c>
      <c r="H3768" s="125"/>
    </row>
    <row r="3769" spans="2:8" ht="23.25" customHeight="1">
      <c r="B3769" s="130" t="s">
        <v>30</v>
      </c>
      <c r="C3769" s="131"/>
      <c r="D3769" s="42">
        <v>1718.79</v>
      </c>
      <c r="E3769" s="43">
        <v>1.4</v>
      </c>
      <c r="F3769" s="21" t="s">
        <v>25</v>
      </c>
      <c r="G3769" s="30">
        <f t="shared" si="84"/>
        <v>2406.3059999999996</v>
      </c>
      <c r="H3769" s="125"/>
    </row>
    <row r="3770" spans="2:8" ht="23.25" customHeight="1">
      <c r="B3770" s="130" t="s">
        <v>32</v>
      </c>
      <c r="C3770" s="131"/>
      <c r="D3770" s="42">
        <v>473.91</v>
      </c>
      <c r="E3770" s="43">
        <v>1.4</v>
      </c>
      <c r="F3770" s="21" t="s">
        <v>25</v>
      </c>
      <c r="G3770" s="30">
        <f>D3770*E3770</f>
        <v>663.47400000000005</v>
      </c>
      <c r="H3770" s="125"/>
    </row>
    <row r="3771" spans="2:8" ht="23.25" customHeight="1" thickBot="1">
      <c r="B3771" s="128" t="s">
        <v>31</v>
      </c>
      <c r="C3771" s="129"/>
      <c r="D3771" s="36">
        <v>320.5</v>
      </c>
      <c r="E3771" s="37">
        <v>4.2</v>
      </c>
      <c r="F3771" s="20" t="s">
        <v>25</v>
      </c>
      <c r="G3771" s="31">
        <f>D3771*E3771</f>
        <v>1346.1000000000001</v>
      </c>
      <c r="H3771" s="125"/>
    </row>
    <row r="3772" spans="2:8">
      <c r="C3772" s="3"/>
      <c r="D3772" s="3"/>
      <c r="E3772" s="4"/>
      <c r="F3772" s="4"/>
      <c r="H3772" s="63"/>
    </row>
    <row r="3773" spans="2:8" ht="25.5">
      <c r="C3773" s="14" t="s">
        <v>14</v>
      </c>
      <c r="D3773" s="6"/>
    </row>
    <row r="3774" spans="2:8" ht="18.75">
      <c r="C3774" s="84" t="s">
        <v>6</v>
      </c>
      <c r="D3774" s="82" t="s">
        <v>0</v>
      </c>
      <c r="E3774" s="9">
        <f>ROUND((G3762+D3755)/D3755,2)</f>
        <v>1.01</v>
      </c>
      <c r="F3774" s="9"/>
      <c r="G3774" s="10"/>
      <c r="H3774" s="7"/>
    </row>
    <row r="3775" spans="2:8">
      <c r="C3775" s="84"/>
      <c r="D3775" s="82" t="s">
        <v>1</v>
      </c>
      <c r="E3775" s="9">
        <f>ROUND((G3763+G3764+D3755)/D3755,2)</f>
        <v>1.01</v>
      </c>
      <c r="F3775" s="9"/>
      <c r="G3775" s="11"/>
      <c r="H3775" s="66"/>
    </row>
    <row r="3776" spans="2:8">
      <c r="C3776" s="84"/>
      <c r="D3776" s="82" t="s">
        <v>2</v>
      </c>
      <c r="E3776" s="9">
        <f>ROUND((G3765+D3755)/D3755,2)</f>
        <v>1</v>
      </c>
      <c r="F3776" s="12"/>
      <c r="G3776" s="11"/>
    </row>
    <row r="3777" spans="2:8">
      <c r="C3777" s="84"/>
      <c r="D3777" s="13" t="s">
        <v>3</v>
      </c>
      <c r="E3777" s="45">
        <f>ROUND((SUM(G3766:G3771)+D3755)/D3755,2)</f>
        <v>1.78</v>
      </c>
      <c r="F3777" s="10"/>
      <c r="G3777" s="11"/>
    </row>
    <row r="3778" spans="2:8" ht="25.5">
      <c r="D3778" s="46" t="s">
        <v>4</v>
      </c>
      <c r="E3778" s="47">
        <f>SUM(E3774:E3777)-IF(D3759="сплошная",3,2)</f>
        <v>1.7999999999999998</v>
      </c>
      <c r="F3778" s="25"/>
    </row>
    <row r="3779" spans="2:8">
      <c r="E3779" s="15"/>
    </row>
    <row r="3780" spans="2:8" ht="25.5">
      <c r="B3780" s="22"/>
      <c r="C3780" s="16" t="s">
        <v>23</v>
      </c>
      <c r="D3780" s="85">
        <f>E3778*D3755</f>
        <v>22186.799999999999</v>
      </c>
      <c r="E3780" s="85"/>
    </row>
    <row r="3781" spans="2:8" ht="18.75">
      <c r="C3781" s="17" t="s">
        <v>8</v>
      </c>
      <c r="D3781" s="86">
        <f>D3780/D3754</f>
        <v>94.815384615384616</v>
      </c>
      <c r="E3781" s="86"/>
      <c r="G3781" s="7"/>
      <c r="H3781" s="67"/>
    </row>
    <row r="3792" spans="2:8" ht="60.75">
      <c r="B3792" s="112" t="s">
        <v>247</v>
      </c>
      <c r="C3792" s="112"/>
      <c r="D3792" s="112"/>
      <c r="E3792" s="112"/>
      <c r="F3792" s="112"/>
      <c r="G3792" s="112"/>
      <c r="H3792" s="112"/>
    </row>
    <row r="3793" spans="2:8" ht="45.75" customHeight="1">
      <c r="B3793" s="113" t="s">
        <v>37</v>
      </c>
      <c r="C3793" s="113"/>
      <c r="D3793" s="113"/>
      <c r="E3793" s="113"/>
      <c r="F3793" s="113"/>
      <c r="G3793" s="113"/>
    </row>
    <row r="3794" spans="2:8" ht="60.75" customHeight="1">
      <c r="C3794" s="14" t="s">
        <v>5</v>
      </c>
      <c r="D3794" s="6"/>
    </row>
    <row r="3795" spans="2:8" ht="23.25" customHeight="1">
      <c r="B3795" s="10"/>
      <c r="C3795" s="87" t="s">
        <v>15</v>
      </c>
      <c r="D3795" s="114" t="s">
        <v>45</v>
      </c>
      <c r="E3795" s="115"/>
      <c r="F3795" s="115"/>
      <c r="G3795" s="116"/>
      <c r="H3795" s="58"/>
    </row>
    <row r="3796" spans="2:8" ht="20.25">
      <c r="B3796" s="10"/>
      <c r="C3796" s="88"/>
      <c r="D3796" s="114" t="s">
        <v>171</v>
      </c>
      <c r="E3796" s="115"/>
      <c r="F3796" s="115"/>
      <c r="G3796" s="116"/>
      <c r="H3796" s="58"/>
    </row>
    <row r="3797" spans="2:8" ht="20.25" customHeight="1">
      <c r="B3797" s="10"/>
      <c r="C3797" s="89"/>
      <c r="D3797" s="114" t="s">
        <v>284</v>
      </c>
      <c r="E3797" s="115"/>
      <c r="F3797" s="115"/>
      <c r="G3797" s="116"/>
      <c r="H3797" s="58"/>
    </row>
    <row r="3798" spans="2:8" ht="20.25" customHeight="1">
      <c r="C3798" s="48" t="s">
        <v>12</v>
      </c>
      <c r="D3798" s="49">
        <v>1.1000000000000001</v>
      </c>
      <c r="E3798" s="50"/>
      <c r="F3798" s="10"/>
    </row>
    <row r="3799" spans="2:8" ht="20.25" customHeight="1">
      <c r="C3799" s="1" t="s">
        <v>9</v>
      </c>
      <c r="D3799" s="44">
        <v>206</v>
      </c>
      <c r="E3799" s="117" t="s">
        <v>16</v>
      </c>
      <c r="F3799" s="92"/>
      <c r="G3799" s="95">
        <f>D3800/D3799</f>
        <v>53.587378640776699</v>
      </c>
    </row>
    <row r="3800" spans="2:8" ht="20.25" customHeight="1">
      <c r="C3800" s="1" t="s">
        <v>10</v>
      </c>
      <c r="D3800" s="44">
        <v>11039</v>
      </c>
      <c r="E3800" s="118"/>
      <c r="F3800" s="94"/>
      <c r="G3800" s="96"/>
    </row>
    <row r="3801" spans="2:8" ht="23.25" customHeight="1">
      <c r="C3801" s="54"/>
      <c r="D3801" s="55"/>
      <c r="E3801" s="56"/>
    </row>
    <row r="3802" spans="2:8" ht="23.25" customHeight="1">
      <c r="C3802" s="53" t="s">
        <v>7</v>
      </c>
      <c r="D3802" s="74" t="s">
        <v>281</v>
      </c>
      <c r="E3802" s="59"/>
    </row>
    <row r="3803" spans="2:8">
      <c r="C3803" s="53" t="s">
        <v>11</v>
      </c>
      <c r="D3803" s="51">
        <v>65</v>
      </c>
      <c r="E3803" s="59"/>
    </row>
    <row r="3804" spans="2:8">
      <c r="C3804" s="53" t="s">
        <v>13</v>
      </c>
      <c r="D3804" s="52" t="s">
        <v>34</v>
      </c>
      <c r="E3804" s="59"/>
    </row>
    <row r="3805" spans="2:8" ht="24" thickBot="1">
      <c r="C3805" s="60"/>
      <c r="D3805" s="60"/>
    </row>
    <row r="3806" spans="2:8" ht="48" thickBot="1">
      <c r="B3806" s="119" t="s">
        <v>17</v>
      </c>
      <c r="C3806" s="120"/>
      <c r="D3806" s="23" t="s">
        <v>20</v>
      </c>
      <c r="E3806" s="121" t="s">
        <v>22</v>
      </c>
      <c r="F3806" s="122"/>
      <c r="G3806" s="2" t="s">
        <v>21</v>
      </c>
    </row>
    <row r="3807" spans="2:8" ht="24" thickBot="1">
      <c r="B3807" s="123" t="s">
        <v>36</v>
      </c>
      <c r="C3807" s="124"/>
      <c r="D3807" s="32">
        <v>59.39</v>
      </c>
      <c r="E3807" s="33">
        <v>1.1000000000000001</v>
      </c>
      <c r="F3807" s="18" t="s">
        <v>25</v>
      </c>
      <c r="G3807" s="26">
        <f t="shared" ref="G3807:G3814" si="85">D3807*E3807</f>
        <v>65.329000000000008</v>
      </c>
      <c r="H3807" s="125"/>
    </row>
    <row r="3808" spans="2:8" ht="48" customHeight="1">
      <c r="B3808" s="126" t="s">
        <v>18</v>
      </c>
      <c r="C3808" s="127"/>
      <c r="D3808" s="34">
        <v>70.41</v>
      </c>
      <c r="E3808" s="35">
        <v>0.5</v>
      </c>
      <c r="F3808" s="19" t="s">
        <v>26</v>
      </c>
      <c r="G3808" s="27">
        <f t="shared" si="85"/>
        <v>35.204999999999998</v>
      </c>
      <c r="H3808" s="125"/>
    </row>
    <row r="3809" spans="2:8" ht="48" customHeight="1" thickBot="1">
      <c r="B3809" s="128" t="s">
        <v>19</v>
      </c>
      <c r="C3809" s="129"/>
      <c r="D3809" s="36">
        <v>222.31</v>
      </c>
      <c r="E3809" s="37">
        <v>0.5</v>
      </c>
      <c r="F3809" s="20" t="s">
        <v>26</v>
      </c>
      <c r="G3809" s="28">
        <f t="shared" si="85"/>
        <v>111.155</v>
      </c>
      <c r="H3809" s="125"/>
    </row>
    <row r="3810" spans="2:8" ht="24" customHeight="1" thickBot="1">
      <c r="B3810" s="123" t="s">
        <v>28</v>
      </c>
      <c r="C3810" s="124"/>
      <c r="D3810" s="38"/>
      <c r="E3810" s="39"/>
      <c r="F3810" s="24" t="s">
        <v>25</v>
      </c>
      <c r="G3810" s="29">
        <f t="shared" si="85"/>
        <v>0</v>
      </c>
      <c r="H3810" s="125"/>
    </row>
    <row r="3811" spans="2:8" ht="23.25" customHeight="1">
      <c r="B3811" s="126" t="s">
        <v>33</v>
      </c>
      <c r="C3811" s="127"/>
      <c r="D3811" s="34">
        <v>665.33</v>
      </c>
      <c r="E3811" s="35">
        <v>2.2000000000000002</v>
      </c>
      <c r="F3811" s="19" t="s">
        <v>25</v>
      </c>
      <c r="G3811" s="27">
        <f t="shared" si="85"/>
        <v>1463.7260000000001</v>
      </c>
      <c r="H3811" s="125"/>
    </row>
    <row r="3812" spans="2:8" ht="24" customHeight="1">
      <c r="B3812" s="130" t="s">
        <v>27</v>
      </c>
      <c r="C3812" s="131"/>
      <c r="D3812" s="40"/>
      <c r="E3812" s="41"/>
      <c r="F3812" s="21" t="s">
        <v>25</v>
      </c>
      <c r="G3812" s="30">
        <f t="shared" si="85"/>
        <v>0</v>
      </c>
      <c r="H3812" s="125"/>
    </row>
    <row r="3813" spans="2:8" ht="24" customHeight="1">
      <c r="B3813" s="130" t="s">
        <v>29</v>
      </c>
      <c r="C3813" s="131"/>
      <c r="D3813" s="42">
        <v>2425.11</v>
      </c>
      <c r="E3813" s="43">
        <v>1.1000000000000001</v>
      </c>
      <c r="F3813" s="21" t="s">
        <v>25</v>
      </c>
      <c r="G3813" s="30">
        <f t="shared" si="85"/>
        <v>2667.6210000000005</v>
      </c>
      <c r="H3813" s="125"/>
    </row>
    <row r="3814" spans="2:8" ht="23.25" customHeight="1">
      <c r="B3814" s="130" t="s">
        <v>30</v>
      </c>
      <c r="C3814" s="131"/>
      <c r="D3814" s="42">
        <v>1718.79</v>
      </c>
      <c r="E3814" s="43">
        <v>1.1000000000000001</v>
      </c>
      <c r="F3814" s="21" t="s">
        <v>25</v>
      </c>
      <c r="G3814" s="30">
        <f t="shared" si="85"/>
        <v>1890.6690000000001</v>
      </c>
      <c r="H3814" s="125"/>
    </row>
    <row r="3815" spans="2:8" ht="23.25" customHeight="1">
      <c r="B3815" s="130" t="s">
        <v>32</v>
      </c>
      <c r="C3815" s="131"/>
      <c r="D3815" s="42">
        <v>473.91</v>
      </c>
      <c r="E3815" s="43">
        <v>1.1000000000000001</v>
      </c>
      <c r="F3815" s="21" t="s">
        <v>25</v>
      </c>
      <c r="G3815" s="30">
        <f>D3815*E3815</f>
        <v>521.30100000000004</v>
      </c>
      <c r="H3815" s="125"/>
    </row>
    <row r="3816" spans="2:8" ht="23.25" customHeight="1" thickBot="1">
      <c r="B3816" s="128" t="s">
        <v>31</v>
      </c>
      <c r="C3816" s="129"/>
      <c r="D3816" s="36">
        <v>320.5</v>
      </c>
      <c r="E3816" s="37">
        <v>3.3</v>
      </c>
      <c r="F3816" s="20" t="s">
        <v>25</v>
      </c>
      <c r="G3816" s="31">
        <f>D3816*E3816</f>
        <v>1057.6499999999999</v>
      </c>
      <c r="H3816" s="125"/>
    </row>
    <row r="3817" spans="2:8" ht="23.25" customHeight="1">
      <c r="C3817" s="3"/>
      <c r="D3817" s="3"/>
      <c r="E3817" s="4"/>
      <c r="F3817" s="4"/>
      <c r="H3817" s="63"/>
    </row>
    <row r="3818" spans="2:8" ht="23.25" customHeight="1">
      <c r="C3818" s="14" t="s">
        <v>14</v>
      </c>
      <c r="D3818" s="6"/>
    </row>
    <row r="3819" spans="2:8" ht="18.75">
      <c r="C3819" s="84" t="s">
        <v>6</v>
      </c>
      <c r="D3819" s="82" t="s">
        <v>0</v>
      </c>
      <c r="E3819" s="9">
        <f>ROUND((G3807+D3800)/D3800,2)</f>
        <v>1.01</v>
      </c>
      <c r="F3819" s="9"/>
      <c r="G3819" s="10"/>
      <c r="H3819" s="7"/>
    </row>
    <row r="3820" spans="2:8">
      <c r="C3820" s="84"/>
      <c r="D3820" s="82" t="s">
        <v>1</v>
      </c>
      <c r="E3820" s="9">
        <f>ROUND((G3808+G3809+D3800)/D3800,2)</f>
        <v>1.01</v>
      </c>
      <c r="F3820" s="9"/>
      <c r="G3820" s="11"/>
      <c r="H3820" s="66"/>
    </row>
    <row r="3821" spans="2:8">
      <c r="C3821" s="84"/>
      <c r="D3821" s="82" t="s">
        <v>2</v>
      </c>
      <c r="E3821" s="9">
        <f>ROUND((G3810+D3800)/D3800,2)</f>
        <v>1</v>
      </c>
      <c r="F3821" s="12"/>
      <c r="G3821" s="11"/>
    </row>
    <row r="3822" spans="2:8">
      <c r="C3822" s="84"/>
      <c r="D3822" s="13" t="s">
        <v>3</v>
      </c>
      <c r="E3822" s="45">
        <f>ROUND((SUM(G3811:G3816)+D3800)/D3800,2)</f>
        <v>1.69</v>
      </c>
      <c r="F3822" s="10"/>
      <c r="G3822" s="11"/>
    </row>
    <row r="3823" spans="2:8" ht="25.5">
      <c r="D3823" s="46" t="s">
        <v>4</v>
      </c>
      <c r="E3823" s="47">
        <f>SUM(E3819:E3822)-IF(D3804="сплошная",3,2)</f>
        <v>1.71</v>
      </c>
      <c r="F3823" s="25"/>
    </row>
    <row r="3824" spans="2:8">
      <c r="E3824" s="15"/>
    </row>
    <row r="3825" spans="2:8" ht="25.5">
      <c r="B3825" s="22"/>
      <c r="C3825" s="16" t="s">
        <v>23</v>
      </c>
      <c r="D3825" s="85">
        <f>E3823*D3800</f>
        <v>18876.689999999999</v>
      </c>
      <c r="E3825" s="85"/>
    </row>
    <row r="3826" spans="2:8" ht="18.75">
      <c r="C3826" s="17" t="s">
        <v>8</v>
      </c>
      <c r="D3826" s="86">
        <f>D3825/D3799</f>
        <v>91.634417475728142</v>
      </c>
      <c r="E3826" s="86"/>
      <c r="G3826" s="7"/>
      <c r="H3826" s="67"/>
    </row>
    <row r="3836" spans="2:8" ht="60.75" customHeight="1">
      <c r="B3836" s="112" t="s">
        <v>248</v>
      </c>
      <c r="C3836" s="112"/>
      <c r="D3836" s="112"/>
      <c r="E3836" s="112"/>
      <c r="F3836" s="112"/>
      <c r="G3836" s="112"/>
      <c r="H3836" s="112"/>
    </row>
    <row r="3837" spans="2:8" ht="60.75" customHeight="1">
      <c r="B3837" s="113" t="s">
        <v>37</v>
      </c>
      <c r="C3837" s="113"/>
      <c r="D3837" s="113"/>
      <c r="E3837" s="113"/>
      <c r="F3837" s="113"/>
      <c r="G3837" s="113"/>
    </row>
    <row r="3838" spans="2:8" ht="23.25" customHeight="1">
      <c r="C3838" s="83"/>
      <c r="G3838" s="7"/>
    </row>
    <row r="3839" spans="2:8" ht="25.5">
      <c r="C3839" s="14" t="s">
        <v>5</v>
      </c>
      <c r="D3839" s="6"/>
    </row>
    <row r="3840" spans="2:8" ht="20.25" customHeight="1">
      <c r="B3840" s="10"/>
      <c r="C3840" s="87" t="s">
        <v>15</v>
      </c>
      <c r="D3840" s="114" t="s">
        <v>45</v>
      </c>
      <c r="E3840" s="115"/>
      <c r="F3840" s="115"/>
      <c r="G3840" s="116"/>
      <c r="H3840" s="58"/>
    </row>
    <row r="3841" spans="2:8" ht="20.25" customHeight="1">
      <c r="B3841" s="10"/>
      <c r="C3841" s="88"/>
      <c r="D3841" s="114" t="s">
        <v>212</v>
      </c>
      <c r="E3841" s="115"/>
      <c r="F3841" s="115"/>
      <c r="G3841" s="116"/>
      <c r="H3841" s="58"/>
    </row>
    <row r="3842" spans="2:8" ht="20.25" customHeight="1">
      <c r="B3842" s="10"/>
      <c r="C3842" s="89"/>
      <c r="D3842" s="114" t="s">
        <v>221</v>
      </c>
      <c r="E3842" s="115"/>
      <c r="F3842" s="115"/>
      <c r="G3842" s="116"/>
      <c r="H3842" s="58"/>
    </row>
    <row r="3843" spans="2:8" ht="20.25" customHeight="1">
      <c r="C3843" s="48" t="s">
        <v>12</v>
      </c>
      <c r="D3843" s="49">
        <v>1.5</v>
      </c>
      <c r="E3843" s="50"/>
      <c r="F3843" s="10"/>
    </row>
    <row r="3844" spans="2:8" ht="23.25" customHeight="1">
      <c r="C3844" s="1" t="s">
        <v>9</v>
      </c>
      <c r="D3844" s="44">
        <v>116</v>
      </c>
      <c r="E3844" s="117" t="s">
        <v>16</v>
      </c>
      <c r="F3844" s="92"/>
      <c r="G3844" s="95">
        <f>D3845/D3844</f>
        <v>26.724137931034484</v>
      </c>
    </row>
    <row r="3845" spans="2:8" ht="23.25" customHeight="1">
      <c r="C3845" s="1" t="s">
        <v>10</v>
      </c>
      <c r="D3845" s="44">
        <v>3100</v>
      </c>
      <c r="E3845" s="118"/>
      <c r="F3845" s="94"/>
      <c r="G3845" s="96"/>
    </row>
    <row r="3846" spans="2:8">
      <c r="C3846" s="54"/>
      <c r="D3846" s="55"/>
      <c r="E3846" s="56"/>
    </row>
    <row r="3847" spans="2:8" ht="40.5">
      <c r="C3847" s="53" t="s">
        <v>7</v>
      </c>
      <c r="D3847" s="78" t="s">
        <v>222</v>
      </c>
      <c r="E3847" s="59"/>
    </row>
    <row r="3848" spans="2:8">
      <c r="C3848" s="53" t="s">
        <v>11</v>
      </c>
      <c r="D3848" s="51">
        <v>80</v>
      </c>
      <c r="E3848" s="59"/>
    </row>
    <row r="3849" spans="2:8">
      <c r="C3849" s="53" t="s">
        <v>13</v>
      </c>
      <c r="D3849" s="52" t="s">
        <v>34</v>
      </c>
      <c r="E3849" s="59"/>
    </row>
    <row r="3850" spans="2:8" ht="24" thickBot="1">
      <c r="C3850" s="60"/>
      <c r="D3850" s="60"/>
    </row>
    <row r="3851" spans="2:8" ht="48" customHeight="1" thickBot="1">
      <c r="B3851" s="119" t="s">
        <v>17</v>
      </c>
      <c r="C3851" s="120"/>
      <c r="D3851" s="23" t="s">
        <v>20</v>
      </c>
      <c r="E3851" s="121" t="s">
        <v>22</v>
      </c>
      <c r="F3851" s="122"/>
      <c r="G3851" s="2" t="s">
        <v>21</v>
      </c>
    </row>
    <row r="3852" spans="2:8" ht="48" customHeight="1" thickBot="1">
      <c r="B3852" s="123" t="s">
        <v>36</v>
      </c>
      <c r="C3852" s="124"/>
      <c r="D3852" s="32">
        <v>59.39</v>
      </c>
      <c r="E3852" s="33">
        <v>1.5</v>
      </c>
      <c r="F3852" s="18" t="s">
        <v>25</v>
      </c>
      <c r="G3852" s="26">
        <f t="shared" ref="G3852:G3859" si="86">D3852*E3852</f>
        <v>89.085000000000008</v>
      </c>
      <c r="H3852" s="125"/>
    </row>
    <row r="3853" spans="2:8" ht="24" customHeight="1">
      <c r="B3853" s="126" t="s">
        <v>18</v>
      </c>
      <c r="C3853" s="127"/>
      <c r="D3853" s="34">
        <v>70.41</v>
      </c>
      <c r="E3853" s="35">
        <v>0.4</v>
      </c>
      <c r="F3853" s="19" t="s">
        <v>26</v>
      </c>
      <c r="G3853" s="27">
        <f t="shared" si="86"/>
        <v>28.164000000000001</v>
      </c>
      <c r="H3853" s="125"/>
    </row>
    <row r="3854" spans="2:8" ht="23.25" customHeight="1" thickBot="1">
      <c r="B3854" s="128" t="s">
        <v>19</v>
      </c>
      <c r="C3854" s="129"/>
      <c r="D3854" s="36">
        <v>222.31</v>
      </c>
      <c r="E3854" s="37">
        <v>0.4</v>
      </c>
      <c r="F3854" s="20" t="s">
        <v>26</v>
      </c>
      <c r="G3854" s="28">
        <f t="shared" si="86"/>
        <v>88.924000000000007</v>
      </c>
      <c r="H3854" s="125"/>
    </row>
    <row r="3855" spans="2:8" ht="24" customHeight="1" thickBot="1">
      <c r="B3855" s="123" t="s">
        <v>28</v>
      </c>
      <c r="C3855" s="124"/>
      <c r="D3855" s="38"/>
      <c r="E3855" s="39"/>
      <c r="F3855" s="24" t="s">
        <v>25</v>
      </c>
      <c r="G3855" s="29">
        <f t="shared" si="86"/>
        <v>0</v>
      </c>
      <c r="H3855" s="125"/>
    </row>
    <row r="3856" spans="2:8" ht="24" customHeight="1">
      <c r="B3856" s="126" t="s">
        <v>33</v>
      </c>
      <c r="C3856" s="127"/>
      <c r="D3856" s="34">
        <v>665.33</v>
      </c>
      <c r="E3856" s="35">
        <v>3</v>
      </c>
      <c r="F3856" s="19" t="s">
        <v>25</v>
      </c>
      <c r="G3856" s="27">
        <f t="shared" si="86"/>
        <v>1995.9900000000002</v>
      </c>
      <c r="H3856" s="125"/>
    </row>
    <row r="3857" spans="2:8" ht="23.25" customHeight="1">
      <c r="B3857" s="130" t="s">
        <v>27</v>
      </c>
      <c r="C3857" s="131"/>
      <c r="D3857" s="40"/>
      <c r="E3857" s="41"/>
      <c r="F3857" s="21" t="s">
        <v>25</v>
      </c>
      <c r="G3857" s="30">
        <f t="shared" si="86"/>
        <v>0</v>
      </c>
      <c r="H3857" s="125"/>
    </row>
    <row r="3858" spans="2:8" ht="23.25" customHeight="1">
      <c r="B3858" s="130" t="s">
        <v>29</v>
      </c>
      <c r="C3858" s="131"/>
      <c r="D3858" s="42">
        <v>2425.11</v>
      </c>
      <c r="E3858" s="43">
        <v>1.5</v>
      </c>
      <c r="F3858" s="21" t="s">
        <v>25</v>
      </c>
      <c r="G3858" s="30">
        <f t="shared" si="86"/>
        <v>3637.665</v>
      </c>
      <c r="H3858" s="125"/>
    </row>
    <row r="3859" spans="2:8" ht="23.25" customHeight="1">
      <c r="B3859" s="130" t="s">
        <v>30</v>
      </c>
      <c r="C3859" s="131"/>
      <c r="D3859" s="42">
        <v>1718.79</v>
      </c>
      <c r="E3859" s="43">
        <v>1.5</v>
      </c>
      <c r="F3859" s="21" t="s">
        <v>25</v>
      </c>
      <c r="G3859" s="30">
        <f t="shared" si="86"/>
        <v>2578.1849999999999</v>
      </c>
      <c r="H3859" s="125"/>
    </row>
    <row r="3860" spans="2:8" ht="23.25" customHeight="1">
      <c r="B3860" s="130" t="s">
        <v>32</v>
      </c>
      <c r="C3860" s="131"/>
      <c r="D3860" s="42">
        <v>473.91</v>
      </c>
      <c r="E3860" s="43">
        <v>1.5</v>
      </c>
      <c r="F3860" s="21" t="s">
        <v>25</v>
      </c>
      <c r="G3860" s="30">
        <f>D3860*E3860</f>
        <v>710.86500000000001</v>
      </c>
      <c r="H3860" s="125"/>
    </row>
    <row r="3861" spans="2:8" ht="23.25" customHeight="1" thickBot="1">
      <c r="B3861" s="128" t="s">
        <v>31</v>
      </c>
      <c r="C3861" s="129"/>
      <c r="D3861" s="36">
        <v>320.5</v>
      </c>
      <c r="E3861" s="37">
        <v>4.5</v>
      </c>
      <c r="F3861" s="20" t="s">
        <v>25</v>
      </c>
      <c r="G3861" s="31">
        <f>D3861*E3861</f>
        <v>1442.25</v>
      </c>
      <c r="H3861" s="125"/>
    </row>
    <row r="3862" spans="2:8">
      <c r="C3862" s="3"/>
      <c r="D3862" s="3"/>
      <c r="E3862" s="4"/>
      <c r="F3862" s="4"/>
      <c r="H3862" s="63"/>
    </row>
    <row r="3863" spans="2:8" ht="25.5">
      <c r="C3863" s="14" t="s">
        <v>14</v>
      </c>
      <c r="D3863" s="6"/>
    </row>
    <row r="3864" spans="2:8" ht="18.75">
      <c r="C3864" s="84" t="s">
        <v>6</v>
      </c>
      <c r="D3864" s="82" t="s">
        <v>0</v>
      </c>
      <c r="E3864" s="9">
        <f>ROUND((G3852+D3845)/D3845,2)</f>
        <v>1.03</v>
      </c>
      <c r="F3864" s="9"/>
      <c r="G3864" s="10"/>
      <c r="H3864" s="7"/>
    </row>
    <row r="3865" spans="2:8">
      <c r="C3865" s="84"/>
      <c r="D3865" s="82" t="s">
        <v>1</v>
      </c>
      <c r="E3865" s="9">
        <f>ROUND((G3853+G3854+D3845)/D3845,2)</f>
        <v>1.04</v>
      </c>
      <c r="F3865" s="9"/>
      <c r="G3865" s="11"/>
      <c r="H3865" s="66"/>
    </row>
    <row r="3866" spans="2:8">
      <c r="C3866" s="84"/>
      <c r="D3866" s="82" t="s">
        <v>2</v>
      </c>
      <c r="E3866" s="9">
        <f>ROUND((G3855+D3845)/D3845,2)</f>
        <v>1</v>
      </c>
      <c r="F3866" s="12"/>
      <c r="G3866" s="11"/>
    </row>
    <row r="3867" spans="2:8">
      <c r="C3867" s="84"/>
      <c r="D3867" s="13" t="s">
        <v>3</v>
      </c>
      <c r="E3867" s="45">
        <f>ROUND((SUM(G3856:G3861)+D3845)/D3845,2)</f>
        <v>4.34</v>
      </c>
      <c r="F3867" s="10"/>
      <c r="G3867" s="11"/>
    </row>
    <row r="3868" spans="2:8" ht="25.5">
      <c r="D3868" s="46" t="s">
        <v>4</v>
      </c>
      <c r="E3868" s="47">
        <f>SUM(E3864:E3867)-IF(D3849="сплошная",3,2)</f>
        <v>4.41</v>
      </c>
      <c r="F3868" s="25"/>
    </row>
    <row r="3869" spans="2:8">
      <c r="E3869" s="15"/>
    </row>
    <row r="3870" spans="2:8" ht="25.5">
      <c r="B3870" s="22"/>
      <c r="C3870" s="16" t="s">
        <v>23</v>
      </c>
      <c r="D3870" s="85">
        <f>E3868*D3845</f>
        <v>13671</v>
      </c>
      <c r="E3870" s="85"/>
    </row>
    <row r="3871" spans="2:8" ht="18.75">
      <c r="C3871" s="17" t="s">
        <v>8</v>
      </c>
      <c r="D3871" s="86">
        <f>D3870/D3844</f>
        <v>117.85344827586206</v>
      </c>
      <c r="E3871" s="86"/>
      <c r="G3871" s="7"/>
      <c r="H3871" s="67"/>
    </row>
    <row r="3881" spans="2:8" ht="72.75" customHeight="1">
      <c r="B3881" s="112" t="s">
        <v>253</v>
      </c>
      <c r="C3881" s="112"/>
      <c r="D3881" s="112"/>
      <c r="E3881" s="112"/>
      <c r="F3881" s="112"/>
      <c r="G3881" s="112"/>
      <c r="H3881" s="112"/>
    </row>
    <row r="3882" spans="2:8" ht="39.75" customHeight="1">
      <c r="B3882" s="113" t="s">
        <v>37</v>
      </c>
      <c r="C3882" s="113"/>
      <c r="D3882" s="113"/>
      <c r="E3882" s="113"/>
      <c r="F3882" s="113"/>
      <c r="G3882" s="113"/>
    </row>
    <row r="3883" spans="2:8" ht="20.25" customHeight="1">
      <c r="C3883" s="83"/>
      <c r="G3883" s="7"/>
    </row>
    <row r="3884" spans="2:8" ht="20.25" customHeight="1">
      <c r="C3884" s="14" t="s">
        <v>5</v>
      </c>
      <c r="D3884" s="6"/>
    </row>
    <row r="3885" spans="2:8" ht="20.25" customHeight="1">
      <c r="B3885" s="10"/>
      <c r="C3885" s="87" t="s">
        <v>15</v>
      </c>
      <c r="D3885" s="114" t="s">
        <v>45</v>
      </c>
      <c r="E3885" s="115"/>
      <c r="F3885" s="115"/>
      <c r="G3885" s="116"/>
      <c r="H3885" s="58"/>
    </row>
    <row r="3886" spans="2:8" ht="20.25" customHeight="1">
      <c r="B3886" s="10"/>
      <c r="C3886" s="88"/>
      <c r="D3886" s="114" t="s">
        <v>212</v>
      </c>
      <c r="E3886" s="115"/>
      <c r="F3886" s="115"/>
      <c r="G3886" s="116"/>
      <c r="H3886" s="58"/>
    </row>
    <row r="3887" spans="2:8" ht="23.25" customHeight="1">
      <c r="B3887" s="10"/>
      <c r="C3887" s="89"/>
      <c r="D3887" s="114" t="s">
        <v>223</v>
      </c>
      <c r="E3887" s="115"/>
      <c r="F3887" s="115"/>
      <c r="G3887" s="116"/>
      <c r="H3887" s="58"/>
    </row>
    <row r="3888" spans="2:8" ht="23.25" customHeight="1">
      <c r="C3888" s="48" t="s">
        <v>12</v>
      </c>
      <c r="D3888" s="49">
        <v>4.3</v>
      </c>
      <c r="E3888" s="50"/>
      <c r="F3888" s="10"/>
    </row>
    <row r="3889" spans="2:8">
      <c r="C3889" s="1" t="s">
        <v>9</v>
      </c>
      <c r="D3889" s="44">
        <v>433</v>
      </c>
      <c r="E3889" s="117" t="s">
        <v>16</v>
      </c>
      <c r="F3889" s="92"/>
      <c r="G3889" s="95">
        <f>D3890/D3889</f>
        <v>33.607390300230946</v>
      </c>
    </row>
    <row r="3890" spans="2:8">
      <c r="C3890" s="1" t="s">
        <v>10</v>
      </c>
      <c r="D3890" s="44">
        <v>14552</v>
      </c>
      <c r="E3890" s="118"/>
      <c r="F3890" s="94"/>
      <c r="G3890" s="96"/>
    </row>
    <row r="3891" spans="2:8">
      <c r="C3891" s="54"/>
      <c r="D3891" s="55"/>
      <c r="E3891" s="56"/>
    </row>
    <row r="3892" spans="2:8" ht="40.5">
      <c r="C3892" s="53" t="s">
        <v>7</v>
      </c>
      <c r="D3892" s="78" t="s">
        <v>224</v>
      </c>
      <c r="E3892" s="59"/>
    </row>
    <row r="3893" spans="2:8">
      <c r="C3893" s="53" t="s">
        <v>11</v>
      </c>
      <c r="D3893" s="51">
        <v>90</v>
      </c>
      <c r="E3893" s="59"/>
    </row>
    <row r="3894" spans="2:8" ht="48" customHeight="1">
      <c r="C3894" s="53" t="s">
        <v>13</v>
      </c>
      <c r="D3894" s="52" t="s">
        <v>34</v>
      </c>
      <c r="E3894" s="59"/>
    </row>
    <row r="3895" spans="2:8" ht="48" customHeight="1" thickBot="1">
      <c r="C3895" s="60"/>
      <c r="D3895" s="60"/>
    </row>
    <row r="3896" spans="2:8" ht="24" customHeight="1" thickBot="1">
      <c r="B3896" s="119" t="s">
        <v>17</v>
      </c>
      <c r="C3896" s="120"/>
      <c r="D3896" s="23" t="s">
        <v>20</v>
      </c>
      <c r="E3896" s="121" t="s">
        <v>22</v>
      </c>
      <c r="F3896" s="122"/>
      <c r="G3896" s="2" t="s">
        <v>21</v>
      </c>
    </row>
    <row r="3897" spans="2:8" ht="23.25" customHeight="1" thickBot="1">
      <c r="B3897" s="123" t="s">
        <v>36</v>
      </c>
      <c r="C3897" s="124"/>
      <c r="D3897" s="32">
        <v>59.39</v>
      </c>
      <c r="E3897" s="33">
        <v>4.3</v>
      </c>
      <c r="F3897" s="18" t="s">
        <v>25</v>
      </c>
      <c r="G3897" s="26">
        <f t="shared" ref="G3897:G3904" si="87">D3897*E3897</f>
        <v>255.37699999999998</v>
      </c>
      <c r="H3897" s="125"/>
    </row>
    <row r="3898" spans="2:8" ht="24" customHeight="1">
      <c r="B3898" s="126" t="s">
        <v>18</v>
      </c>
      <c r="C3898" s="127"/>
      <c r="D3898" s="34">
        <v>70.41</v>
      </c>
      <c r="E3898" s="35">
        <v>1.1000000000000001</v>
      </c>
      <c r="F3898" s="19" t="s">
        <v>26</v>
      </c>
      <c r="G3898" s="27">
        <f t="shared" si="87"/>
        <v>77.451000000000008</v>
      </c>
      <c r="H3898" s="125"/>
    </row>
    <row r="3899" spans="2:8" ht="24" customHeight="1" thickBot="1">
      <c r="B3899" s="128" t="s">
        <v>19</v>
      </c>
      <c r="C3899" s="129"/>
      <c r="D3899" s="36">
        <v>222.31</v>
      </c>
      <c r="E3899" s="37">
        <v>1.1000000000000001</v>
      </c>
      <c r="F3899" s="20" t="s">
        <v>26</v>
      </c>
      <c r="G3899" s="28">
        <f t="shared" si="87"/>
        <v>244.54100000000003</v>
      </c>
      <c r="H3899" s="125"/>
    </row>
    <row r="3900" spans="2:8" ht="23.25" customHeight="1" thickBot="1">
      <c r="B3900" s="123" t="s">
        <v>28</v>
      </c>
      <c r="C3900" s="124"/>
      <c r="D3900" s="38"/>
      <c r="E3900" s="39"/>
      <c r="F3900" s="24" t="s">
        <v>25</v>
      </c>
      <c r="G3900" s="29">
        <f t="shared" si="87"/>
        <v>0</v>
      </c>
      <c r="H3900" s="125"/>
    </row>
    <row r="3901" spans="2:8" ht="23.25" customHeight="1">
      <c r="B3901" s="126" t="s">
        <v>33</v>
      </c>
      <c r="C3901" s="127"/>
      <c r="D3901" s="34">
        <v>665.33</v>
      </c>
      <c r="E3901" s="35">
        <v>8.6</v>
      </c>
      <c r="F3901" s="19" t="s">
        <v>25</v>
      </c>
      <c r="G3901" s="27">
        <f t="shared" si="87"/>
        <v>5721.8379999999997</v>
      </c>
      <c r="H3901" s="125"/>
    </row>
    <row r="3902" spans="2:8" ht="23.25" customHeight="1">
      <c r="B3902" s="130" t="s">
        <v>27</v>
      </c>
      <c r="C3902" s="131"/>
      <c r="D3902" s="40"/>
      <c r="E3902" s="41"/>
      <c r="F3902" s="21" t="s">
        <v>25</v>
      </c>
      <c r="G3902" s="30">
        <f t="shared" si="87"/>
        <v>0</v>
      </c>
      <c r="H3902" s="125"/>
    </row>
    <row r="3903" spans="2:8" ht="23.25" customHeight="1">
      <c r="B3903" s="130" t="s">
        <v>29</v>
      </c>
      <c r="C3903" s="131"/>
      <c r="D3903" s="42">
        <v>2425.11</v>
      </c>
      <c r="E3903" s="43">
        <v>4.3</v>
      </c>
      <c r="F3903" s="21" t="s">
        <v>25</v>
      </c>
      <c r="G3903" s="30">
        <f t="shared" si="87"/>
        <v>10427.973</v>
      </c>
      <c r="H3903" s="125"/>
    </row>
    <row r="3904" spans="2:8" ht="23.25" customHeight="1">
      <c r="B3904" s="130" t="s">
        <v>30</v>
      </c>
      <c r="C3904" s="131"/>
      <c r="D3904" s="42">
        <v>1718.79</v>
      </c>
      <c r="E3904" s="43">
        <v>4.3</v>
      </c>
      <c r="F3904" s="21" t="s">
        <v>25</v>
      </c>
      <c r="G3904" s="30">
        <f t="shared" si="87"/>
        <v>7390.7969999999996</v>
      </c>
      <c r="H3904" s="125"/>
    </row>
    <row r="3905" spans="2:8">
      <c r="B3905" s="130" t="s">
        <v>32</v>
      </c>
      <c r="C3905" s="131"/>
      <c r="D3905" s="42">
        <v>473.91</v>
      </c>
      <c r="E3905" s="43">
        <v>4.3</v>
      </c>
      <c r="F3905" s="21" t="s">
        <v>25</v>
      </c>
      <c r="G3905" s="30">
        <f>D3905*E3905</f>
        <v>2037.8130000000001</v>
      </c>
      <c r="H3905" s="125"/>
    </row>
    <row r="3906" spans="2:8" ht="24" thickBot="1">
      <c r="B3906" s="128" t="s">
        <v>31</v>
      </c>
      <c r="C3906" s="129"/>
      <c r="D3906" s="36">
        <v>320.5</v>
      </c>
      <c r="E3906" s="37">
        <v>12.9</v>
      </c>
      <c r="F3906" s="20" t="s">
        <v>25</v>
      </c>
      <c r="G3906" s="31">
        <f>D3906*E3906</f>
        <v>4134.45</v>
      </c>
      <c r="H3906" s="125"/>
    </row>
    <row r="3907" spans="2:8">
      <c r="C3907" s="3"/>
      <c r="D3907" s="3"/>
      <c r="E3907" s="4"/>
      <c r="F3907" s="4"/>
      <c r="H3907" s="63"/>
    </row>
    <row r="3908" spans="2:8" ht="25.5">
      <c r="C3908" s="14" t="s">
        <v>14</v>
      </c>
      <c r="D3908" s="6"/>
    </row>
    <row r="3909" spans="2:8" ht="18.75">
      <c r="C3909" s="84" t="s">
        <v>6</v>
      </c>
      <c r="D3909" s="82" t="s">
        <v>0</v>
      </c>
      <c r="E3909" s="9">
        <f>ROUND((G3897+D3890)/D3890,2)</f>
        <v>1.02</v>
      </c>
      <c r="F3909" s="9"/>
      <c r="G3909" s="10"/>
      <c r="H3909" s="7"/>
    </row>
    <row r="3910" spans="2:8">
      <c r="C3910" s="84"/>
      <c r="D3910" s="82" t="s">
        <v>1</v>
      </c>
      <c r="E3910" s="9">
        <f>ROUND((G3898+G3899+D3890)/D3890,2)</f>
        <v>1.02</v>
      </c>
      <c r="F3910" s="9"/>
      <c r="G3910" s="11"/>
      <c r="H3910" s="66"/>
    </row>
    <row r="3911" spans="2:8">
      <c r="C3911" s="84"/>
      <c r="D3911" s="82" t="s">
        <v>2</v>
      </c>
      <c r="E3911" s="9">
        <f>ROUND((G3900+D3890)/D3890,2)</f>
        <v>1</v>
      </c>
      <c r="F3911" s="12"/>
      <c r="G3911" s="11"/>
    </row>
    <row r="3912" spans="2:8">
      <c r="C3912" s="84"/>
      <c r="D3912" s="13" t="s">
        <v>3</v>
      </c>
      <c r="E3912" s="45">
        <f>ROUND((SUM(G3901:G3906)+D3890)/D3890,2)</f>
        <v>3.04</v>
      </c>
      <c r="F3912" s="10"/>
      <c r="G3912" s="11"/>
    </row>
    <row r="3913" spans="2:8" ht="25.5">
      <c r="D3913" s="46" t="s">
        <v>4</v>
      </c>
      <c r="E3913" s="47">
        <f>SUM(E3909:E3912)-IF(D3894="сплошная",3,2)</f>
        <v>3.08</v>
      </c>
      <c r="F3913" s="25"/>
    </row>
    <row r="3914" spans="2:8">
      <c r="E3914" s="15"/>
    </row>
    <row r="3915" spans="2:8" ht="25.5">
      <c r="B3915" s="22"/>
      <c r="C3915" s="16" t="s">
        <v>23</v>
      </c>
      <c r="D3915" s="85">
        <f>E3913*D3890</f>
        <v>44820.160000000003</v>
      </c>
      <c r="E3915" s="85"/>
    </row>
    <row r="3916" spans="2:8" ht="18.75">
      <c r="C3916" s="17" t="s">
        <v>8</v>
      </c>
      <c r="D3916" s="86">
        <f>D3915/D3889</f>
        <v>103.51076212471132</v>
      </c>
      <c r="E3916" s="86"/>
      <c r="G3916" s="7"/>
      <c r="H3916" s="67"/>
    </row>
    <row r="3925" spans="2:8" ht="23.25" customHeight="1"/>
    <row r="3927" spans="2:8" ht="66" customHeight="1">
      <c r="B3927" s="112" t="s">
        <v>254</v>
      </c>
      <c r="C3927" s="112"/>
      <c r="D3927" s="112"/>
      <c r="E3927" s="112"/>
      <c r="F3927" s="112"/>
      <c r="G3927" s="112"/>
      <c r="H3927" s="112"/>
    </row>
    <row r="3928" spans="2:8" ht="51.75" customHeight="1">
      <c r="B3928" s="113" t="s">
        <v>37</v>
      </c>
      <c r="C3928" s="113"/>
      <c r="D3928" s="113"/>
      <c r="E3928" s="113"/>
      <c r="F3928" s="113"/>
      <c r="G3928" s="113"/>
    </row>
    <row r="3929" spans="2:8" ht="20.25" customHeight="1">
      <c r="C3929" s="83"/>
      <c r="G3929" s="7"/>
    </row>
    <row r="3930" spans="2:8" ht="20.25" customHeight="1">
      <c r="C3930" s="14" t="s">
        <v>5</v>
      </c>
      <c r="D3930" s="6"/>
    </row>
    <row r="3931" spans="2:8" ht="23.25" customHeight="1">
      <c r="B3931" s="10"/>
      <c r="C3931" s="87" t="s">
        <v>15</v>
      </c>
      <c r="D3931" s="114" t="s">
        <v>45</v>
      </c>
      <c r="E3931" s="115"/>
      <c r="F3931" s="115"/>
      <c r="G3931" s="116"/>
      <c r="H3931" s="58"/>
    </row>
    <row r="3932" spans="2:8" ht="23.25" customHeight="1">
      <c r="B3932" s="10"/>
      <c r="C3932" s="88"/>
      <c r="D3932" s="114" t="s">
        <v>212</v>
      </c>
      <c r="E3932" s="115"/>
      <c r="F3932" s="115"/>
      <c r="G3932" s="116"/>
      <c r="H3932" s="58"/>
    </row>
    <row r="3933" spans="2:8" ht="20.25">
      <c r="B3933" s="10"/>
      <c r="C3933" s="89"/>
      <c r="D3933" s="114" t="s">
        <v>225</v>
      </c>
      <c r="E3933" s="115"/>
      <c r="F3933" s="115"/>
      <c r="G3933" s="116"/>
      <c r="H3933" s="58"/>
    </row>
    <row r="3934" spans="2:8">
      <c r="C3934" s="48" t="s">
        <v>12</v>
      </c>
      <c r="D3934" s="49">
        <v>2.2000000000000002</v>
      </c>
      <c r="E3934" s="50"/>
      <c r="F3934" s="10"/>
    </row>
    <row r="3935" spans="2:8">
      <c r="C3935" s="1" t="s">
        <v>9</v>
      </c>
      <c r="D3935" s="44">
        <v>340</v>
      </c>
      <c r="E3935" s="117" t="s">
        <v>16</v>
      </c>
      <c r="F3935" s="92"/>
      <c r="G3935" s="95">
        <f>D3936/D3935</f>
        <v>62.444117647058825</v>
      </c>
    </row>
    <row r="3936" spans="2:8">
      <c r="C3936" s="1" t="s">
        <v>10</v>
      </c>
      <c r="D3936" s="44">
        <v>21231</v>
      </c>
      <c r="E3936" s="118"/>
      <c r="F3936" s="94"/>
      <c r="G3936" s="96"/>
    </row>
    <row r="3937" spans="2:8">
      <c r="C3937" s="54"/>
      <c r="D3937" s="55"/>
      <c r="E3937" s="56"/>
    </row>
    <row r="3938" spans="2:8" ht="48" customHeight="1">
      <c r="C3938" s="53" t="s">
        <v>7</v>
      </c>
      <c r="D3938" s="78" t="s">
        <v>226</v>
      </c>
      <c r="E3938" s="59"/>
    </row>
    <row r="3939" spans="2:8" ht="48" customHeight="1">
      <c r="C3939" s="53" t="s">
        <v>11</v>
      </c>
      <c r="D3939" s="51">
        <v>65</v>
      </c>
      <c r="E3939" s="59"/>
    </row>
    <row r="3940" spans="2:8" ht="24" customHeight="1">
      <c r="C3940" s="53" t="s">
        <v>13</v>
      </c>
      <c r="D3940" s="52" t="s">
        <v>34</v>
      </c>
      <c r="E3940" s="59"/>
    </row>
    <row r="3941" spans="2:8" ht="23.25" customHeight="1" thickBot="1">
      <c r="C3941" s="60"/>
      <c r="D3941" s="60"/>
    </row>
    <row r="3942" spans="2:8" ht="24" customHeight="1" thickBot="1">
      <c r="B3942" s="119" t="s">
        <v>17</v>
      </c>
      <c r="C3942" s="120"/>
      <c r="D3942" s="23" t="s">
        <v>20</v>
      </c>
      <c r="E3942" s="121" t="s">
        <v>22</v>
      </c>
      <c r="F3942" s="122"/>
      <c r="G3942" s="2" t="s">
        <v>21</v>
      </c>
    </row>
    <row r="3943" spans="2:8" ht="24" customHeight="1" thickBot="1">
      <c r="B3943" s="123" t="s">
        <v>36</v>
      </c>
      <c r="C3943" s="124"/>
      <c r="D3943" s="32">
        <v>59.39</v>
      </c>
      <c r="E3943" s="33">
        <v>2.2000000000000002</v>
      </c>
      <c r="F3943" s="18" t="s">
        <v>25</v>
      </c>
      <c r="G3943" s="26">
        <f t="shared" ref="G3943:G3950" si="88">D3943*E3943</f>
        <v>130.65800000000002</v>
      </c>
      <c r="H3943" s="125"/>
    </row>
    <row r="3944" spans="2:8" ht="23.25" customHeight="1">
      <c r="B3944" s="126" t="s">
        <v>18</v>
      </c>
      <c r="C3944" s="127"/>
      <c r="D3944" s="34">
        <v>70.41</v>
      </c>
      <c r="E3944" s="35">
        <v>0.8</v>
      </c>
      <c r="F3944" s="19" t="s">
        <v>26</v>
      </c>
      <c r="G3944" s="27">
        <f t="shared" si="88"/>
        <v>56.328000000000003</v>
      </c>
      <c r="H3944" s="125"/>
    </row>
    <row r="3945" spans="2:8" ht="23.25" customHeight="1" thickBot="1">
      <c r="B3945" s="128" t="s">
        <v>19</v>
      </c>
      <c r="C3945" s="129"/>
      <c r="D3945" s="36">
        <v>222.31</v>
      </c>
      <c r="E3945" s="37">
        <v>0.8</v>
      </c>
      <c r="F3945" s="20" t="s">
        <v>26</v>
      </c>
      <c r="G3945" s="28">
        <f t="shared" si="88"/>
        <v>177.84800000000001</v>
      </c>
      <c r="H3945" s="125"/>
    </row>
    <row r="3946" spans="2:8" ht="23.25" customHeight="1" thickBot="1">
      <c r="B3946" s="123" t="s">
        <v>28</v>
      </c>
      <c r="C3946" s="124"/>
      <c r="D3946" s="38"/>
      <c r="E3946" s="39"/>
      <c r="F3946" s="24" t="s">
        <v>25</v>
      </c>
      <c r="G3946" s="29">
        <f t="shared" si="88"/>
        <v>0</v>
      </c>
      <c r="H3946" s="125"/>
    </row>
    <row r="3947" spans="2:8" ht="23.25" customHeight="1">
      <c r="B3947" s="126" t="s">
        <v>33</v>
      </c>
      <c r="C3947" s="127"/>
      <c r="D3947" s="34">
        <v>665.33</v>
      </c>
      <c r="E3947" s="35">
        <v>4.4000000000000004</v>
      </c>
      <c r="F3947" s="19" t="s">
        <v>25</v>
      </c>
      <c r="G3947" s="27">
        <f t="shared" si="88"/>
        <v>2927.4520000000002</v>
      </c>
      <c r="H3947" s="125"/>
    </row>
    <row r="3948" spans="2:8" ht="23.25" customHeight="1">
      <c r="B3948" s="130" t="s">
        <v>27</v>
      </c>
      <c r="C3948" s="131"/>
      <c r="D3948" s="40"/>
      <c r="E3948" s="41"/>
      <c r="F3948" s="21" t="s">
        <v>25</v>
      </c>
      <c r="G3948" s="30">
        <f t="shared" si="88"/>
        <v>0</v>
      </c>
      <c r="H3948" s="125"/>
    </row>
    <row r="3949" spans="2:8">
      <c r="B3949" s="130" t="s">
        <v>29</v>
      </c>
      <c r="C3949" s="131"/>
      <c r="D3949" s="42">
        <v>2425.11</v>
      </c>
      <c r="E3949" s="43">
        <v>2.2000000000000002</v>
      </c>
      <c r="F3949" s="21" t="s">
        <v>25</v>
      </c>
      <c r="G3949" s="30">
        <f t="shared" si="88"/>
        <v>5335.2420000000011</v>
      </c>
      <c r="H3949" s="125"/>
    </row>
    <row r="3950" spans="2:8">
      <c r="B3950" s="130" t="s">
        <v>30</v>
      </c>
      <c r="C3950" s="131"/>
      <c r="D3950" s="42">
        <v>1718.79</v>
      </c>
      <c r="E3950" s="43">
        <v>2.2000000000000002</v>
      </c>
      <c r="F3950" s="21" t="s">
        <v>25</v>
      </c>
      <c r="G3950" s="30">
        <f t="shared" si="88"/>
        <v>3781.3380000000002</v>
      </c>
      <c r="H3950" s="125"/>
    </row>
    <row r="3951" spans="2:8">
      <c r="B3951" s="130" t="s">
        <v>32</v>
      </c>
      <c r="C3951" s="131"/>
      <c r="D3951" s="42">
        <v>473.91</v>
      </c>
      <c r="E3951" s="43">
        <v>2.2000000000000002</v>
      </c>
      <c r="F3951" s="21" t="s">
        <v>25</v>
      </c>
      <c r="G3951" s="30">
        <f>D3951*E3951</f>
        <v>1042.6020000000001</v>
      </c>
      <c r="H3951" s="125"/>
    </row>
    <row r="3952" spans="2:8" ht="24" thickBot="1">
      <c r="B3952" s="128" t="s">
        <v>31</v>
      </c>
      <c r="C3952" s="129"/>
      <c r="D3952" s="36">
        <v>320.5</v>
      </c>
      <c r="E3952" s="37">
        <v>6.6</v>
      </c>
      <c r="F3952" s="20" t="s">
        <v>25</v>
      </c>
      <c r="G3952" s="31">
        <f>D3952*E3952</f>
        <v>2115.2999999999997</v>
      </c>
      <c r="H3952" s="125"/>
    </row>
    <row r="3953" spans="2:8">
      <c r="C3953" s="3"/>
      <c r="D3953" s="3"/>
      <c r="E3953" s="4"/>
      <c r="F3953" s="4"/>
      <c r="H3953" s="63"/>
    </row>
    <row r="3954" spans="2:8" ht="25.5">
      <c r="C3954" s="14" t="s">
        <v>14</v>
      </c>
      <c r="D3954" s="6"/>
    </row>
    <row r="3955" spans="2:8" ht="18.75">
      <c r="C3955" s="84" t="s">
        <v>6</v>
      </c>
      <c r="D3955" s="82" t="s">
        <v>0</v>
      </c>
      <c r="E3955" s="9">
        <f>ROUND((G3943+D3936)/D3936,2)</f>
        <v>1.01</v>
      </c>
      <c r="F3955" s="9"/>
      <c r="G3955" s="10"/>
      <c r="H3955" s="7"/>
    </row>
    <row r="3956" spans="2:8">
      <c r="C3956" s="84"/>
      <c r="D3956" s="82" t="s">
        <v>1</v>
      </c>
      <c r="E3956" s="9">
        <f>ROUND((G3944+G3945+D3936)/D3936,2)</f>
        <v>1.01</v>
      </c>
      <c r="F3956" s="9"/>
      <c r="G3956" s="11"/>
      <c r="H3956" s="66"/>
    </row>
    <row r="3957" spans="2:8">
      <c r="C3957" s="84"/>
      <c r="D3957" s="82" t="s">
        <v>2</v>
      </c>
      <c r="E3957" s="9">
        <f>ROUND((G3946+D3936)/D3936,2)</f>
        <v>1</v>
      </c>
      <c r="F3957" s="12"/>
      <c r="G3957" s="11"/>
    </row>
    <row r="3958" spans="2:8">
      <c r="C3958" s="84"/>
      <c r="D3958" s="13" t="s">
        <v>3</v>
      </c>
      <c r="E3958" s="45">
        <f>ROUND((SUM(G3947:G3952)+D3936)/D3936,2)</f>
        <v>1.72</v>
      </c>
      <c r="F3958" s="10"/>
      <c r="G3958" s="11"/>
    </row>
    <row r="3959" spans="2:8" ht="25.5">
      <c r="D3959" s="46" t="s">
        <v>4</v>
      </c>
      <c r="E3959" s="47">
        <f>SUM(E3955:E3958)-IF(D3940="сплошная",3,2)</f>
        <v>1.7400000000000002</v>
      </c>
      <c r="F3959" s="25"/>
    </row>
    <row r="3960" spans="2:8">
      <c r="E3960" s="15"/>
    </row>
    <row r="3961" spans="2:8" ht="25.5">
      <c r="B3961" s="22"/>
      <c r="C3961" s="16" t="s">
        <v>23</v>
      </c>
      <c r="D3961" s="85">
        <f>E3959*D3936</f>
        <v>36941.94</v>
      </c>
      <c r="E3961" s="85"/>
    </row>
    <row r="3962" spans="2:8" ht="18.75">
      <c r="C3962" s="17" t="s">
        <v>8</v>
      </c>
      <c r="D3962" s="86">
        <f>D3961/D3935</f>
        <v>108.65276470588236</v>
      </c>
      <c r="E3962" s="86"/>
      <c r="G3962" s="7"/>
      <c r="H3962" s="67"/>
    </row>
    <row r="3969" spans="2:8" ht="60.75" customHeight="1"/>
    <row r="3970" spans="2:8" ht="20.25" customHeight="1"/>
    <row r="3971" spans="2:8" ht="55.5" customHeight="1">
      <c r="B3971" s="112" t="s">
        <v>269</v>
      </c>
      <c r="C3971" s="112"/>
      <c r="D3971" s="112"/>
      <c r="E3971" s="112"/>
      <c r="F3971" s="112"/>
      <c r="G3971" s="112"/>
      <c r="H3971" s="112"/>
    </row>
    <row r="3972" spans="2:8" ht="39" customHeight="1">
      <c r="B3972" s="113" t="s">
        <v>37</v>
      </c>
      <c r="C3972" s="113"/>
      <c r="D3972" s="113"/>
      <c r="E3972" s="113"/>
      <c r="F3972" s="113"/>
      <c r="G3972" s="113"/>
    </row>
    <row r="3973" spans="2:8" ht="23.25" customHeight="1">
      <c r="C3973" s="83"/>
      <c r="G3973" s="7"/>
    </row>
    <row r="3974" spans="2:8" ht="23.25" customHeight="1">
      <c r="C3974" s="14" t="s">
        <v>5</v>
      </c>
      <c r="D3974" s="6"/>
    </row>
    <row r="3975" spans="2:8" ht="20.25">
      <c r="B3975" s="10"/>
      <c r="C3975" s="87" t="s">
        <v>15</v>
      </c>
      <c r="D3975" s="114" t="s">
        <v>45</v>
      </c>
      <c r="E3975" s="115"/>
      <c r="F3975" s="115"/>
      <c r="G3975" s="116"/>
      <c r="H3975" s="58"/>
    </row>
    <row r="3976" spans="2:8" ht="20.25">
      <c r="B3976" s="10"/>
      <c r="C3976" s="88"/>
      <c r="D3976" s="114" t="s">
        <v>212</v>
      </c>
      <c r="E3976" s="115"/>
      <c r="F3976" s="115"/>
      <c r="G3976" s="116"/>
      <c r="H3976" s="58"/>
    </row>
    <row r="3977" spans="2:8" ht="20.25">
      <c r="B3977" s="10"/>
      <c r="C3977" s="89"/>
      <c r="D3977" s="114" t="s">
        <v>227</v>
      </c>
      <c r="E3977" s="115"/>
      <c r="F3977" s="115"/>
      <c r="G3977" s="116"/>
      <c r="H3977" s="58"/>
    </row>
    <row r="3978" spans="2:8">
      <c r="C3978" s="48" t="s">
        <v>12</v>
      </c>
      <c r="D3978" s="49">
        <v>2.2999999999999998</v>
      </c>
      <c r="E3978" s="50"/>
      <c r="F3978" s="10"/>
    </row>
    <row r="3979" spans="2:8">
      <c r="C3979" s="1" t="s">
        <v>9</v>
      </c>
      <c r="D3979" s="44">
        <v>247</v>
      </c>
      <c r="E3979" s="117" t="s">
        <v>16</v>
      </c>
      <c r="F3979" s="92"/>
      <c r="G3979" s="95">
        <f>D3980/D3979</f>
        <v>16.97165991902834</v>
      </c>
    </row>
    <row r="3980" spans="2:8" ht="48" customHeight="1">
      <c r="C3980" s="1" t="s">
        <v>10</v>
      </c>
      <c r="D3980" s="44">
        <v>4192</v>
      </c>
      <c r="E3980" s="118"/>
      <c r="F3980" s="94"/>
      <c r="G3980" s="96"/>
    </row>
    <row r="3981" spans="2:8" ht="48" customHeight="1">
      <c r="C3981" s="54"/>
      <c r="D3981" s="55"/>
      <c r="E3981" s="56"/>
    </row>
    <row r="3982" spans="2:8" ht="24" customHeight="1">
      <c r="C3982" s="53" t="s">
        <v>7</v>
      </c>
      <c r="D3982" s="78" t="s">
        <v>228</v>
      </c>
      <c r="E3982" s="59"/>
    </row>
    <row r="3983" spans="2:8" ht="23.25" customHeight="1">
      <c r="C3983" s="53" t="s">
        <v>11</v>
      </c>
      <c r="D3983" s="51">
        <v>80</v>
      </c>
      <c r="E3983" s="59"/>
    </row>
    <row r="3984" spans="2:8" ht="24" customHeight="1">
      <c r="C3984" s="53" t="s">
        <v>13</v>
      </c>
      <c r="D3984" s="52" t="s">
        <v>34</v>
      </c>
      <c r="E3984" s="59"/>
    </row>
    <row r="3985" spans="2:8" ht="24" customHeight="1" thickBot="1">
      <c r="C3985" s="60"/>
      <c r="D3985" s="60"/>
    </row>
    <row r="3986" spans="2:8" ht="23.25" customHeight="1" thickBot="1">
      <c r="B3986" s="119" t="s">
        <v>17</v>
      </c>
      <c r="C3986" s="120"/>
      <c r="D3986" s="23" t="s">
        <v>20</v>
      </c>
      <c r="E3986" s="121" t="s">
        <v>22</v>
      </c>
      <c r="F3986" s="122"/>
      <c r="G3986" s="2" t="s">
        <v>21</v>
      </c>
    </row>
    <row r="3987" spans="2:8" ht="23.25" customHeight="1" thickBot="1">
      <c r="B3987" s="123" t="s">
        <v>36</v>
      </c>
      <c r="C3987" s="124"/>
      <c r="D3987" s="32">
        <v>59.39</v>
      </c>
      <c r="E3987" s="33">
        <v>2.2999999999999998</v>
      </c>
      <c r="F3987" s="18" t="s">
        <v>25</v>
      </c>
      <c r="G3987" s="26">
        <f t="shared" ref="G3987:G3994" si="89">D3987*E3987</f>
        <v>136.59699999999998</v>
      </c>
      <c r="H3987" s="125"/>
    </row>
    <row r="3988" spans="2:8" ht="23.25" customHeight="1">
      <c r="B3988" s="126" t="s">
        <v>18</v>
      </c>
      <c r="C3988" s="127"/>
      <c r="D3988" s="34">
        <v>70.41</v>
      </c>
      <c r="E3988" s="35">
        <v>0.3</v>
      </c>
      <c r="F3988" s="19" t="s">
        <v>26</v>
      </c>
      <c r="G3988" s="27">
        <f t="shared" si="89"/>
        <v>21.122999999999998</v>
      </c>
      <c r="H3988" s="125"/>
    </row>
    <row r="3989" spans="2:8" ht="23.25" customHeight="1" thickBot="1">
      <c r="B3989" s="128" t="s">
        <v>19</v>
      </c>
      <c r="C3989" s="129"/>
      <c r="D3989" s="36">
        <v>222.31</v>
      </c>
      <c r="E3989" s="37">
        <v>0.3</v>
      </c>
      <c r="F3989" s="20" t="s">
        <v>26</v>
      </c>
      <c r="G3989" s="28">
        <f t="shared" si="89"/>
        <v>66.692999999999998</v>
      </c>
      <c r="H3989" s="125"/>
    </row>
    <row r="3990" spans="2:8" ht="23.25" customHeight="1" thickBot="1">
      <c r="B3990" s="123" t="s">
        <v>28</v>
      </c>
      <c r="C3990" s="124"/>
      <c r="D3990" s="38"/>
      <c r="E3990" s="39"/>
      <c r="F3990" s="24" t="s">
        <v>25</v>
      </c>
      <c r="G3990" s="29">
        <f t="shared" si="89"/>
        <v>0</v>
      </c>
      <c r="H3990" s="125"/>
    </row>
    <row r="3991" spans="2:8">
      <c r="B3991" s="126" t="s">
        <v>33</v>
      </c>
      <c r="C3991" s="127"/>
      <c r="D3991" s="34">
        <v>665.33</v>
      </c>
      <c r="E3991" s="35">
        <v>4.5999999999999996</v>
      </c>
      <c r="F3991" s="19" t="s">
        <v>25</v>
      </c>
      <c r="G3991" s="27">
        <f t="shared" si="89"/>
        <v>3060.518</v>
      </c>
      <c r="H3991" s="125"/>
    </row>
    <row r="3992" spans="2:8">
      <c r="B3992" s="130" t="s">
        <v>27</v>
      </c>
      <c r="C3992" s="131"/>
      <c r="D3992" s="40"/>
      <c r="E3992" s="41"/>
      <c r="F3992" s="21" t="s">
        <v>25</v>
      </c>
      <c r="G3992" s="30">
        <f t="shared" si="89"/>
        <v>0</v>
      </c>
      <c r="H3992" s="125"/>
    </row>
    <row r="3993" spans="2:8">
      <c r="B3993" s="130" t="s">
        <v>29</v>
      </c>
      <c r="C3993" s="131"/>
      <c r="D3993" s="42">
        <v>2425.11</v>
      </c>
      <c r="E3993" s="43">
        <v>2.2999999999999998</v>
      </c>
      <c r="F3993" s="21" t="s">
        <v>25</v>
      </c>
      <c r="G3993" s="30">
        <f t="shared" si="89"/>
        <v>5577.7529999999997</v>
      </c>
      <c r="H3993" s="125"/>
    </row>
    <row r="3994" spans="2:8">
      <c r="B3994" s="130" t="s">
        <v>30</v>
      </c>
      <c r="C3994" s="131"/>
      <c r="D3994" s="42">
        <v>1718.79</v>
      </c>
      <c r="E3994" s="43">
        <v>2.2999999999999998</v>
      </c>
      <c r="F3994" s="21" t="s">
        <v>25</v>
      </c>
      <c r="G3994" s="30">
        <f t="shared" si="89"/>
        <v>3953.2169999999996</v>
      </c>
      <c r="H3994" s="125"/>
    </row>
    <row r="3995" spans="2:8">
      <c r="B3995" s="130" t="s">
        <v>32</v>
      </c>
      <c r="C3995" s="131"/>
      <c r="D3995" s="42">
        <v>473.91</v>
      </c>
      <c r="E3995" s="43">
        <v>2.2999999999999998</v>
      </c>
      <c r="F3995" s="21" t="s">
        <v>25</v>
      </c>
      <c r="G3995" s="30">
        <f>D3995*E3995</f>
        <v>1089.9929999999999</v>
      </c>
      <c r="H3995" s="125"/>
    </row>
    <row r="3996" spans="2:8" ht="24" thickBot="1">
      <c r="B3996" s="128" t="s">
        <v>31</v>
      </c>
      <c r="C3996" s="129"/>
      <c r="D3996" s="36">
        <v>320.5</v>
      </c>
      <c r="E3996" s="37">
        <v>6.9</v>
      </c>
      <c r="F3996" s="20" t="s">
        <v>25</v>
      </c>
      <c r="G3996" s="31">
        <f>D3996*E3996</f>
        <v>2211.4500000000003</v>
      </c>
      <c r="H3996" s="125"/>
    </row>
    <row r="3997" spans="2:8">
      <c r="C3997" s="3"/>
      <c r="D3997" s="3"/>
      <c r="E3997" s="4"/>
      <c r="F3997" s="4"/>
      <c r="H3997" s="63"/>
    </row>
    <row r="3998" spans="2:8" ht="25.5">
      <c r="C3998" s="14" t="s">
        <v>14</v>
      </c>
      <c r="D3998" s="6"/>
    </row>
    <row r="3999" spans="2:8" ht="18.75">
      <c r="C3999" s="84" t="s">
        <v>6</v>
      </c>
      <c r="D3999" s="82" t="s">
        <v>0</v>
      </c>
      <c r="E3999" s="9">
        <f>ROUND((G3987+D3980)/D3980,2)</f>
        <v>1.03</v>
      </c>
      <c r="F3999" s="9"/>
      <c r="G3999" s="10"/>
      <c r="H3999" s="7"/>
    </row>
    <row r="4000" spans="2:8">
      <c r="C4000" s="84"/>
      <c r="D4000" s="82" t="s">
        <v>1</v>
      </c>
      <c r="E4000" s="9">
        <f>ROUND((G3988+G3989+D3980)/D3980,2)</f>
        <v>1.02</v>
      </c>
      <c r="F4000" s="9"/>
      <c r="G4000" s="11"/>
      <c r="H4000" s="66"/>
    </row>
    <row r="4001" spans="2:8">
      <c r="C4001" s="84"/>
      <c r="D4001" s="82" t="s">
        <v>2</v>
      </c>
      <c r="E4001" s="9">
        <f>ROUND((G3990+D3980)/D3980,2)</f>
        <v>1</v>
      </c>
      <c r="F4001" s="12"/>
      <c r="G4001" s="11"/>
    </row>
    <row r="4002" spans="2:8">
      <c r="C4002" s="84"/>
      <c r="D4002" s="13" t="s">
        <v>3</v>
      </c>
      <c r="E4002" s="45">
        <f>ROUND((SUM(G3991:G3996)+D3980)/D3980,2)</f>
        <v>4.79</v>
      </c>
      <c r="F4002" s="10"/>
      <c r="G4002" s="11"/>
    </row>
    <row r="4003" spans="2:8" ht="25.5">
      <c r="D4003" s="46" t="s">
        <v>4</v>
      </c>
      <c r="E4003" s="47">
        <f>SUM(E3999:E4002)-IF(D3984="сплошная",3,2)</f>
        <v>4.84</v>
      </c>
      <c r="F4003" s="25"/>
    </row>
    <row r="4004" spans="2:8">
      <c r="E4004" s="15"/>
    </row>
    <row r="4005" spans="2:8" ht="25.5">
      <c r="B4005" s="22"/>
      <c r="C4005" s="16" t="s">
        <v>23</v>
      </c>
      <c r="D4005" s="85">
        <f>E4003*D3980</f>
        <v>20289.28</v>
      </c>
      <c r="E4005" s="85"/>
    </row>
    <row r="4006" spans="2:8" ht="18.75">
      <c r="C4006" s="17" t="s">
        <v>8</v>
      </c>
      <c r="D4006" s="86">
        <f>D4005/D3979</f>
        <v>82.142834008097168</v>
      </c>
      <c r="E4006" s="86"/>
      <c r="G4006" s="7"/>
      <c r="H4006" s="67"/>
    </row>
    <row r="4011" spans="2:8" ht="60.75" customHeight="1"/>
    <row r="4012" spans="2:8" ht="60.75" customHeight="1"/>
    <row r="4013" spans="2:8" ht="23.25" customHeight="1"/>
    <row r="4014" spans="2:8" ht="20.25" customHeight="1"/>
    <row r="4015" spans="2:8" ht="61.5" customHeight="1">
      <c r="B4015" s="112" t="s">
        <v>270</v>
      </c>
      <c r="C4015" s="112"/>
      <c r="D4015" s="112"/>
      <c r="E4015" s="112"/>
      <c r="F4015" s="112"/>
      <c r="G4015" s="112"/>
      <c r="H4015" s="112"/>
    </row>
    <row r="4016" spans="2:8" ht="47.25" customHeight="1">
      <c r="B4016" s="113" t="s">
        <v>37</v>
      </c>
      <c r="C4016" s="113"/>
      <c r="D4016" s="113"/>
      <c r="E4016" s="113"/>
      <c r="F4016" s="113"/>
      <c r="G4016" s="113"/>
    </row>
    <row r="4017" spans="2:8">
      <c r="C4017" s="83"/>
      <c r="G4017" s="7"/>
    </row>
    <row r="4018" spans="2:8" ht="25.5">
      <c r="C4018" s="14" t="s">
        <v>5</v>
      </c>
      <c r="D4018" s="6"/>
    </row>
    <row r="4019" spans="2:8" ht="20.25">
      <c r="B4019" s="10"/>
      <c r="C4019" s="87" t="s">
        <v>15</v>
      </c>
      <c r="D4019" s="114" t="s">
        <v>45</v>
      </c>
      <c r="E4019" s="115"/>
      <c r="F4019" s="115"/>
      <c r="G4019" s="116"/>
      <c r="H4019" s="58"/>
    </row>
    <row r="4020" spans="2:8" ht="20.25">
      <c r="B4020" s="10"/>
      <c r="C4020" s="88"/>
      <c r="D4020" s="114" t="s">
        <v>212</v>
      </c>
      <c r="E4020" s="115"/>
      <c r="F4020" s="115"/>
      <c r="G4020" s="116"/>
      <c r="H4020" s="58"/>
    </row>
    <row r="4021" spans="2:8" ht="20.25">
      <c r="B4021" s="10"/>
      <c r="C4021" s="89"/>
      <c r="D4021" s="114" t="s">
        <v>229</v>
      </c>
      <c r="E4021" s="115"/>
      <c r="F4021" s="115"/>
      <c r="G4021" s="116"/>
      <c r="H4021" s="58"/>
    </row>
    <row r="4022" spans="2:8" ht="48" customHeight="1">
      <c r="C4022" s="48" t="s">
        <v>12</v>
      </c>
      <c r="D4022" s="49">
        <v>4.5999999999999996</v>
      </c>
      <c r="E4022" s="50"/>
      <c r="F4022" s="10"/>
    </row>
    <row r="4023" spans="2:8" ht="48" customHeight="1">
      <c r="C4023" s="1" t="s">
        <v>9</v>
      </c>
      <c r="D4023" s="44">
        <v>325</v>
      </c>
      <c r="E4023" s="117" t="s">
        <v>16</v>
      </c>
      <c r="F4023" s="92"/>
      <c r="G4023" s="95">
        <f>D4024/D4023</f>
        <v>20.307692307692307</v>
      </c>
    </row>
    <row r="4024" spans="2:8" ht="24" customHeight="1">
      <c r="C4024" s="1" t="s">
        <v>10</v>
      </c>
      <c r="D4024" s="44">
        <v>6600</v>
      </c>
      <c r="E4024" s="118"/>
      <c r="F4024" s="94"/>
      <c r="G4024" s="96"/>
    </row>
    <row r="4025" spans="2:8" ht="23.25" customHeight="1">
      <c r="C4025" s="54"/>
      <c r="D4025" s="55"/>
      <c r="E4025" s="56"/>
    </row>
    <row r="4026" spans="2:8" ht="24" customHeight="1">
      <c r="C4026" s="53" t="s">
        <v>7</v>
      </c>
      <c r="D4026" s="78" t="s">
        <v>230</v>
      </c>
      <c r="E4026" s="59"/>
    </row>
    <row r="4027" spans="2:8" ht="24" customHeight="1">
      <c r="C4027" s="53" t="s">
        <v>11</v>
      </c>
      <c r="D4027" s="51">
        <v>70</v>
      </c>
      <c r="E4027" s="59"/>
    </row>
    <row r="4028" spans="2:8" ht="23.25" customHeight="1">
      <c r="C4028" s="53" t="s">
        <v>13</v>
      </c>
      <c r="D4028" s="52" t="s">
        <v>34</v>
      </c>
      <c r="E4028" s="59"/>
    </row>
    <row r="4029" spans="2:8" ht="23.25" customHeight="1" thickBot="1">
      <c r="C4029" s="60"/>
      <c r="D4029" s="60"/>
    </row>
    <row r="4030" spans="2:8" ht="23.25" customHeight="1" thickBot="1">
      <c r="B4030" s="119" t="s">
        <v>17</v>
      </c>
      <c r="C4030" s="120"/>
      <c r="D4030" s="23" t="s">
        <v>20</v>
      </c>
      <c r="E4030" s="121" t="s">
        <v>22</v>
      </c>
      <c r="F4030" s="122"/>
      <c r="G4030" s="2" t="s">
        <v>21</v>
      </c>
    </row>
    <row r="4031" spans="2:8" ht="23.25" customHeight="1" thickBot="1">
      <c r="B4031" s="123" t="s">
        <v>36</v>
      </c>
      <c r="C4031" s="124"/>
      <c r="D4031" s="32">
        <v>59.39</v>
      </c>
      <c r="E4031" s="33">
        <v>4.5999999999999996</v>
      </c>
      <c r="F4031" s="18" t="s">
        <v>25</v>
      </c>
      <c r="G4031" s="26">
        <f t="shared" ref="G4031:G4038" si="90">D4031*E4031</f>
        <v>273.19399999999996</v>
      </c>
      <c r="H4031" s="125"/>
    </row>
    <row r="4032" spans="2:8" ht="23.25" customHeight="1">
      <c r="B4032" s="126" t="s">
        <v>18</v>
      </c>
      <c r="C4032" s="127"/>
      <c r="D4032" s="34">
        <v>70.41</v>
      </c>
      <c r="E4032" s="35">
        <v>0.9</v>
      </c>
      <c r="F4032" s="19" t="s">
        <v>26</v>
      </c>
      <c r="G4032" s="27">
        <f t="shared" si="90"/>
        <v>63.369</v>
      </c>
      <c r="H4032" s="125"/>
    </row>
    <row r="4033" spans="2:8" ht="24" thickBot="1">
      <c r="B4033" s="128" t="s">
        <v>19</v>
      </c>
      <c r="C4033" s="129"/>
      <c r="D4033" s="36">
        <v>222.31</v>
      </c>
      <c r="E4033" s="37">
        <v>0.9</v>
      </c>
      <c r="F4033" s="20" t="s">
        <v>26</v>
      </c>
      <c r="G4033" s="28">
        <f t="shared" si="90"/>
        <v>200.07900000000001</v>
      </c>
      <c r="H4033" s="125"/>
    </row>
    <row r="4034" spans="2:8" ht="24" thickBot="1">
      <c r="B4034" s="123" t="s">
        <v>28</v>
      </c>
      <c r="C4034" s="124"/>
      <c r="D4034" s="38"/>
      <c r="E4034" s="39"/>
      <c r="F4034" s="24" t="s">
        <v>25</v>
      </c>
      <c r="G4034" s="29">
        <f t="shared" si="90"/>
        <v>0</v>
      </c>
      <c r="H4034" s="125"/>
    </row>
    <row r="4035" spans="2:8">
      <c r="B4035" s="126" t="s">
        <v>33</v>
      </c>
      <c r="C4035" s="127"/>
      <c r="D4035" s="34">
        <v>665.33</v>
      </c>
      <c r="E4035" s="35">
        <v>9.1999999999999993</v>
      </c>
      <c r="F4035" s="19" t="s">
        <v>25</v>
      </c>
      <c r="G4035" s="27">
        <f t="shared" si="90"/>
        <v>6121.0360000000001</v>
      </c>
      <c r="H4035" s="125"/>
    </row>
    <row r="4036" spans="2:8">
      <c r="B4036" s="130" t="s">
        <v>27</v>
      </c>
      <c r="C4036" s="131"/>
      <c r="D4036" s="40"/>
      <c r="E4036" s="41"/>
      <c r="F4036" s="21" t="s">
        <v>25</v>
      </c>
      <c r="G4036" s="30">
        <f t="shared" si="90"/>
        <v>0</v>
      </c>
      <c r="H4036" s="125"/>
    </row>
    <row r="4037" spans="2:8">
      <c r="B4037" s="130" t="s">
        <v>29</v>
      </c>
      <c r="C4037" s="131"/>
      <c r="D4037" s="42">
        <v>2425.11</v>
      </c>
      <c r="E4037" s="43">
        <v>4.5999999999999996</v>
      </c>
      <c r="F4037" s="21" t="s">
        <v>25</v>
      </c>
      <c r="G4037" s="30">
        <f t="shared" si="90"/>
        <v>11155.505999999999</v>
      </c>
      <c r="H4037" s="125"/>
    </row>
    <row r="4038" spans="2:8">
      <c r="B4038" s="130" t="s">
        <v>30</v>
      </c>
      <c r="C4038" s="131"/>
      <c r="D4038" s="42">
        <v>1718.79</v>
      </c>
      <c r="E4038" s="43">
        <v>4.5999999999999996</v>
      </c>
      <c r="F4038" s="21" t="s">
        <v>25</v>
      </c>
      <c r="G4038" s="30">
        <f t="shared" si="90"/>
        <v>7906.4339999999993</v>
      </c>
      <c r="H4038" s="125"/>
    </row>
    <row r="4039" spans="2:8">
      <c r="B4039" s="130" t="s">
        <v>32</v>
      </c>
      <c r="C4039" s="131"/>
      <c r="D4039" s="42">
        <v>473.91</v>
      </c>
      <c r="E4039" s="43">
        <v>4.5999999999999996</v>
      </c>
      <c r="F4039" s="21" t="s">
        <v>25</v>
      </c>
      <c r="G4039" s="30">
        <f>D4039*E4039</f>
        <v>2179.9859999999999</v>
      </c>
      <c r="H4039" s="125"/>
    </row>
    <row r="4040" spans="2:8" ht="24" thickBot="1">
      <c r="B4040" s="128" t="s">
        <v>31</v>
      </c>
      <c r="C4040" s="129"/>
      <c r="D4040" s="36">
        <v>320.5</v>
      </c>
      <c r="E4040" s="37">
        <v>13.8</v>
      </c>
      <c r="F4040" s="20" t="s">
        <v>25</v>
      </c>
      <c r="G4040" s="31">
        <f>D4040*E4040</f>
        <v>4422.9000000000005</v>
      </c>
      <c r="H4040" s="125"/>
    </row>
    <row r="4041" spans="2:8">
      <c r="C4041" s="3"/>
      <c r="D4041" s="3"/>
      <c r="E4041" s="4"/>
      <c r="F4041" s="4"/>
      <c r="H4041" s="63"/>
    </row>
    <row r="4042" spans="2:8" ht="25.5">
      <c r="C4042" s="14" t="s">
        <v>14</v>
      </c>
      <c r="D4042" s="6"/>
    </row>
    <row r="4043" spans="2:8" ht="18.75">
      <c r="C4043" s="84" t="s">
        <v>6</v>
      </c>
      <c r="D4043" s="82" t="s">
        <v>0</v>
      </c>
      <c r="E4043" s="9">
        <f>ROUND((G4031+D4024)/D4024,2)</f>
        <v>1.04</v>
      </c>
      <c r="F4043" s="9"/>
      <c r="G4043" s="10"/>
      <c r="H4043" s="7"/>
    </row>
    <row r="4044" spans="2:8">
      <c r="C4044" s="84"/>
      <c r="D4044" s="82" t="s">
        <v>1</v>
      </c>
      <c r="E4044" s="9">
        <f>ROUND((G4032+G4033+D4024)/D4024,2)</f>
        <v>1.04</v>
      </c>
      <c r="F4044" s="9"/>
      <c r="G4044" s="11"/>
      <c r="H4044" s="66"/>
    </row>
    <row r="4045" spans="2:8">
      <c r="C4045" s="84"/>
      <c r="D4045" s="82" t="s">
        <v>2</v>
      </c>
      <c r="E4045" s="9">
        <f>ROUND((G4034+D4024)/D4024,2)</f>
        <v>1</v>
      </c>
      <c r="F4045" s="12"/>
      <c r="G4045" s="11"/>
    </row>
    <row r="4046" spans="2:8">
      <c r="C4046" s="84"/>
      <c r="D4046" s="13" t="s">
        <v>3</v>
      </c>
      <c r="E4046" s="45">
        <f>ROUND((SUM(G4035:G4040)+D4024)/D4024,2)</f>
        <v>5.82</v>
      </c>
      <c r="F4046" s="10"/>
      <c r="G4046" s="11"/>
    </row>
    <row r="4047" spans="2:8" ht="25.5">
      <c r="D4047" s="46" t="s">
        <v>4</v>
      </c>
      <c r="E4047" s="47">
        <f>SUM(E4043:E4046)-IF(D4028="сплошная",3,2)</f>
        <v>5.9</v>
      </c>
      <c r="F4047" s="25"/>
    </row>
    <row r="4048" spans="2:8">
      <c r="E4048" s="15"/>
    </row>
    <row r="4049" spans="2:8" ht="25.5">
      <c r="B4049" s="22"/>
      <c r="C4049" s="16" t="s">
        <v>23</v>
      </c>
      <c r="D4049" s="85">
        <f>E4047*D4024</f>
        <v>38940</v>
      </c>
      <c r="E4049" s="85"/>
    </row>
    <row r="4050" spans="2:8" ht="18.75">
      <c r="C4050" s="17" t="s">
        <v>8</v>
      </c>
      <c r="D4050" s="86">
        <f>D4049/D4023</f>
        <v>119.81538461538462</v>
      </c>
      <c r="E4050" s="86"/>
      <c r="G4050" s="7"/>
      <c r="H4050" s="67"/>
    </row>
    <row r="4055" spans="2:8" ht="60.75" customHeight="1"/>
    <row r="4056" spans="2:8" ht="60.75" customHeight="1"/>
    <row r="4057" spans="2:8" ht="20.25" customHeight="1"/>
    <row r="4058" spans="2:8" ht="60.75" customHeight="1">
      <c r="B4058" s="112" t="s">
        <v>271</v>
      </c>
      <c r="C4058" s="112"/>
      <c r="D4058" s="112"/>
      <c r="E4058" s="112"/>
      <c r="F4058" s="112"/>
      <c r="G4058" s="112"/>
      <c r="H4058" s="112"/>
    </row>
    <row r="4059" spans="2:8" ht="48" customHeight="1">
      <c r="B4059" s="113" t="s">
        <v>37</v>
      </c>
      <c r="C4059" s="113"/>
      <c r="D4059" s="113"/>
      <c r="E4059" s="113"/>
      <c r="F4059" s="113"/>
      <c r="G4059" s="113"/>
    </row>
    <row r="4060" spans="2:8">
      <c r="C4060" s="83"/>
      <c r="G4060" s="7"/>
    </row>
    <row r="4061" spans="2:8" ht="25.5">
      <c r="C4061" s="14" t="s">
        <v>5</v>
      </c>
      <c r="D4061" s="6"/>
    </row>
    <row r="4062" spans="2:8" ht="20.25">
      <c r="B4062" s="10"/>
      <c r="C4062" s="87" t="s">
        <v>15</v>
      </c>
      <c r="D4062" s="114" t="s">
        <v>45</v>
      </c>
      <c r="E4062" s="115"/>
      <c r="F4062" s="115"/>
      <c r="G4062" s="116"/>
      <c r="H4062" s="58"/>
    </row>
    <row r="4063" spans="2:8" ht="20.25">
      <c r="B4063" s="10"/>
      <c r="C4063" s="88"/>
      <c r="D4063" s="114" t="s">
        <v>212</v>
      </c>
      <c r="E4063" s="115"/>
      <c r="F4063" s="115"/>
      <c r="G4063" s="116"/>
      <c r="H4063" s="58"/>
    </row>
    <row r="4064" spans="2:8" ht="20.25">
      <c r="B4064" s="10"/>
      <c r="C4064" s="89"/>
      <c r="D4064" s="114" t="s">
        <v>231</v>
      </c>
      <c r="E4064" s="115"/>
      <c r="F4064" s="115"/>
      <c r="G4064" s="116"/>
      <c r="H4064" s="58"/>
    </row>
    <row r="4065" spans="2:8" ht="48" customHeight="1">
      <c r="C4065" s="48" t="s">
        <v>12</v>
      </c>
      <c r="D4065" s="49">
        <v>3.8</v>
      </c>
      <c r="E4065" s="50"/>
      <c r="F4065" s="10"/>
    </row>
    <row r="4066" spans="2:8" ht="48" customHeight="1">
      <c r="C4066" s="1" t="s">
        <v>9</v>
      </c>
      <c r="D4066" s="44">
        <v>417</v>
      </c>
      <c r="E4066" s="117" t="s">
        <v>16</v>
      </c>
      <c r="F4066" s="92"/>
      <c r="G4066" s="95">
        <f>D4067/D4066</f>
        <v>30.851318944844124</v>
      </c>
    </row>
    <row r="4067" spans="2:8" ht="24" customHeight="1">
      <c r="C4067" s="1" t="s">
        <v>10</v>
      </c>
      <c r="D4067" s="44">
        <v>12865</v>
      </c>
      <c r="E4067" s="118"/>
      <c r="F4067" s="94"/>
      <c r="G4067" s="96"/>
    </row>
    <row r="4068" spans="2:8" ht="23.25" customHeight="1">
      <c r="C4068" s="54"/>
      <c r="D4068" s="55"/>
      <c r="E4068" s="56"/>
    </row>
    <row r="4069" spans="2:8" ht="24" customHeight="1">
      <c r="C4069" s="53" t="s">
        <v>7</v>
      </c>
      <c r="D4069" s="78" t="s">
        <v>232</v>
      </c>
      <c r="E4069" s="59"/>
    </row>
    <row r="4070" spans="2:8" ht="24" customHeight="1">
      <c r="C4070" s="53" t="s">
        <v>11</v>
      </c>
      <c r="D4070" s="51">
        <v>90</v>
      </c>
      <c r="E4070" s="59"/>
    </row>
    <row r="4071" spans="2:8" ht="23.25" customHeight="1">
      <c r="C4071" s="53" t="s">
        <v>13</v>
      </c>
      <c r="D4071" s="52" t="s">
        <v>34</v>
      </c>
      <c r="E4071" s="59"/>
    </row>
    <row r="4072" spans="2:8" ht="23.25" customHeight="1" thickBot="1">
      <c r="C4072" s="60"/>
      <c r="D4072" s="60"/>
    </row>
    <row r="4073" spans="2:8" ht="23.25" customHeight="1" thickBot="1">
      <c r="B4073" s="119" t="s">
        <v>17</v>
      </c>
      <c r="C4073" s="120"/>
      <c r="D4073" s="23" t="s">
        <v>20</v>
      </c>
      <c r="E4073" s="121" t="s">
        <v>22</v>
      </c>
      <c r="F4073" s="122"/>
      <c r="G4073" s="2" t="s">
        <v>21</v>
      </c>
    </row>
    <row r="4074" spans="2:8" ht="23.25" customHeight="1" thickBot="1">
      <c r="B4074" s="123" t="s">
        <v>36</v>
      </c>
      <c r="C4074" s="124"/>
      <c r="D4074" s="32">
        <v>59.39</v>
      </c>
      <c r="E4074" s="33">
        <v>3.8</v>
      </c>
      <c r="F4074" s="18" t="s">
        <v>25</v>
      </c>
      <c r="G4074" s="26">
        <f t="shared" ref="G4074:G4081" si="91">D4074*E4074</f>
        <v>225.68199999999999</v>
      </c>
      <c r="H4074" s="125"/>
    </row>
    <row r="4075" spans="2:8" ht="23.25" customHeight="1">
      <c r="B4075" s="126" t="s">
        <v>18</v>
      </c>
      <c r="C4075" s="127"/>
      <c r="D4075" s="34">
        <v>70.41</v>
      </c>
      <c r="E4075" s="35">
        <v>0.7</v>
      </c>
      <c r="F4075" s="19" t="s">
        <v>26</v>
      </c>
      <c r="G4075" s="27">
        <f t="shared" si="91"/>
        <v>49.286999999999992</v>
      </c>
      <c r="H4075" s="125"/>
    </row>
    <row r="4076" spans="2:8" ht="24" thickBot="1">
      <c r="B4076" s="128" t="s">
        <v>19</v>
      </c>
      <c r="C4076" s="129"/>
      <c r="D4076" s="36">
        <v>222.31</v>
      </c>
      <c r="E4076" s="37">
        <v>0.7</v>
      </c>
      <c r="F4076" s="20" t="s">
        <v>26</v>
      </c>
      <c r="G4076" s="28">
        <f t="shared" si="91"/>
        <v>155.61699999999999</v>
      </c>
      <c r="H4076" s="125"/>
    </row>
    <row r="4077" spans="2:8" ht="24" thickBot="1">
      <c r="B4077" s="123" t="s">
        <v>28</v>
      </c>
      <c r="C4077" s="124"/>
      <c r="D4077" s="38"/>
      <c r="E4077" s="39"/>
      <c r="F4077" s="24" t="s">
        <v>25</v>
      </c>
      <c r="G4077" s="29">
        <f t="shared" si="91"/>
        <v>0</v>
      </c>
      <c r="H4077" s="125"/>
    </row>
    <row r="4078" spans="2:8">
      <c r="B4078" s="126" t="s">
        <v>33</v>
      </c>
      <c r="C4078" s="127"/>
      <c r="D4078" s="34">
        <v>665.33</v>
      </c>
      <c r="E4078" s="35">
        <v>7.6</v>
      </c>
      <c r="F4078" s="19" t="s">
        <v>25</v>
      </c>
      <c r="G4078" s="27">
        <f t="shared" si="91"/>
        <v>5056.5079999999998</v>
      </c>
      <c r="H4078" s="125"/>
    </row>
    <row r="4079" spans="2:8">
      <c r="B4079" s="130" t="s">
        <v>27</v>
      </c>
      <c r="C4079" s="131"/>
      <c r="D4079" s="40"/>
      <c r="E4079" s="41"/>
      <c r="F4079" s="21" t="s">
        <v>25</v>
      </c>
      <c r="G4079" s="30">
        <f t="shared" si="91"/>
        <v>0</v>
      </c>
      <c r="H4079" s="125"/>
    </row>
    <row r="4080" spans="2:8">
      <c r="B4080" s="130" t="s">
        <v>29</v>
      </c>
      <c r="C4080" s="131"/>
      <c r="D4080" s="42">
        <v>2425.11</v>
      </c>
      <c r="E4080" s="43">
        <v>3.8</v>
      </c>
      <c r="F4080" s="21" t="s">
        <v>25</v>
      </c>
      <c r="G4080" s="30">
        <f t="shared" si="91"/>
        <v>9215.4179999999997</v>
      </c>
      <c r="H4080" s="125"/>
    </row>
    <row r="4081" spans="2:8">
      <c r="B4081" s="130" t="s">
        <v>30</v>
      </c>
      <c r="C4081" s="131"/>
      <c r="D4081" s="42">
        <v>1718.79</v>
      </c>
      <c r="E4081" s="43">
        <v>3.8</v>
      </c>
      <c r="F4081" s="21" t="s">
        <v>25</v>
      </c>
      <c r="G4081" s="30">
        <f t="shared" si="91"/>
        <v>6531.4019999999991</v>
      </c>
      <c r="H4081" s="125"/>
    </row>
    <row r="4082" spans="2:8">
      <c r="B4082" s="130" t="s">
        <v>32</v>
      </c>
      <c r="C4082" s="131"/>
      <c r="D4082" s="42">
        <v>473.91</v>
      </c>
      <c r="E4082" s="43">
        <v>3.8</v>
      </c>
      <c r="F4082" s="21" t="s">
        <v>25</v>
      </c>
      <c r="G4082" s="30">
        <f>D4082*E4082</f>
        <v>1800.8579999999999</v>
      </c>
      <c r="H4082" s="125"/>
    </row>
    <row r="4083" spans="2:8" ht="24" thickBot="1">
      <c r="B4083" s="128" t="s">
        <v>31</v>
      </c>
      <c r="C4083" s="129"/>
      <c r="D4083" s="36">
        <v>320.5</v>
      </c>
      <c r="E4083" s="37">
        <v>11.4</v>
      </c>
      <c r="F4083" s="20" t="s">
        <v>25</v>
      </c>
      <c r="G4083" s="31">
        <f>D4083*E4083</f>
        <v>3653.7000000000003</v>
      </c>
      <c r="H4083" s="125"/>
    </row>
    <row r="4084" spans="2:8">
      <c r="C4084" s="3"/>
      <c r="D4084" s="3"/>
      <c r="E4084" s="4"/>
      <c r="F4084" s="4"/>
      <c r="H4084" s="63"/>
    </row>
    <row r="4085" spans="2:8" ht="25.5">
      <c r="C4085" s="14" t="s">
        <v>14</v>
      </c>
      <c r="D4085" s="6"/>
    </row>
    <row r="4086" spans="2:8" ht="18.75">
      <c r="C4086" s="84" t="s">
        <v>6</v>
      </c>
      <c r="D4086" s="82" t="s">
        <v>0</v>
      </c>
      <c r="E4086" s="9">
        <f>ROUND((G4074+D4067)/D4067,2)</f>
        <v>1.02</v>
      </c>
      <c r="F4086" s="9"/>
      <c r="G4086" s="10"/>
      <c r="H4086" s="7"/>
    </row>
    <row r="4087" spans="2:8">
      <c r="C4087" s="84"/>
      <c r="D4087" s="82" t="s">
        <v>1</v>
      </c>
      <c r="E4087" s="9">
        <f>ROUND((G4075+G4076+D4067)/D4067,2)</f>
        <v>1.02</v>
      </c>
      <c r="F4087" s="9"/>
      <c r="G4087" s="11"/>
      <c r="H4087" s="66"/>
    </row>
    <row r="4088" spans="2:8">
      <c r="C4088" s="84"/>
      <c r="D4088" s="82" t="s">
        <v>2</v>
      </c>
      <c r="E4088" s="9">
        <f>ROUND((G4077+D4067)/D4067,2)</f>
        <v>1</v>
      </c>
      <c r="F4088" s="12"/>
      <c r="G4088" s="11"/>
    </row>
    <row r="4089" spans="2:8">
      <c r="C4089" s="84"/>
      <c r="D4089" s="13" t="s">
        <v>3</v>
      </c>
      <c r="E4089" s="45">
        <f>ROUND((SUM(G4078:G4083)+D4067)/D4067,2)</f>
        <v>3.04</v>
      </c>
      <c r="F4089" s="10"/>
      <c r="G4089" s="11"/>
    </row>
    <row r="4090" spans="2:8" ht="25.5">
      <c r="D4090" s="46" t="s">
        <v>4</v>
      </c>
      <c r="E4090" s="47">
        <f>SUM(E4086:E4089)-IF(D4071="сплошная",3,2)</f>
        <v>3.08</v>
      </c>
      <c r="F4090" s="25"/>
    </row>
    <row r="4091" spans="2:8">
      <c r="E4091" s="15"/>
    </row>
    <row r="4092" spans="2:8" ht="25.5">
      <c r="B4092" s="22"/>
      <c r="C4092" s="16" t="s">
        <v>23</v>
      </c>
      <c r="D4092" s="85">
        <f>E4090*D4067</f>
        <v>39624.200000000004</v>
      </c>
      <c r="E4092" s="85"/>
    </row>
    <row r="4093" spans="2:8" ht="18.75">
      <c r="C4093" s="17" t="s">
        <v>8</v>
      </c>
      <c r="D4093" s="86">
        <f>D4092/D4066</f>
        <v>95.02206235011991</v>
      </c>
      <c r="E4093" s="86"/>
      <c r="G4093" s="7"/>
      <c r="H4093" s="67"/>
    </row>
    <row r="4098" spans="2:8" ht="60.75" customHeight="1"/>
    <row r="4099" spans="2:8" ht="23.25" customHeight="1"/>
    <row r="4103" spans="2:8" ht="61.5" customHeight="1">
      <c r="B4103" s="112" t="s">
        <v>285</v>
      </c>
      <c r="C4103" s="112"/>
      <c r="D4103" s="112"/>
      <c r="E4103" s="112"/>
      <c r="F4103" s="112"/>
      <c r="G4103" s="112"/>
      <c r="H4103" s="112"/>
    </row>
    <row r="4104" spans="2:8" ht="50.25" customHeight="1">
      <c r="B4104" s="113" t="s">
        <v>37</v>
      </c>
      <c r="C4104" s="113"/>
      <c r="D4104" s="113"/>
      <c r="E4104" s="113"/>
      <c r="F4104" s="113"/>
      <c r="G4104" s="113"/>
    </row>
    <row r="4105" spans="2:8">
      <c r="C4105" s="83"/>
      <c r="G4105" s="7"/>
    </row>
    <row r="4106" spans="2:8" ht="25.5">
      <c r="C4106" s="14" t="s">
        <v>5</v>
      </c>
      <c r="D4106" s="6"/>
    </row>
    <row r="4107" spans="2:8" ht="20.25">
      <c r="B4107" s="10"/>
      <c r="C4107" s="87" t="s">
        <v>15</v>
      </c>
      <c r="D4107" s="114" t="s">
        <v>45</v>
      </c>
      <c r="E4107" s="115"/>
      <c r="F4107" s="115"/>
      <c r="G4107" s="116"/>
      <c r="H4107" s="58"/>
    </row>
    <row r="4108" spans="2:8" ht="20.25">
      <c r="B4108" s="10"/>
      <c r="C4108" s="88"/>
      <c r="D4108" s="114" t="s">
        <v>212</v>
      </c>
      <c r="E4108" s="115"/>
      <c r="F4108" s="115"/>
      <c r="G4108" s="116"/>
      <c r="H4108" s="58"/>
    </row>
    <row r="4109" spans="2:8" ht="20.25">
      <c r="B4109" s="10"/>
      <c r="C4109" s="89"/>
      <c r="D4109" s="114" t="s">
        <v>233</v>
      </c>
      <c r="E4109" s="115"/>
      <c r="F4109" s="115"/>
      <c r="G4109" s="116"/>
      <c r="H4109" s="58"/>
    </row>
    <row r="4110" spans="2:8" ht="48" customHeight="1">
      <c r="C4110" s="48" t="s">
        <v>12</v>
      </c>
      <c r="D4110" s="49">
        <v>2</v>
      </c>
      <c r="E4110" s="50"/>
      <c r="F4110" s="10"/>
    </row>
    <row r="4111" spans="2:8" ht="24" customHeight="1">
      <c r="C4111" s="1" t="s">
        <v>9</v>
      </c>
      <c r="D4111" s="44">
        <v>319</v>
      </c>
      <c r="E4111" s="117" t="s">
        <v>16</v>
      </c>
      <c r="F4111" s="92"/>
      <c r="G4111" s="95">
        <f>D4112/D4111</f>
        <v>47.76489028213166</v>
      </c>
    </row>
    <row r="4112" spans="2:8" ht="23.25" customHeight="1">
      <c r="C4112" s="1" t="s">
        <v>10</v>
      </c>
      <c r="D4112" s="44">
        <v>15237</v>
      </c>
      <c r="E4112" s="118"/>
      <c r="F4112" s="94"/>
      <c r="G4112" s="96"/>
    </row>
    <row r="4113" spans="2:8" ht="24" customHeight="1">
      <c r="C4113" s="54"/>
      <c r="D4113" s="55"/>
      <c r="E4113" s="56"/>
    </row>
    <row r="4114" spans="2:8" ht="24" customHeight="1">
      <c r="C4114" s="53" t="s">
        <v>7</v>
      </c>
      <c r="D4114" s="74" t="s">
        <v>234</v>
      </c>
      <c r="E4114" s="59"/>
    </row>
    <row r="4115" spans="2:8" ht="23.25" customHeight="1">
      <c r="C4115" s="53" t="s">
        <v>11</v>
      </c>
      <c r="D4115" s="51">
        <v>70</v>
      </c>
      <c r="E4115" s="59"/>
    </row>
    <row r="4116" spans="2:8" ht="23.25" customHeight="1">
      <c r="C4116" s="53" t="s">
        <v>13</v>
      </c>
      <c r="D4116" s="52" t="s">
        <v>34</v>
      </c>
      <c r="E4116" s="59"/>
    </row>
    <row r="4117" spans="2:8" ht="23.25" customHeight="1" thickBot="1">
      <c r="C4117" s="60"/>
      <c r="D4117" s="60"/>
    </row>
    <row r="4118" spans="2:8" ht="23.25" customHeight="1" thickBot="1">
      <c r="B4118" s="119" t="s">
        <v>17</v>
      </c>
      <c r="C4118" s="120"/>
      <c r="D4118" s="23" t="s">
        <v>20</v>
      </c>
      <c r="E4118" s="121" t="s">
        <v>22</v>
      </c>
      <c r="F4118" s="122"/>
      <c r="G4118" s="2" t="s">
        <v>21</v>
      </c>
    </row>
    <row r="4119" spans="2:8" ht="23.25" customHeight="1" thickBot="1">
      <c r="B4119" s="123" t="s">
        <v>36</v>
      </c>
      <c r="C4119" s="124"/>
      <c r="D4119" s="32">
        <v>59.39</v>
      </c>
      <c r="E4119" s="33">
        <v>2</v>
      </c>
      <c r="F4119" s="18" t="s">
        <v>25</v>
      </c>
      <c r="G4119" s="26">
        <f t="shared" ref="G4119:G4126" si="92">D4119*E4119</f>
        <v>118.78</v>
      </c>
      <c r="H4119" s="125"/>
    </row>
    <row r="4120" spans="2:8">
      <c r="B4120" s="126" t="s">
        <v>18</v>
      </c>
      <c r="C4120" s="127"/>
      <c r="D4120" s="34">
        <v>70.41</v>
      </c>
      <c r="E4120" s="35">
        <v>0.9</v>
      </c>
      <c r="F4120" s="19" t="s">
        <v>26</v>
      </c>
      <c r="G4120" s="27">
        <f t="shared" si="92"/>
        <v>63.369</v>
      </c>
      <c r="H4120" s="125"/>
    </row>
    <row r="4121" spans="2:8" ht="24" thickBot="1">
      <c r="B4121" s="128" t="s">
        <v>19</v>
      </c>
      <c r="C4121" s="129"/>
      <c r="D4121" s="36">
        <v>222.31</v>
      </c>
      <c r="E4121" s="37">
        <v>0.9</v>
      </c>
      <c r="F4121" s="20" t="s">
        <v>26</v>
      </c>
      <c r="G4121" s="28">
        <f t="shared" si="92"/>
        <v>200.07900000000001</v>
      </c>
      <c r="H4121" s="125"/>
    </row>
    <row r="4122" spans="2:8" ht="24" thickBot="1">
      <c r="B4122" s="123" t="s">
        <v>28</v>
      </c>
      <c r="C4122" s="124"/>
      <c r="D4122" s="38"/>
      <c r="E4122" s="39"/>
      <c r="F4122" s="24" t="s">
        <v>25</v>
      </c>
      <c r="G4122" s="29">
        <f t="shared" si="92"/>
        <v>0</v>
      </c>
      <c r="H4122" s="125"/>
    </row>
    <row r="4123" spans="2:8">
      <c r="B4123" s="126" t="s">
        <v>33</v>
      </c>
      <c r="C4123" s="127"/>
      <c r="D4123" s="34">
        <v>665.33</v>
      </c>
      <c r="E4123" s="35">
        <v>4</v>
      </c>
      <c r="F4123" s="19" t="s">
        <v>25</v>
      </c>
      <c r="G4123" s="27">
        <f t="shared" si="92"/>
        <v>2661.32</v>
      </c>
      <c r="H4123" s="125"/>
    </row>
    <row r="4124" spans="2:8">
      <c r="B4124" s="130" t="s">
        <v>27</v>
      </c>
      <c r="C4124" s="131"/>
      <c r="D4124" s="40"/>
      <c r="E4124" s="41"/>
      <c r="F4124" s="21" t="s">
        <v>25</v>
      </c>
      <c r="G4124" s="30">
        <f t="shared" si="92"/>
        <v>0</v>
      </c>
      <c r="H4124" s="125"/>
    </row>
    <row r="4125" spans="2:8">
      <c r="B4125" s="130" t="s">
        <v>29</v>
      </c>
      <c r="C4125" s="131"/>
      <c r="D4125" s="42">
        <v>2425.11</v>
      </c>
      <c r="E4125" s="43">
        <v>2</v>
      </c>
      <c r="F4125" s="21" t="s">
        <v>25</v>
      </c>
      <c r="G4125" s="30">
        <f t="shared" si="92"/>
        <v>4850.22</v>
      </c>
      <c r="H4125" s="125"/>
    </row>
    <row r="4126" spans="2:8">
      <c r="B4126" s="130" t="s">
        <v>30</v>
      </c>
      <c r="C4126" s="131"/>
      <c r="D4126" s="42">
        <v>1718.79</v>
      </c>
      <c r="E4126" s="43">
        <v>2</v>
      </c>
      <c r="F4126" s="21" t="s">
        <v>25</v>
      </c>
      <c r="G4126" s="30">
        <f t="shared" si="92"/>
        <v>3437.58</v>
      </c>
      <c r="H4126" s="125"/>
    </row>
    <row r="4127" spans="2:8">
      <c r="B4127" s="130" t="s">
        <v>32</v>
      </c>
      <c r="C4127" s="131"/>
      <c r="D4127" s="42">
        <v>473.91</v>
      </c>
      <c r="E4127" s="43">
        <v>2</v>
      </c>
      <c r="F4127" s="21" t="s">
        <v>25</v>
      </c>
      <c r="G4127" s="30">
        <f>D4127*E4127</f>
        <v>947.82</v>
      </c>
      <c r="H4127" s="125"/>
    </row>
    <row r="4128" spans="2:8" ht="24" thickBot="1">
      <c r="B4128" s="128" t="s">
        <v>31</v>
      </c>
      <c r="C4128" s="129"/>
      <c r="D4128" s="36">
        <v>320.5</v>
      </c>
      <c r="E4128" s="37">
        <v>6</v>
      </c>
      <c r="F4128" s="20" t="s">
        <v>25</v>
      </c>
      <c r="G4128" s="31">
        <f>D4128*E4128</f>
        <v>1923</v>
      </c>
      <c r="H4128" s="125"/>
    </row>
    <row r="4129" spans="2:8">
      <c r="C4129" s="3"/>
      <c r="D4129" s="3"/>
      <c r="E4129" s="4"/>
      <c r="F4129" s="4"/>
      <c r="H4129" s="63"/>
    </row>
    <row r="4130" spans="2:8" ht="25.5">
      <c r="C4130" s="14" t="s">
        <v>14</v>
      </c>
      <c r="D4130" s="6"/>
    </row>
    <row r="4131" spans="2:8" ht="18.75">
      <c r="C4131" s="84" t="s">
        <v>6</v>
      </c>
      <c r="D4131" s="82" t="s">
        <v>0</v>
      </c>
      <c r="E4131" s="9">
        <f>ROUND((G4119+D4112)/D4112,2)</f>
        <v>1.01</v>
      </c>
      <c r="F4131" s="9"/>
      <c r="G4131" s="10"/>
      <c r="H4131" s="7"/>
    </row>
    <row r="4132" spans="2:8">
      <c r="C4132" s="84"/>
      <c r="D4132" s="82" t="s">
        <v>1</v>
      </c>
      <c r="E4132" s="9">
        <f>ROUND((G4120+G4121+D4112)/D4112,2)</f>
        <v>1.02</v>
      </c>
      <c r="F4132" s="9"/>
      <c r="G4132" s="11"/>
      <c r="H4132" s="66"/>
    </row>
    <row r="4133" spans="2:8">
      <c r="C4133" s="84"/>
      <c r="D4133" s="82" t="s">
        <v>2</v>
      </c>
      <c r="E4133" s="9">
        <f>ROUND((G4122+D4112)/D4112,2)</f>
        <v>1</v>
      </c>
      <c r="F4133" s="12"/>
      <c r="G4133" s="11"/>
    </row>
    <row r="4134" spans="2:8">
      <c r="C4134" s="84"/>
      <c r="D4134" s="13" t="s">
        <v>3</v>
      </c>
      <c r="E4134" s="45">
        <f>ROUND((SUM(G4123:G4128)+D4112)/D4112,2)</f>
        <v>1.91</v>
      </c>
      <c r="F4134" s="10"/>
      <c r="G4134" s="11"/>
    </row>
    <row r="4135" spans="2:8" ht="25.5">
      <c r="D4135" s="46" t="s">
        <v>4</v>
      </c>
      <c r="E4135" s="47">
        <f>SUM(E4131:E4134)-IF(D4116="сплошная",3,2)</f>
        <v>1.9400000000000004</v>
      </c>
      <c r="F4135" s="25"/>
    </row>
    <row r="4136" spans="2:8">
      <c r="E4136" s="15"/>
    </row>
    <row r="4137" spans="2:8" ht="25.5">
      <c r="B4137" s="22"/>
      <c r="C4137" s="16" t="s">
        <v>23</v>
      </c>
      <c r="D4137" s="85">
        <f>E4135*D4112</f>
        <v>29559.780000000006</v>
      </c>
      <c r="E4137" s="85"/>
    </row>
    <row r="4138" spans="2:8" ht="18.75">
      <c r="C4138" s="17" t="s">
        <v>8</v>
      </c>
      <c r="D4138" s="86">
        <f>D4137/D4111</f>
        <v>92.663887147335444</v>
      </c>
      <c r="E4138" s="86"/>
      <c r="G4138" s="7"/>
      <c r="H4138" s="67"/>
    </row>
    <row r="4143" spans="2:8" ht="60.75" customHeight="1"/>
    <row r="4144" spans="2:8" ht="23.25" customHeight="1"/>
    <row r="4147" spans="2:8" ht="20.25" customHeight="1"/>
    <row r="4149" spans="2:8" ht="53.25" customHeight="1">
      <c r="B4149" s="112" t="s">
        <v>286</v>
      </c>
      <c r="C4149" s="112"/>
      <c r="D4149" s="112"/>
      <c r="E4149" s="112"/>
      <c r="F4149" s="112"/>
      <c r="G4149" s="112"/>
      <c r="H4149" s="112"/>
    </row>
    <row r="4150" spans="2:8" ht="53.25" customHeight="1">
      <c r="B4150" s="113" t="s">
        <v>37</v>
      </c>
      <c r="C4150" s="113"/>
      <c r="D4150" s="113"/>
      <c r="E4150" s="113"/>
      <c r="F4150" s="113"/>
      <c r="G4150" s="113"/>
    </row>
    <row r="4151" spans="2:8">
      <c r="C4151" s="83"/>
      <c r="G4151" s="7"/>
    </row>
    <row r="4152" spans="2:8" ht="25.5">
      <c r="C4152" s="14" t="s">
        <v>5</v>
      </c>
      <c r="D4152" s="6"/>
    </row>
    <row r="4153" spans="2:8" ht="20.25">
      <c r="B4153" s="10"/>
      <c r="C4153" s="87" t="s">
        <v>15</v>
      </c>
      <c r="D4153" s="114" t="s">
        <v>45</v>
      </c>
      <c r="E4153" s="115"/>
      <c r="F4153" s="115"/>
      <c r="G4153" s="116"/>
      <c r="H4153" s="58"/>
    </row>
    <row r="4154" spans="2:8" ht="20.25">
      <c r="B4154" s="10"/>
      <c r="C4154" s="88"/>
      <c r="D4154" s="114" t="s">
        <v>212</v>
      </c>
      <c r="E4154" s="115"/>
      <c r="F4154" s="115"/>
      <c r="G4154" s="116"/>
      <c r="H4154" s="58"/>
    </row>
    <row r="4155" spans="2:8" ht="20.25">
      <c r="B4155" s="10"/>
      <c r="C4155" s="89"/>
      <c r="D4155" s="114" t="s">
        <v>235</v>
      </c>
      <c r="E4155" s="115"/>
      <c r="F4155" s="115"/>
      <c r="G4155" s="116"/>
      <c r="H4155" s="58"/>
    </row>
    <row r="4156" spans="2:8" ht="48" customHeight="1">
      <c r="C4156" s="48" t="s">
        <v>12</v>
      </c>
      <c r="D4156" s="49">
        <v>1.3</v>
      </c>
      <c r="E4156" s="50"/>
      <c r="F4156" s="10"/>
    </row>
    <row r="4157" spans="2:8" ht="24" customHeight="1">
      <c r="C4157" s="1" t="s">
        <v>9</v>
      </c>
      <c r="D4157" s="44">
        <v>95</v>
      </c>
      <c r="E4157" s="117" t="s">
        <v>16</v>
      </c>
      <c r="F4157" s="92"/>
      <c r="G4157" s="95">
        <f>D4158/D4157</f>
        <v>33.200000000000003</v>
      </c>
    </row>
    <row r="4158" spans="2:8" ht="23.25" customHeight="1">
      <c r="C4158" s="1" t="s">
        <v>10</v>
      </c>
      <c r="D4158" s="44">
        <v>3154</v>
      </c>
      <c r="E4158" s="118"/>
      <c r="F4158" s="94"/>
      <c r="G4158" s="96"/>
    </row>
    <row r="4159" spans="2:8" ht="24" customHeight="1">
      <c r="C4159" s="54"/>
      <c r="D4159" s="55"/>
      <c r="E4159" s="56"/>
    </row>
    <row r="4160" spans="2:8" ht="24" customHeight="1">
      <c r="C4160" s="53" t="s">
        <v>7</v>
      </c>
      <c r="D4160" s="74" t="s">
        <v>236</v>
      </c>
      <c r="E4160" s="59"/>
    </row>
    <row r="4161" spans="2:8" ht="23.25" customHeight="1">
      <c r="C4161" s="53" t="s">
        <v>11</v>
      </c>
      <c r="D4161" s="51">
        <v>80</v>
      </c>
      <c r="E4161" s="59"/>
    </row>
    <row r="4162" spans="2:8" ht="23.25" customHeight="1">
      <c r="C4162" s="53" t="s">
        <v>13</v>
      </c>
      <c r="D4162" s="52" t="s">
        <v>34</v>
      </c>
      <c r="E4162" s="59"/>
    </row>
    <row r="4163" spans="2:8" ht="23.25" customHeight="1" thickBot="1">
      <c r="C4163" s="60"/>
      <c r="D4163" s="60"/>
    </row>
    <row r="4164" spans="2:8" ht="23.25" customHeight="1" thickBot="1">
      <c r="B4164" s="119" t="s">
        <v>17</v>
      </c>
      <c r="C4164" s="120"/>
      <c r="D4164" s="23" t="s">
        <v>20</v>
      </c>
      <c r="E4164" s="121" t="s">
        <v>22</v>
      </c>
      <c r="F4164" s="122"/>
      <c r="G4164" s="2" t="s">
        <v>21</v>
      </c>
    </row>
    <row r="4165" spans="2:8" ht="23.25" customHeight="1" thickBot="1">
      <c r="B4165" s="123" t="s">
        <v>36</v>
      </c>
      <c r="C4165" s="124"/>
      <c r="D4165" s="32">
        <v>59.39</v>
      </c>
      <c r="E4165" s="33">
        <v>1.3</v>
      </c>
      <c r="F4165" s="18" t="s">
        <v>25</v>
      </c>
      <c r="G4165" s="26">
        <f t="shared" ref="G4165:G4172" si="93">D4165*E4165</f>
        <v>77.207000000000008</v>
      </c>
      <c r="H4165" s="125"/>
    </row>
    <row r="4166" spans="2:8">
      <c r="B4166" s="126" t="s">
        <v>18</v>
      </c>
      <c r="C4166" s="127"/>
      <c r="D4166" s="34">
        <v>70.41</v>
      </c>
      <c r="E4166" s="35">
        <v>0.2</v>
      </c>
      <c r="F4166" s="19" t="s">
        <v>26</v>
      </c>
      <c r="G4166" s="27">
        <f t="shared" si="93"/>
        <v>14.082000000000001</v>
      </c>
      <c r="H4166" s="125"/>
    </row>
    <row r="4167" spans="2:8" ht="24" thickBot="1">
      <c r="B4167" s="128" t="s">
        <v>19</v>
      </c>
      <c r="C4167" s="129"/>
      <c r="D4167" s="36">
        <v>222.31</v>
      </c>
      <c r="E4167" s="37">
        <v>0.2</v>
      </c>
      <c r="F4167" s="20" t="s">
        <v>26</v>
      </c>
      <c r="G4167" s="28">
        <f t="shared" si="93"/>
        <v>44.462000000000003</v>
      </c>
      <c r="H4167" s="125"/>
    </row>
    <row r="4168" spans="2:8" ht="24" thickBot="1">
      <c r="B4168" s="123" t="s">
        <v>28</v>
      </c>
      <c r="C4168" s="124"/>
      <c r="D4168" s="38"/>
      <c r="E4168" s="39"/>
      <c r="F4168" s="24" t="s">
        <v>25</v>
      </c>
      <c r="G4168" s="29">
        <f t="shared" si="93"/>
        <v>0</v>
      </c>
      <c r="H4168" s="125"/>
    </row>
    <row r="4169" spans="2:8">
      <c r="B4169" s="126" t="s">
        <v>33</v>
      </c>
      <c r="C4169" s="127"/>
      <c r="D4169" s="34">
        <v>665.33</v>
      </c>
      <c r="E4169" s="35">
        <v>2.6</v>
      </c>
      <c r="F4169" s="19" t="s">
        <v>25</v>
      </c>
      <c r="G4169" s="27">
        <f t="shared" si="93"/>
        <v>1729.8580000000002</v>
      </c>
      <c r="H4169" s="125"/>
    </row>
    <row r="4170" spans="2:8">
      <c r="B4170" s="130" t="s">
        <v>27</v>
      </c>
      <c r="C4170" s="131"/>
      <c r="D4170" s="40"/>
      <c r="E4170" s="41"/>
      <c r="F4170" s="21" t="s">
        <v>25</v>
      </c>
      <c r="G4170" s="30">
        <f t="shared" si="93"/>
        <v>0</v>
      </c>
      <c r="H4170" s="125"/>
    </row>
    <row r="4171" spans="2:8">
      <c r="B4171" s="130" t="s">
        <v>29</v>
      </c>
      <c r="C4171" s="131"/>
      <c r="D4171" s="42">
        <v>2425.11</v>
      </c>
      <c r="E4171" s="43">
        <v>1.3</v>
      </c>
      <c r="F4171" s="21" t="s">
        <v>25</v>
      </c>
      <c r="G4171" s="30">
        <f t="shared" si="93"/>
        <v>3152.6430000000005</v>
      </c>
      <c r="H4171" s="125"/>
    </row>
    <row r="4172" spans="2:8">
      <c r="B4172" s="130" t="s">
        <v>30</v>
      </c>
      <c r="C4172" s="131"/>
      <c r="D4172" s="42">
        <v>1718.79</v>
      </c>
      <c r="E4172" s="43">
        <v>1.3</v>
      </c>
      <c r="F4172" s="21" t="s">
        <v>25</v>
      </c>
      <c r="G4172" s="30">
        <f t="shared" si="93"/>
        <v>2234.4270000000001</v>
      </c>
      <c r="H4172" s="125"/>
    </row>
    <row r="4173" spans="2:8">
      <c r="B4173" s="130" t="s">
        <v>32</v>
      </c>
      <c r="C4173" s="131"/>
      <c r="D4173" s="42">
        <v>473.91</v>
      </c>
      <c r="E4173" s="43">
        <v>1.3</v>
      </c>
      <c r="F4173" s="21" t="s">
        <v>25</v>
      </c>
      <c r="G4173" s="30">
        <f>D4173*E4173</f>
        <v>616.08300000000008</v>
      </c>
      <c r="H4173" s="125"/>
    </row>
    <row r="4174" spans="2:8" ht="24" thickBot="1">
      <c r="B4174" s="128" t="s">
        <v>31</v>
      </c>
      <c r="C4174" s="129"/>
      <c r="D4174" s="36">
        <v>320.5</v>
      </c>
      <c r="E4174" s="37">
        <v>3.9</v>
      </c>
      <c r="F4174" s="20" t="s">
        <v>25</v>
      </c>
      <c r="G4174" s="31">
        <f>D4174*E4174</f>
        <v>1249.95</v>
      </c>
      <c r="H4174" s="125"/>
    </row>
    <row r="4175" spans="2:8">
      <c r="C4175" s="3"/>
      <c r="D4175" s="3"/>
      <c r="E4175" s="4"/>
      <c r="F4175" s="4"/>
      <c r="H4175" s="63"/>
    </row>
    <row r="4176" spans="2:8" ht="25.5">
      <c r="C4176" s="14" t="s">
        <v>14</v>
      </c>
      <c r="D4176" s="6"/>
    </row>
    <row r="4177" spans="2:8" ht="18.75">
      <c r="C4177" s="84" t="s">
        <v>6</v>
      </c>
      <c r="D4177" s="82" t="s">
        <v>0</v>
      </c>
      <c r="E4177" s="9">
        <f>ROUND((G4165+D4158)/D4158,2)</f>
        <v>1.02</v>
      </c>
      <c r="F4177" s="9"/>
      <c r="G4177" s="10"/>
      <c r="H4177" s="7"/>
    </row>
    <row r="4178" spans="2:8">
      <c r="C4178" s="84"/>
      <c r="D4178" s="82" t="s">
        <v>1</v>
      </c>
      <c r="E4178" s="9">
        <f>ROUND((G4166+G4167+D4158)/D4158,2)</f>
        <v>1.02</v>
      </c>
      <c r="F4178" s="9"/>
      <c r="G4178" s="11"/>
      <c r="H4178" s="66"/>
    </row>
    <row r="4179" spans="2:8">
      <c r="C4179" s="84"/>
      <c r="D4179" s="82" t="s">
        <v>2</v>
      </c>
      <c r="E4179" s="9">
        <f>ROUND((G4168+D4158)/D4158,2)</f>
        <v>1</v>
      </c>
      <c r="F4179" s="12"/>
      <c r="G4179" s="11"/>
    </row>
    <row r="4180" spans="2:8">
      <c r="C4180" s="84"/>
      <c r="D4180" s="13" t="s">
        <v>3</v>
      </c>
      <c r="E4180" s="45">
        <f>ROUND((SUM(G4169:G4174)+D4158)/D4158,2)</f>
        <v>3.85</v>
      </c>
      <c r="F4180" s="10"/>
      <c r="G4180" s="11"/>
    </row>
    <row r="4181" spans="2:8" ht="25.5">
      <c r="D4181" s="46" t="s">
        <v>4</v>
      </c>
      <c r="E4181" s="47">
        <f>SUM(E4177:E4180)-IF(D4162="сплошная",3,2)</f>
        <v>3.8900000000000006</v>
      </c>
      <c r="F4181" s="25"/>
    </row>
    <row r="4182" spans="2:8">
      <c r="E4182" s="15"/>
    </row>
    <row r="4183" spans="2:8" ht="25.5">
      <c r="B4183" s="22"/>
      <c r="C4183" s="16" t="s">
        <v>23</v>
      </c>
      <c r="D4183" s="85">
        <f>E4181*D4158</f>
        <v>12269.060000000001</v>
      </c>
      <c r="E4183" s="85"/>
    </row>
    <row r="4184" spans="2:8" ht="18.75">
      <c r="C4184" s="17" t="s">
        <v>8</v>
      </c>
      <c r="D4184" s="86">
        <f>D4183/D4157</f>
        <v>129.14800000000002</v>
      </c>
      <c r="E4184" s="86"/>
      <c r="G4184" s="7"/>
      <c r="H4184" s="67"/>
    </row>
    <row r="4189" spans="2:8" ht="60.75" customHeight="1"/>
    <row r="4190" spans="2:8" ht="23.25" customHeight="1"/>
    <row r="4193" spans="2:8" ht="20.25" customHeight="1"/>
    <row r="4194" spans="2:8" ht="59.25" customHeight="1">
      <c r="B4194" s="112" t="s">
        <v>287</v>
      </c>
      <c r="C4194" s="112"/>
      <c r="D4194" s="112"/>
      <c r="E4194" s="112"/>
      <c r="F4194" s="112"/>
      <c r="G4194" s="112"/>
      <c r="H4194" s="112"/>
    </row>
    <row r="4195" spans="2:8" ht="49.5" customHeight="1">
      <c r="B4195" s="113" t="s">
        <v>37</v>
      </c>
      <c r="C4195" s="113"/>
      <c r="D4195" s="113"/>
      <c r="E4195" s="113"/>
      <c r="F4195" s="113"/>
      <c r="G4195" s="113"/>
    </row>
    <row r="4196" spans="2:8">
      <c r="C4196" s="83"/>
      <c r="G4196" s="7"/>
    </row>
    <row r="4197" spans="2:8" ht="25.5">
      <c r="C4197" s="14" t="s">
        <v>5</v>
      </c>
      <c r="D4197" s="6"/>
    </row>
    <row r="4198" spans="2:8" ht="20.25">
      <c r="B4198" s="10"/>
      <c r="C4198" s="87" t="s">
        <v>15</v>
      </c>
      <c r="D4198" s="114" t="s">
        <v>45</v>
      </c>
      <c r="E4198" s="115"/>
      <c r="F4198" s="115"/>
      <c r="G4198" s="116"/>
      <c r="H4198" s="58"/>
    </row>
    <row r="4199" spans="2:8" ht="20.25">
      <c r="B4199" s="10"/>
      <c r="C4199" s="88"/>
      <c r="D4199" s="114" t="s">
        <v>212</v>
      </c>
      <c r="E4199" s="115"/>
      <c r="F4199" s="115"/>
      <c r="G4199" s="116"/>
      <c r="H4199" s="58"/>
    </row>
    <row r="4200" spans="2:8" ht="20.25">
      <c r="B4200" s="10"/>
      <c r="C4200" s="89"/>
      <c r="D4200" s="114" t="s">
        <v>237</v>
      </c>
      <c r="E4200" s="115"/>
      <c r="F4200" s="115"/>
      <c r="G4200" s="116"/>
      <c r="H4200" s="58"/>
    </row>
    <row r="4201" spans="2:8" ht="48" customHeight="1">
      <c r="C4201" s="48" t="s">
        <v>12</v>
      </c>
      <c r="D4201" s="49">
        <v>3.8</v>
      </c>
      <c r="E4201" s="50"/>
      <c r="F4201" s="10"/>
    </row>
    <row r="4202" spans="2:8" ht="24" customHeight="1">
      <c r="C4202" s="1" t="s">
        <v>9</v>
      </c>
      <c r="D4202" s="44">
        <v>443</v>
      </c>
      <c r="E4202" s="117" t="s">
        <v>16</v>
      </c>
      <c r="F4202" s="92"/>
      <c r="G4202" s="95">
        <f>D4203/D4202</f>
        <v>38.932279909706544</v>
      </c>
    </row>
    <row r="4203" spans="2:8" ht="23.25" customHeight="1">
      <c r="C4203" s="1" t="s">
        <v>10</v>
      </c>
      <c r="D4203" s="44">
        <v>17247</v>
      </c>
      <c r="E4203" s="118"/>
      <c r="F4203" s="94"/>
      <c r="G4203" s="96"/>
    </row>
    <row r="4204" spans="2:8" ht="24" customHeight="1">
      <c r="C4204" s="54"/>
      <c r="D4204" s="55"/>
      <c r="E4204" s="56"/>
    </row>
    <row r="4205" spans="2:8" ht="24" customHeight="1">
      <c r="C4205" s="53" t="s">
        <v>7</v>
      </c>
      <c r="D4205" s="74" t="s">
        <v>238</v>
      </c>
      <c r="E4205" s="59"/>
    </row>
    <row r="4206" spans="2:8" ht="23.25" customHeight="1">
      <c r="C4206" s="53" t="s">
        <v>11</v>
      </c>
      <c r="D4206" s="51">
        <v>65</v>
      </c>
      <c r="E4206" s="59"/>
    </row>
    <row r="4207" spans="2:8" ht="23.25" customHeight="1">
      <c r="C4207" s="53" t="s">
        <v>13</v>
      </c>
      <c r="D4207" s="52" t="s">
        <v>34</v>
      </c>
      <c r="E4207" s="59"/>
    </row>
    <row r="4208" spans="2:8" ht="23.25" customHeight="1" thickBot="1">
      <c r="C4208" s="60"/>
      <c r="D4208" s="60"/>
    </row>
    <row r="4209" spans="2:8" ht="23.25" customHeight="1" thickBot="1">
      <c r="B4209" s="119" t="s">
        <v>17</v>
      </c>
      <c r="C4209" s="120"/>
      <c r="D4209" s="23" t="s">
        <v>20</v>
      </c>
      <c r="E4209" s="121" t="s">
        <v>22</v>
      </c>
      <c r="F4209" s="122"/>
      <c r="G4209" s="2" t="s">
        <v>21</v>
      </c>
    </row>
    <row r="4210" spans="2:8" ht="23.25" customHeight="1" thickBot="1">
      <c r="B4210" s="123" t="s">
        <v>36</v>
      </c>
      <c r="C4210" s="124"/>
      <c r="D4210" s="32">
        <v>59.39</v>
      </c>
      <c r="E4210" s="33">
        <v>3.8</v>
      </c>
      <c r="F4210" s="18" t="s">
        <v>25</v>
      </c>
      <c r="G4210" s="26">
        <f t="shared" ref="G4210:G4217" si="94">D4210*E4210</f>
        <v>225.68199999999999</v>
      </c>
      <c r="H4210" s="125"/>
    </row>
    <row r="4211" spans="2:8">
      <c r="B4211" s="126" t="s">
        <v>18</v>
      </c>
      <c r="C4211" s="127"/>
      <c r="D4211" s="34">
        <v>70.41</v>
      </c>
      <c r="E4211" s="35">
        <v>1.2</v>
      </c>
      <c r="F4211" s="19" t="s">
        <v>26</v>
      </c>
      <c r="G4211" s="27">
        <f t="shared" si="94"/>
        <v>84.49199999999999</v>
      </c>
      <c r="H4211" s="125"/>
    </row>
    <row r="4212" spans="2:8" ht="24" thickBot="1">
      <c r="B4212" s="128" t="s">
        <v>19</v>
      </c>
      <c r="C4212" s="129"/>
      <c r="D4212" s="36">
        <v>222.31</v>
      </c>
      <c r="E4212" s="37">
        <v>1.2</v>
      </c>
      <c r="F4212" s="20" t="s">
        <v>26</v>
      </c>
      <c r="G4212" s="28">
        <f t="shared" si="94"/>
        <v>266.77199999999999</v>
      </c>
      <c r="H4212" s="125"/>
    </row>
    <row r="4213" spans="2:8" ht="24" thickBot="1">
      <c r="B4213" s="123" t="s">
        <v>28</v>
      </c>
      <c r="C4213" s="124"/>
      <c r="D4213" s="38"/>
      <c r="E4213" s="39"/>
      <c r="F4213" s="24" t="s">
        <v>25</v>
      </c>
      <c r="G4213" s="29">
        <f t="shared" si="94"/>
        <v>0</v>
      </c>
      <c r="H4213" s="125"/>
    </row>
    <row r="4214" spans="2:8">
      <c r="B4214" s="126" t="s">
        <v>33</v>
      </c>
      <c r="C4214" s="127"/>
      <c r="D4214" s="34">
        <v>665.33</v>
      </c>
      <c r="E4214" s="35">
        <v>7.6</v>
      </c>
      <c r="F4214" s="19" t="s">
        <v>25</v>
      </c>
      <c r="G4214" s="27">
        <f t="shared" si="94"/>
        <v>5056.5079999999998</v>
      </c>
      <c r="H4214" s="125"/>
    </row>
    <row r="4215" spans="2:8">
      <c r="B4215" s="130" t="s">
        <v>27</v>
      </c>
      <c r="C4215" s="131"/>
      <c r="D4215" s="40"/>
      <c r="E4215" s="41"/>
      <c r="F4215" s="21" t="s">
        <v>25</v>
      </c>
      <c r="G4215" s="30">
        <f t="shared" si="94"/>
        <v>0</v>
      </c>
      <c r="H4215" s="125"/>
    </row>
    <row r="4216" spans="2:8">
      <c r="B4216" s="130" t="s">
        <v>29</v>
      </c>
      <c r="C4216" s="131"/>
      <c r="D4216" s="42">
        <v>2425.11</v>
      </c>
      <c r="E4216" s="43">
        <v>3.8</v>
      </c>
      <c r="F4216" s="21" t="s">
        <v>25</v>
      </c>
      <c r="G4216" s="30">
        <f t="shared" si="94"/>
        <v>9215.4179999999997</v>
      </c>
      <c r="H4216" s="125"/>
    </row>
    <row r="4217" spans="2:8">
      <c r="B4217" s="130" t="s">
        <v>30</v>
      </c>
      <c r="C4217" s="131"/>
      <c r="D4217" s="42">
        <v>1718.79</v>
      </c>
      <c r="E4217" s="43">
        <v>3.8</v>
      </c>
      <c r="F4217" s="21" t="s">
        <v>25</v>
      </c>
      <c r="G4217" s="30">
        <f t="shared" si="94"/>
        <v>6531.4019999999991</v>
      </c>
      <c r="H4217" s="125"/>
    </row>
    <row r="4218" spans="2:8">
      <c r="B4218" s="130" t="s">
        <v>32</v>
      </c>
      <c r="C4218" s="131"/>
      <c r="D4218" s="42">
        <v>473.91</v>
      </c>
      <c r="E4218" s="43">
        <v>3.8</v>
      </c>
      <c r="F4218" s="21" t="s">
        <v>25</v>
      </c>
      <c r="G4218" s="30">
        <f>D4218*E4218</f>
        <v>1800.8579999999999</v>
      </c>
      <c r="H4218" s="125"/>
    </row>
    <row r="4219" spans="2:8" ht="24" thickBot="1">
      <c r="B4219" s="128" t="s">
        <v>31</v>
      </c>
      <c r="C4219" s="129"/>
      <c r="D4219" s="36">
        <v>320.5</v>
      </c>
      <c r="E4219" s="37">
        <v>11.4</v>
      </c>
      <c r="F4219" s="20" t="s">
        <v>25</v>
      </c>
      <c r="G4219" s="31">
        <f>D4219*E4219</f>
        <v>3653.7000000000003</v>
      </c>
      <c r="H4219" s="125"/>
    </row>
    <row r="4220" spans="2:8">
      <c r="C4220" s="3"/>
      <c r="D4220" s="3"/>
      <c r="E4220" s="4"/>
      <c r="F4220" s="4"/>
      <c r="H4220" s="63"/>
    </row>
    <row r="4221" spans="2:8" ht="25.5">
      <c r="C4221" s="14" t="s">
        <v>14</v>
      </c>
      <c r="D4221" s="6"/>
    </row>
    <row r="4222" spans="2:8" ht="18.75">
      <c r="C4222" s="84" t="s">
        <v>6</v>
      </c>
      <c r="D4222" s="82" t="s">
        <v>0</v>
      </c>
      <c r="E4222" s="9">
        <f>ROUND((G4210+D4203)/D4203,2)</f>
        <v>1.01</v>
      </c>
      <c r="F4222" s="9"/>
      <c r="G4222" s="10"/>
      <c r="H4222" s="7"/>
    </row>
    <row r="4223" spans="2:8">
      <c r="C4223" s="84"/>
      <c r="D4223" s="82" t="s">
        <v>1</v>
      </c>
      <c r="E4223" s="9">
        <f>ROUND((G4211+G4212+D4203)/D4203,2)</f>
        <v>1.02</v>
      </c>
      <c r="F4223" s="9"/>
      <c r="G4223" s="11"/>
      <c r="H4223" s="66"/>
    </row>
    <row r="4224" spans="2:8">
      <c r="C4224" s="84"/>
      <c r="D4224" s="82" t="s">
        <v>2</v>
      </c>
      <c r="E4224" s="9">
        <f>ROUND((G4213+D4203)/D4203,2)</f>
        <v>1</v>
      </c>
      <c r="F4224" s="12"/>
      <c r="G4224" s="11"/>
    </row>
    <row r="4225" spans="2:8">
      <c r="C4225" s="84"/>
      <c r="D4225" s="13" t="s">
        <v>3</v>
      </c>
      <c r="E4225" s="45">
        <f>ROUND((SUM(G4214:G4219)+D4203)/D4203,2)</f>
        <v>2.52</v>
      </c>
      <c r="F4225" s="10"/>
      <c r="G4225" s="11"/>
    </row>
    <row r="4226" spans="2:8" ht="25.5">
      <c r="D4226" s="46" t="s">
        <v>4</v>
      </c>
      <c r="E4226" s="47">
        <f>SUM(E4222:E4225)-IF(D4207="сплошная",3,2)</f>
        <v>2.5500000000000007</v>
      </c>
      <c r="F4226" s="25"/>
    </row>
    <row r="4227" spans="2:8">
      <c r="E4227" s="15"/>
    </row>
    <row r="4228" spans="2:8" ht="25.5">
      <c r="B4228" s="22"/>
      <c r="C4228" s="16" t="s">
        <v>23</v>
      </c>
      <c r="D4228" s="85">
        <f>E4226*D4203</f>
        <v>43979.850000000013</v>
      </c>
      <c r="E4228" s="85"/>
    </row>
    <row r="4229" spans="2:8" ht="18.75">
      <c r="C4229" s="17" t="s">
        <v>8</v>
      </c>
      <c r="D4229" s="86">
        <f>D4228/D4202</f>
        <v>99.277313769751729</v>
      </c>
      <c r="E4229" s="86"/>
      <c r="G4229" s="7"/>
      <c r="H4229" s="67"/>
    </row>
    <row r="4234" spans="2:8" ht="60.75" customHeight="1"/>
    <row r="4235" spans="2:8" ht="23.25" customHeight="1"/>
    <row r="4238" spans="2:8" ht="20.25" customHeight="1"/>
    <row r="4239" spans="2:8" ht="20.25" customHeight="1"/>
    <row r="4241" spans="2:8" ht="61.5" customHeight="1">
      <c r="B4241" s="112" t="s">
        <v>288</v>
      </c>
      <c r="C4241" s="112"/>
      <c r="D4241" s="112"/>
      <c r="E4241" s="112"/>
      <c r="F4241" s="112"/>
      <c r="G4241" s="112"/>
      <c r="H4241" s="112"/>
    </row>
    <row r="4242" spans="2:8" ht="40.5" customHeight="1">
      <c r="B4242" s="113" t="s">
        <v>37</v>
      </c>
      <c r="C4242" s="113"/>
      <c r="D4242" s="113"/>
      <c r="E4242" s="113"/>
      <c r="F4242" s="113"/>
      <c r="G4242" s="113"/>
    </row>
    <row r="4243" spans="2:8">
      <c r="C4243" s="83"/>
      <c r="G4243" s="7"/>
    </row>
    <row r="4244" spans="2:8" ht="25.5">
      <c r="C4244" s="14" t="s">
        <v>5</v>
      </c>
      <c r="D4244" s="6"/>
    </row>
    <row r="4245" spans="2:8" ht="20.25">
      <c r="B4245" s="10"/>
      <c r="C4245" s="87" t="s">
        <v>15</v>
      </c>
      <c r="D4245" s="114" t="s">
        <v>45</v>
      </c>
      <c r="E4245" s="115"/>
      <c r="F4245" s="115"/>
      <c r="G4245" s="116"/>
      <c r="H4245" s="58"/>
    </row>
    <row r="4246" spans="2:8" ht="20.25">
      <c r="B4246" s="10"/>
      <c r="C4246" s="88"/>
      <c r="D4246" s="114" t="s">
        <v>212</v>
      </c>
      <c r="E4246" s="115"/>
      <c r="F4246" s="115"/>
      <c r="G4246" s="116"/>
      <c r="H4246" s="58"/>
    </row>
    <row r="4247" spans="2:8" ht="20.25">
      <c r="B4247" s="10"/>
      <c r="C4247" s="89"/>
      <c r="D4247" s="114" t="s">
        <v>249</v>
      </c>
      <c r="E4247" s="115"/>
      <c r="F4247" s="115"/>
      <c r="G4247" s="116"/>
      <c r="H4247" s="58"/>
    </row>
    <row r="4248" spans="2:8" ht="48" customHeight="1">
      <c r="C4248" s="48" t="s">
        <v>12</v>
      </c>
      <c r="D4248" s="49">
        <v>4.5</v>
      </c>
      <c r="E4248" s="50"/>
      <c r="F4248" s="10"/>
    </row>
    <row r="4249" spans="2:8" ht="24" customHeight="1">
      <c r="C4249" s="1" t="s">
        <v>9</v>
      </c>
      <c r="D4249" s="44">
        <v>464</v>
      </c>
      <c r="E4249" s="117" t="s">
        <v>16</v>
      </c>
      <c r="F4249" s="92"/>
      <c r="G4249" s="95">
        <f>D4250/D4249</f>
        <v>11.105603448275861</v>
      </c>
    </row>
    <row r="4250" spans="2:8" ht="23.25" customHeight="1">
      <c r="C4250" s="1" t="s">
        <v>10</v>
      </c>
      <c r="D4250" s="44">
        <v>5153</v>
      </c>
      <c r="E4250" s="118"/>
      <c r="F4250" s="94"/>
      <c r="G4250" s="96"/>
    </row>
    <row r="4251" spans="2:8" ht="24" customHeight="1">
      <c r="C4251" s="54"/>
      <c r="D4251" s="55"/>
      <c r="E4251" s="56"/>
    </row>
    <row r="4252" spans="2:8" ht="24" customHeight="1">
      <c r="C4252" s="53" t="s">
        <v>7</v>
      </c>
      <c r="D4252" s="78" t="s">
        <v>250</v>
      </c>
      <c r="E4252" s="59"/>
    </row>
    <row r="4253" spans="2:8" ht="23.25" customHeight="1">
      <c r="C4253" s="53" t="s">
        <v>11</v>
      </c>
      <c r="D4253" s="51">
        <v>80</v>
      </c>
      <c r="E4253" s="59"/>
    </row>
    <row r="4254" spans="2:8" ht="23.25" customHeight="1">
      <c r="C4254" s="53" t="s">
        <v>13</v>
      </c>
      <c r="D4254" s="52" t="s">
        <v>34</v>
      </c>
      <c r="E4254" s="59"/>
    </row>
    <row r="4255" spans="2:8" ht="23.25" customHeight="1" thickBot="1">
      <c r="C4255" s="60"/>
      <c r="D4255" s="60"/>
    </row>
    <row r="4256" spans="2:8" ht="23.25" customHeight="1" thickBot="1">
      <c r="B4256" s="119" t="s">
        <v>17</v>
      </c>
      <c r="C4256" s="120"/>
      <c r="D4256" s="23" t="s">
        <v>20</v>
      </c>
      <c r="E4256" s="121" t="s">
        <v>22</v>
      </c>
      <c r="F4256" s="122"/>
      <c r="G4256" s="2" t="s">
        <v>21</v>
      </c>
    </row>
    <row r="4257" spans="2:8" ht="23.25" customHeight="1" thickBot="1">
      <c r="B4257" s="123" t="s">
        <v>36</v>
      </c>
      <c r="C4257" s="124"/>
      <c r="D4257" s="32">
        <v>59.39</v>
      </c>
      <c r="E4257" s="33">
        <v>4.5</v>
      </c>
      <c r="F4257" s="18" t="s">
        <v>25</v>
      </c>
      <c r="G4257" s="26">
        <f t="shared" ref="G4257:G4264" si="95">D4257*E4257</f>
        <v>267.255</v>
      </c>
      <c r="H4257" s="125"/>
    </row>
    <row r="4258" spans="2:8">
      <c r="B4258" s="126" t="s">
        <v>18</v>
      </c>
      <c r="C4258" s="127"/>
      <c r="D4258" s="34">
        <v>70.41</v>
      </c>
      <c r="E4258" s="35">
        <v>1.1000000000000001</v>
      </c>
      <c r="F4258" s="19" t="s">
        <v>26</v>
      </c>
      <c r="G4258" s="27">
        <f t="shared" si="95"/>
        <v>77.451000000000008</v>
      </c>
      <c r="H4258" s="125"/>
    </row>
    <row r="4259" spans="2:8" ht="24" thickBot="1">
      <c r="B4259" s="128" t="s">
        <v>19</v>
      </c>
      <c r="C4259" s="129"/>
      <c r="D4259" s="36">
        <v>222.31</v>
      </c>
      <c r="E4259" s="37">
        <v>1.1000000000000001</v>
      </c>
      <c r="F4259" s="20" t="s">
        <v>26</v>
      </c>
      <c r="G4259" s="28">
        <f t="shared" si="95"/>
        <v>244.54100000000003</v>
      </c>
      <c r="H4259" s="125"/>
    </row>
    <row r="4260" spans="2:8" ht="24" thickBot="1">
      <c r="B4260" s="123" t="s">
        <v>28</v>
      </c>
      <c r="C4260" s="124"/>
      <c r="D4260" s="38"/>
      <c r="E4260" s="39"/>
      <c r="F4260" s="24" t="s">
        <v>25</v>
      </c>
      <c r="G4260" s="29">
        <f t="shared" si="95"/>
        <v>0</v>
      </c>
      <c r="H4260" s="125"/>
    </row>
    <row r="4261" spans="2:8">
      <c r="B4261" s="126" t="s">
        <v>33</v>
      </c>
      <c r="C4261" s="127"/>
      <c r="D4261" s="34">
        <v>665.33</v>
      </c>
      <c r="E4261" s="35">
        <v>9</v>
      </c>
      <c r="F4261" s="19" t="s">
        <v>25</v>
      </c>
      <c r="G4261" s="27">
        <f t="shared" si="95"/>
        <v>5987.97</v>
      </c>
      <c r="H4261" s="125"/>
    </row>
    <row r="4262" spans="2:8">
      <c r="B4262" s="130" t="s">
        <v>27</v>
      </c>
      <c r="C4262" s="131"/>
      <c r="D4262" s="40">
        <v>1300.21</v>
      </c>
      <c r="E4262" s="41">
        <v>4.5</v>
      </c>
      <c r="F4262" s="21" t="s">
        <v>25</v>
      </c>
      <c r="G4262" s="30">
        <f t="shared" si="95"/>
        <v>5850.9449999999997</v>
      </c>
      <c r="H4262" s="125"/>
    </row>
    <row r="4263" spans="2:8">
      <c r="B4263" s="130" t="s">
        <v>29</v>
      </c>
      <c r="C4263" s="131"/>
      <c r="D4263" s="42"/>
      <c r="E4263" s="43"/>
      <c r="F4263" s="21" t="s">
        <v>25</v>
      </c>
      <c r="G4263" s="30">
        <f t="shared" si="95"/>
        <v>0</v>
      </c>
      <c r="H4263" s="125"/>
    </row>
    <row r="4264" spans="2:8">
      <c r="B4264" s="130" t="s">
        <v>30</v>
      </c>
      <c r="C4264" s="131"/>
      <c r="D4264" s="42"/>
      <c r="E4264" s="43"/>
      <c r="F4264" s="21" t="s">
        <v>25</v>
      </c>
      <c r="G4264" s="30">
        <f t="shared" si="95"/>
        <v>0</v>
      </c>
      <c r="H4264" s="125"/>
    </row>
    <row r="4265" spans="2:8">
      <c r="B4265" s="130" t="s">
        <v>32</v>
      </c>
      <c r="C4265" s="131"/>
      <c r="D4265" s="42"/>
      <c r="E4265" s="43"/>
      <c r="F4265" s="21" t="s">
        <v>25</v>
      </c>
      <c r="G4265" s="30">
        <f>D4265*E4265</f>
        <v>0</v>
      </c>
      <c r="H4265" s="125"/>
    </row>
    <row r="4266" spans="2:8" ht="24" thickBot="1">
      <c r="B4266" s="128" t="s">
        <v>31</v>
      </c>
      <c r="C4266" s="129"/>
      <c r="D4266" s="36"/>
      <c r="E4266" s="37"/>
      <c r="F4266" s="20" t="s">
        <v>25</v>
      </c>
      <c r="G4266" s="31">
        <f>D4266*E4266</f>
        <v>0</v>
      </c>
      <c r="H4266" s="125"/>
    </row>
    <row r="4267" spans="2:8">
      <c r="C4267" s="3"/>
      <c r="D4267" s="3"/>
      <c r="E4267" s="4"/>
      <c r="F4267" s="4"/>
      <c r="H4267" s="63"/>
    </row>
    <row r="4268" spans="2:8" ht="25.5">
      <c r="C4268" s="14" t="s">
        <v>14</v>
      </c>
      <c r="D4268" s="6"/>
    </row>
    <row r="4269" spans="2:8" ht="18.75">
      <c r="C4269" s="84" t="s">
        <v>6</v>
      </c>
      <c r="D4269" s="82" t="s">
        <v>0</v>
      </c>
      <c r="E4269" s="9">
        <f>ROUND((G4257+D4250)/D4250,2)</f>
        <v>1.05</v>
      </c>
      <c r="F4269" s="9"/>
      <c r="G4269" s="10"/>
      <c r="H4269" s="7"/>
    </row>
    <row r="4270" spans="2:8">
      <c r="C4270" s="84"/>
      <c r="D4270" s="82" t="s">
        <v>1</v>
      </c>
      <c r="E4270" s="9">
        <f>ROUND((G4258+G4259+D4250)/D4250,2)</f>
        <v>1.06</v>
      </c>
      <c r="F4270" s="9"/>
      <c r="G4270" s="11"/>
      <c r="H4270" s="66"/>
    </row>
    <row r="4271" spans="2:8">
      <c r="C4271" s="84"/>
      <c r="D4271" s="82" t="s">
        <v>2</v>
      </c>
      <c r="E4271" s="9">
        <f>ROUND((G4260+D4250)/D4250,2)</f>
        <v>1</v>
      </c>
      <c r="F4271" s="12"/>
      <c r="G4271" s="11"/>
    </row>
    <row r="4272" spans="2:8">
      <c r="C4272" s="84"/>
      <c r="D4272" s="13" t="s">
        <v>3</v>
      </c>
      <c r="E4272" s="45">
        <f>ROUND((SUM(G4261:G4266)+D4250)/D4250,2)</f>
        <v>3.3</v>
      </c>
      <c r="F4272" s="10"/>
      <c r="G4272" s="11"/>
    </row>
    <row r="4273" spans="2:8" ht="25.5">
      <c r="D4273" s="46" t="s">
        <v>4</v>
      </c>
      <c r="E4273" s="47">
        <f>SUM(E4269:E4272)-IF(D4254="сплошная",3,2)</f>
        <v>3.41</v>
      </c>
      <c r="F4273" s="25"/>
    </row>
    <row r="4274" spans="2:8">
      <c r="E4274" s="15"/>
    </row>
    <row r="4275" spans="2:8" ht="25.5">
      <c r="B4275" s="22"/>
      <c r="C4275" s="16" t="s">
        <v>23</v>
      </c>
      <c r="D4275" s="85">
        <f>E4273*D4250</f>
        <v>17571.73</v>
      </c>
      <c r="E4275" s="85"/>
    </row>
    <row r="4276" spans="2:8" ht="18.75">
      <c r="C4276" s="17" t="s">
        <v>8</v>
      </c>
      <c r="D4276" s="86">
        <f>D4275/D4249</f>
        <v>37.870107758620691</v>
      </c>
      <c r="E4276" s="86"/>
      <c r="G4276" s="7"/>
      <c r="H4276" s="67"/>
    </row>
    <row r="4281" spans="2:8" ht="60.75" customHeight="1"/>
    <row r="4282" spans="2:8" ht="23.25" customHeight="1"/>
    <row r="4285" spans="2:8" ht="20.25" customHeight="1"/>
    <row r="4286" spans="2:8" ht="58.5" customHeight="1">
      <c r="B4286" s="112" t="s">
        <v>289</v>
      </c>
      <c r="C4286" s="112"/>
      <c r="D4286" s="112"/>
      <c r="E4286" s="112"/>
      <c r="F4286" s="112"/>
      <c r="G4286" s="112"/>
      <c r="H4286" s="112"/>
    </row>
    <row r="4287" spans="2:8" ht="51.75" customHeight="1">
      <c r="B4287" s="113" t="s">
        <v>37</v>
      </c>
      <c r="C4287" s="113"/>
      <c r="D4287" s="113"/>
      <c r="E4287" s="113"/>
      <c r="F4287" s="113"/>
      <c r="G4287" s="113"/>
    </row>
    <row r="4288" spans="2:8">
      <c r="C4288" s="83"/>
      <c r="G4288" s="7"/>
    </row>
    <row r="4289" spans="2:8" ht="25.5">
      <c r="C4289" s="14" t="s">
        <v>5</v>
      </c>
      <c r="D4289" s="6"/>
    </row>
    <row r="4290" spans="2:8" ht="20.25">
      <c r="B4290" s="10"/>
      <c r="C4290" s="87" t="s">
        <v>15</v>
      </c>
      <c r="D4290" s="114" t="s">
        <v>45</v>
      </c>
      <c r="E4290" s="115"/>
      <c r="F4290" s="115"/>
      <c r="G4290" s="116"/>
      <c r="H4290" s="58"/>
    </row>
    <row r="4291" spans="2:8" ht="20.25">
      <c r="B4291" s="10"/>
      <c r="C4291" s="88"/>
      <c r="D4291" s="114" t="s">
        <v>212</v>
      </c>
      <c r="E4291" s="115"/>
      <c r="F4291" s="115"/>
      <c r="G4291" s="116"/>
      <c r="H4291" s="58"/>
    </row>
    <row r="4292" spans="2:8" ht="20.25">
      <c r="B4292" s="10"/>
      <c r="C4292" s="89"/>
      <c r="D4292" s="114" t="s">
        <v>251</v>
      </c>
      <c r="E4292" s="115"/>
      <c r="F4292" s="115"/>
      <c r="G4292" s="116"/>
      <c r="H4292" s="58"/>
    </row>
    <row r="4293" spans="2:8" ht="48" customHeight="1">
      <c r="C4293" s="48" t="s">
        <v>12</v>
      </c>
      <c r="D4293" s="49">
        <v>3.3</v>
      </c>
      <c r="E4293" s="50"/>
      <c r="F4293" s="10"/>
    </row>
    <row r="4294" spans="2:8" ht="24" customHeight="1">
      <c r="C4294" s="1" t="s">
        <v>9</v>
      </c>
      <c r="D4294" s="44">
        <v>770</v>
      </c>
      <c r="E4294" s="117" t="s">
        <v>16</v>
      </c>
      <c r="F4294" s="92"/>
      <c r="G4294" s="95">
        <f>D4295/D4294</f>
        <v>21.605194805194806</v>
      </c>
    </row>
    <row r="4295" spans="2:8" ht="23.25" customHeight="1">
      <c r="C4295" s="1" t="s">
        <v>10</v>
      </c>
      <c r="D4295" s="44">
        <v>16636</v>
      </c>
      <c r="E4295" s="118"/>
      <c r="F4295" s="94"/>
      <c r="G4295" s="96"/>
    </row>
    <row r="4296" spans="2:8" ht="24" customHeight="1">
      <c r="C4296" s="54"/>
      <c r="D4296" s="55"/>
      <c r="E4296" s="56"/>
    </row>
    <row r="4297" spans="2:8" ht="24" customHeight="1">
      <c r="C4297" s="53" t="s">
        <v>7</v>
      </c>
      <c r="D4297" s="74" t="s">
        <v>96</v>
      </c>
      <c r="E4297" s="59"/>
    </row>
    <row r="4298" spans="2:8" ht="23.25" customHeight="1">
      <c r="C4298" s="53" t="s">
        <v>11</v>
      </c>
      <c r="D4298" s="51">
        <v>60</v>
      </c>
      <c r="E4298" s="59"/>
    </row>
    <row r="4299" spans="2:8" ht="23.25" customHeight="1">
      <c r="C4299" s="53" t="s">
        <v>13</v>
      </c>
      <c r="D4299" s="52" t="s">
        <v>34</v>
      </c>
      <c r="E4299" s="59"/>
    </row>
    <row r="4300" spans="2:8" ht="23.25" customHeight="1" thickBot="1">
      <c r="C4300" s="60"/>
      <c r="D4300" s="60"/>
    </row>
    <row r="4301" spans="2:8" ht="23.25" customHeight="1" thickBot="1">
      <c r="B4301" s="119" t="s">
        <v>17</v>
      </c>
      <c r="C4301" s="120"/>
      <c r="D4301" s="23" t="s">
        <v>20</v>
      </c>
      <c r="E4301" s="121" t="s">
        <v>22</v>
      </c>
      <c r="F4301" s="122"/>
      <c r="G4301" s="2" t="s">
        <v>21</v>
      </c>
    </row>
    <row r="4302" spans="2:8" ht="23.25" customHeight="1" thickBot="1">
      <c r="B4302" s="123" t="s">
        <v>36</v>
      </c>
      <c r="C4302" s="124"/>
      <c r="D4302" s="32">
        <v>59.39</v>
      </c>
      <c r="E4302" s="33">
        <v>3.3</v>
      </c>
      <c r="F4302" s="18" t="s">
        <v>25</v>
      </c>
      <c r="G4302" s="26">
        <f t="shared" ref="G4302:G4309" si="96">D4302*E4302</f>
        <v>195.98699999999999</v>
      </c>
      <c r="H4302" s="125"/>
    </row>
    <row r="4303" spans="2:8">
      <c r="B4303" s="126" t="s">
        <v>18</v>
      </c>
      <c r="C4303" s="127"/>
      <c r="D4303" s="34">
        <v>70.41</v>
      </c>
      <c r="E4303" s="35">
        <v>0.5</v>
      </c>
      <c r="F4303" s="19" t="s">
        <v>26</v>
      </c>
      <c r="G4303" s="27">
        <f t="shared" si="96"/>
        <v>35.204999999999998</v>
      </c>
      <c r="H4303" s="125"/>
    </row>
    <row r="4304" spans="2:8" ht="24" thickBot="1">
      <c r="B4304" s="128" t="s">
        <v>19</v>
      </c>
      <c r="C4304" s="129"/>
      <c r="D4304" s="36">
        <v>222.31</v>
      </c>
      <c r="E4304" s="37">
        <v>0.5</v>
      </c>
      <c r="F4304" s="20" t="s">
        <v>26</v>
      </c>
      <c r="G4304" s="28">
        <f t="shared" si="96"/>
        <v>111.155</v>
      </c>
      <c r="H4304" s="125"/>
    </row>
    <row r="4305" spans="2:8" ht="24" thickBot="1">
      <c r="B4305" s="123" t="s">
        <v>28</v>
      </c>
      <c r="C4305" s="124"/>
      <c r="D4305" s="38"/>
      <c r="E4305" s="39"/>
      <c r="F4305" s="24" t="s">
        <v>25</v>
      </c>
      <c r="G4305" s="29">
        <f t="shared" si="96"/>
        <v>0</v>
      </c>
      <c r="H4305" s="125"/>
    </row>
    <row r="4306" spans="2:8">
      <c r="B4306" s="126" t="s">
        <v>33</v>
      </c>
      <c r="C4306" s="127"/>
      <c r="D4306" s="34">
        <v>665.33</v>
      </c>
      <c r="E4306" s="35">
        <v>6.6</v>
      </c>
      <c r="F4306" s="19" t="s">
        <v>25</v>
      </c>
      <c r="G4306" s="27">
        <f t="shared" si="96"/>
        <v>4391.1779999999999</v>
      </c>
      <c r="H4306" s="125"/>
    </row>
    <row r="4307" spans="2:8">
      <c r="B4307" s="130" t="s">
        <v>27</v>
      </c>
      <c r="C4307" s="131"/>
      <c r="D4307" s="40">
        <v>1300.21</v>
      </c>
      <c r="E4307" s="41">
        <v>3.3</v>
      </c>
      <c r="F4307" s="21" t="s">
        <v>25</v>
      </c>
      <c r="G4307" s="30">
        <f t="shared" si="96"/>
        <v>4290.6930000000002</v>
      </c>
      <c r="H4307" s="125"/>
    </row>
    <row r="4308" spans="2:8">
      <c r="B4308" s="130" t="s">
        <v>29</v>
      </c>
      <c r="C4308" s="131"/>
      <c r="D4308" s="42"/>
      <c r="E4308" s="43"/>
      <c r="F4308" s="21" t="s">
        <v>25</v>
      </c>
      <c r="G4308" s="30">
        <f t="shared" si="96"/>
        <v>0</v>
      </c>
      <c r="H4308" s="125"/>
    </row>
    <row r="4309" spans="2:8">
      <c r="B4309" s="130" t="s">
        <v>30</v>
      </c>
      <c r="C4309" s="131"/>
      <c r="D4309" s="42"/>
      <c r="E4309" s="43"/>
      <c r="F4309" s="21" t="s">
        <v>25</v>
      </c>
      <c r="G4309" s="30">
        <f t="shared" si="96"/>
        <v>0</v>
      </c>
      <c r="H4309" s="125"/>
    </row>
    <row r="4310" spans="2:8">
      <c r="B4310" s="130" t="s">
        <v>32</v>
      </c>
      <c r="C4310" s="131"/>
      <c r="D4310" s="42"/>
      <c r="E4310" s="43"/>
      <c r="F4310" s="21" t="s">
        <v>25</v>
      </c>
      <c r="G4310" s="30">
        <f>D4310*E4310</f>
        <v>0</v>
      </c>
      <c r="H4310" s="125"/>
    </row>
    <row r="4311" spans="2:8" ht="24" thickBot="1">
      <c r="B4311" s="128" t="s">
        <v>31</v>
      </c>
      <c r="C4311" s="129"/>
      <c r="D4311" s="36"/>
      <c r="E4311" s="37"/>
      <c r="F4311" s="20" t="s">
        <v>25</v>
      </c>
      <c r="G4311" s="31">
        <f>D4311*E4311</f>
        <v>0</v>
      </c>
      <c r="H4311" s="125"/>
    </row>
    <row r="4312" spans="2:8">
      <c r="C4312" s="3"/>
      <c r="D4312" s="3"/>
      <c r="E4312" s="4"/>
      <c r="F4312" s="4"/>
      <c r="H4312" s="63"/>
    </row>
    <row r="4313" spans="2:8" ht="25.5">
      <c r="C4313" s="14" t="s">
        <v>14</v>
      </c>
      <c r="D4313" s="6"/>
    </row>
    <row r="4314" spans="2:8" ht="18.75">
      <c r="C4314" s="84" t="s">
        <v>6</v>
      </c>
      <c r="D4314" s="82" t="s">
        <v>0</v>
      </c>
      <c r="E4314" s="9">
        <f>ROUND((G4302+D4295)/D4295,2)</f>
        <v>1.01</v>
      </c>
      <c r="F4314" s="9"/>
      <c r="G4314" s="10"/>
      <c r="H4314" s="7"/>
    </row>
    <row r="4315" spans="2:8">
      <c r="C4315" s="84"/>
      <c r="D4315" s="82" t="s">
        <v>1</v>
      </c>
      <c r="E4315" s="9">
        <f>ROUND((G4303+G4304+D4295)/D4295,2)</f>
        <v>1.01</v>
      </c>
      <c r="F4315" s="9"/>
      <c r="G4315" s="11"/>
      <c r="H4315" s="66"/>
    </row>
    <row r="4316" spans="2:8">
      <c r="C4316" s="84"/>
      <c r="D4316" s="82" t="s">
        <v>2</v>
      </c>
      <c r="E4316" s="9">
        <f>ROUND((G4305+D4295)/D4295,2)</f>
        <v>1</v>
      </c>
      <c r="F4316" s="12"/>
      <c r="G4316" s="11"/>
    </row>
    <row r="4317" spans="2:8">
      <c r="C4317" s="84"/>
      <c r="D4317" s="13" t="s">
        <v>3</v>
      </c>
      <c r="E4317" s="45">
        <f>ROUND((SUM(G4306:G4311)+D4295)/D4295,2)</f>
        <v>1.52</v>
      </c>
      <c r="F4317" s="10"/>
      <c r="G4317" s="11"/>
    </row>
    <row r="4318" spans="2:8" ht="25.5">
      <c r="D4318" s="46" t="s">
        <v>4</v>
      </c>
      <c r="E4318" s="47">
        <f>SUM(E4314:E4317)-IF(D4299="сплошная",3,2)</f>
        <v>1.54</v>
      </c>
      <c r="F4318" s="25"/>
    </row>
    <row r="4319" spans="2:8">
      <c r="E4319" s="15"/>
    </row>
    <row r="4320" spans="2:8" ht="25.5">
      <c r="B4320" s="22"/>
      <c r="C4320" s="16" t="s">
        <v>23</v>
      </c>
      <c r="D4320" s="85">
        <f>E4318*D4295</f>
        <v>25619.440000000002</v>
      </c>
      <c r="E4320" s="85"/>
    </row>
    <row r="4321" spans="2:8" ht="18.75">
      <c r="C4321" s="17" t="s">
        <v>8</v>
      </c>
      <c r="D4321" s="86">
        <f>D4320/D4294</f>
        <v>33.272000000000006</v>
      </c>
      <c r="E4321" s="86"/>
      <c r="G4321" s="7"/>
      <c r="H4321" s="67"/>
    </row>
    <row r="4326" spans="2:8" ht="60.75" customHeight="1"/>
    <row r="4327" spans="2:8" ht="23.25" customHeight="1"/>
    <row r="4330" spans="2:8" ht="20.25" customHeight="1"/>
    <row r="4331" spans="2:8" ht="20.25" customHeight="1"/>
    <row r="4333" spans="2:8" ht="67.5" customHeight="1">
      <c r="B4333" s="112" t="s">
        <v>290</v>
      </c>
      <c r="C4333" s="112"/>
      <c r="D4333" s="112"/>
      <c r="E4333" s="112"/>
      <c r="F4333" s="112"/>
      <c r="G4333" s="112"/>
      <c r="H4333" s="112"/>
    </row>
    <row r="4334" spans="2:8" ht="51" customHeight="1">
      <c r="B4334" s="113" t="s">
        <v>37</v>
      </c>
      <c r="C4334" s="113"/>
      <c r="D4334" s="113"/>
      <c r="E4334" s="113"/>
      <c r="F4334" s="113"/>
      <c r="G4334" s="113"/>
    </row>
    <row r="4335" spans="2:8">
      <c r="C4335" s="83"/>
      <c r="G4335" s="7"/>
    </row>
    <row r="4336" spans="2:8" ht="25.5">
      <c r="C4336" s="14" t="s">
        <v>5</v>
      </c>
      <c r="D4336" s="6"/>
    </row>
    <row r="4337" spans="2:8" ht="20.25">
      <c r="B4337" s="10"/>
      <c r="C4337" s="87" t="s">
        <v>15</v>
      </c>
      <c r="D4337" s="114" t="s">
        <v>45</v>
      </c>
      <c r="E4337" s="115"/>
      <c r="F4337" s="115"/>
      <c r="G4337" s="116"/>
      <c r="H4337" s="58"/>
    </row>
    <row r="4338" spans="2:8" ht="20.25">
      <c r="B4338" s="10"/>
      <c r="C4338" s="88"/>
      <c r="D4338" s="114" t="s">
        <v>212</v>
      </c>
      <c r="E4338" s="115"/>
      <c r="F4338" s="115"/>
      <c r="G4338" s="116"/>
      <c r="H4338" s="58"/>
    </row>
    <row r="4339" spans="2:8" ht="20.25">
      <c r="B4339" s="10"/>
      <c r="C4339" s="89"/>
      <c r="D4339" s="114" t="s">
        <v>252</v>
      </c>
      <c r="E4339" s="115"/>
      <c r="F4339" s="115"/>
      <c r="G4339" s="116"/>
      <c r="H4339" s="58"/>
    </row>
    <row r="4340" spans="2:8" ht="48" customHeight="1">
      <c r="C4340" s="48" t="s">
        <v>12</v>
      </c>
      <c r="D4340" s="49">
        <v>2.1</v>
      </c>
      <c r="E4340" s="50"/>
      <c r="F4340" s="10"/>
    </row>
    <row r="4341" spans="2:8" ht="24" customHeight="1">
      <c r="C4341" s="1" t="s">
        <v>9</v>
      </c>
      <c r="D4341" s="44">
        <v>405</v>
      </c>
      <c r="E4341" s="117" t="s">
        <v>16</v>
      </c>
      <c r="F4341" s="92"/>
      <c r="G4341" s="95">
        <f>D4342/D4341</f>
        <v>14.925925925925926</v>
      </c>
    </row>
    <row r="4342" spans="2:8" ht="23.25" customHeight="1">
      <c r="C4342" s="1" t="s">
        <v>10</v>
      </c>
      <c r="D4342" s="44">
        <v>6045</v>
      </c>
      <c r="E4342" s="118"/>
      <c r="F4342" s="94"/>
      <c r="G4342" s="96"/>
    </row>
    <row r="4343" spans="2:8" ht="24" customHeight="1">
      <c r="C4343" s="54"/>
      <c r="D4343" s="55"/>
      <c r="E4343" s="56"/>
    </row>
    <row r="4344" spans="2:8" ht="24" customHeight="1">
      <c r="C4344" s="53" t="s">
        <v>7</v>
      </c>
      <c r="D4344" s="74" t="s">
        <v>96</v>
      </c>
      <c r="E4344" s="59"/>
    </row>
    <row r="4345" spans="2:8" ht="23.25" customHeight="1">
      <c r="C4345" s="53" t="s">
        <v>11</v>
      </c>
      <c r="D4345" s="51">
        <v>60</v>
      </c>
      <c r="E4345" s="59"/>
    </row>
    <row r="4346" spans="2:8" ht="23.25" customHeight="1">
      <c r="C4346" s="53" t="s">
        <v>13</v>
      </c>
      <c r="D4346" s="52" t="s">
        <v>34</v>
      </c>
      <c r="E4346" s="59"/>
    </row>
    <row r="4347" spans="2:8" ht="23.25" customHeight="1" thickBot="1">
      <c r="C4347" s="60"/>
      <c r="D4347" s="60"/>
    </row>
    <row r="4348" spans="2:8" ht="23.25" customHeight="1" thickBot="1">
      <c r="B4348" s="119" t="s">
        <v>17</v>
      </c>
      <c r="C4348" s="120"/>
      <c r="D4348" s="23" t="s">
        <v>20</v>
      </c>
      <c r="E4348" s="121" t="s">
        <v>22</v>
      </c>
      <c r="F4348" s="122"/>
      <c r="G4348" s="2" t="s">
        <v>21</v>
      </c>
    </row>
    <row r="4349" spans="2:8" ht="23.25" customHeight="1" thickBot="1">
      <c r="B4349" s="123" t="s">
        <v>36</v>
      </c>
      <c r="C4349" s="124"/>
      <c r="D4349" s="32">
        <v>59.39</v>
      </c>
      <c r="E4349" s="33">
        <v>2.1</v>
      </c>
      <c r="F4349" s="18" t="s">
        <v>25</v>
      </c>
      <c r="G4349" s="26">
        <f t="shared" ref="G4349:G4356" si="97">D4349*E4349</f>
        <v>124.71900000000001</v>
      </c>
      <c r="H4349" s="125"/>
    </row>
    <row r="4350" spans="2:8">
      <c r="B4350" s="126" t="s">
        <v>18</v>
      </c>
      <c r="C4350" s="127"/>
      <c r="D4350" s="34">
        <v>70.41</v>
      </c>
      <c r="E4350" s="35">
        <v>0.7</v>
      </c>
      <c r="F4350" s="19" t="s">
        <v>26</v>
      </c>
      <c r="G4350" s="27">
        <f t="shared" si="97"/>
        <v>49.286999999999992</v>
      </c>
      <c r="H4350" s="125"/>
    </row>
    <row r="4351" spans="2:8" ht="24" thickBot="1">
      <c r="B4351" s="128" t="s">
        <v>19</v>
      </c>
      <c r="C4351" s="129"/>
      <c r="D4351" s="36">
        <v>222.31</v>
      </c>
      <c r="E4351" s="37">
        <v>0.7</v>
      </c>
      <c r="F4351" s="20" t="s">
        <v>26</v>
      </c>
      <c r="G4351" s="28">
        <f t="shared" si="97"/>
        <v>155.61699999999999</v>
      </c>
      <c r="H4351" s="125"/>
    </row>
    <row r="4352" spans="2:8" ht="24" thickBot="1">
      <c r="B4352" s="123" t="s">
        <v>28</v>
      </c>
      <c r="C4352" s="124"/>
      <c r="D4352" s="38"/>
      <c r="E4352" s="39"/>
      <c r="F4352" s="24" t="s">
        <v>25</v>
      </c>
      <c r="G4352" s="29">
        <f t="shared" si="97"/>
        <v>0</v>
      </c>
      <c r="H4352" s="125"/>
    </row>
    <row r="4353" spans="2:8">
      <c r="B4353" s="126" t="s">
        <v>33</v>
      </c>
      <c r="C4353" s="127"/>
      <c r="D4353" s="34">
        <v>665.33</v>
      </c>
      <c r="E4353" s="35">
        <v>4.2</v>
      </c>
      <c r="F4353" s="19" t="s">
        <v>25</v>
      </c>
      <c r="G4353" s="27">
        <f t="shared" si="97"/>
        <v>2794.3860000000004</v>
      </c>
      <c r="H4353" s="125"/>
    </row>
    <row r="4354" spans="2:8">
      <c r="B4354" s="130" t="s">
        <v>27</v>
      </c>
      <c r="C4354" s="131"/>
      <c r="D4354" s="40">
        <v>1300.21</v>
      </c>
      <c r="E4354" s="41">
        <v>1.2</v>
      </c>
      <c r="F4354" s="21" t="s">
        <v>25</v>
      </c>
      <c r="G4354" s="30">
        <f t="shared" si="97"/>
        <v>1560.252</v>
      </c>
      <c r="H4354" s="125"/>
    </row>
    <row r="4355" spans="2:8">
      <c r="B4355" s="130" t="s">
        <v>29</v>
      </c>
      <c r="C4355" s="131"/>
      <c r="D4355" s="42"/>
      <c r="E4355" s="43"/>
      <c r="F4355" s="21" t="s">
        <v>25</v>
      </c>
      <c r="G4355" s="30">
        <f t="shared" si="97"/>
        <v>0</v>
      </c>
      <c r="H4355" s="125"/>
    </row>
    <row r="4356" spans="2:8">
      <c r="B4356" s="130" t="s">
        <v>30</v>
      </c>
      <c r="C4356" s="131"/>
      <c r="D4356" s="42"/>
      <c r="E4356" s="43"/>
      <c r="F4356" s="21" t="s">
        <v>25</v>
      </c>
      <c r="G4356" s="30">
        <f t="shared" si="97"/>
        <v>0</v>
      </c>
      <c r="H4356" s="125"/>
    </row>
    <row r="4357" spans="2:8">
      <c r="B4357" s="130" t="s">
        <v>32</v>
      </c>
      <c r="C4357" s="131"/>
      <c r="D4357" s="42"/>
      <c r="E4357" s="43"/>
      <c r="F4357" s="21" t="s">
        <v>25</v>
      </c>
      <c r="G4357" s="30">
        <f>D4357*E4357</f>
        <v>0</v>
      </c>
      <c r="H4357" s="125"/>
    </row>
    <row r="4358" spans="2:8" ht="24" thickBot="1">
      <c r="B4358" s="128" t="s">
        <v>31</v>
      </c>
      <c r="C4358" s="129"/>
      <c r="D4358" s="36"/>
      <c r="E4358" s="37"/>
      <c r="F4358" s="20" t="s">
        <v>25</v>
      </c>
      <c r="G4358" s="31">
        <f>D4358*E4358</f>
        <v>0</v>
      </c>
      <c r="H4358" s="125"/>
    </row>
    <row r="4359" spans="2:8">
      <c r="C4359" s="3"/>
      <c r="D4359" s="3"/>
      <c r="E4359" s="4"/>
      <c r="F4359" s="4"/>
      <c r="H4359" s="63"/>
    </row>
    <row r="4360" spans="2:8" ht="25.5">
      <c r="C4360" s="14" t="s">
        <v>14</v>
      </c>
      <c r="D4360" s="6"/>
    </row>
    <row r="4361" spans="2:8" ht="18.75">
      <c r="C4361" s="84" t="s">
        <v>6</v>
      </c>
      <c r="D4361" s="82" t="s">
        <v>0</v>
      </c>
      <c r="E4361" s="9">
        <f>ROUND((G4349+D4342)/D4342,2)</f>
        <v>1.02</v>
      </c>
      <c r="F4361" s="9"/>
      <c r="G4361" s="10"/>
      <c r="H4361" s="7"/>
    </row>
    <row r="4362" spans="2:8">
      <c r="C4362" s="84"/>
      <c r="D4362" s="82" t="s">
        <v>1</v>
      </c>
      <c r="E4362" s="9">
        <f>ROUND((G4350+G4351+D4342)/D4342,2)</f>
        <v>1.03</v>
      </c>
      <c r="F4362" s="9"/>
      <c r="G4362" s="11"/>
      <c r="H4362" s="66"/>
    </row>
    <row r="4363" spans="2:8">
      <c r="C4363" s="84"/>
      <c r="D4363" s="82" t="s">
        <v>2</v>
      </c>
      <c r="E4363" s="9">
        <f>ROUND((G4352+D4342)/D4342,2)</f>
        <v>1</v>
      </c>
      <c r="F4363" s="12"/>
      <c r="G4363" s="11"/>
    </row>
    <row r="4364" spans="2:8">
      <c r="C4364" s="84"/>
      <c r="D4364" s="13" t="s">
        <v>3</v>
      </c>
      <c r="E4364" s="45">
        <f>ROUND((SUM(G4353:G4358)+D4342)/D4342,2)</f>
        <v>1.72</v>
      </c>
      <c r="F4364" s="10"/>
      <c r="G4364" s="11"/>
    </row>
    <row r="4365" spans="2:8" ht="25.5">
      <c r="D4365" s="46" t="s">
        <v>4</v>
      </c>
      <c r="E4365" s="47">
        <f>SUM(E4361:E4364)-IF(D4346="сплошная",3,2)</f>
        <v>1.7699999999999996</v>
      </c>
      <c r="F4365" s="25"/>
    </row>
    <row r="4366" spans="2:8">
      <c r="E4366" s="15"/>
    </row>
    <row r="4367" spans="2:8" ht="25.5">
      <c r="B4367" s="22"/>
      <c r="C4367" s="16" t="s">
        <v>23</v>
      </c>
      <c r="D4367" s="85">
        <f>E4365*D4342</f>
        <v>10699.649999999998</v>
      </c>
      <c r="E4367" s="85"/>
    </row>
    <row r="4368" spans="2:8" ht="18.75">
      <c r="C4368" s="17" t="s">
        <v>8</v>
      </c>
      <c r="D4368" s="86">
        <f>D4367/D4341</f>
        <v>26.418888888888883</v>
      </c>
      <c r="E4368" s="86"/>
      <c r="G4368" s="7"/>
      <c r="H4368" s="67"/>
    </row>
    <row r="4373" spans="2:8" ht="60.75" customHeight="1"/>
    <row r="4374" spans="2:8" ht="23.25" customHeight="1"/>
    <row r="4377" spans="2:8" ht="63.75" customHeight="1">
      <c r="B4377" s="112" t="s">
        <v>291</v>
      </c>
      <c r="C4377" s="112"/>
      <c r="D4377" s="112"/>
      <c r="E4377" s="112"/>
      <c r="F4377" s="112"/>
      <c r="G4377" s="112"/>
      <c r="H4377" s="112"/>
    </row>
    <row r="4378" spans="2:8" ht="44.25" customHeight="1">
      <c r="B4378" s="113" t="s">
        <v>37</v>
      </c>
      <c r="C4378" s="113"/>
      <c r="D4378" s="113"/>
      <c r="E4378" s="113"/>
      <c r="F4378" s="113"/>
      <c r="G4378" s="113"/>
    </row>
    <row r="4379" spans="2:8">
      <c r="C4379" s="83"/>
      <c r="G4379" s="7"/>
    </row>
    <row r="4380" spans="2:8" ht="25.5">
      <c r="C4380" s="14" t="s">
        <v>5</v>
      </c>
      <c r="D4380" s="6"/>
    </row>
    <row r="4381" spans="2:8" ht="20.25">
      <c r="B4381" s="10"/>
      <c r="C4381" s="87" t="s">
        <v>15</v>
      </c>
      <c r="D4381" s="114" t="s">
        <v>45</v>
      </c>
      <c r="E4381" s="115"/>
      <c r="F4381" s="115"/>
      <c r="G4381" s="116"/>
      <c r="H4381" s="58"/>
    </row>
    <row r="4382" spans="2:8" ht="20.25">
      <c r="B4382" s="10"/>
      <c r="C4382" s="88"/>
      <c r="D4382" s="114" t="s">
        <v>212</v>
      </c>
      <c r="E4382" s="115"/>
      <c r="F4382" s="115"/>
      <c r="G4382" s="116"/>
      <c r="H4382" s="58"/>
    </row>
    <row r="4383" spans="2:8" ht="20.25">
      <c r="B4383" s="10"/>
      <c r="C4383" s="89"/>
      <c r="D4383" s="114" t="s">
        <v>255</v>
      </c>
      <c r="E4383" s="115"/>
      <c r="F4383" s="115"/>
      <c r="G4383" s="116"/>
      <c r="H4383" s="58"/>
    </row>
    <row r="4384" spans="2:8" ht="48" customHeight="1">
      <c r="C4384" s="48" t="s">
        <v>12</v>
      </c>
      <c r="D4384" s="49">
        <v>1.4</v>
      </c>
      <c r="E4384" s="50"/>
      <c r="F4384" s="10"/>
    </row>
    <row r="4385" spans="2:8" ht="24" customHeight="1">
      <c r="C4385" s="1" t="s">
        <v>9</v>
      </c>
      <c r="D4385" s="44">
        <v>88</v>
      </c>
      <c r="E4385" s="117" t="s">
        <v>16</v>
      </c>
      <c r="F4385" s="92"/>
      <c r="G4385" s="95">
        <f>D4386/D4385</f>
        <v>26.113636363636363</v>
      </c>
    </row>
    <row r="4386" spans="2:8" ht="23.25" customHeight="1">
      <c r="C4386" s="1" t="s">
        <v>10</v>
      </c>
      <c r="D4386" s="44">
        <v>2298</v>
      </c>
      <c r="E4386" s="118"/>
      <c r="F4386" s="94"/>
      <c r="G4386" s="96"/>
    </row>
    <row r="4387" spans="2:8" ht="24" customHeight="1">
      <c r="C4387" s="54"/>
      <c r="D4387" s="55"/>
      <c r="E4387" s="56"/>
    </row>
    <row r="4388" spans="2:8" ht="24" customHeight="1">
      <c r="C4388" s="53" t="s">
        <v>7</v>
      </c>
      <c r="D4388" s="74" t="s">
        <v>256</v>
      </c>
      <c r="E4388" s="59"/>
    </row>
    <row r="4389" spans="2:8" ht="23.25" customHeight="1">
      <c r="C4389" s="53" t="s">
        <v>11</v>
      </c>
      <c r="D4389" s="51">
        <v>45</v>
      </c>
      <c r="E4389" s="59"/>
    </row>
    <row r="4390" spans="2:8" ht="23.25" customHeight="1">
      <c r="C4390" s="53" t="s">
        <v>13</v>
      </c>
      <c r="D4390" s="52" t="s">
        <v>34</v>
      </c>
      <c r="E4390" s="59"/>
    </row>
    <row r="4391" spans="2:8" ht="23.25" customHeight="1" thickBot="1">
      <c r="C4391" s="60"/>
      <c r="D4391" s="60"/>
    </row>
    <row r="4392" spans="2:8" ht="23.25" customHeight="1" thickBot="1">
      <c r="B4392" s="119" t="s">
        <v>17</v>
      </c>
      <c r="C4392" s="120"/>
      <c r="D4392" s="23" t="s">
        <v>20</v>
      </c>
      <c r="E4392" s="121" t="s">
        <v>22</v>
      </c>
      <c r="F4392" s="122"/>
      <c r="G4392" s="2" t="s">
        <v>21</v>
      </c>
    </row>
    <row r="4393" spans="2:8" ht="23.25" customHeight="1" thickBot="1">
      <c r="B4393" s="123" t="s">
        <v>36</v>
      </c>
      <c r="C4393" s="124"/>
      <c r="D4393" s="32">
        <v>59.39</v>
      </c>
      <c r="E4393" s="33">
        <v>1.4</v>
      </c>
      <c r="F4393" s="18" t="s">
        <v>25</v>
      </c>
      <c r="G4393" s="26">
        <f t="shared" ref="G4393:G4400" si="98">D4393*E4393</f>
        <v>83.146000000000001</v>
      </c>
      <c r="H4393" s="125"/>
    </row>
    <row r="4394" spans="2:8">
      <c r="B4394" s="126" t="s">
        <v>18</v>
      </c>
      <c r="C4394" s="127"/>
      <c r="D4394" s="34">
        <v>70.41</v>
      </c>
      <c r="E4394" s="35">
        <v>0.3</v>
      </c>
      <c r="F4394" s="19" t="s">
        <v>26</v>
      </c>
      <c r="G4394" s="27">
        <f t="shared" si="98"/>
        <v>21.122999999999998</v>
      </c>
      <c r="H4394" s="125"/>
    </row>
    <row r="4395" spans="2:8" ht="24" thickBot="1">
      <c r="B4395" s="128" t="s">
        <v>19</v>
      </c>
      <c r="C4395" s="129"/>
      <c r="D4395" s="36">
        <v>222.31</v>
      </c>
      <c r="E4395" s="37">
        <v>0.3</v>
      </c>
      <c r="F4395" s="20" t="s">
        <v>26</v>
      </c>
      <c r="G4395" s="28">
        <f t="shared" si="98"/>
        <v>66.692999999999998</v>
      </c>
      <c r="H4395" s="125"/>
    </row>
    <row r="4396" spans="2:8" ht="24" thickBot="1">
      <c r="B4396" s="123" t="s">
        <v>28</v>
      </c>
      <c r="C4396" s="124"/>
      <c r="D4396" s="38"/>
      <c r="E4396" s="39"/>
      <c r="F4396" s="24" t="s">
        <v>25</v>
      </c>
      <c r="G4396" s="29">
        <f t="shared" si="98"/>
        <v>0</v>
      </c>
      <c r="H4396" s="125"/>
    </row>
    <row r="4397" spans="2:8">
      <c r="B4397" s="126" t="s">
        <v>33</v>
      </c>
      <c r="C4397" s="127"/>
      <c r="D4397" s="34">
        <v>665.33</v>
      </c>
      <c r="E4397" s="35">
        <v>2.8</v>
      </c>
      <c r="F4397" s="19" t="s">
        <v>25</v>
      </c>
      <c r="G4397" s="27">
        <f t="shared" si="98"/>
        <v>1862.924</v>
      </c>
      <c r="H4397" s="125"/>
    </row>
    <row r="4398" spans="2:8">
      <c r="B4398" s="130" t="s">
        <v>27</v>
      </c>
      <c r="C4398" s="131"/>
      <c r="D4398" s="40">
        <v>1300.21</v>
      </c>
      <c r="E4398" s="41">
        <v>1.4</v>
      </c>
      <c r="F4398" s="21" t="s">
        <v>25</v>
      </c>
      <c r="G4398" s="30">
        <f t="shared" si="98"/>
        <v>1820.2939999999999</v>
      </c>
      <c r="H4398" s="125"/>
    </row>
    <row r="4399" spans="2:8">
      <c r="B4399" s="130" t="s">
        <v>29</v>
      </c>
      <c r="C4399" s="131"/>
      <c r="D4399" s="42"/>
      <c r="E4399" s="43"/>
      <c r="F4399" s="21" t="s">
        <v>25</v>
      </c>
      <c r="G4399" s="30">
        <f t="shared" si="98"/>
        <v>0</v>
      </c>
      <c r="H4399" s="125"/>
    </row>
    <row r="4400" spans="2:8">
      <c r="B4400" s="130" t="s">
        <v>30</v>
      </c>
      <c r="C4400" s="131"/>
      <c r="D4400" s="42"/>
      <c r="E4400" s="43"/>
      <c r="F4400" s="21" t="s">
        <v>25</v>
      </c>
      <c r="G4400" s="30">
        <f t="shared" si="98"/>
        <v>0</v>
      </c>
      <c r="H4400" s="125"/>
    </row>
    <row r="4401" spans="2:8">
      <c r="B4401" s="130" t="s">
        <v>32</v>
      </c>
      <c r="C4401" s="131"/>
      <c r="D4401" s="42"/>
      <c r="E4401" s="43"/>
      <c r="F4401" s="21" t="s">
        <v>25</v>
      </c>
      <c r="G4401" s="30">
        <f>D4401*E4401</f>
        <v>0</v>
      </c>
      <c r="H4401" s="125"/>
    </row>
    <row r="4402" spans="2:8" ht="24" thickBot="1">
      <c r="B4402" s="128" t="s">
        <v>31</v>
      </c>
      <c r="C4402" s="129"/>
      <c r="D4402" s="36"/>
      <c r="E4402" s="37"/>
      <c r="F4402" s="20" t="s">
        <v>25</v>
      </c>
      <c r="G4402" s="31">
        <f>D4402*E4402</f>
        <v>0</v>
      </c>
      <c r="H4402" s="125"/>
    </row>
    <row r="4403" spans="2:8">
      <c r="C4403" s="3"/>
      <c r="D4403" s="3"/>
      <c r="E4403" s="4"/>
      <c r="F4403" s="4"/>
      <c r="H4403" s="63"/>
    </row>
    <row r="4404" spans="2:8" ht="25.5">
      <c r="C4404" s="14" t="s">
        <v>14</v>
      </c>
      <c r="D4404" s="6"/>
    </row>
    <row r="4405" spans="2:8" ht="18.75">
      <c r="C4405" s="84" t="s">
        <v>6</v>
      </c>
      <c r="D4405" s="82" t="s">
        <v>0</v>
      </c>
      <c r="E4405" s="9">
        <f>ROUND((G4393+D4386)/D4386,2)</f>
        <v>1.04</v>
      </c>
      <c r="F4405" s="9"/>
      <c r="G4405" s="10"/>
      <c r="H4405" s="7"/>
    </row>
    <row r="4406" spans="2:8">
      <c r="C4406" s="84"/>
      <c r="D4406" s="82" t="s">
        <v>1</v>
      </c>
      <c r="E4406" s="9">
        <f>ROUND((G4394+G4395+D4386)/D4386,2)</f>
        <v>1.04</v>
      </c>
      <c r="F4406" s="9"/>
      <c r="G4406" s="11"/>
      <c r="H4406" s="66"/>
    </row>
    <row r="4407" spans="2:8">
      <c r="C4407" s="84"/>
      <c r="D4407" s="82" t="s">
        <v>2</v>
      </c>
      <c r="E4407" s="9">
        <f>ROUND((G4396+D4386)/D4386,2)</f>
        <v>1</v>
      </c>
      <c r="F4407" s="12"/>
      <c r="G4407" s="11"/>
    </row>
    <row r="4408" spans="2:8">
      <c r="C4408" s="84"/>
      <c r="D4408" s="13" t="s">
        <v>3</v>
      </c>
      <c r="E4408" s="45">
        <f>ROUND((SUM(G4397:G4402)+D4386)/D4386,2)</f>
        <v>2.6</v>
      </c>
      <c r="F4408" s="10"/>
      <c r="G4408" s="11"/>
    </row>
    <row r="4409" spans="2:8" ht="25.5">
      <c r="D4409" s="46" t="s">
        <v>4</v>
      </c>
      <c r="E4409" s="47">
        <f>SUM(E4405:E4408)-IF(D4390="сплошная",3,2)</f>
        <v>2.6799999999999997</v>
      </c>
      <c r="F4409" s="25"/>
    </row>
    <row r="4410" spans="2:8">
      <c r="E4410" s="15"/>
    </row>
    <row r="4411" spans="2:8" ht="25.5">
      <c r="B4411" s="22"/>
      <c r="C4411" s="16" t="s">
        <v>23</v>
      </c>
      <c r="D4411" s="85">
        <f>E4409*D4386</f>
        <v>6158.6399999999994</v>
      </c>
      <c r="E4411" s="85"/>
    </row>
    <row r="4412" spans="2:8" ht="18.75">
      <c r="C4412" s="17" t="s">
        <v>8</v>
      </c>
      <c r="D4412" s="86">
        <f>D4411/D4385</f>
        <v>69.984545454545454</v>
      </c>
      <c r="E4412" s="86"/>
      <c r="G4412" s="7"/>
      <c r="H4412" s="67"/>
    </row>
    <row r="4417" spans="2:8" ht="60.75" customHeight="1"/>
    <row r="4418" spans="2:8" ht="23.25" customHeight="1"/>
    <row r="4421" spans="2:8" ht="20.25" customHeight="1"/>
    <row r="4422" spans="2:8" ht="20.25" customHeight="1"/>
    <row r="4423" spans="2:8" ht="57.75" customHeight="1">
      <c r="B4423" s="112" t="s">
        <v>292</v>
      </c>
      <c r="C4423" s="112"/>
      <c r="D4423" s="112"/>
      <c r="E4423" s="112"/>
      <c r="F4423" s="112"/>
      <c r="G4423" s="112"/>
      <c r="H4423" s="112"/>
    </row>
    <row r="4424" spans="2:8" ht="50.25" customHeight="1">
      <c r="B4424" s="113" t="s">
        <v>37</v>
      </c>
      <c r="C4424" s="113"/>
      <c r="D4424" s="113"/>
      <c r="E4424" s="113"/>
      <c r="F4424" s="113"/>
      <c r="G4424" s="113"/>
    </row>
    <row r="4425" spans="2:8">
      <c r="C4425" s="83"/>
      <c r="G4425" s="7"/>
    </row>
    <row r="4426" spans="2:8" ht="25.5">
      <c r="C4426" s="14" t="s">
        <v>5</v>
      </c>
      <c r="D4426" s="6"/>
    </row>
    <row r="4427" spans="2:8" ht="20.25">
      <c r="B4427" s="10"/>
      <c r="C4427" s="87" t="s">
        <v>15</v>
      </c>
      <c r="D4427" s="114" t="s">
        <v>45</v>
      </c>
      <c r="E4427" s="115"/>
      <c r="F4427" s="115"/>
      <c r="G4427" s="116"/>
      <c r="H4427" s="58"/>
    </row>
    <row r="4428" spans="2:8" ht="20.25">
      <c r="B4428" s="10"/>
      <c r="C4428" s="88"/>
      <c r="D4428" s="114" t="s">
        <v>212</v>
      </c>
      <c r="E4428" s="115"/>
      <c r="F4428" s="115"/>
      <c r="G4428" s="116"/>
      <c r="H4428" s="58"/>
    </row>
    <row r="4429" spans="2:8" ht="20.25">
      <c r="B4429" s="10"/>
      <c r="C4429" s="89"/>
      <c r="D4429" s="114" t="s">
        <v>257</v>
      </c>
      <c r="E4429" s="115"/>
      <c r="F4429" s="115"/>
      <c r="G4429" s="116"/>
      <c r="H4429" s="58"/>
    </row>
    <row r="4430" spans="2:8" ht="48" customHeight="1">
      <c r="C4430" s="48" t="s">
        <v>12</v>
      </c>
      <c r="D4430" s="49">
        <v>2.4</v>
      </c>
      <c r="E4430" s="50"/>
      <c r="F4430" s="10"/>
    </row>
    <row r="4431" spans="2:8" ht="24" customHeight="1">
      <c r="C4431" s="1" t="s">
        <v>9</v>
      </c>
      <c r="D4431" s="44">
        <v>243</v>
      </c>
      <c r="E4431" s="117" t="s">
        <v>16</v>
      </c>
      <c r="F4431" s="92"/>
      <c r="G4431" s="95">
        <f>D4432/D4431</f>
        <v>11.234567901234568</v>
      </c>
    </row>
    <row r="4432" spans="2:8" ht="23.25" customHeight="1">
      <c r="C4432" s="1" t="s">
        <v>10</v>
      </c>
      <c r="D4432" s="44">
        <v>2730</v>
      </c>
      <c r="E4432" s="118"/>
      <c r="F4432" s="94"/>
      <c r="G4432" s="96"/>
    </row>
    <row r="4433" spans="2:8" ht="24" customHeight="1">
      <c r="C4433" s="54"/>
      <c r="D4433" s="55"/>
      <c r="E4433" s="56"/>
    </row>
    <row r="4434" spans="2:8" ht="24" customHeight="1">
      <c r="C4434" s="53" t="s">
        <v>7</v>
      </c>
      <c r="D4434" s="78" t="s">
        <v>258</v>
      </c>
      <c r="E4434" s="59"/>
    </row>
    <row r="4435" spans="2:8" ht="23.25" customHeight="1">
      <c r="C4435" s="53" t="s">
        <v>11</v>
      </c>
      <c r="D4435" s="51">
        <v>65</v>
      </c>
      <c r="E4435" s="59"/>
    </row>
    <row r="4436" spans="2:8" ht="23.25" customHeight="1">
      <c r="C4436" s="53" t="s">
        <v>13</v>
      </c>
      <c r="D4436" s="52" t="s">
        <v>34</v>
      </c>
      <c r="E4436" s="59"/>
    </row>
    <row r="4437" spans="2:8" ht="23.25" customHeight="1" thickBot="1">
      <c r="C4437" s="60"/>
      <c r="D4437" s="60"/>
    </row>
    <row r="4438" spans="2:8" ht="23.25" customHeight="1" thickBot="1">
      <c r="B4438" s="119" t="s">
        <v>17</v>
      </c>
      <c r="C4438" s="120"/>
      <c r="D4438" s="23" t="s">
        <v>20</v>
      </c>
      <c r="E4438" s="121" t="s">
        <v>22</v>
      </c>
      <c r="F4438" s="122"/>
      <c r="G4438" s="2" t="s">
        <v>21</v>
      </c>
    </row>
    <row r="4439" spans="2:8" ht="23.25" customHeight="1" thickBot="1">
      <c r="B4439" s="123" t="s">
        <v>36</v>
      </c>
      <c r="C4439" s="124"/>
      <c r="D4439" s="32">
        <v>59.39</v>
      </c>
      <c r="E4439" s="33">
        <v>2.4</v>
      </c>
      <c r="F4439" s="18" t="s">
        <v>25</v>
      </c>
      <c r="G4439" s="26">
        <f t="shared" ref="G4439:G4446" si="99">D4439*E4439</f>
        <v>142.536</v>
      </c>
      <c r="H4439" s="125"/>
    </row>
    <row r="4440" spans="2:8">
      <c r="B4440" s="126" t="s">
        <v>18</v>
      </c>
      <c r="C4440" s="127"/>
      <c r="D4440" s="34">
        <v>70.41</v>
      </c>
      <c r="E4440" s="35">
        <v>0.8</v>
      </c>
      <c r="F4440" s="19" t="s">
        <v>26</v>
      </c>
      <c r="G4440" s="27">
        <f t="shared" si="99"/>
        <v>56.328000000000003</v>
      </c>
      <c r="H4440" s="125"/>
    </row>
    <row r="4441" spans="2:8" ht="24" thickBot="1">
      <c r="B4441" s="128" t="s">
        <v>19</v>
      </c>
      <c r="C4441" s="129"/>
      <c r="D4441" s="36">
        <v>222.31</v>
      </c>
      <c r="E4441" s="37">
        <v>0.8</v>
      </c>
      <c r="F4441" s="20" t="s">
        <v>26</v>
      </c>
      <c r="G4441" s="28">
        <f t="shared" si="99"/>
        <v>177.84800000000001</v>
      </c>
      <c r="H4441" s="125"/>
    </row>
    <row r="4442" spans="2:8" ht="24" thickBot="1">
      <c r="B4442" s="123" t="s">
        <v>28</v>
      </c>
      <c r="C4442" s="124"/>
      <c r="D4442" s="38"/>
      <c r="E4442" s="39"/>
      <c r="F4442" s="24" t="s">
        <v>25</v>
      </c>
      <c r="G4442" s="29">
        <f t="shared" si="99"/>
        <v>0</v>
      </c>
      <c r="H4442" s="125"/>
    </row>
    <row r="4443" spans="2:8">
      <c r="B4443" s="126" t="s">
        <v>33</v>
      </c>
      <c r="C4443" s="127"/>
      <c r="D4443" s="34">
        <v>665.33</v>
      </c>
      <c r="E4443" s="35">
        <v>4.8</v>
      </c>
      <c r="F4443" s="19" t="s">
        <v>25</v>
      </c>
      <c r="G4443" s="27">
        <f t="shared" si="99"/>
        <v>3193.5840000000003</v>
      </c>
      <c r="H4443" s="125"/>
    </row>
    <row r="4444" spans="2:8">
      <c r="B4444" s="130" t="s">
        <v>27</v>
      </c>
      <c r="C4444" s="131"/>
      <c r="D4444" s="40">
        <v>1300.21</v>
      </c>
      <c r="E4444" s="41">
        <v>2.4</v>
      </c>
      <c r="F4444" s="21" t="s">
        <v>25</v>
      </c>
      <c r="G4444" s="30">
        <f t="shared" si="99"/>
        <v>3120.5039999999999</v>
      </c>
      <c r="H4444" s="125"/>
    </row>
    <row r="4445" spans="2:8">
      <c r="B4445" s="130" t="s">
        <v>29</v>
      </c>
      <c r="C4445" s="131"/>
      <c r="D4445" s="42"/>
      <c r="E4445" s="43"/>
      <c r="F4445" s="21" t="s">
        <v>25</v>
      </c>
      <c r="G4445" s="30">
        <f t="shared" si="99"/>
        <v>0</v>
      </c>
      <c r="H4445" s="125"/>
    </row>
    <row r="4446" spans="2:8">
      <c r="B4446" s="130" t="s">
        <v>30</v>
      </c>
      <c r="C4446" s="131"/>
      <c r="D4446" s="42"/>
      <c r="E4446" s="43"/>
      <c r="F4446" s="21" t="s">
        <v>25</v>
      </c>
      <c r="G4446" s="30">
        <f t="shared" si="99"/>
        <v>0</v>
      </c>
      <c r="H4446" s="125"/>
    </row>
    <row r="4447" spans="2:8">
      <c r="B4447" s="130" t="s">
        <v>32</v>
      </c>
      <c r="C4447" s="131"/>
      <c r="D4447" s="42"/>
      <c r="E4447" s="43"/>
      <c r="F4447" s="21" t="s">
        <v>25</v>
      </c>
      <c r="G4447" s="30">
        <f>D4447*E4447</f>
        <v>0</v>
      </c>
      <c r="H4447" s="125"/>
    </row>
    <row r="4448" spans="2:8" ht="24" thickBot="1">
      <c r="B4448" s="128" t="s">
        <v>31</v>
      </c>
      <c r="C4448" s="129"/>
      <c r="D4448" s="36"/>
      <c r="E4448" s="37"/>
      <c r="F4448" s="20" t="s">
        <v>25</v>
      </c>
      <c r="G4448" s="31">
        <f>D4448*E4448</f>
        <v>0</v>
      </c>
      <c r="H4448" s="125"/>
    </row>
    <row r="4449" spans="2:8">
      <c r="C4449" s="3"/>
      <c r="D4449" s="3"/>
      <c r="E4449" s="4"/>
      <c r="F4449" s="4"/>
      <c r="H4449" s="63"/>
    </row>
    <row r="4450" spans="2:8" ht="25.5">
      <c r="C4450" s="14" t="s">
        <v>14</v>
      </c>
      <c r="D4450" s="6"/>
    </row>
    <row r="4451" spans="2:8" ht="18.75">
      <c r="C4451" s="84" t="s">
        <v>6</v>
      </c>
      <c r="D4451" s="82" t="s">
        <v>0</v>
      </c>
      <c r="E4451" s="9">
        <f>ROUND((G4439+D4432)/D4432,2)</f>
        <v>1.05</v>
      </c>
      <c r="F4451" s="9"/>
      <c r="G4451" s="10"/>
      <c r="H4451" s="7"/>
    </row>
    <row r="4452" spans="2:8">
      <c r="C4452" s="84"/>
      <c r="D4452" s="82" t="s">
        <v>1</v>
      </c>
      <c r="E4452" s="9">
        <f>ROUND((G4440+G4441+D4432)/D4432,2)</f>
        <v>1.0900000000000001</v>
      </c>
      <c r="F4452" s="9"/>
      <c r="G4452" s="11"/>
      <c r="H4452" s="66"/>
    </row>
    <row r="4453" spans="2:8">
      <c r="C4453" s="84"/>
      <c r="D4453" s="82" t="s">
        <v>2</v>
      </c>
      <c r="E4453" s="9">
        <f>ROUND((G4442+D4432)/D4432,2)</f>
        <v>1</v>
      </c>
      <c r="F4453" s="12"/>
      <c r="G4453" s="11"/>
    </row>
    <row r="4454" spans="2:8">
      <c r="C4454" s="84"/>
      <c r="D4454" s="13" t="s">
        <v>3</v>
      </c>
      <c r="E4454" s="45">
        <f>ROUND((SUM(G4443:G4448)+D4432)/D4432,2)</f>
        <v>3.31</v>
      </c>
      <c r="F4454" s="10"/>
      <c r="G4454" s="11"/>
    </row>
    <row r="4455" spans="2:8" ht="25.5">
      <c r="D4455" s="46" t="s">
        <v>4</v>
      </c>
      <c r="E4455" s="47">
        <f>SUM(E4451:E4454)-IF(D4436="сплошная",3,2)</f>
        <v>3.45</v>
      </c>
      <c r="F4455" s="25"/>
    </row>
    <row r="4456" spans="2:8">
      <c r="E4456" s="15"/>
    </row>
    <row r="4457" spans="2:8" ht="25.5">
      <c r="B4457" s="22"/>
      <c r="C4457" s="16" t="s">
        <v>23</v>
      </c>
      <c r="D4457" s="85">
        <f>E4455*D4432</f>
        <v>9418.5</v>
      </c>
      <c r="E4457" s="85"/>
    </row>
    <row r="4458" spans="2:8" ht="18.75">
      <c r="C4458" s="17" t="s">
        <v>8</v>
      </c>
      <c r="D4458" s="86">
        <f>D4457/D4431</f>
        <v>38.75925925925926</v>
      </c>
      <c r="E4458" s="86"/>
      <c r="G4458" s="7"/>
      <c r="H4458" s="67"/>
    </row>
    <row r="4463" spans="2:8" ht="60.75" customHeight="1"/>
    <row r="4464" spans="2:8" ht="23.25" customHeight="1"/>
    <row r="4467" spans="2:8" ht="20.25" customHeight="1"/>
    <row r="4468" spans="2:8" ht="20.25" customHeight="1"/>
    <row r="4469" spans="2:8" ht="60.75" customHeight="1">
      <c r="B4469" s="112" t="s">
        <v>293</v>
      </c>
      <c r="C4469" s="112"/>
      <c r="D4469" s="112"/>
      <c r="E4469" s="112"/>
      <c r="F4469" s="112"/>
      <c r="G4469" s="112"/>
      <c r="H4469" s="112"/>
    </row>
    <row r="4470" spans="2:8" ht="48" customHeight="1">
      <c r="B4470" s="113" t="s">
        <v>37</v>
      </c>
      <c r="C4470" s="113"/>
      <c r="D4470" s="113"/>
      <c r="E4470" s="113"/>
      <c r="F4470" s="113"/>
      <c r="G4470" s="113"/>
    </row>
    <row r="4471" spans="2:8">
      <c r="C4471" s="83"/>
      <c r="G4471" s="7"/>
    </row>
    <row r="4472" spans="2:8" ht="25.5">
      <c r="C4472" s="14" t="s">
        <v>5</v>
      </c>
      <c r="D4472" s="6"/>
    </row>
    <row r="4473" spans="2:8" ht="20.25">
      <c r="B4473" s="10"/>
      <c r="C4473" s="87" t="s">
        <v>15</v>
      </c>
      <c r="D4473" s="114" t="s">
        <v>45</v>
      </c>
      <c r="E4473" s="115"/>
      <c r="F4473" s="115"/>
      <c r="G4473" s="116"/>
      <c r="H4473" s="58"/>
    </row>
    <row r="4474" spans="2:8" ht="20.25">
      <c r="B4474" s="10"/>
      <c r="C4474" s="88"/>
      <c r="D4474" s="114" t="s">
        <v>212</v>
      </c>
      <c r="E4474" s="115"/>
      <c r="F4474" s="115"/>
      <c r="G4474" s="116"/>
      <c r="H4474" s="58"/>
    </row>
    <row r="4475" spans="2:8" ht="20.25">
      <c r="B4475" s="10"/>
      <c r="C4475" s="89"/>
      <c r="D4475" s="114" t="s">
        <v>261</v>
      </c>
      <c r="E4475" s="115"/>
      <c r="F4475" s="115"/>
      <c r="G4475" s="116"/>
      <c r="H4475" s="58"/>
    </row>
    <row r="4476" spans="2:8" ht="48" customHeight="1">
      <c r="C4476" s="48" t="s">
        <v>12</v>
      </c>
      <c r="D4476" s="49">
        <v>6.5</v>
      </c>
      <c r="E4476" s="50"/>
      <c r="F4476" s="10"/>
    </row>
    <row r="4477" spans="2:8" ht="24" customHeight="1">
      <c r="C4477" s="1" t="s">
        <v>9</v>
      </c>
      <c r="D4477" s="44">
        <v>1111</v>
      </c>
      <c r="E4477" s="117" t="s">
        <v>16</v>
      </c>
      <c r="F4477" s="92"/>
      <c r="G4477" s="95">
        <f>D4478/D4477</f>
        <v>25.135013501350134</v>
      </c>
    </row>
    <row r="4478" spans="2:8" ht="23.25" customHeight="1">
      <c r="C4478" s="1" t="s">
        <v>10</v>
      </c>
      <c r="D4478" s="44">
        <v>27925</v>
      </c>
      <c r="E4478" s="118"/>
      <c r="F4478" s="94"/>
      <c r="G4478" s="96"/>
    </row>
    <row r="4479" spans="2:8" ht="24" customHeight="1">
      <c r="C4479" s="54"/>
      <c r="D4479" s="55"/>
      <c r="E4479" s="56"/>
    </row>
    <row r="4480" spans="2:8" ht="24" customHeight="1">
      <c r="C4480" s="53" t="s">
        <v>7</v>
      </c>
      <c r="D4480" s="74" t="s">
        <v>262</v>
      </c>
      <c r="E4480" s="59"/>
    </row>
    <row r="4481" spans="2:8" ht="23.25" customHeight="1">
      <c r="C4481" s="53" t="s">
        <v>11</v>
      </c>
      <c r="D4481" s="51">
        <v>45</v>
      </c>
      <c r="E4481" s="59"/>
    </row>
    <row r="4482" spans="2:8" ht="23.25" customHeight="1">
      <c r="C4482" s="53" t="s">
        <v>13</v>
      </c>
      <c r="D4482" s="52" t="s">
        <v>34</v>
      </c>
      <c r="E4482" s="59"/>
    </row>
    <row r="4483" spans="2:8" ht="23.25" customHeight="1" thickBot="1">
      <c r="C4483" s="60"/>
      <c r="D4483" s="60"/>
    </row>
    <row r="4484" spans="2:8" ht="23.25" customHeight="1" thickBot="1">
      <c r="B4484" s="119" t="s">
        <v>17</v>
      </c>
      <c r="C4484" s="120"/>
      <c r="D4484" s="23" t="s">
        <v>20</v>
      </c>
      <c r="E4484" s="121" t="s">
        <v>22</v>
      </c>
      <c r="F4484" s="122"/>
      <c r="G4484" s="2" t="s">
        <v>21</v>
      </c>
    </row>
    <row r="4485" spans="2:8" ht="23.25" customHeight="1" thickBot="1">
      <c r="B4485" s="123" t="s">
        <v>36</v>
      </c>
      <c r="C4485" s="124"/>
      <c r="D4485" s="32">
        <v>59.39</v>
      </c>
      <c r="E4485" s="33">
        <v>6.5</v>
      </c>
      <c r="F4485" s="18" t="s">
        <v>25</v>
      </c>
      <c r="G4485" s="26">
        <f t="shared" ref="G4485:G4492" si="100">D4485*E4485</f>
        <v>386.03500000000003</v>
      </c>
      <c r="H4485" s="125"/>
    </row>
    <row r="4486" spans="2:8">
      <c r="B4486" s="126" t="s">
        <v>18</v>
      </c>
      <c r="C4486" s="127"/>
      <c r="D4486" s="34">
        <v>70.41</v>
      </c>
      <c r="E4486" s="35">
        <v>1.6</v>
      </c>
      <c r="F4486" s="19" t="s">
        <v>26</v>
      </c>
      <c r="G4486" s="27">
        <f t="shared" si="100"/>
        <v>112.65600000000001</v>
      </c>
      <c r="H4486" s="125"/>
    </row>
    <row r="4487" spans="2:8" ht="24" thickBot="1">
      <c r="B4487" s="128" t="s">
        <v>19</v>
      </c>
      <c r="C4487" s="129"/>
      <c r="D4487" s="36">
        <v>222.31</v>
      </c>
      <c r="E4487" s="37">
        <v>1.6</v>
      </c>
      <c r="F4487" s="20" t="s">
        <v>26</v>
      </c>
      <c r="G4487" s="28">
        <f t="shared" si="100"/>
        <v>355.69600000000003</v>
      </c>
      <c r="H4487" s="125"/>
    </row>
    <row r="4488" spans="2:8" ht="24" thickBot="1">
      <c r="B4488" s="123" t="s">
        <v>28</v>
      </c>
      <c r="C4488" s="124"/>
      <c r="D4488" s="38"/>
      <c r="E4488" s="39"/>
      <c r="F4488" s="24" t="s">
        <v>25</v>
      </c>
      <c r="G4488" s="29">
        <f t="shared" si="100"/>
        <v>0</v>
      </c>
      <c r="H4488" s="125"/>
    </row>
    <row r="4489" spans="2:8">
      <c r="B4489" s="126" t="s">
        <v>33</v>
      </c>
      <c r="C4489" s="127"/>
      <c r="D4489" s="34">
        <v>665.33</v>
      </c>
      <c r="E4489" s="35">
        <v>13</v>
      </c>
      <c r="F4489" s="19" t="s">
        <v>25</v>
      </c>
      <c r="G4489" s="27">
        <f t="shared" si="100"/>
        <v>8649.2900000000009</v>
      </c>
      <c r="H4489" s="125"/>
    </row>
    <row r="4490" spans="2:8">
      <c r="B4490" s="130" t="s">
        <v>27</v>
      </c>
      <c r="C4490" s="131"/>
      <c r="D4490" s="40">
        <v>1300.21</v>
      </c>
      <c r="E4490" s="41">
        <v>6.5</v>
      </c>
      <c r="F4490" s="21" t="s">
        <v>25</v>
      </c>
      <c r="G4490" s="30">
        <f t="shared" si="100"/>
        <v>8451.3649999999998</v>
      </c>
      <c r="H4490" s="125"/>
    </row>
    <row r="4491" spans="2:8">
      <c r="B4491" s="130" t="s">
        <v>29</v>
      </c>
      <c r="C4491" s="131"/>
      <c r="D4491" s="42"/>
      <c r="E4491" s="43"/>
      <c r="F4491" s="21" t="s">
        <v>25</v>
      </c>
      <c r="G4491" s="30">
        <f t="shared" si="100"/>
        <v>0</v>
      </c>
      <c r="H4491" s="125"/>
    </row>
    <row r="4492" spans="2:8">
      <c r="B4492" s="130" t="s">
        <v>30</v>
      </c>
      <c r="C4492" s="131"/>
      <c r="D4492" s="42"/>
      <c r="E4492" s="43"/>
      <c r="F4492" s="21" t="s">
        <v>25</v>
      </c>
      <c r="G4492" s="30">
        <f t="shared" si="100"/>
        <v>0</v>
      </c>
      <c r="H4492" s="125"/>
    </row>
    <row r="4493" spans="2:8">
      <c r="B4493" s="130" t="s">
        <v>32</v>
      </c>
      <c r="C4493" s="131"/>
      <c r="D4493" s="42"/>
      <c r="E4493" s="43"/>
      <c r="F4493" s="21" t="s">
        <v>25</v>
      </c>
      <c r="G4493" s="30">
        <f>D4493*E4493</f>
        <v>0</v>
      </c>
      <c r="H4493" s="125"/>
    </row>
    <row r="4494" spans="2:8" ht="24" thickBot="1">
      <c r="B4494" s="128" t="s">
        <v>31</v>
      </c>
      <c r="C4494" s="129"/>
      <c r="D4494" s="36"/>
      <c r="E4494" s="37"/>
      <c r="F4494" s="20" t="s">
        <v>25</v>
      </c>
      <c r="G4494" s="31">
        <f>D4494*E4494</f>
        <v>0</v>
      </c>
      <c r="H4494" s="125"/>
    </row>
    <row r="4495" spans="2:8">
      <c r="C4495" s="3"/>
      <c r="D4495" s="3"/>
      <c r="E4495" s="4"/>
      <c r="F4495" s="4"/>
      <c r="H4495" s="63"/>
    </row>
    <row r="4496" spans="2:8" ht="25.5">
      <c r="C4496" s="14" t="s">
        <v>14</v>
      </c>
      <c r="D4496" s="6"/>
    </row>
    <row r="4497" spans="2:8" ht="18.75">
      <c r="C4497" s="84" t="s">
        <v>6</v>
      </c>
      <c r="D4497" s="82" t="s">
        <v>0</v>
      </c>
      <c r="E4497" s="9">
        <f>ROUND((G4485+D4478)/D4478,2)</f>
        <v>1.01</v>
      </c>
      <c r="F4497" s="9"/>
      <c r="G4497" s="10"/>
      <c r="H4497" s="7"/>
    </row>
    <row r="4498" spans="2:8">
      <c r="C4498" s="84"/>
      <c r="D4498" s="82" t="s">
        <v>1</v>
      </c>
      <c r="E4498" s="9">
        <f>ROUND((G4486+G4487+D4478)/D4478,2)</f>
        <v>1.02</v>
      </c>
      <c r="F4498" s="9"/>
      <c r="G4498" s="11"/>
      <c r="H4498" s="66"/>
    </row>
    <row r="4499" spans="2:8">
      <c r="C4499" s="84"/>
      <c r="D4499" s="82" t="s">
        <v>2</v>
      </c>
      <c r="E4499" s="9">
        <f>ROUND((G4488+D4478)/D4478,2)</f>
        <v>1</v>
      </c>
      <c r="F4499" s="12"/>
      <c r="G4499" s="11"/>
    </row>
    <row r="4500" spans="2:8">
      <c r="C4500" s="84"/>
      <c r="D4500" s="13" t="s">
        <v>3</v>
      </c>
      <c r="E4500" s="45">
        <f>ROUND((SUM(G4489:G4494)+D4478)/D4478,2)</f>
        <v>1.61</v>
      </c>
      <c r="F4500" s="10"/>
      <c r="G4500" s="11"/>
    </row>
    <row r="4501" spans="2:8" ht="25.5">
      <c r="D4501" s="46" t="s">
        <v>4</v>
      </c>
      <c r="E4501" s="47">
        <f>SUM(E4497:E4500)-IF(D4482="сплошная",3,2)</f>
        <v>1.6400000000000006</v>
      </c>
      <c r="F4501" s="25"/>
    </row>
    <row r="4502" spans="2:8">
      <c r="E4502" s="15"/>
    </row>
    <row r="4503" spans="2:8" ht="25.5">
      <c r="B4503" s="22"/>
      <c r="C4503" s="16" t="s">
        <v>23</v>
      </c>
      <c r="D4503" s="85">
        <f>E4501*D4478</f>
        <v>45797.000000000015</v>
      </c>
      <c r="E4503" s="85"/>
    </row>
    <row r="4504" spans="2:8" ht="18.75">
      <c r="C4504" s="17" t="s">
        <v>8</v>
      </c>
      <c r="D4504" s="86">
        <f>D4503/D4477</f>
        <v>41.221422142214237</v>
      </c>
      <c r="E4504" s="86"/>
      <c r="G4504" s="7"/>
      <c r="H4504" s="67"/>
    </row>
    <row r="4509" spans="2:8" ht="60.75" customHeight="1"/>
    <row r="4510" spans="2:8" ht="23.25" customHeight="1"/>
    <row r="4513" spans="2:8" ht="20.25" customHeight="1"/>
    <row r="4514" spans="2:8" ht="20.25" customHeight="1"/>
    <row r="4515" spans="2:8" ht="61.5" customHeight="1">
      <c r="B4515" s="112" t="s">
        <v>294</v>
      </c>
      <c r="C4515" s="112"/>
      <c r="D4515" s="112"/>
      <c r="E4515" s="112"/>
      <c r="F4515" s="112"/>
      <c r="G4515" s="112"/>
      <c r="H4515" s="112"/>
    </row>
    <row r="4516" spans="2:8" ht="60" customHeight="1">
      <c r="B4516" s="113" t="s">
        <v>37</v>
      </c>
      <c r="C4516" s="113"/>
      <c r="D4516" s="113"/>
      <c r="E4516" s="113"/>
      <c r="F4516" s="113"/>
      <c r="G4516" s="113"/>
    </row>
    <row r="4517" spans="2:8">
      <c r="C4517" s="83"/>
      <c r="G4517" s="7"/>
    </row>
    <row r="4518" spans="2:8" ht="25.5">
      <c r="C4518" s="14" t="s">
        <v>5</v>
      </c>
      <c r="D4518" s="6"/>
    </row>
    <row r="4519" spans="2:8" ht="20.25">
      <c r="B4519" s="10"/>
      <c r="C4519" s="87" t="s">
        <v>15</v>
      </c>
      <c r="D4519" s="114" t="s">
        <v>45</v>
      </c>
      <c r="E4519" s="115"/>
      <c r="F4519" s="115"/>
      <c r="G4519" s="116"/>
      <c r="H4519" s="58"/>
    </row>
    <row r="4520" spans="2:8" ht="20.25">
      <c r="B4520" s="10"/>
      <c r="C4520" s="88"/>
      <c r="D4520" s="114" t="s">
        <v>212</v>
      </c>
      <c r="E4520" s="115"/>
      <c r="F4520" s="115"/>
      <c r="G4520" s="116"/>
      <c r="H4520" s="58"/>
    </row>
    <row r="4521" spans="2:8" ht="20.25">
      <c r="B4521" s="10"/>
      <c r="C4521" s="89"/>
      <c r="D4521" s="114" t="s">
        <v>263</v>
      </c>
      <c r="E4521" s="115"/>
      <c r="F4521" s="115"/>
      <c r="G4521" s="116"/>
      <c r="H4521" s="58"/>
    </row>
    <row r="4522" spans="2:8" ht="48" customHeight="1">
      <c r="C4522" s="48" t="s">
        <v>12</v>
      </c>
      <c r="D4522" s="49">
        <v>2</v>
      </c>
      <c r="E4522" s="50"/>
      <c r="F4522" s="10"/>
    </row>
    <row r="4523" spans="2:8" ht="24" customHeight="1">
      <c r="C4523" s="1" t="s">
        <v>9</v>
      </c>
      <c r="D4523" s="44">
        <v>424</v>
      </c>
      <c r="E4523" s="117" t="s">
        <v>16</v>
      </c>
      <c r="F4523" s="92"/>
      <c r="G4523" s="95">
        <f>D4524/D4523</f>
        <v>13.681603773584905</v>
      </c>
    </row>
    <row r="4524" spans="2:8" ht="23.25" customHeight="1">
      <c r="C4524" s="1" t="s">
        <v>10</v>
      </c>
      <c r="D4524" s="44">
        <v>5801</v>
      </c>
      <c r="E4524" s="118"/>
      <c r="F4524" s="94"/>
      <c r="G4524" s="96"/>
    </row>
    <row r="4525" spans="2:8" ht="24" customHeight="1">
      <c r="C4525" s="54"/>
      <c r="D4525" s="55"/>
      <c r="E4525" s="56"/>
    </row>
    <row r="4526" spans="2:8" ht="24" customHeight="1">
      <c r="C4526" s="53" t="s">
        <v>7</v>
      </c>
      <c r="D4526" s="74" t="s">
        <v>94</v>
      </c>
      <c r="E4526" s="59"/>
    </row>
    <row r="4527" spans="2:8" ht="23.25" customHeight="1">
      <c r="C4527" s="53" t="s">
        <v>11</v>
      </c>
      <c r="D4527" s="51">
        <v>70</v>
      </c>
      <c r="E4527" s="59"/>
    </row>
    <row r="4528" spans="2:8" ht="23.25" customHeight="1">
      <c r="C4528" s="53" t="s">
        <v>13</v>
      </c>
      <c r="D4528" s="52" t="s">
        <v>34</v>
      </c>
      <c r="E4528" s="59"/>
    </row>
    <row r="4529" spans="2:8" ht="23.25" customHeight="1" thickBot="1">
      <c r="C4529" s="60"/>
      <c r="D4529" s="60"/>
    </row>
    <row r="4530" spans="2:8" ht="23.25" customHeight="1" thickBot="1">
      <c r="B4530" s="119" t="s">
        <v>17</v>
      </c>
      <c r="C4530" s="120"/>
      <c r="D4530" s="23" t="s">
        <v>20</v>
      </c>
      <c r="E4530" s="121" t="s">
        <v>22</v>
      </c>
      <c r="F4530" s="122"/>
      <c r="G4530" s="2" t="s">
        <v>21</v>
      </c>
    </row>
    <row r="4531" spans="2:8" ht="23.25" customHeight="1" thickBot="1">
      <c r="B4531" s="123" t="s">
        <v>36</v>
      </c>
      <c r="C4531" s="124"/>
      <c r="D4531" s="32">
        <v>59.39</v>
      </c>
      <c r="E4531" s="33">
        <v>2</v>
      </c>
      <c r="F4531" s="18" t="s">
        <v>25</v>
      </c>
      <c r="G4531" s="26">
        <f t="shared" ref="G4531:G4538" si="101">D4531*E4531</f>
        <v>118.78</v>
      </c>
      <c r="H4531" s="125"/>
    </row>
    <row r="4532" spans="2:8">
      <c r="B4532" s="126" t="s">
        <v>18</v>
      </c>
      <c r="C4532" s="127"/>
      <c r="D4532" s="34">
        <v>70.41</v>
      </c>
      <c r="E4532" s="35">
        <v>0.8</v>
      </c>
      <c r="F4532" s="19" t="s">
        <v>26</v>
      </c>
      <c r="G4532" s="27">
        <f t="shared" si="101"/>
        <v>56.328000000000003</v>
      </c>
      <c r="H4532" s="125"/>
    </row>
    <row r="4533" spans="2:8" ht="24" thickBot="1">
      <c r="B4533" s="128" t="s">
        <v>19</v>
      </c>
      <c r="C4533" s="129"/>
      <c r="D4533" s="36">
        <v>222.31</v>
      </c>
      <c r="E4533" s="37">
        <v>0.8</v>
      </c>
      <c r="F4533" s="20" t="s">
        <v>26</v>
      </c>
      <c r="G4533" s="28">
        <f t="shared" si="101"/>
        <v>177.84800000000001</v>
      </c>
      <c r="H4533" s="125"/>
    </row>
    <row r="4534" spans="2:8" ht="24" thickBot="1">
      <c r="B4534" s="123" t="s">
        <v>28</v>
      </c>
      <c r="C4534" s="124"/>
      <c r="D4534" s="38"/>
      <c r="E4534" s="39"/>
      <c r="F4534" s="24" t="s">
        <v>25</v>
      </c>
      <c r="G4534" s="29">
        <f t="shared" si="101"/>
        <v>0</v>
      </c>
      <c r="H4534" s="125"/>
    </row>
    <row r="4535" spans="2:8">
      <c r="B4535" s="126" t="s">
        <v>33</v>
      </c>
      <c r="C4535" s="127"/>
      <c r="D4535" s="34">
        <v>665.33</v>
      </c>
      <c r="E4535" s="35">
        <v>4</v>
      </c>
      <c r="F4535" s="19" t="s">
        <v>25</v>
      </c>
      <c r="G4535" s="27">
        <f t="shared" si="101"/>
        <v>2661.32</v>
      </c>
      <c r="H4535" s="125"/>
    </row>
    <row r="4536" spans="2:8">
      <c r="B4536" s="130" t="s">
        <v>27</v>
      </c>
      <c r="C4536" s="131"/>
      <c r="D4536" s="40">
        <v>1300.21</v>
      </c>
      <c r="E4536" s="41">
        <v>2</v>
      </c>
      <c r="F4536" s="21" t="s">
        <v>25</v>
      </c>
      <c r="G4536" s="30">
        <f t="shared" si="101"/>
        <v>2600.42</v>
      </c>
      <c r="H4536" s="125"/>
    </row>
    <row r="4537" spans="2:8">
      <c r="B4537" s="130" t="s">
        <v>29</v>
      </c>
      <c r="C4537" s="131"/>
      <c r="D4537" s="42"/>
      <c r="E4537" s="43"/>
      <c r="F4537" s="21" t="s">
        <v>25</v>
      </c>
      <c r="G4537" s="30">
        <f t="shared" si="101"/>
        <v>0</v>
      </c>
      <c r="H4537" s="125"/>
    </row>
    <row r="4538" spans="2:8">
      <c r="B4538" s="130" t="s">
        <v>30</v>
      </c>
      <c r="C4538" s="131"/>
      <c r="D4538" s="42"/>
      <c r="E4538" s="43"/>
      <c r="F4538" s="21" t="s">
        <v>25</v>
      </c>
      <c r="G4538" s="30">
        <f t="shared" si="101"/>
        <v>0</v>
      </c>
      <c r="H4538" s="125"/>
    </row>
    <row r="4539" spans="2:8">
      <c r="B4539" s="130" t="s">
        <v>32</v>
      </c>
      <c r="C4539" s="131"/>
      <c r="D4539" s="42"/>
      <c r="E4539" s="43"/>
      <c r="F4539" s="21" t="s">
        <v>25</v>
      </c>
      <c r="G4539" s="30">
        <f>D4539*E4539</f>
        <v>0</v>
      </c>
      <c r="H4539" s="125"/>
    </row>
    <row r="4540" spans="2:8" ht="24" thickBot="1">
      <c r="B4540" s="128" t="s">
        <v>31</v>
      </c>
      <c r="C4540" s="129"/>
      <c r="D4540" s="36"/>
      <c r="E4540" s="37"/>
      <c r="F4540" s="20" t="s">
        <v>25</v>
      </c>
      <c r="G4540" s="31">
        <f>D4540*E4540</f>
        <v>0</v>
      </c>
      <c r="H4540" s="125"/>
    </row>
    <row r="4541" spans="2:8">
      <c r="C4541" s="3"/>
      <c r="D4541" s="3"/>
      <c r="E4541" s="4"/>
      <c r="F4541" s="4"/>
      <c r="H4541" s="63"/>
    </row>
    <row r="4542" spans="2:8" ht="25.5">
      <c r="C4542" s="14" t="s">
        <v>14</v>
      </c>
      <c r="D4542" s="6"/>
    </row>
    <row r="4543" spans="2:8" ht="18.75">
      <c r="C4543" s="84" t="s">
        <v>6</v>
      </c>
      <c r="D4543" s="82" t="s">
        <v>0</v>
      </c>
      <c r="E4543" s="9">
        <f>ROUND((G4531+D4524)/D4524,2)</f>
        <v>1.02</v>
      </c>
      <c r="F4543" s="9"/>
      <c r="G4543" s="10"/>
      <c r="H4543" s="7"/>
    </row>
    <row r="4544" spans="2:8">
      <c r="C4544" s="84"/>
      <c r="D4544" s="82" t="s">
        <v>1</v>
      </c>
      <c r="E4544" s="9">
        <f>ROUND((G4532+G4533+D4524)/D4524,2)</f>
        <v>1.04</v>
      </c>
      <c r="F4544" s="9"/>
      <c r="G4544" s="11"/>
      <c r="H4544" s="66"/>
    </row>
    <row r="4545" spans="2:8">
      <c r="C4545" s="84"/>
      <c r="D4545" s="82" t="s">
        <v>2</v>
      </c>
      <c r="E4545" s="9">
        <f>ROUND((G4534+D4524)/D4524,2)</f>
        <v>1</v>
      </c>
      <c r="F4545" s="12"/>
      <c r="G4545" s="11"/>
    </row>
    <row r="4546" spans="2:8">
      <c r="C4546" s="84"/>
      <c r="D4546" s="13" t="s">
        <v>3</v>
      </c>
      <c r="E4546" s="45">
        <f>ROUND((SUM(G4535:G4540)+D4524)/D4524,2)</f>
        <v>1.91</v>
      </c>
      <c r="F4546" s="10"/>
      <c r="G4546" s="11"/>
    </row>
    <row r="4547" spans="2:8" ht="25.5">
      <c r="D4547" s="46" t="s">
        <v>4</v>
      </c>
      <c r="E4547" s="47">
        <f>SUM(E4543:E4546)-IF(D4528="сплошная",3,2)</f>
        <v>1.9699999999999998</v>
      </c>
      <c r="F4547" s="25"/>
    </row>
    <row r="4548" spans="2:8">
      <c r="E4548" s="15"/>
    </row>
    <row r="4549" spans="2:8" ht="25.5">
      <c r="B4549" s="22"/>
      <c r="C4549" s="16" t="s">
        <v>23</v>
      </c>
      <c r="D4549" s="85">
        <f>E4547*D4524</f>
        <v>11427.97</v>
      </c>
      <c r="E4549" s="85"/>
    </row>
    <row r="4550" spans="2:8" ht="18.75">
      <c r="C4550" s="17" t="s">
        <v>8</v>
      </c>
      <c r="D4550" s="86">
        <f>D4549/D4523</f>
        <v>26.952759433962264</v>
      </c>
      <c r="E4550" s="86"/>
      <c r="G4550" s="7"/>
      <c r="H4550" s="67"/>
    </row>
    <row r="4555" spans="2:8" ht="60.75" customHeight="1"/>
    <row r="4556" spans="2:8" ht="23.25" customHeight="1"/>
    <row r="4559" spans="2:8" ht="20.25" customHeight="1"/>
    <row r="4560" spans="2:8" ht="60" customHeight="1">
      <c r="B4560" s="112" t="s">
        <v>296</v>
      </c>
      <c r="C4560" s="112"/>
      <c r="D4560" s="112"/>
      <c r="E4560" s="112"/>
      <c r="F4560" s="112"/>
      <c r="G4560" s="112"/>
      <c r="H4560" s="112"/>
    </row>
    <row r="4561" spans="2:8" ht="59.25" customHeight="1">
      <c r="B4561" s="113" t="s">
        <v>37</v>
      </c>
      <c r="C4561" s="113"/>
      <c r="D4561" s="113"/>
      <c r="E4561" s="113"/>
      <c r="F4561" s="113"/>
      <c r="G4561" s="113"/>
    </row>
    <row r="4562" spans="2:8">
      <c r="C4562" s="83"/>
      <c r="G4562" s="7"/>
    </row>
    <row r="4563" spans="2:8" ht="25.5">
      <c r="C4563" s="14" t="s">
        <v>5</v>
      </c>
      <c r="D4563" s="6"/>
    </row>
    <row r="4564" spans="2:8" ht="20.25">
      <c r="B4564" s="10"/>
      <c r="C4564" s="87" t="s">
        <v>15</v>
      </c>
      <c r="D4564" s="114" t="s">
        <v>45</v>
      </c>
      <c r="E4564" s="115"/>
      <c r="F4564" s="115"/>
      <c r="G4564" s="116"/>
      <c r="H4564" s="58"/>
    </row>
    <row r="4565" spans="2:8" ht="20.25">
      <c r="B4565" s="10"/>
      <c r="C4565" s="88"/>
      <c r="D4565" s="114" t="s">
        <v>212</v>
      </c>
      <c r="E4565" s="115"/>
      <c r="F4565" s="115"/>
      <c r="G4565" s="116"/>
      <c r="H4565" s="58"/>
    </row>
    <row r="4566" spans="2:8" ht="20.25">
      <c r="B4566" s="10"/>
      <c r="C4566" s="89"/>
      <c r="D4566" s="114" t="s">
        <v>264</v>
      </c>
      <c r="E4566" s="115"/>
      <c r="F4566" s="115"/>
      <c r="G4566" s="116"/>
      <c r="H4566" s="58"/>
    </row>
    <row r="4567" spans="2:8" ht="48" customHeight="1">
      <c r="C4567" s="48" t="s">
        <v>12</v>
      </c>
      <c r="D4567" s="49">
        <v>0.9</v>
      </c>
      <c r="E4567" s="50"/>
      <c r="F4567" s="10"/>
    </row>
    <row r="4568" spans="2:8" ht="24" customHeight="1">
      <c r="C4568" s="1" t="s">
        <v>9</v>
      </c>
      <c r="D4568" s="44">
        <v>94</v>
      </c>
      <c r="E4568" s="117" t="s">
        <v>16</v>
      </c>
      <c r="F4568" s="92"/>
      <c r="G4568" s="95">
        <f>D4569/D4568</f>
        <v>17.73404255319149</v>
      </c>
    </row>
    <row r="4569" spans="2:8" ht="23.25" customHeight="1">
      <c r="C4569" s="1" t="s">
        <v>10</v>
      </c>
      <c r="D4569" s="44">
        <v>1667</v>
      </c>
      <c r="E4569" s="118"/>
      <c r="F4569" s="94"/>
      <c r="G4569" s="96"/>
    </row>
    <row r="4570" spans="2:8" ht="24" customHeight="1">
      <c r="C4570" s="54"/>
      <c r="D4570" s="55"/>
      <c r="E4570" s="56"/>
    </row>
    <row r="4571" spans="2:8" ht="24" customHeight="1">
      <c r="C4571" s="53" t="s">
        <v>7</v>
      </c>
      <c r="D4571" s="74" t="s">
        <v>84</v>
      </c>
      <c r="E4571" s="59"/>
    </row>
    <row r="4572" spans="2:8" ht="23.25" customHeight="1">
      <c r="C4572" s="53" t="s">
        <v>11</v>
      </c>
      <c r="D4572" s="51">
        <v>50</v>
      </c>
      <c r="E4572" s="59"/>
    </row>
    <row r="4573" spans="2:8" ht="23.25" customHeight="1">
      <c r="C4573" s="53" t="s">
        <v>13</v>
      </c>
      <c r="D4573" s="52" t="s">
        <v>34</v>
      </c>
      <c r="E4573" s="59"/>
    </row>
    <row r="4574" spans="2:8" ht="23.25" customHeight="1" thickBot="1">
      <c r="C4574" s="60"/>
      <c r="D4574" s="60"/>
    </row>
    <row r="4575" spans="2:8" ht="23.25" customHeight="1" thickBot="1">
      <c r="B4575" s="119" t="s">
        <v>17</v>
      </c>
      <c r="C4575" s="120"/>
      <c r="D4575" s="23" t="s">
        <v>20</v>
      </c>
      <c r="E4575" s="121" t="s">
        <v>22</v>
      </c>
      <c r="F4575" s="122"/>
      <c r="G4575" s="2" t="s">
        <v>21</v>
      </c>
    </row>
    <row r="4576" spans="2:8" ht="23.25" customHeight="1" thickBot="1">
      <c r="B4576" s="123" t="s">
        <v>36</v>
      </c>
      <c r="C4576" s="124"/>
      <c r="D4576" s="32">
        <v>59.39</v>
      </c>
      <c r="E4576" s="33">
        <v>0.9</v>
      </c>
      <c r="F4576" s="18" t="s">
        <v>25</v>
      </c>
      <c r="G4576" s="26">
        <f t="shared" ref="G4576:G4583" si="102">D4576*E4576</f>
        <v>53.451000000000001</v>
      </c>
      <c r="H4576" s="125"/>
    </row>
    <row r="4577" spans="2:8">
      <c r="B4577" s="126" t="s">
        <v>18</v>
      </c>
      <c r="C4577" s="127"/>
      <c r="D4577" s="34">
        <v>70.41</v>
      </c>
      <c r="E4577" s="35">
        <v>0.7</v>
      </c>
      <c r="F4577" s="19" t="s">
        <v>26</v>
      </c>
      <c r="G4577" s="27">
        <f t="shared" si="102"/>
        <v>49.286999999999992</v>
      </c>
      <c r="H4577" s="125"/>
    </row>
    <row r="4578" spans="2:8" ht="24" thickBot="1">
      <c r="B4578" s="128" t="s">
        <v>19</v>
      </c>
      <c r="C4578" s="129"/>
      <c r="D4578" s="36">
        <v>222.31</v>
      </c>
      <c r="E4578" s="37">
        <v>0.7</v>
      </c>
      <c r="F4578" s="20" t="s">
        <v>26</v>
      </c>
      <c r="G4578" s="28">
        <f t="shared" si="102"/>
        <v>155.61699999999999</v>
      </c>
      <c r="H4578" s="125"/>
    </row>
    <row r="4579" spans="2:8" ht="24" thickBot="1">
      <c r="B4579" s="123" t="s">
        <v>28</v>
      </c>
      <c r="C4579" s="124"/>
      <c r="D4579" s="38"/>
      <c r="E4579" s="39"/>
      <c r="F4579" s="24" t="s">
        <v>25</v>
      </c>
      <c r="G4579" s="29">
        <f t="shared" si="102"/>
        <v>0</v>
      </c>
      <c r="H4579" s="125"/>
    </row>
    <row r="4580" spans="2:8">
      <c r="B4580" s="126" t="s">
        <v>33</v>
      </c>
      <c r="C4580" s="127"/>
      <c r="D4580" s="34">
        <v>665.33</v>
      </c>
      <c r="E4580" s="35">
        <v>1.8</v>
      </c>
      <c r="F4580" s="19" t="s">
        <v>25</v>
      </c>
      <c r="G4580" s="27">
        <f t="shared" si="102"/>
        <v>1197.5940000000001</v>
      </c>
      <c r="H4580" s="125"/>
    </row>
    <row r="4581" spans="2:8">
      <c r="B4581" s="130" t="s">
        <v>27</v>
      </c>
      <c r="C4581" s="131"/>
      <c r="D4581" s="40">
        <v>1300.21</v>
      </c>
      <c r="E4581" s="41">
        <v>0.9</v>
      </c>
      <c r="F4581" s="21" t="s">
        <v>25</v>
      </c>
      <c r="G4581" s="30">
        <f t="shared" si="102"/>
        <v>1170.1890000000001</v>
      </c>
      <c r="H4581" s="125"/>
    </row>
    <row r="4582" spans="2:8">
      <c r="B4582" s="130" t="s">
        <v>29</v>
      </c>
      <c r="C4582" s="131"/>
      <c r="D4582" s="42"/>
      <c r="E4582" s="43"/>
      <c r="F4582" s="21" t="s">
        <v>25</v>
      </c>
      <c r="G4582" s="30">
        <f t="shared" si="102"/>
        <v>0</v>
      </c>
      <c r="H4582" s="125"/>
    </row>
    <row r="4583" spans="2:8">
      <c r="B4583" s="130" t="s">
        <v>30</v>
      </c>
      <c r="C4583" s="131"/>
      <c r="D4583" s="42"/>
      <c r="E4583" s="43"/>
      <c r="F4583" s="21" t="s">
        <v>25</v>
      </c>
      <c r="G4583" s="30">
        <f t="shared" si="102"/>
        <v>0</v>
      </c>
      <c r="H4583" s="125"/>
    </row>
    <row r="4584" spans="2:8">
      <c r="B4584" s="130" t="s">
        <v>32</v>
      </c>
      <c r="C4584" s="131"/>
      <c r="D4584" s="42"/>
      <c r="E4584" s="43"/>
      <c r="F4584" s="21" t="s">
        <v>25</v>
      </c>
      <c r="G4584" s="30">
        <f>D4584*E4584</f>
        <v>0</v>
      </c>
      <c r="H4584" s="125"/>
    </row>
    <row r="4585" spans="2:8" ht="24" thickBot="1">
      <c r="B4585" s="128" t="s">
        <v>31</v>
      </c>
      <c r="C4585" s="129"/>
      <c r="D4585" s="36"/>
      <c r="E4585" s="37"/>
      <c r="F4585" s="20" t="s">
        <v>25</v>
      </c>
      <c r="G4585" s="31">
        <f>D4585*E4585</f>
        <v>0</v>
      </c>
      <c r="H4585" s="125"/>
    </row>
    <row r="4586" spans="2:8">
      <c r="C4586" s="3"/>
      <c r="D4586" s="3"/>
      <c r="E4586" s="4"/>
      <c r="F4586" s="4"/>
      <c r="H4586" s="63"/>
    </row>
    <row r="4587" spans="2:8" ht="25.5">
      <c r="C4587" s="14" t="s">
        <v>14</v>
      </c>
      <c r="D4587" s="6"/>
    </row>
    <row r="4588" spans="2:8" ht="18.75">
      <c r="C4588" s="84" t="s">
        <v>6</v>
      </c>
      <c r="D4588" s="82" t="s">
        <v>0</v>
      </c>
      <c r="E4588" s="9">
        <f>ROUND((G4576+D4569)/D4569,2)</f>
        <v>1.03</v>
      </c>
      <c r="F4588" s="9"/>
      <c r="G4588" s="10"/>
      <c r="H4588" s="7"/>
    </row>
    <row r="4589" spans="2:8">
      <c r="C4589" s="84"/>
      <c r="D4589" s="82" t="s">
        <v>1</v>
      </c>
      <c r="E4589" s="9">
        <f>ROUND((G4577+G4578+D4569)/D4569,2)</f>
        <v>1.1200000000000001</v>
      </c>
      <c r="F4589" s="9"/>
      <c r="G4589" s="11"/>
      <c r="H4589" s="66"/>
    </row>
    <row r="4590" spans="2:8">
      <c r="C4590" s="84"/>
      <c r="D4590" s="82" t="s">
        <v>2</v>
      </c>
      <c r="E4590" s="9">
        <f>ROUND((G4579+D4569)/D4569,2)</f>
        <v>1</v>
      </c>
      <c r="F4590" s="12"/>
      <c r="G4590" s="11"/>
    </row>
    <row r="4591" spans="2:8">
      <c r="C4591" s="84"/>
      <c r="D4591" s="13" t="s">
        <v>3</v>
      </c>
      <c r="E4591" s="45">
        <f>ROUND((SUM(G4580:G4585)+D4569)/D4569,2)</f>
        <v>2.42</v>
      </c>
      <c r="F4591" s="10"/>
      <c r="G4591" s="11"/>
    </row>
    <row r="4592" spans="2:8" ht="25.5">
      <c r="D4592" s="46" t="s">
        <v>4</v>
      </c>
      <c r="E4592" s="47">
        <f>SUM(E4588:E4591)-IF(D4573="сплошная",3,2)</f>
        <v>2.5700000000000003</v>
      </c>
      <c r="F4592" s="25"/>
    </row>
    <row r="4593" spans="2:8">
      <c r="E4593" s="15"/>
    </row>
    <row r="4594" spans="2:8" ht="25.5">
      <c r="B4594" s="22"/>
      <c r="C4594" s="16" t="s">
        <v>23</v>
      </c>
      <c r="D4594" s="85">
        <f>E4592*D4569</f>
        <v>4284.1900000000005</v>
      </c>
      <c r="E4594" s="85"/>
    </row>
    <row r="4595" spans="2:8" ht="18.75">
      <c r="C4595" s="17" t="s">
        <v>8</v>
      </c>
      <c r="D4595" s="86">
        <f>D4594/D4568</f>
        <v>45.57648936170213</v>
      </c>
      <c r="E4595" s="86"/>
      <c r="G4595" s="7"/>
      <c r="H4595" s="67"/>
    </row>
    <row r="4607" spans="2:8" ht="60.75">
      <c r="B4607" s="112" t="s">
        <v>295</v>
      </c>
      <c r="C4607" s="112"/>
      <c r="D4607" s="112"/>
      <c r="E4607" s="112"/>
      <c r="F4607" s="112"/>
      <c r="G4607" s="112"/>
      <c r="H4607" s="112"/>
    </row>
    <row r="4608" spans="2:8" ht="68.25" customHeight="1">
      <c r="B4608" s="113" t="s">
        <v>37</v>
      </c>
      <c r="C4608" s="113"/>
      <c r="D4608" s="113"/>
      <c r="E4608" s="113"/>
      <c r="F4608" s="113"/>
      <c r="G4608" s="113"/>
    </row>
    <row r="4609" spans="2:8">
      <c r="C4609" s="83"/>
      <c r="G4609" s="7"/>
    </row>
    <row r="4610" spans="2:8" ht="25.5">
      <c r="C4610" s="14" t="s">
        <v>5</v>
      </c>
      <c r="D4610" s="6"/>
    </row>
    <row r="4611" spans="2:8" ht="20.25">
      <c r="B4611" s="10"/>
      <c r="C4611" s="87" t="s">
        <v>15</v>
      </c>
      <c r="D4611" s="114" t="s">
        <v>45</v>
      </c>
      <c r="E4611" s="115"/>
      <c r="F4611" s="115"/>
      <c r="G4611" s="116"/>
      <c r="H4611" s="58"/>
    </row>
    <row r="4612" spans="2:8" ht="20.25">
      <c r="B4612" s="10"/>
      <c r="C4612" s="88"/>
      <c r="D4612" s="114" t="s">
        <v>212</v>
      </c>
      <c r="E4612" s="115"/>
      <c r="F4612" s="115"/>
      <c r="G4612" s="116"/>
      <c r="H4612" s="58"/>
    </row>
    <row r="4613" spans="2:8" ht="20.25">
      <c r="B4613" s="10"/>
      <c r="C4613" s="89"/>
      <c r="D4613" s="114" t="s">
        <v>265</v>
      </c>
      <c r="E4613" s="115"/>
      <c r="F4613" s="115"/>
      <c r="G4613" s="116"/>
      <c r="H4613" s="58"/>
    </row>
    <row r="4614" spans="2:8">
      <c r="C4614" s="48" t="s">
        <v>12</v>
      </c>
      <c r="D4614" s="49">
        <v>6.3</v>
      </c>
      <c r="E4614" s="50"/>
      <c r="F4614" s="10"/>
    </row>
    <row r="4615" spans="2:8">
      <c r="C4615" s="1" t="s">
        <v>9</v>
      </c>
      <c r="D4615" s="44">
        <v>664</v>
      </c>
      <c r="E4615" s="117" t="s">
        <v>16</v>
      </c>
      <c r="F4615" s="92"/>
      <c r="G4615" s="95">
        <f>D4616/D4615</f>
        <v>18.710843373493976</v>
      </c>
    </row>
    <row r="4616" spans="2:8">
      <c r="C4616" s="1" t="s">
        <v>10</v>
      </c>
      <c r="D4616" s="44">
        <v>12424</v>
      </c>
      <c r="E4616" s="118"/>
      <c r="F4616" s="94"/>
      <c r="G4616" s="96"/>
    </row>
    <row r="4617" spans="2:8">
      <c r="C4617" s="54"/>
      <c r="D4617" s="55"/>
      <c r="E4617" s="56"/>
    </row>
    <row r="4618" spans="2:8" ht="40.5">
      <c r="C4618" s="53" t="s">
        <v>7</v>
      </c>
      <c r="D4618" s="79" t="s">
        <v>266</v>
      </c>
      <c r="E4618" s="59"/>
    </row>
    <row r="4619" spans="2:8">
      <c r="C4619" s="53" t="s">
        <v>11</v>
      </c>
      <c r="D4619" s="51">
        <v>50</v>
      </c>
      <c r="E4619" s="59"/>
    </row>
    <row r="4620" spans="2:8">
      <c r="C4620" s="53" t="s">
        <v>13</v>
      </c>
      <c r="D4620" s="52" t="s">
        <v>34</v>
      </c>
      <c r="E4620" s="59"/>
    </row>
    <row r="4621" spans="2:8" ht="24" thickBot="1">
      <c r="C4621" s="60"/>
      <c r="D4621" s="60"/>
    </row>
    <row r="4622" spans="2:8" ht="48" thickBot="1">
      <c r="B4622" s="119" t="s">
        <v>17</v>
      </c>
      <c r="C4622" s="120"/>
      <c r="D4622" s="23" t="s">
        <v>20</v>
      </c>
      <c r="E4622" s="121" t="s">
        <v>22</v>
      </c>
      <c r="F4622" s="122"/>
      <c r="G4622" s="2" t="s">
        <v>21</v>
      </c>
    </row>
    <row r="4623" spans="2:8" ht="24" thickBot="1">
      <c r="B4623" s="123" t="s">
        <v>36</v>
      </c>
      <c r="C4623" s="124"/>
      <c r="D4623" s="32">
        <v>59.39</v>
      </c>
      <c r="E4623" s="33">
        <v>6.3</v>
      </c>
      <c r="F4623" s="18" t="s">
        <v>25</v>
      </c>
      <c r="G4623" s="26">
        <f t="shared" ref="G4623:G4630" si="103">D4623*E4623</f>
        <v>374.15699999999998</v>
      </c>
      <c r="H4623" s="125"/>
    </row>
    <row r="4624" spans="2:8">
      <c r="B4624" s="126" t="s">
        <v>18</v>
      </c>
      <c r="C4624" s="127"/>
      <c r="D4624" s="34">
        <v>70.41</v>
      </c>
      <c r="E4624" s="35">
        <v>1.4</v>
      </c>
      <c r="F4624" s="19" t="s">
        <v>26</v>
      </c>
      <c r="G4624" s="27">
        <f t="shared" si="103"/>
        <v>98.573999999999984</v>
      </c>
      <c r="H4624" s="125"/>
    </row>
    <row r="4625" spans="2:8" ht="24" thickBot="1">
      <c r="B4625" s="128" t="s">
        <v>19</v>
      </c>
      <c r="C4625" s="129"/>
      <c r="D4625" s="36">
        <v>222.31</v>
      </c>
      <c r="E4625" s="37">
        <v>1.4</v>
      </c>
      <c r="F4625" s="20" t="s">
        <v>26</v>
      </c>
      <c r="G4625" s="28">
        <f t="shared" si="103"/>
        <v>311.23399999999998</v>
      </c>
      <c r="H4625" s="125"/>
    </row>
    <row r="4626" spans="2:8" ht="24" thickBot="1">
      <c r="B4626" s="123" t="s">
        <v>28</v>
      </c>
      <c r="C4626" s="124"/>
      <c r="D4626" s="38"/>
      <c r="E4626" s="39"/>
      <c r="F4626" s="24" t="s">
        <v>25</v>
      </c>
      <c r="G4626" s="29">
        <f t="shared" si="103"/>
        <v>0</v>
      </c>
      <c r="H4626" s="125"/>
    </row>
    <row r="4627" spans="2:8">
      <c r="B4627" s="126" t="s">
        <v>33</v>
      </c>
      <c r="C4627" s="127"/>
      <c r="D4627" s="34">
        <v>665.33</v>
      </c>
      <c r="E4627" s="35">
        <v>12.6</v>
      </c>
      <c r="F4627" s="19" t="s">
        <v>25</v>
      </c>
      <c r="G4627" s="27">
        <f t="shared" si="103"/>
        <v>8383.1579999999994</v>
      </c>
      <c r="H4627" s="125"/>
    </row>
    <row r="4628" spans="2:8">
      <c r="B4628" s="130" t="s">
        <v>27</v>
      </c>
      <c r="C4628" s="131"/>
      <c r="D4628" s="40">
        <v>1300.21</v>
      </c>
      <c r="E4628" s="41">
        <v>6.3</v>
      </c>
      <c r="F4628" s="21" t="s">
        <v>25</v>
      </c>
      <c r="G4628" s="30">
        <f t="shared" si="103"/>
        <v>8191.3230000000003</v>
      </c>
      <c r="H4628" s="125"/>
    </row>
    <row r="4629" spans="2:8">
      <c r="B4629" s="130" t="s">
        <v>29</v>
      </c>
      <c r="C4629" s="131"/>
      <c r="D4629" s="42"/>
      <c r="E4629" s="43"/>
      <c r="F4629" s="21" t="s">
        <v>25</v>
      </c>
      <c r="G4629" s="30">
        <f t="shared" si="103"/>
        <v>0</v>
      </c>
      <c r="H4629" s="125"/>
    </row>
    <row r="4630" spans="2:8">
      <c r="B4630" s="130" t="s">
        <v>30</v>
      </c>
      <c r="C4630" s="131"/>
      <c r="D4630" s="42"/>
      <c r="E4630" s="43"/>
      <c r="F4630" s="21" t="s">
        <v>25</v>
      </c>
      <c r="G4630" s="30">
        <f t="shared" si="103"/>
        <v>0</v>
      </c>
      <c r="H4630" s="125"/>
    </row>
    <row r="4631" spans="2:8">
      <c r="B4631" s="130" t="s">
        <v>32</v>
      </c>
      <c r="C4631" s="131"/>
      <c r="D4631" s="42"/>
      <c r="E4631" s="43"/>
      <c r="F4631" s="21" t="s">
        <v>25</v>
      </c>
      <c r="G4631" s="30">
        <f>D4631*E4631</f>
        <v>0</v>
      </c>
      <c r="H4631" s="125"/>
    </row>
    <row r="4632" spans="2:8" ht="24" thickBot="1">
      <c r="B4632" s="128" t="s">
        <v>31</v>
      </c>
      <c r="C4632" s="129"/>
      <c r="D4632" s="36"/>
      <c r="E4632" s="37"/>
      <c r="F4632" s="20" t="s">
        <v>25</v>
      </c>
      <c r="G4632" s="31">
        <f>D4632*E4632</f>
        <v>0</v>
      </c>
      <c r="H4632" s="125"/>
    </row>
    <row r="4633" spans="2:8">
      <c r="C4633" s="3"/>
      <c r="D4633" s="3"/>
      <c r="E4633" s="4"/>
      <c r="F4633" s="4"/>
      <c r="H4633" s="63"/>
    </row>
    <row r="4634" spans="2:8" ht="25.5">
      <c r="C4634" s="14" t="s">
        <v>14</v>
      </c>
      <c r="D4634" s="6"/>
    </row>
    <row r="4635" spans="2:8" ht="18.75">
      <c r="C4635" s="84" t="s">
        <v>6</v>
      </c>
      <c r="D4635" s="82" t="s">
        <v>0</v>
      </c>
      <c r="E4635" s="9">
        <f>ROUND((G4623+D4616)/D4616,2)</f>
        <v>1.03</v>
      </c>
      <c r="F4635" s="9"/>
      <c r="G4635" s="10"/>
      <c r="H4635" s="7"/>
    </row>
    <row r="4636" spans="2:8">
      <c r="C4636" s="84"/>
      <c r="D4636" s="82" t="s">
        <v>1</v>
      </c>
      <c r="E4636" s="9">
        <f>ROUND((G4624+G4625+D4616)/D4616,2)</f>
        <v>1.03</v>
      </c>
      <c r="F4636" s="9"/>
      <c r="G4636" s="11"/>
      <c r="H4636" s="66"/>
    </row>
    <row r="4637" spans="2:8">
      <c r="C4637" s="84"/>
      <c r="D4637" s="82" t="s">
        <v>2</v>
      </c>
      <c r="E4637" s="9">
        <f>ROUND((G4626+D4616)/D4616,2)</f>
        <v>1</v>
      </c>
      <c r="F4637" s="12"/>
      <c r="G4637" s="11"/>
    </row>
    <row r="4638" spans="2:8">
      <c r="C4638" s="84"/>
      <c r="D4638" s="13" t="s">
        <v>3</v>
      </c>
      <c r="E4638" s="45">
        <f>ROUND((SUM(G4627:G4632)+D4616)/D4616,2)</f>
        <v>2.33</v>
      </c>
      <c r="F4638" s="10"/>
      <c r="G4638" s="11"/>
    </row>
    <row r="4639" spans="2:8" ht="25.5">
      <c r="D4639" s="46" t="s">
        <v>4</v>
      </c>
      <c r="E4639" s="47">
        <f>SUM(E4635:E4638)-IF(D4620="сплошная",3,2)</f>
        <v>2.3900000000000006</v>
      </c>
      <c r="F4639" s="25"/>
    </row>
    <row r="4640" spans="2:8">
      <c r="E4640" s="15"/>
    </row>
    <row r="4641" spans="2:8" ht="25.5">
      <c r="B4641" s="22"/>
      <c r="C4641" s="16" t="s">
        <v>23</v>
      </c>
      <c r="D4641" s="85">
        <f>E4639*D4616</f>
        <v>29693.360000000008</v>
      </c>
      <c r="E4641" s="85"/>
    </row>
    <row r="4642" spans="2:8" ht="18.75">
      <c r="C4642" s="17" t="s">
        <v>8</v>
      </c>
      <c r="D4642" s="86">
        <f>D4641/D4615</f>
        <v>44.718915662650616</v>
      </c>
      <c r="E4642" s="86"/>
      <c r="G4642" s="7"/>
      <c r="H4642" s="67"/>
    </row>
    <row r="4653" spans="2:8" ht="60.75">
      <c r="B4653" s="112" t="s">
        <v>297</v>
      </c>
      <c r="C4653" s="112"/>
      <c r="D4653" s="112"/>
      <c r="E4653" s="112"/>
      <c r="F4653" s="112"/>
      <c r="G4653" s="112"/>
      <c r="H4653" s="112"/>
    </row>
    <row r="4654" spans="2:8" ht="51.75" customHeight="1">
      <c r="B4654" s="113" t="s">
        <v>37</v>
      </c>
      <c r="C4654" s="113"/>
      <c r="D4654" s="113"/>
      <c r="E4654" s="113"/>
      <c r="F4654" s="113"/>
      <c r="G4654" s="113"/>
    </row>
    <row r="4655" spans="2:8">
      <c r="C4655" s="83"/>
      <c r="G4655" s="7"/>
    </row>
    <row r="4656" spans="2:8" ht="25.5">
      <c r="C4656" s="14" t="s">
        <v>5</v>
      </c>
      <c r="D4656" s="6"/>
    </row>
    <row r="4657" spans="2:8" ht="20.25">
      <c r="B4657" s="10"/>
      <c r="C4657" s="87" t="s">
        <v>15</v>
      </c>
      <c r="D4657" s="114" t="s">
        <v>45</v>
      </c>
      <c r="E4657" s="115"/>
      <c r="F4657" s="115"/>
      <c r="G4657" s="116"/>
      <c r="H4657" s="58"/>
    </row>
    <row r="4658" spans="2:8" ht="20.25">
      <c r="B4658" s="10"/>
      <c r="C4658" s="88"/>
      <c r="D4658" s="114" t="s">
        <v>212</v>
      </c>
      <c r="E4658" s="115"/>
      <c r="F4658" s="115"/>
      <c r="G4658" s="116"/>
      <c r="H4658" s="58"/>
    </row>
    <row r="4659" spans="2:8" ht="20.25">
      <c r="B4659" s="10"/>
      <c r="C4659" s="89"/>
      <c r="D4659" s="114" t="s">
        <v>267</v>
      </c>
      <c r="E4659" s="115"/>
      <c r="F4659" s="115"/>
      <c r="G4659" s="116"/>
      <c r="H4659" s="58"/>
    </row>
    <row r="4660" spans="2:8">
      <c r="C4660" s="48" t="s">
        <v>12</v>
      </c>
      <c r="D4660" s="49">
        <v>0.8</v>
      </c>
      <c r="E4660" s="50"/>
      <c r="F4660" s="10"/>
    </row>
    <row r="4661" spans="2:8">
      <c r="C4661" s="1" t="s">
        <v>9</v>
      </c>
      <c r="D4661" s="44">
        <v>115</v>
      </c>
      <c r="E4661" s="117" t="s">
        <v>16</v>
      </c>
      <c r="F4661" s="92"/>
      <c r="G4661" s="95">
        <f>D4662/D4661</f>
        <v>8.0956521739130434</v>
      </c>
    </row>
    <row r="4662" spans="2:8">
      <c r="C4662" s="1" t="s">
        <v>10</v>
      </c>
      <c r="D4662" s="44">
        <v>931</v>
      </c>
      <c r="E4662" s="118"/>
      <c r="F4662" s="94"/>
      <c r="G4662" s="96"/>
    </row>
    <row r="4663" spans="2:8">
      <c r="C4663" s="54"/>
      <c r="D4663" s="55"/>
      <c r="E4663" s="56"/>
    </row>
    <row r="4664" spans="2:8">
      <c r="C4664" s="53" t="s">
        <v>7</v>
      </c>
      <c r="D4664" s="74" t="s">
        <v>268</v>
      </c>
      <c r="E4664" s="59"/>
    </row>
    <row r="4665" spans="2:8">
      <c r="C4665" s="53" t="s">
        <v>11</v>
      </c>
      <c r="D4665" s="51">
        <v>50</v>
      </c>
      <c r="E4665" s="59"/>
    </row>
    <row r="4666" spans="2:8">
      <c r="C4666" s="53" t="s">
        <v>13</v>
      </c>
      <c r="D4666" s="52" t="s">
        <v>34</v>
      </c>
      <c r="E4666" s="59"/>
    </row>
    <row r="4667" spans="2:8" ht="24" thickBot="1">
      <c r="C4667" s="60"/>
      <c r="D4667" s="60"/>
    </row>
    <row r="4668" spans="2:8" ht="48" thickBot="1">
      <c r="B4668" s="119" t="s">
        <v>17</v>
      </c>
      <c r="C4668" s="120"/>
      <c r="D4668" s="23" t="s">
        <v>20</v>
      </c>
      <c r="E4668" s="121" t="s">
        <v>22</v>
      </c>
      <c r="F4668" s="122"/>
      <c r="G4668" s="2" t="s">
        <v>21</v>
      </c>
    </row>
    <row r="4669" spans="2:8" ht="24" thickBot="1">
      <c r="B4669" s="123" t="s">
        <v>36</v>
      </c>
      <c r="C4669" s="124"/>
      <c r="D4669" s="32">
        <v>59.39</v>
      </c>
      <c r="E4669" s="33">
        <v>0.8</v>
      </c>
      <c r="F4669" s="18" t="s">
        <v>25</v>
      </c>
      <c r="G4669" s="26">
        <f t="shared" ref="G4669:G4676" si="104">D4669*E4669</f>
        <v>47.512</v>
      </c>
      <c r="H4669" s="125"/>
    </row>
    <row r="4670" spans="2:8">
      <c r="B4670" s="126" t="s">
        <v>18</v>
      </c>
      <c r="C4670" s="127"/>
      <c r="D4670" s="34">
        <v>70.41</v>
      </c>
      <c r="E4670" s="35">
        <v>0.3</v>
      </c>
      <c r="F4670" s="19" t="s">
        <v>26</v>
      </c>
      <c r="G4670" s="27">
        <f t="shared" si="104"/>
        <v>21.122999999999998</v>
      </c>
      <c r="H4670" s="125"/>
    </row>
    <row r="4671" spans="2:8" ht="24" thickBot="1">
      <c r="B4671" s="128" t="s">
        <v>19</v>
      </c>
      <c r="C4671" s="129"/>
      <c r="D4671" s="36">
        <v>222.31</v>
      </c>
      <c r="E4671" s="37">
        <v>0.3</v>
      </c>
      <c r="F4671" s="20" t="s">
        <v>26</v>
      </c>
      <c r="G4671" s="28">
        <f t="shared" si="104"/>
        <v>66.692999999999998</v>
      </c>
      <c r="H4671" s="125"/>
    </row>
    <row r="4672" spans="2:8" ht="24" thickBot="1">
      <c r="B4672" s="123" t="s">
        <v>28</v>
      </c>
      <c r="C4672" s="124"/>
      <c r="D4672" s="38"/>
      <c r="E4672" s="39"/>
      <c r="F4672" s="24" t="s">
        <v>25</v>
      </c>
      <c r="G4672" s="29">
        <f t="shared" si="104"/>
        <v>0</v>
      </c>
      <c r="H4672" s="125"/>
    </row>
    <row r="4673" spans="2:8">
      <c r="B4673" s="126" t="s">
        <v>33</v>
      </c>
      <c r="C4673" s="127"/>
      <c r="D4673" s="34">
        <v>665.33</v>
      </c>
      <c r="E4673" s="35">
        <v>1.6</v>
      </c>
      <c r="F4673" s="19" t="s">
        <v>25</v>
      </c>
      <c r="G4673" s="27">
        <f t="shared" si="104"/>
        <v>1064.528</v>
      </c>
      <c r="H4673" s="125"/>
    </row>
    <row r="4674" spans="2:8">
      <c r="B4674" s="130" t="s">
        <v>27</v>
      </c>
      <c r="C4674" s="131"/>
      <c r="D4674" s="40">
        <v>1300.21</v>
      </c>
      <c r="E4674" s="41">
        <v>0.8</v>
      </c>
      <c r="F4674" s="21" t="s">
        <v>25</v>
      </c>
      <c r="G4674" s="30">
        <f t="shared" si="104"/>
        <v>1040.1680000000001</v>
      </c>
      <c r="H4674" s="125"/>
    </row>
    <row r="4675" spans="2:8">
      <c r="B4675" s="130" t="s">
        <v>29</v>
      </c>
      <c r="C4675" s="131"/>
      <c r="D4675" s="42"/>
      <c r="E4675" s="43"/>
      <c r="F4675" s="21" t="s">
        <v>25</v>
      </c>
      <c r="G4675" s="30">
        <f t="shared" si="104"/>
        <v>0</v>
      </c>
      <c r="H4675" s="125"/>
    </row>
    <row r="4676" spans="2:8">
      <c r="B4676" s="130" t="s">
        <v>30</v>
      </c>
      <c r="C4676" s="131"/>
      <c r="D4676" s="42"/>
      <c r="E4676" s="43"/>
      <c r="F4676" s="21" t="s">
        <v>25</v>
      </c>
      <c r="G4676" s="30">
        <f t="shared" si="104"/>
        <v>0</v>
      </c>
      <c r="H4676" s="125"/>
    </row>
    <row r="4677" spans="2:8">
      <c r="B4677" s="130" t="s">
        <v>32</v>
      </c>
      <c r="C4677" s="131"/>
      <c r="D4677" s="42"/>
      <c r="E4677" s="43"/>
      <c r="F4677" s="21" t="s">
        <v>25</v>
      </c>
      <c r="G4677" s="30">
        <f>D4677*E4677</f>
        <v>0</v>
      </c>
      <c r="H4677" s="125"/>
    </row>
    <row r="4678" spans="2:8" ht="24" thickBot="1">
      <c r="B4678" s="128" t="s">
        <v>31</v>
      </c>
      <c r="C4678" s="129"/>
      <c r="D4678" s="36"/>
      <c r="E4678" s="37"/>
      <c r="F4678" s="20" t="s">
        <v>25</v>
      </c>
      <c r="G4678" s="31">
        <f>D4678*E4678</f>
        <v>0</v>
      </c>
      <c r="H4678" s="125"/>
    </row>
    <row r="4679" spans="2:8">
      <c r="C4679" s="3"/>
      <c r="D4679" s="3"/>
      <c r="E4679" s="4"/>
      <c r="F4679" s="4"/>
      <c r="H4679" s="63"/>
    </row>
    <row r="4680" spans="2:8" ht="25.5">
      <c r="C4680" s="14" t="s">
        <v>14</v>
      </c>
      <c r="D4680" s="6"/>
    </row>
    <row r="4681" spans="2:8" ht="18.75">
      <c r="C4681" s="84" t="s">
        <v>6</v>
      </c>
      <c r="D4681" s="82" t="s">
        <v>0</v>
      </c>
      <c r="E4681" s="9">
        <f>ROUND((G4669+D4662)/D4662,2)</f>
        <v>1.05</v>
      </c>
      <c r="F4681" s="9"/>
      <c r="G4681" s="10"/>
      <c r="H4681" s="7"/>
    </row>
    <row r="4682" spans="2:8">
      <c r="C4682" s="84"/>
      <c r="D4682" s="82" t="s">
        <v>1</v>
      </c>
      <c r="E4682" s="9">
        <f>ROUND((G4670+G4671+D4662)/D4662,2)</f>
        <v>1.0900000000000001</v>
      </c>
      <c r="F4682" s="9"/>
      <c r="G4682" s="11"/>
      <c r="H4682" s="66"/>
    </row>
    <row r="4683" spans="2:8">
      <c r="C4683" s="84"/>
      <c r="D4683" s="82" t="s">
        <v>2</v>
      </c>
      <c r="E4683" s="9">
        <f>ROUND((G4672+D4662)/D4662,2)</f>
        <v>1</v>
      </c>
      <c r="F4683" s="12"/>
      <c r="G4683" s="11"/>
    </row>
    <row r="4684" spans="2:8">
      <c r="C4684" s="84"/>
      <c r="D4684" s="13" t="s">
        <v>3</v>
      </c>
      <c r="E4684" s="45">
        <f>ROUND((SUM(G4673:G4678)+D4662)/D4662,2)</f>
        <v>3.26</v>
      </c>
      <c r="F4684" s="10"/>
      <c r="G4684" s="11"/>
    </row>
    <row r="4685" spans="2:8" ht="25.5">
      <c r="D4685" s="46" t="s">
        <v>4</v>
      </c>
      <c r="E4685" s="47">
        <f>SUM(E4681:E4684)-IF(D4666="сплошная",3,2)</f>
        <v>3.4000000000000004</v>
      </c>
      <c r="F4685" s="25"/>
    </row>
    <row r="4686" spans="2:8">
      <c r="E4686" s="15"/>
    </row>
    <row r="4687" spans="2:8" ht="25.5">
      <c r="B4687" s="22"/>
      <c r="C4687" s="16" t="s">
        <v>23</v>
      </c>
      <c r="D4687" s="85">
        <f>E4685*D4662</f>
        <v>3165.4000000000005</v>
      </c>
      <c r="E4687" s="85"/>
    </row>
    <row r="4688" spans="2:8" ht="18.75">
      <c r="C4688" s="17" t="s">
        <v>8</v>
      </c>
      <c r="D4688" s="86">
        <f>D4687/D4661</f>
        <v>27.525217391304352</v>
      </c>
      <c r="E4688" s="86"/>
      <c r="G4688" s="7"/>
      <c r="H4688" s="67"/>
    </row>
  </sheetData>
  <mergeCells count="2424">
    <mergeCell ref="C4681:C4684"/>
    <mergeCell ref="D4687:E4687"/>
    <mergeCell ref="D4688:E4688"/>
    <mergeCell ref="C4635:C4638"/>
    <mergeCell ref="D4641:E4641"/>
    <mergeCell ref="D4642:E4642"/>
    <mergeCell ref="B4653:H4653"/>
    <mergeCell ref="B4654:G4654"/>
    <mergeCell ref="C4657:C4659"/>
    <mergeCell ref="D4657:G4657"/>
    <mergeCell ref="D4658:G4658"/>
    <mergeCell ref="D4659:G4659"/>
    <mergeCell ref="E4661:F4662"/>
    <mergeCell ref="G4661:G4662"/>
    <mergeCell ref="B4668:C4668"/>
    <mergeCell ref="E4668:F4668"/>
    <mergeCell ref="B4669:C4669"/>
    <mergeCell ref="H4669:H4678"/>
    <mergeCell ref="B4670:C4670"/>
    <mergeCell ref="B4671:C4671"/>
    <mergeCell ref="B4672:C4672"/>
    <mergeCell ref="B4673:C4673"/>
    <mergeCell ref="B4674:C4674"/>
    <mergeCell ref="B4675:C4675"/>
    <mergeCell ref="B4676:C4676"/>
    <mergeCell ref="B4677:C4677"/>
    <mergeCell ref="B4678:C4678"/>
    <mergeCell ref="C4588:C4591"/>
    <mergeCell ref="D4594:E4594"/>
    <mergeCell ref="D4595:E4595"/>
    <mergeCell ref="B4607:H4607"/>
    <mergeCell ref="B4608:G4608"/>
    <mergeCell ref="C4611:C4613"/>
    <mergeCell ref="D4611:G4611"/>
    <mergeCell ref="D4612:G4612"/>
    <mergeCell ref="D4613:G4613"/>
    <mergeCell ref="E4615:F4616"/>
    <mergeCell ref="G4615:G4616"/>
    <mergeCell ref="B4622:C4622"/>
    <mergeCell ref="E4622:F4622"/>
    <mergeCell ref="B4623:C4623"/>
    <mergeCell ref="H4623:H4632"/>
    <mergeCell ref="B4624:C4624"/>
    <mergeCell ref="B4625:C4625"/>
    <mergeCell ref="B4626:C4626"/>
    <mergeCell ref="B4627:C4627"/>
    <mergeCell ref="B4628:C4628"/>
    <mergeCell ref="B4629:C4629"/>
    <mergeCell ref="B4630:C4630"/>
    <mergeCell ref="B4631:C4631"/>
    <mergeCell ref="B4632:C4632"/>
    <mergeCell ref="E4530:F4530"/>
    <mergeCell ref="H4531:H4540"/>
    <mergeCell ref="B4533:C4533"/>
    <mergeCell ref="B4534:C4534"/>
    <mergeCell ref="B4535:C4535"/>
    <mergeCell ref="B4536:C4536"/>
    <mergeCell ref="B4537:C4537"/>
    <mergeCell ref="B4538:C4538"/>
    <mergeCell ref="B4539:C4539"/>
    <mergeCell ref="B4540:C4540"/>
    <mergeCell ref="D4566:G4566"/>
    <mergeCell ref="E4568:F4569"/>
    <mergeCell ref="G4568:G4569"/>
    <mergeCell ref="E4575:F4575"/>
    <mergeCell ref="H4576:H4585"/>
    <mergeCell ref="B4578:C4578"/>
    <mergeCell ref="B4579:C4579"/>
    <mergeCell ref="B4580:C4580"/>
    <mergeCell ref="B4581:C4581"/>
    <mergeCell ref="B4582:C4582"/>
    <mergeCell ref="B4583:C4583"/>
    <mergeCell ref="B4584:C4584"/>
    <mergeCell ref="B4585:C4585"/>
    <mergeCell ref="B4448:C4448"/>
    <mergeCell ref="C4451:C4454"/>
    <mergeCell ref="D4457:E4457"/>
    <mergeCell ref="D4458:E4458"/>
    <mergeCell ref="B4469:H4469"/>
    <mergeCell ref="B4494:C4494"/>
    <mergeCell ref="C4497:C4500"/>
    <mergeCell ref="D4503:E4503"/>
    <mergeCell ref="D4504:E4504"/>
    <mergeCell ref="B4515:H4515"/>
    <mergeCell ref="B4516:G4516"/>
    <mergeCell ref="C4519:C4521"/>
    <mergeCell ref="D4519:G4519"/>
    <mergeCell ref="D4520:G4520"/>
    <mergeCell ref="D4521:G4521"/>
    <mergeCell ref="E4523:F4524"/>
    <mergeCell ref="G4523:G4524"/>
    <mergeCell ref="E4385:F4386"/>
    <mergeCell ref="G4385:G4386"/>
    <mergeCell ref="E4392:F4392"/>
    <mergeCell ref="H4393:H4402"/>
    <mergeCell ref="B4395:C4395"/>
    <mergeCell ref="B4396:C4396"/>
    <mergeCell ref="B4397:C4397"/>
    <mergeCell ref="B4398:C4398"/>
    <mergeCell ref="B4399:C4399"/>
    <mergeCell ref="B4400:C4400"/>
    <mergeCell ref="B4401:C4401"/>
    <mergeCell ref="B4402:C4402"/>
    <mergeCell ref="B4392:C4392"/>
    <mergeCell ref="B4393:C4393"/>
    <mergeCell ref="B4394:C4394"/>
    <mergeCell ref="H4349:H4358"/>
    <mergeCell ref="B4351:C4351"/>
    <mergeCell ref="B4352:C4352"/>
    <mergeCell ref="B4353:C4353"/>
    <mergeCell ref="B4354:C4354"/>
    <mergeCell ref="B4355:C4355"/>
    <mergeCell ref="B4356:C4356"/>
    <mergeCell ref="B4308:C4308"/>
    <mergeCell ref="B4309:C4309"/>
    <mergeCell ref="B4310:C4310"/>
    <mergeCell ref="B4311:C4311"/>
    <mergeCell ref="C4314:C4317"/>
    <mergeCell ref="D4320:E4320"/>
    <mergeCell ref="D4321:E4321"/>
    <mergeCell ref="B4333:H4333"/>
    <mergeCell ref="B4358:C4358"/>
    <mergeCell ref="C4361:C4364"/>
    <mergeCell ref="D4367:E4367"/>
    <mergeCell ref="D4368:E4368"/>
    <mergeCell ref="B4377:H4377"/>
    <mergeCell ref="B4378:G4378"/>
    <mergeCell ref="C4381:C4383"/>
    <mergeCell ref="D4381:G4381"/>
    <mergeCell ref="D4382:G4382"/>
    <mergeCell ref="D4383:G4383"/>
    <mergeCell ref="E4256:F4256"/>
    <mergeCell ref="H4257:H4266"/>
    <mergeCell ref="B4259:C4259"/>
    <mergeCell ref="B4260:C4260"/>
    <mergeCell ref="B4261:C4261"/>
    <mergeCell ref="B4262:C4262"/>
    <mergeCell ref="B4263:C4263"/>
    <mergeCell ref="B4264:C4264"/>
    <mergeCell ref="B4265:C4265"/>
    <mergeCell ref="B4266:C4266"/>
    <mergeCell ref="B4256:C4256"/>
    <mergeCell ref="B4257:C4257"/>
    <mergeCell ref="B4258:C4258"/>
    <mergeCell ref="H4210:H4219"/>
    <mergeCell ref="B4212:C4212"/>
    <mergeCell ref="B4213:C4213"/>
    <mergeCell ref="B4214:C4214"/>
    <mergeCell ref="B4215:C4215"/>
    <mergeCell ref="B4216:C4216"/>
    <mergeCell ref="B4217:C4217"/>
    <mergeCell ref="B4174:C4174"/>
    <mergeCell ref="C4177:C4180"/>
    <mergeCell ref="D4183:E4183"/>
    <mergeCell ref="D4184:E4184"/>
    <mergeCell ref="B4194:H4194"/>
    <mergeCell ref="B4219:C4219"/>
    <mergeCell ref="C4222:C4225"/>
    <mergeCell ref="D4228:E4228"/>
    <mergeCell ref="D4229:E4229"/>
    <mergeCell ref="B4241:H4241"/>
    <mergeCell ref="B4242:G4242"/>
    <mergeCell ref="C4245:C4247"/>
    <mergeCell ref="D4245:G4245"/>
    <mergeCell ref="D4246:G4246"/>
    <mergeCell ref="D4247:G4247"/>
    <mergeCell ref="E4249:F4250"/>
    <mergeCell ref="G4249:G4250"/>
    <mergeCell ref="E4111:F4112"/>
    <mergeCell ref="G4111:G4112"/>
    <mergeCell ref="E4118:F4118"/>
    <mergeCell ref="H4119:H4128"/>
    <mergeCell ref="B4121:C4121"/>
    <mergeCell ref="B4122:C4122"/>
    <mergeCell ref="B4123:C4123"/>
    <mergeCell ref="B4124:C4124"/>
    <mergeCell ref="B4125:C4125"/>
    <mergeCell ref="B4126:C4126"/>
    <mergeCell ref="B4127:C4127"/>
    <mergeCell ref="B4128:C4128"/>
    <mergeCell ref="B4118:C4118"/>
    <mergeCell ref="B4119:C4119"/>
    <mergeCell ref="B4120:C4120"/>
    <mergeCell ref="D4155:G4155"/>
    <mergeCell ref="E4157:F4158"/>
    <mergeCell ref="G4157:G4158"/>
    <mergeCell ref="B4034:C4034"/>
    <mergeCell ref="B4035:C4035"/>
    <mergeCell ref="B4036:C4036"/>
    <mergeCell ref="B4037:C4037"/>
    <mergeCell ref="B4038:C4038"/>
    <mergeCell ref="B4039:C4039"/>
    <mergeCell ref="B4040:C4040"/>
    <mergeCell ref="B4083:C4083"/>
    <mergeCell ref="C4086:C4089"/>
    <mergeCell ref="D4092:E4092"/>
    <mergeCell ref="D4093:E4093"/>
    <mergeCell ref="B4103:H4103"/>
    <mergeCell ref="B4104:G4104"/>
    <mergeCell ref="C4107:C4109"/>
    <mergeCell ref="D4107:G4107"/>
    <mergeCell ref="D4108:G4108"/>
    <mergeCell ref="D4109:G4109"/>
    <mergeCell ref="H3943:H3952"/>
    <mergeCell ref="B3949:C3949"/>
    <mergeCell ref="B3950:C3950"/>
    <mergeCell ref="B3951:C3951"/>
    <mergeCell ref="B3952:C3952"/>
    <mergeCell ref="B3993:C3993"/>
    <mergeCell ref="B3994:C3994"/>
    <mergeCell ref="B3995:C3995"/>
    <mergeCell ref="B3996:C3996"/>
    <mergeCell ref="C3999:C4002"/>
    <mergeCell ref="D4005:E4005"/>
    <mergeCell ref="D4006:E4006"/>
    <mergeCell ref="B4015:H4015"/>
    <mergeCell ref="B4016:G4016"/>
    <mergeCell ref="C4019:C4021"/>
    <mergeCell ref="D4019:G4019"/>
    <mergeCell ref="D4020:G4020"/>
    <mergeCell ref="D4021:G4021"/>
    <mergeCell ref="C3819:C3822"/>
    <mergeCell ref="D3825:E3825"/>
    <mergeCell ref="D3797:G3797"/>
    <mergeCell ref="B3808:C3808"/>
    <mergeCell ref="B3906:C3906"/>
    <mergeCell ref="C3909:C3912"/>
    <mergeCell ref="D3915:E3915"/>
    <mergeCell ref="D3916:E3916"/>
    <mergeCell ref="B3927:H3927"/>
    <mergeCell ref="B3928:G3928"/>
    <mergeCell ref="C3931:C3933"/>
    <mergeCell ref="D3931:G3931"/>
    <mergeCell ref="D3932:G3932"/>
    <mergeCell ref="D3933:G3933"/>
    <mergeCell ref="E3935:F3936"/>
    <mergeCell ref="G3935:G3936"/>
    <mergeCell ref="E3942:F3942"/>
    <mergeCell ref="B3766:C3766"/>
    <mergeCell ref="B3767:C3767"/>
    <mergeCell ref="H3762:H3771"/>
    <mergeCell ref="B3768:C3768"/>
    <mergeCell ref="B3769:C3769"/>
    <mergeCell ref="B3770:C3770"/>
    <mergeCell ref="B3771:C3771"/>
    <mergeCell ref="B3792:H3792"/>
    <mergeCell ref="B3793:G3793"/>
    <mergeCell ref="C3795:C3797"/>
    <mergeCell ref="D3795:G3795"/>
    <mergeCell ref="D3796:G3796"/>
    <mergeCell ref="E3799:F3800"/>
    <mergeCell ref="G3799:G3800"/>
    <mergeCell ref="B3806:C3806"/>
    <mergeCell ref="E3806:F3806"/>
    <mergeCell ref="B3807:C3807"/>
    <mergeCell ref="H3807:H3816"/>
    <mergeCell ref="C3727:C3730"/>
    <mergeCell ref="D3733:E3733"/>
    <mergeCell ref="D3734:E3734"/>
    <mergeCell ref="B3746:H3746"/>
    <mergeCell ref="B3747:G3747"/>
    <mergeCell ref="C3750:C3752"/>
    <mergeCell ref="D3750:G3750"/>
    <mergeCell ref="D3751:G3751"/>
    <mergeCell ref="D3752:G3752"/>
    <mergeCell ref="E3754:F3755"/>
    <mergeCell ref="G3754:G3755"/>
    <mergeCell ref="B3761:C3761"/>
    <mergeCell ref="E3761:F3761"/>
    <mergeCell ref="B3762:C3762"/>
    <mergeCell ref="B3763:C3763"/>
    <mergeCell ref="B3764:C3764"/>
    <mergeCell ref="B3765:C3765"/>
    <mergeCell ref="C3680:C3683"/>
    <mergeCell ref="D3686:E3686"/>
    <mergeCell ref="D3687:E3687"/>
    <mergeCell ref="B3699:H3699"/>
    <mergeCell ref="B3700:G3700"/>
    <mergeCell ref="C3703:C3705"/>
    <mergeCell ref="D3703:G3703"/>
    <mergeCell ref="D3704:G3704"/>
    <mergeCell ref="D3705:G3705"/>
    <mergeCell ref="E3707:F3708"/>
    <mergeCell ref="G3707:G3708"/>
    <mergeCell ref="B3714:C3714"/>
    <mergeCell ref="E3714:F3714"/>
    <mergeCell ref="B3715:C3715"/>
    <mergeCell ref="H3715:H3724"/>
    <mergeCell ref="B3716:C3716"/>
    <mergeCell ref="B3717:C3717"/>
    <mergeCell ref="B3718:C3718"/>
    <mergeCell ref="B3719:C3719"/>
    <mergeCell ref="B3720:C3720"/>
    <mergeCell ref="B3721:C3721"/>
    <mergeCell ref="B3722:C3722"/>
    <mergeCell ref="B3723:C3723"/>
    <mergeCell ref="B3724:C3724"/>
    <mergeCell ref="C3587:C3590"/>
    <mergeCell ref="D3593:E3593"/>
    <mergeCell ref="D3594:E3594"/>
    <mergeCell ref="B3605:H3605"/>
    <mergeCell ref="B3606:G3606"/>
    <mergeCell ref="C3609:C3611"/>
    <mergeCell ref="D3609:G3609"/>
    <mergeCell ref="D3610:G3610"/>
    <mergeCell ref="D3611:G3611"/>
    <mergeCell ref="H3668:H3677"/>
    <mergeCell ref="B3669:C3669"/>
    <mergeCell ref="B3670:C3670"/>
    <mergeCell ref="B3671:C3671"/>
    <mergeCell ref="B3672:C3672"/>
    <mergeCell ref="B3673:C3673"/>
    <mergeCell ref="B3674:C3674"/>
    <mergeCell ref="B3675:C3675"/>
    <mergeCell ref="B3676:C3676"/>
    <mergeCell ref="B3677:C3677"/>
    <mergeCell ref="B3537:C3537"/>
    <mergeCell ref="C3540:C3543"/>
    <mergeCell ref="D3546:E3546"/>
    <mergeCell ref="D3547:E3547"/>
    <mergeCell ref="B3584:C3584"/>
    <mergeCell ref="B3583:C3583"/>
    <mergeCell ref="B3582:C3582"/>
    <mergeCell ref="B3581:C3581"/>
    <mergeCell ref="B3580:C3580"/>
    <mergeCell ref="B3579:C3579"/>
    <mergeCell ref="B3578:C3578"/>
    <mergeCell ref="B3577:C3577"/>
    <mergeCell ref="B3576:C3576"/>
    <mergeCell ref="B3559:H3559"/>
    <mergeCell ref="B3560:G3560"/>
    <mergeCell ref="H3528:H3537"/>
    <mergeCell ref="C3563:C3565"/>
    <mergeCell ref="D3563:G3563"/>
    <mergeCell ref="D3564:G3564"/>
    <mergeCell ref="D3565:G3565"/>
    <mergeCell ref="E3567:F3568"/>
    <mergeCell ref="G3567:G3568"/>
    <mergeCell ref="B3574:C3574"/>
    <mergeCell ref="E3574:F3574"/>
    <mergeCell ref="B3575:C3575"/>
    <mergeCell ref="H3575:H3584"/>
    <mergeCell ref="B3465:H3465"/>
    <mergeCell ref="B3466:G3466"/>
    <mergeCell ref="C3469:C3471"/>
    <mergeCell ref="D3469:G3469"/>
    <mergeCell ref="D3470:G3470"/>
    <mergeCell ref="D3471:G3471"/>
    <mergeCell ref="E3473:F3474"/>
    <mergeCell ref="G3473:G3474"/>
    <mergeCell ref="B3480:C3480"/>
    <mergeCell ref="E3480:F3480"/>
    <mergeCell ref="B3481:C3481"/>
    <mergeCell ref="H3481:H3490"/>
    <mergeCell ref="B3482:C3482"/>
    <mergeCell ref="B3483:C3483"/>
    <mergeCell ref="B3484:C3484"/>
    <mergeCell ref="B3485:C3485"/>
    <mergeCell ref="B3486:C3486"/>
    <mergeCell ref="B3487:C3487"/>
    <mergeCell ref="B3488:C3488"/>
    <mergeCell ref="B3489:C3489"/>
    <mergeCell ref="B3490:C3490"/>
    <mergeCell ref="D3517:G3517"/>
    <mergeCell ref="B4575:C4575"/>
    <mergeCell ref="B4576:C4576"/>
    <mergeCell ref="B4577:C4577"/>
    <mergeCell ref="C4543:C4546"/>
    <mergeCell ref="D4549:E4549"/>
    <mergeCell ref="D4550:E4550"/>
    <mergeCell ref="B4560:H4560"/>
    <mergeCell ref="B4561:G4561"/>
    <mergeCell ref="C4564:C4566"/>
    <mergeCell ref="D4564:G4564"/>
    <mergeCell ref="D4565:G4565"/>
    <mergeCell ref="B4530:C4530"/>
    <mergeCell ref="B4531:C4531"/>
    <mergeCell ref="B4532:C4532"/>
    <mergeCell ref="H4485:H4494"/>
    <mergeCell ref="B4487:C4487"/>
    <mergeCell ref="B4488:C4488"/>
    <mergeCell ref="B4489:C4489"/>
    <mergeCell ref="B4490:C4490"/>
    <mergeCell ref="B4491:C4491"/>
    <mergeCell ref="B4492:C4492"/>
    <mergeCell ref="B4493:C4493"/>
    <mergeCell ref="B4484:C4484"/>
    <mergeCell ref="B4485:C4485"/>
    <mergeCell ref="B3530:C3530"/>
    <mergeCell ref="B3531:C3531"/>
    <mergeCell ref="B3532:C3532"/>
    <mergeCell ref="B3533:C3533"/>
    <mergeCell ref="B3534:C3534"/>
    <mergeCell ref="B3535:C3535"/>
    <mergeCell ref="B3536:C3536"/>
    <mergeCell ref="B4486:C4486"/>
    <mergeCell ref="B4470:G4470"/>
    <mergeCell ref="C4473:C4475"/>
    <mergeCell ref="D4473:G4473"/>
    <mergeCell ref="D4474:G4474"/>
    <mergeCell ref="D4475:G4475"/>
    <mergeCell ref="E4477:F4478"/>
    <mergeCell ref="G4477:G4478"/>
    <mergeCell ref="E4484:F4484"/>
    <mergeCell ref="B4438:C4438"/>
    <mergeCell ref="B4439:C4439"/>
    <mergeCell ref="B4440:C4440"/>
    <mergeCell ref="C4405:C4408"/>
    <mergeCell ref="D4411:E4411"/>
    <mergeCell ref="D4412:E4412"/>
    <mergeCell ref="B4423:H4423"/>
    <mergeCell ref="B4424:G4424"/>
    <mergeCell ref="C4427:C4429"/>
    <mergeCell ref="D4427:G4427"/>
    <mergeCell ref="D4428:G4428"/>
    <mergeCell ref="D4429:G4429"/>
    <mergeCell ref="E4431:F4432"/>
    <mergeCell ref="G4431:G4432"/>
    <mergeCell ref="E4438:F4438"/>
    <mergeCell ref="H4439:H4448"/>
    <mergeCell ref="B4441:C4441"/>
    <mergeCell ref="B4442:C4442"/>
    <mergeCell ref="B4443:C4443"/>
    <mergeCell ref="B4444:C4444"/>
    <mergeCell ref="B4445:C4445"/>
    <mergeCell ref="B4446:C4446"/>
    <mergeCell ref="B4447:C4447"/>
    <mergeCell ref="B4357:C4357"/>
    <mergeCell ref="B4348:C4348"/>
    <mergeCell ref="B4349:C4349"/>
    <mergeCell ref="B4350:C4350"/>
    <mergeCell ref="B4334:G4334"/>
    <mergeCell ref="C4337:C4339"/>
    <mergeCell ref="D4337:G4337"/>
    <mergeCell ref="D4338:G4338"/>
    <mergeCell ref="D4339:G4339"/>
    <mergeCell ref="E4341:F4342"/>
    <mergeCell ref="G4341:G4342"/>
    <mergeCell ref="E4348:F4348"/>
    <mergeCell ref="B4301:C4301"/>
    <mergeCell ref="B4302:C4302"/>
    <mergeCell ref="B4303:C4303"/>
    <mergeCell ref="C4269:C4272"/>
    <mergeCell ref="D4275:E4275"/>
    <mergeCell ref="D4276:E4276"/>
    <mergeCell ref="B4286:H4286"/>
    <mergeCell ref="B4287:G4287"/>
    <mergeCell ref="C4290:C4292"/>
    <mergeCell ref="D4290:G4290"/>
    <mergeCell ref="D4291:G4291"/>
    <mergeCell ref="D4292:G4292"/>
    <mergeCell ref="E4294:F4295"/>
    <mergeCell ref="G4294:G4295"/>
    <mergeCell ref="E4301:F4301"/>
    <mergeCell ref="H4302:H4311"/>
    <mergeCell ref="B4304:C4304"/>
    <mergeCell ref="B4305:C4305"/>
    <mergeCell ref="B4306:C4306"/>
    <mergeCell ref="B4307:C4307"/>
    <mergeCell ref="B4218:C4218"/>
    <mergeCell ref="B4209:C4209"/>
    <mergeCell ref="B4210:C4210"/>
    <mergeCell ref="B4211:C4211"/>
    <mergeCell ref="B4195:G4195"/>
    <mergeCell ref="C4198:C4200"/>
    <mergeCell ref="D4198:G4198"/>
    <mergeCell ref="D4199:G4199"/>
    <mergeCell ref="D4200:G4200"/>
    <mergeCell ref="E4202:F4203"/>
    <mergeCell ref="G4202:G4203"/>
    <mergeCell ref="E4209:F4209"/>
    <mergeCell ref="B4164:C4164"/>
    <mergeCell ref="B4165:C4165"/>
    <mergeCell ref="B4166:C4166"/>
    <mergeCell ref="C4131:C4134"/>
    <mergeCell ref="D4137:E4137"/>
    <mergeCell ref="D4138:E4138"/>
    <mergeCell ref="B4149:H4149"/>
    <mergeCell ref="B4150:G4150"/>
    <mergeCell ref="C4153:C4155"/>
    <mergeCell ref="D4153:G4153"/>
    <mergeCell ref="D4154:G4154"/>
    <mergeCell ref="E4164:F4164"/>
    <mergeCell ref="H4165:H4174"/>
    <mergeCell ref="B4167:C4167"/>
    <mergeCell ref="B4168:C4168"/>
    <mergeCell ref="B4169:C4169"/>
    <mergeCell ref="B4170:C4170"/>
    <mergeCell ref="B4171:C4171"/>
    <mergeCell ref="B4172:C4172"/>
    <mergeCell ref="B4173:C4173"/>
    <mergeCell ref="C4062:C4064"/>
    <mergeCell ref="D4062:G4062"/>
    <mergeCell ref="D4063:G4063"/>
    <mergeCell ref="D4064:G4064"/>
    <mergeCell ref="E4066:F4067"/>
    <mergeCell ref="G4066:G4067"/>
    <mergeCell ref="E4073:F4073"/>
    <mergeCell ref="H4074:H4083"/>
    <mergeCell ref="B4076:C4076"/>
    <mergeCell ref="B4077:C4077"/>
    <mergeCell ref="C3955:C3958"/>
    <mergeCell ref="D3961:E3961"/>
    <mergeCell ref="D3962:E3962"/>
    <mergeCell ref="B3971:H3971"/>
    <mergeCell ref="B3972:G3972"/>
    <mergeCell ref="C3975:C3977"/>
    <mergeCell ref="D3975:G3975"/>
    <mergeCell ref="D3976:G3976"/>
    <mergeCell ref="D3977:G3977"/>
    <mergeCell ref="E3979:F3980"/>
    <mergeCell ref="G3979:G3980"/>
    <mergeCell ref="E3986:F3986"/>
    <mergeCell ref="H3987:H3996"/>
    <mergeCell ref="B3991:C3991"/>
    <mergeCell ref="B3992:C3992"/>
    <mergeCell ref="B4078:C4078"/>
    <mergeCell ref="B4079:C4079"/>
    <mergeCell ref="E4023:F4024"/>
    <mergeCell ref="G4023:G4024"/>
    <mergeCell ref="E4030:F4030"/>
    <mergeCell ref="H4031:H4040"/>
    <mergeCell ref="B4033:C4033"/>
    <mergeCell ref="H3621:H3630"/>
    <mergeCell ref="B3622:C3622"/>
    <mergeCell ref="B3623:C3623"/>
    <mergeCell ref="B3624:C3624"/>
    <mergeCell ref="B3625:C3625"/>
    <mergeCell ref="B3626:C3626"/>
    <mergeCell ref="B3627:C3627"/>
    <mergeCell ref="B3628:C3628"/>
    <mergeCell ref="B3629:C3629"/>
    <mergeCell ref="B4073:C4073"/>
    <mergeCell ref="B4074:C4074"/>
    <mergeCell ref="B4075:C4075"/>
    <mergeCell ref="B3630:C3630"/>
    <mergeCell ref="C3633:C3636"/>
    <mergeCell ref="D3639:E3639"/>
    <mergeCell ref="D3640:E3640"/>
    <mergeCell ref="B3652:H3652"/>
    <mergeCell ref="B3653:G3653"/>
    <mergeCell ref="C3656:C3658"/>
    <mergeCell ref="D3656:G3656"/>
    <mergeCell ref="B3948:C3948"/>
    <mergeCell ref="C3864:C3867"/>
    <mergeCell ref="D3870:E3870"/>
    <mergeCell ref="D3871:E3871"/>
    <mergeCell ref="D3885:G3885"/>
    <mergeCell ref="B3898:C3898"/>
    <mergeCell ref="B3899:C3899"/>
    <mergeCell ref="C4043:C4046"/>
    <mergeCell ref="D4049:E4049"/>
    <mergeCell ref="D4050:E4050"/>
    <mergeCell ref="B4058:H4058"/>
    <mergeCell ref="B4059:G4059"/>
    <mergeCell ref="B4080:C4080"/>
    <mergeCell ref="B4081:C4081"/>
    <mergeCell ref="B4082:C4082"/>
    <mergeCell ref="B4030:C4030"/>
    <mergeCell ref="B4031:C4031"/>
    <mergeCell ref="B4032:C4032"/>
    <mergeCell ref="B3986:C3986"/>
    <mergeCell ref="B3987:C3987"/>
    <mergeCell ref="B3942:C3942"/>
    <mergeCell ref="B3943:C3943"/>
    <mergeCell ref="B3896:C3896"/>
    <mergeCell ref="B3897:C3897"/>
    <mergeCell ref="D3826:E3826"/>
    <mergeCell ref="B3881:H3881"/>
    <mergeCell ref="B3882:G3882"/>
    <mergeCell ref="B3809:C3809"/>
    <mergeCell ref="B3810:C3810"/>
    <mergeCell ref="B3811:C3811"/>
    <mergeCell ref="B3812:C3812"/>
    <mergeCell ref="B3813:C3813"/>
    <mergeCell ref="B3814:C3814"/>
    <mergeCell ref="B3815:C3815"/>
    <mergeCell ref="B3816:C3816"/>
    <mergeCell ref="B3851:C3851"/>
    <mergeCell ref="B3852:C3852"/>
    <mergeCell ref="B3988:C3988"/>
    <mergeCell ref="B3989:C3989"/>
    <mergeCell ref="B3990:C3990"/>
    <mergeCell ref="B3944:C3944"/>
    <mergeCell ref="B3945:C3945"/>
    <mergeCell ref="B3946:C3946"/>
    <mergeCell ref="B3947:C3947"/>
    <mergeCell ref="B3900:C3900"/>
    <mergeCell ref="B3901:C3901"/>
    <mergeCell ref="B3902:C3902"/>
    <mergeCell ref="B3903:C3903"/>
    <mergeCell ref="B3904:C3904"/>
    <mergeCell ref="C3885:C3887"/>
    <mergeCell ref="D3886:G3886"/>
    <mergeCell ref="D3887:G3887"/>
    <mergeCell ref="E3889:F3890"/>
    <mergeCell ref="G3889:G3890"/>
    <mergeCell ref="E3896:F3896"/>
    <mergeCell ref="H3897:H3906"/>
    <mergeCell ref="B3905:C3905"/>
    <mergeCell ref="B3836:H3836"/>
    <mergeCell ref="B3837:G3837"/>
    <mergeCell ref="C3840:C3842"/>
    <mergeCell ref="D3840:G3840"/>
    <mergeCell ref="D3841:G3841"/>
    <mergeCell ref="D3842:G3842"/>
    <mergeCell ref="E3844:F3845"/>
    <mergeCell ref="G3844:G3845"/>
    <mergeCell ref="E3851:F3851"/>
    <mergeCell ref="H3852:H3861"/>
    <mergeCell ref="B3853:C3853"/>
    <mergeCell ref="B3854:C3854"/>
    <mergeCell ref="B3855:C3855"/>
    <mergeCell ref="B3856:C3856"/>
    <mergeCell ref="B3857:C3857"/>
    <mergeCell ref="B3858:C3858"/>
    <mergeCell ref="B3859:C3859"/>
    <mergeCell ref="B3860:C3860"/>
    <mergeCell ref="B3861:C3861"/>
    <mergeCell ref="D3657:G3657"/>
    <mergeCell ref="D3658:G3658"/>
    <mergeCell ref="E3660:F3661"/>
    <mergeCell ref="G3660:G3661"/>
    <mergeCell ref="B3667:C3667"/>
    <mergeCell ref="E3667:F3667"/>
    <mergeCell ref="B3668:C3668"/>
    <mergeCell ref="C3774:C3777"/>
    <mergeCell ref="D3780:E3780"/>
    <mergeCell ref="D3781:E3781"/>
    <mergeCell ref="C3446:C3449"/>
    <mergeCell ref="D3452:E3452"/>
    <mergeCell ref="D3453:E3453"/>
    <mergeCell ref="D3518:G3518"/>
    <mergeCell ref="E3520:F3521"/>
    <mergeCell ref="G3520:G3521"/>
    <mergeCell ref="B3527:C3527"/>
    <mergeCell ref="E3527:F3527"/>
    <mergeCell ref="B3528:C3528"/>
    <mergeCell ref="B3529:C3529"/>
    <mergeCell ref="E3613:F3614"/>
    <mergeCell ref="G3613:G3614"/>
    <mergeCell ref="B3620:C3620"/>
    <mergeCell ref="E3620:F3620"/>
    <mergeCell ref="B3621:C3621"/>
    <mergeCell ref="C3493:C3496"/>
    <mergeCell ref="D3499:E3499"/>
    <mergeCell ref="D3500:E3500"/>
    <mergeCell ref="B3512:H3512"/>
    <mergeCell ref="B3513:G3513"/>
    <mergeCell ref="C3516:C3518"/>
    <mergeCell ref="D3516:G3516"/>
    <mergeCell ref="C3398:C3401"/>
    <mergeCell ref="D3404:E3404"/>
    <mergeCell ref="D3405:E3405"/>
    <mergeCell ref="B3418:H3418"/>
    <mergeCell ref="B3419:G3419"/>
    <mergeCell ref="C3422:C3424"/>
    <mergeCell ref="D3422:G3422"/>
    <mergeCell ref="D3423:G3423"/>
    <mergeCell ref="D3424:G3424"/>
    <mergeCell ref="E3426:F3427"/>
    <mergeCell ref="G3426:G3427"/>
    <mergeCell ref="B3433:C3433"/>
    <mergeCell ref="E3433:F3433"/>
    <mergeCell ref="B3434:C3434"/>
    <mergeCell ref="H3434:H3443"/>
    <mergeCell ref="B3435:C3435"/>
    <mergeCell ref="B3436:C3436"/>
    <mergeCell ref="B3437:C3437"/>
    <mergeCell ref="B3438:C3438"/>
    <mergeCell ref="B3439:C3439"/>
    <mergeCell ref="B3440:C3440"/>
    <mergeCell ref="B3441:C3441"/>
    <mergeCell ref="B3442:C3442"/>
    <mergeCell ref="B3443:C3443"/>
    <mergeCell ref="C3350:C3353"/>
    <mergeCell ref="D3356:E3356"/>
    <mergeCell ref="D3357:E3357"/>
    <mergeCell ref="B3370:H3370"/>
    <mergeCell ref="B3371:G3371"/>
    <mergeCell ref="C3374:C3376"/>
    <mergeCell ref="D3374:G3374"/>
    <mergeCell ref="D3375:G3375"/>
    <mergeCell ref="D3376:G3376"/>
    <mergeCell ref="E3378:F3379"/>
    <mergeCell ref="G3378:G3379"/>
    <mergeCell ref="B3385:C3385"/>
    <mergeCell ref="E3385:F3385"/>
    <mergeCell ref="B3386:C3386"/>
    <mergeCell ref="H3386:H3395"/>
    <mergeCell ref="B3387:C3387"/>
    <mergeCell ref="B3388:C3388"/>
    <mergeCell ref="B3389:C3389"/>
    <mergeCell ref="B3390:C3390"/>
    <mergeCell ref="B3391:C3391"/>
    <mergeCell ref="B3392:C3392"/>
    <mergeCell ref="B3393:C3393"/>
    <mergeCell ref="B3394:C3394"/>
    <mergeCell ref="B3395:C3395"/>
    <mergeCell ref="C3302:C3305"/>
    <mergeCell ref="D3308:E3308"/>
    <mergeCell ref="D3309:E3309"/>
    <mergeCell ref="B3322:H3322"/>
    <mergeCell ref="B3323:G3323"/>
    <mergeCell ref="C3326:C3328"/>
    <mergeCell ref="D3326:G3326"/>
    <mergeCell ref="D3327:G3327"/>
    <mergeCell ref="D3328:G3328"/>
    <mergeCell ref="E3330:F3331"/>
    <mergeCell ref="G3330:G3331"/>
    <mergeCell ref="B3337:C3337"/>
    <mergeCell ref="E3337:F3337"/>
    <mergeCell ref="B3338:C3338"/>
    <mergeCell ref="H3338:H3347"/>
    <mergeCell ref="B3339:C3339"/>
    <mergeCell ref="B3340:C3340"/>
    <mergeCell ref="B3341:C3341"/>
    <mergeCell ref="B3342:C3342"/>
    <mergeCell ref="B3343:C3343"/>
    <mergeCell ref="B3344:C3344"/>
    <mergeCell ref="B3345:C3345"/>
    <mergeCell ref="B3346:C3346"/>
    <mergeCell ref="B3347:C3347"/>
    <mergeCell ref="C3254:C3257"/>
    <mergeCell ref="D3260:E3260"/>
    <mergeCell ref="D3261:E3261"/>
    <mergeCell ref="B3274:H3274"/>
    <mergeCell ref="B3275:G3275"/>
    <mergeCell ref="C3278:C3280"/>
    <mergeCell ref="D3278:G3278"/>
    <mergeCell ref="D3279:G3279"/>
    <mergeCell ref="D3280:G3280"/>
    <mergeCell ref="E3282:F3283"/>
    <mergeCell ref="G3282:G3283"/>
    <mergeCell ref="B3289:C3289"/>
    <mergeCell ref="E3289:F3289"/>
    <mergeCell ref="B3290:C3290"/>
    <mergeCell ref="H3290:H3299"/>
    <mergeCell ref="B3291:C3291"/>
    <mergeCell ref="B3292:C3292"/>
    <mergeCell ref="B3293:C3293"/>
    <mergeCell ref="B3294:C3294"/>
    <mergeCell ref="B3295:C3295"/>
    <mergeCell ref="B3296:C3296"/>
    <mergeCell ref="B3297:C3297"/>
    <mergeCell ref="B3298:C3298"/>
    <mergeCell ref="B3299:C3299"/>
    <mergeCell ref="B3226:H3226"/>
    <mergeCell ref="B3227:G3227"/>
    <mergeCell ref="C3230:C3232"/>
    <mergeCell ref="D3230:G3230"/>
    <mergeCell ref="D3231:G3231"/>
    <mergeCell ref="D3232:G3232"/>
    <mergeCell ref="E3234:F3235"/>
    <mergeCell ref="G3234:G3235"/>
    <mergeCell ref="B3241:C3241"/>
    <mergeCell ref="E3241:F3241"/>
    <mergeCell ref="B3242:C3242"/>
    <mergeCell ref="H3242:H3251"/>
    <mergeCell ref="B3243:C3243"/>
    <mergeCell ref="B3244:C3244"/>
    <mergeCell ref="B3245:C3245"/>
    <mergeCell ref="B3246:C3246"/>
    <mergeCell ref="B3247:C3247"/>
    <mergeCell ref="B3248:C3248"/>
    <mergeCell ref="B3249:C3249"/>
    <mergeCell ref="B3250:C3250"/>
    <mergeCell ref="B3251:C3251"/>
    <mergeCell ref="C2258:C2261"/>
    <mergeCell ref="D2264:E2264"/>
    <mergeCell ref="D2265:E2265"/>
    <mergeCell ref="C2210:C2213"/>
    <mergeCell ref="D2216:E2216"/>
    <mergeCell ref="D2217:E2217"/>
    <mergeCell ref="B2230:H2230"/>
    <mergeCell ref="B2231:G2231"/>
    <mergeCell ref="C2234:C2236"/>
    <mergeCell ref="D2234:G2234"/>
    <mergeCell ref="D2235:G2235"/>
    <mergeCell ref="D2236:G2236"/>
    <mergeCell ref="E2238:F2239"/>
    <mergeCell ref="G2238:G2239"/>
    <mergeCell ref="B2245:C2245"/>
    <mergeCell ref="E2245:F2245"/>
    <mergeCell ref="B2246:C2246"/>
    <mergeCell ref="H2246:H2255"/>
    <mergeCell ref="B2247:C2247"/>
    <mergeCell ref="B2248:C2248"/>
    <mergeCell ref="B2249:C2249"/>
    <mergeCell ref="B2250:C2250"/>
    <mergeCell ref="B2251:C2251"/>
    <mergeCell ref="B2252:C2252"/>
    <mergeCell ref="B2253:C2253"/>
    <mergeCell ref="B2254:C2254"/>
    <mergeCell ref="B2255:C2255"/>
    <mergeCell ref="C2162:C2165"/>
    <mergeCell ref="D2168:E2168"/>
    <mergeCell ref="D2169:E2169"/>
    <mergeCell ref="B2182:H2182"/>
    <mergeCell ref="B2183:G2183"/>
    <mergeCell ref="C2186:C2188"/>
    <mergeCell ref="D2186:G2186"/>
    <mergeCell ref="D2187:G2187"/>
    <mergeCell ref="D2188:G2188"/>
    <mergeCell ref="E2190:F2191"/>
    <mergeCell ref="G2190:G2191"/>
    <mergeCell ref="B2197:C2197"/>
    <mergeCell ref="E2197:F2197"/>
    <mergeCell ref="B2198:C2198"/>
    <mergeCell ref="H2198:H2207"/>
    <mergeCell ref="B2199:C2199"/>
    <mergeCell ref="B2200:C2200"/>
    <mergeCell ref="B2201:C2201"/>
    <mergeCell ref="B2202:C2202"/>
    <mergeCell ref="B2203:C2203"/>
    <mergeCell ref="B2204:C2204"/>
    <mergeCell ref="B2205:C2205"/>
    <mergeCell ref="B2206:C2206"/>
    <mergeCell ref="B2207:C2207"/>
    <mergeCell ref="C2116:C2119"/>
    <mergeCell ref="D2122:E2122"/>
    <mergeCell ref="D2123:E2123"/>
    <mergeCell ref="B2134:H2134"/>
    <mergeCell ref="B2135:G2135"/>
    <mergeCell ref="C2138:C2140"/>
    <mergeCell ref="D2138:G2138"/>
    <mergeCell ref="D2139:G2139"/>
    <mergeCell ref="D2140:G2140"/>
    <mergeCell ref="E2142:F2143"/>
    <mergeCell ref="G2142:G2143"/>
    <mergeCell ref="B2149:C2149"/>
    <mergeCell ref="E2149:F2149"/>
    <mergeCell ref="B2150:C2150"/>
    <mergeCell ref="H2150:H2159"/>
    <mergeCell ref="B2151:C2151"/>
    <mergeCell ref="B2152:C2152"/>
    <mergeCell ref="B2153:C2153"/>
    <mergeCell ref="B2154:C2154"/>
    <mergeCell ref="B2155:C2155"/>
    <mergeCell ref="B2156:C2156"/>
    <mergeCell ref="B2157:C2157"/>
    <mergeCell ref="B2158:C2158"/>
    <mergeCell ref="B2159:C2159"/>
    <mergeCell ref="B2088:H2088"/>
    <mergeCell ref="B2089:G2089"/>
    <mergeCell ref="C2092:C2094"/>
    <mergeCell ref="D2092:G2092"/>
    <mergeCell ref="D2093:G2093"/>
    <mergeCell ref="D2094:G2094"/>
    <mergeCell ref="E2096:F2097"/>
    <mergeCell ref="G2096:G2097"/>
    <mergeCell ref="B2103:C2103"/>
    <mergeCell ref="E2103:F2103"/>
    <mergeCell ref="B2104:C2104"/>
    <mergeCell ref="H2104:H2113"/>
    <mergeCell ref="B2105:C2105"/>
    <mergeCell ref="B2106:C2106"/>
    <mergeCell ref="B2107:C2107"/>
    <mergeCell ref="B2108:C2108"/>
    <mergeCell ref="B2109:C2109"/>
    <mergeCell ref="B2110:C2110"/>
    <mergeCell ref="B2111:C2111"/>
    <mergeCell ref="B2112:C2112"/>
    <mergeCell ref="B2113:C2113"/>
    <mergeCell ref="C834:C837"/>
    <mergeCell ref="D840:E840"/>
    <mergeCell ref="D841:E841"/>
    <mergeCell ref="B854:H854"/>
    <mergeCell ref="B855:G855"/>
    <mergeCell ref="C858:C860"/>
    <mergeCell ref="D858:G858"/>
    <mergeCell ref="D859:G859"/>
    <mergeCell ref="D860:G860"/>
    <mergeCell ref="C882:C885"/>
    <mergeCell ref="D888:E888"/>
    <mergeCell ref="D889:E889"/>
    <mergeCell ref="E862:F863"/>
    <mergeCell ref="G862:G863"/>
    <mergeCell ref="B869:C869"/>
    <mergeCell ref="E869:F869"/>
    <mergeCell ref="B870:C870"/>
    <mergeCell ref="H870:H879"/>
    <mergeCell ref="B871:C871"/>
    <mergeCell ref="B872:C872"/>
    <mergeCell ref="B873:C873"/>
    <mergeCell ref="B874:C874"/>
    <mergeCell ref="B875:C875"/>
    <mergeCell ref="B876:C876"/>
    <mergeCell ref="B877:C877"/>
    <mergeCell ref="B878:C878"/>
    <mergeCell ref="B879:C879"/>
    <mergeCell ref="C786:C789"/>
    <mergeCell ref="D792:E792"/>
    <mergeCell ref="D793:E793"/>
    <mergeCell ref="B806:H806"/>
    <mergeCell ref="B807:G807"/>
    <mergeCell ref="C810:C812"/>
    <mergeCell ref="D810:G810"/>
    <mergeCell ref="D811:G811"/>
    <mergeCell ref="D812:G812"/>
    <mergeCell ref="E814:F815"/>
    <mergeCell ref="G814:G815"/>
    <mergeCell ref="B821:C821"/>
    <mergeCell ref="E821:F821"/>
    <mergeCell ref="B822:C822"/>
    <mergeCell ref="H822:H831"/>
    <mergeCell ref="B823:C823"/>
    <mergeCell ref="B824:C824"/>
    <mergeCell ref="B825:C825"/>
    <mergeCell ref="B826:C826"/>
    <mergeCell ref="B827:C827"/>
    <mergeCell ref="B828:C828"/>
    <mergeCell ref="B829:C829"/>
    <mergeCell ref="B830:C830"/>
    <mergeCell ref="B831:C831"/>
    <mergeCell ref="C738:C741"/>
    <mergeCell ref="D744:E744"/>
    <mergeCell ref="D745:E745"/>
    <mergeCell ref="B758:H758"/>
    <mergeCell ref="B759:G759"/>
    <mergeCell ref="C762:C764"/>
    <mergeCell ref="D762:G762"/>
    <mergeCell ref="D763:G763"/>
    <mergeCell ref="D764:G764"/>
    <mergeCell ref="E766:F767"/>
    <mergeCell ref="G766:G767"/>
    <mergeCell ref="B773:C773"/>
    <mergeCell ref="E773:F773"/>
    <mergeCell ref="B774:C774"/>
    <mergeCell ref="H774:H783"/>
    <mergeCell ref="B775:C775"/>
    <mergeCell ref="B776:C776"/>
    <mergeCell ref="B777:C777"/>
    <mergeCell ref="B778:C778"/>
    <mergeCell ref="B779:C779"/>
    <mergeCell ref="B780:C780"/>
    <mergeCell ref="B781:C781"/>
    <mergeCell ref="B782:C782"/>
    <mergeCell ref="B783:C783"/>
    <mergeCell ref="C690:C693"/>
    <mergeCell ref="D696:E696"/>
    <mergeCell ref="D697:E697"/>
    <mergeCell ref="B710:H710"/>
    <mergeCell ref="B711:G711"/>
    <mergeCell ref="C714:C716"/>
    <mergeCell ref="D714:G714"/>
    <mergeCell ref="D715:G715"/>
    <mergeCell ref="D716:G716"/>
    <mergeCell ref="E718:F719"/>
    <mergeCell ref="G718:G719"/>
    <mergeCell ref="B725:C725"/>
    <mergeCell ref="E725:F725"/>
    <mergeCell ref="B726:C726"/>
    <mergeCell ref="H726:H735"/>
    <mergeCell ref="B727:C727"/>
    <mergeCell ref="B728:C728"/>
    <mergeCell ref="B729:C729"/>
    <mergeCell ref="B730:C730"/>
    <mergeCell ref="B731:C731"/>
    <mergeCell ref="B732:C732"/>
    <mergeCell ref="B733:C733"/>
    <mergeCell ref="B734:C734"/>
    <mergeCell ref="B735:C735"/>
    <mergeCell ref="B662:H662"/>
    <mergeCell ref="B663:G663"/>
    <mergeCell ref="C666:C668"/>
    <mergeCell ref="D666:G666"/>
    <mergeCell ref="D667:G667"/>
    <mergeCell ref="D668:G668"/>
    <mergeCell ref="E670:F671"/>
    <mergeCell ref="G670:G671"/>
    <mergeCell ref="B677:C677"/>
    <mergeCell ref="E677:F677"/>
    <mergeCell ref="B678:C678"/>
    <mergeCell ref="H678:H687"/>
    <mergeCell ref="B679:C679"/>
    <mergeCell ref="B680:C680"/>
    <mergeCell ref="B681:C681"/>
    <mergeCell ref="B682:C682"/>
    <mergeCell ref="B683:C683"/>
    <mergeCell ref="B684:C684"/>
    <mergeCell ref="B685:C685"/>
    <mergeCell ref="B686:C686"/>
    <mergeCell ref="B687:C687"/>
    <mergeCell ref="C642:C645"/>
    <mergeCell ref="D648:E648"/>
    <mergeCell ref="D649:E649"/>
    <mergeCell ref="C594:C597"/>
    <mergeCell ref="D600:E600"/>
    <mergeCell ref="D601:E601"/>
    <mergeCell ref="B614:H614"/>
    <mergeCell ref="B615:G615"/>
    <mergeCell ref="C618:C620"/>
    <mergeCell ref="D618:G618"/>
    <mergeCell ref="D619:G619"/>
    <mergeCell ref="D620:G620"/>
    <mergeCell ref="E622:F623"/>
    <mergeCell ref="G622:G623"/>
    <mergeCell ref="B629:C629"/>
    <mergeCell ref="E629:F629"/>
    <mergeCell ref="B630:C630"/>
    <mergeCell ref="H630:H639"/>
    <mergeCell ref="B631:C631"/>
    <mergeCell ref="B632:C632"/>
    <mergeCell ref="B633:C633"/>
    <mergeCell ref="B634:C634"/>
    <mergeCell ref="B635:C635"/>
    <mergeCell ref="B636:C636"/>
    <mergeCell ref="B637:C637"/>
    <mergeCell ref="B638:C638"/>
    <mergeCell ref="B639:C639"/>
    <mergeCell ref="C546:C549"/>
    <mergeCell ref="D552:E552"/>
    <mergeCell ref="D553:E553"/>
    <mergeCell ref="B566:H566"/>
    <mergeCell ref="B567:G567"/>
    <mergeCell ref="C570:C572"/>
    <mergeCell ref="D570:G570"/>
    <mergeCell ref="D571:G571"/>
    <mergeCell ref="D572:G572"/>
    <mergeCell ref="E574:F575"/>
    <mergeCell ref="G574:G575"/>
    <mergeCell ref="B581:C581"/>
    <mergeCell ref="E581:F581"/>
    <mergeCell ref="B582:C582"/>
    <mergeCell ref="H582:H591"/>
    <mergeCell ref="B583:C583"/>
    <mergeCell ref="B584:C584"/>
    <mergeCell ref="B585:C585"/>
    <mergeCell ref="B586:C586"/>
    <mergeCell ref="B587:C587"/>
    <mergeCell ref="B588:C588"/>
    <mergeCell ref="B589:C589"/>
    <mergeCell ref="B590:C590"/>
    <mergeCell ref="B591:C591"/>
    <mergeCell ref="C498:C501"/>
    <mergeCell ref="D504:E504"/>
    <mergeCell ref="D505:E505"/>
    <mergeCell ref="B518:H518"/>
    <mergeCell ref="B519:G519"/>
    <mergeCell ref="C522:C524"/>
    <mergeCell ref="D522:G522"/>
    <mergeCell ref="D523:G523"/>
    <mergeCell ref="D524:G524"/>
    <mergeCell ref="E526:F527"/>
    <mergeCell ref="G526:G527"/>
    <mergeCell ref="B533:C533"/>
    <mergeCell ref="E533:F533"/>
    <mergeCell ref="B534:C534"/>
    <mergeCell ref="H534:H543"/>
    <mergeCell ref="B535:C535"/>
    <mergeCell ref="B536:C536"/>
    <mergeCell ref="B537:C537"/>
    <mergeCell ref="B538:C538"/>
    <mergeCell ref="B539:C539"/>
    <mergeCell ref="B540:C540"/>
    <mergeCell ref="B541:C541"/>
    <mergeCell ref="B542:C542"/>
    <mergeCell ref="B543:C543"/>
    <mergeCell ref="B470:H470"/>
    <mergeCell ref="B471:G471"/>
    <mergeCell ref="C474:C476"/>
    <mergeCell ref="D474:G474"/>
    <mergeCell ref="D475:G475"/>
    <mergeCell ref="D476:G476"/>
    <mergeCell ref="C454:C457"/>
    <mergeCell ref="D460:E460"/>
    <mergeCell ref="D461:E461"/>
    <mergeCell ref="E478:F479"/>
    <mergeCell ref="G478:G479"/>
    <mergeCell ref="B485:C485"/>
    <mergeCell ref="E485:F485"/>
    <mergeCell ref="B486:C486"/>
    <mergeCell ref="H486:H495"/>
    <mergeCell ref="B487:C487"/>
    <mergeCell ref="B488:C488"/>
    <mergeCell ref="B489:C489"/>
    <mergeCell ref="B490:C490"/>
    <mergeCell ref="B491:C491"/>
    <mergeCell ref="B492:C492"/>
    <mergeCell ref="B493:C493"/>
    <mergeCell ref="B494:C494"/>
    <mergeCell ref="B495:C495"/>
    <mergeCell ref="C406:C409"/>
    <mergeCell ref="D412:E412"/>
    <mergeCell ref="D413:E413"/>
    <mergeCell ref="B426:H426"/>
    <mergeCell ref="B427:G427"/>
    <mergeCell ref="C430:C432"/>
    <mergeCell ref="D430:G430"/>
    <mergeCell ref="D431:G431"/>
    <mergeCell ref="D432:G432"/>
    <mergeCell ref="E434:F435"/>
    <mergeCell ref="G434:G435"/>
    <mergeCell ref="B441:C441"/>
    <mergeCell ref="E441:F441"/>
    <mergeCell ref="B442:C442"/>
    <mergeCell ref="H442:H451"/>
    <mergeCell ref="B443:C443"/>
    <mergeCell ref="B444:C444"/>
    <mergeCell ref="B445:C445"/>
    <mergeCell ref="B446:C446"/>
    <mergeCell ref="B447:C447"/>
    <mergeCell ref="B448:C448"/>
    <mergeCell ref="B449:C449"/>
    <mergeCell ref="B450:C450"/>
    <mergeCell ref="B451:C451"/>
    <mergeCell ref="C358:C361"/>
    <mergeCell ref="D364:E364"/>
    <mergeCell ref="D365:E365"/>
    <mergeCell ref="B378:H378"/>
    <mergeCell ref="B379:G379"/>
    <mergeCell ref="C382:C384"/>
    <mergeCell ref="D382:G382"/>
    <mergeCell ref="D383:G383"/>
    <mergeCell ref="D384:G384"/>
    <mergeCell ref="E386:F387"/>
    <mergeCell ref="G386:G387"/>
    <mergeCell ref="B393:C393"/>
    <mergeCell ref="E393:F393"/>
    <mergeCell ref="B394:C394"/>
    <mergeCell ref="H394:H403"/>
    <mergeCell ref="B395:C395"/>
    <mergeCell ref="B396:C396"/>
    <mergeCell ref="B397:C397"/>
    <mergeCell ref="B398:C398"/>
    <mergeCell ref="B399:C399"/>
    <mergeCell ref="B400:C400"/>
    <mergeCell ref="B401:C401"/>
    <mergeCell ref="B402:C402"/>
    <mergeCell ref="B403:C403"/>
    <mergeCell ref="C310:C313"/>
    <mergeCell ref="D316:E316"/>
    <mergeCell ref="D317:E317"/>
    <mergeCell ref="B330:H330"/>
    <mergeCell ref="B331:G331"/>
    <mergeCell ref="C334:C336"/>
    <mergeCell ref="D334:G334"/>
    <mergeCell ref="D335:G335"/>
    <mergeCell ref="D336:G336"/>
    <mergeCell ref="E338:F339"/>
    <mergeCell ref="G338:G339"/>
    <mergeCell ref="B345:C345"/>
    <mergeCell ref="E345:F345"/>
    <mergeCell ref="B346:C346"/>
    <mergeCell ref="H346:H355"/>
    <mergeCell ref="B347:C347"/>
    <mergeCell ref="B348:C348"/>
    <mergeCell ref="B349:C349"/>
    <mergeCell ref="B350:C350"/>
    <mergeCell ref="B351:C351"/>
    <mergeCell ref="B352:C352"/>
    <mergeCell ref="B353:C353"/>
    <mergeCell ref="B354:C354"/>
    <mergeCell ref="B355:C355"/>
    <mergeCell ref="C263:C266"/>
    <mergeCell ref="D269:E269"/>
    <mergeCell ref="D270:E270"/>
    <mergeCell ref="B282:H282"/>
    <mergeCell ref="B283:G283"/>
    <mergeCell ref="C286:C288"/>
    <mergeCell ref="D286:G286"/>
    <mergeCell ref="D287:G287"/>
    <mergeCell ref="D288:G288"/>
    <mergeCell ref="E290:F291"/>
    <mergeCell ref="G290:G291"/>
    <mergeCell ref="B297:C297"/>
    <mergeCell ref="E297:F297"/>
    <mergeCell ref="B298:C298"/>
    <mergeCell ref="H298:H307"/>
    <mergeCell ref="B299:C299"/>
    <mergeCell ref="B300:C300"/>
    <mergeCell ref="B301:C301"/>
    <mergeCell ref="B302:C302"/>
    <mergeCell ref="B303:C303"/>
    <mergeCell ref="B304:C304"/>
    <mergeCell ref="B305:C305"/>
    <mergeCell ref="B306:C306"/>
    <mergeCell ref="B307:C307"/>
    <mergeCell ref="B251:C251"/>
    <mergeCell ref="H251:H260"/>
    <mergeCell ref="B252:C252"/>
    <mergeCell ref="B253:C253"/>
    <mergeCell ref="B254:C254"/>
    <mergeCell ref="B255:C255"/>
    <mergeCell ref="B256:C256"/>
    <mergeCell ref="B257:C257"/>
    <mergeCell ref="B258:C258"/>
    <mergeCell ref="B259:C259"/>
    <mergeCell ref="B260:C260"/>
    <mergeCell ref="B235:H235"/>
    <mergeCell ref="B236:G236"/>
    <mergeCell ref="C239:C241"/>
    <mergeCell ref="D239:G239"/>
    <mergeCell ref="D240:G240"/>
    <mergeCell ref="D241:G241"/>
    <mergeCell ref="E243:F244"/>
    <mergeCell ref="G243:G244"/>
    <mergeCell ref="B250:C250"/>
    <mergeCell ref="E250:F250"/>
    <mergeCell ref="C195:C197"/>
    <mergeCell ref="D195:G195"/>
    <mergeCell ref="D196:G196"/>
    <mergeCell ref="D197:G197"/>
    <mergeCell ref="E199:F200"/>
    <mergeCell ref="G199:G200"/>
    <mergeCell ref="C171:C174"/>
    <mergeCell ref="D177:E177"/>
    <mergeCell ref="D178:E178"/>
    <mergeCell ref="B191:H191"/>
    <mergeCell ref="B192:G192"/>
    <mergeCell ref="C219:C222"/>
    <mergeCell ref="D225:E225"/>
    <mergeCell ref="D226:E226"/>
    <mergeCell ref="B206:C206"/>
    <mergeCell ref="E206:F206"/>
    <mergeCell ref="B207:C207"/>
    <mergeCell ref="H207:H216"/>
    <mergeCell ref="B208:C208"/>
    <mergeCell ref="B209:C209"/>
    <mergeCell ref="B210:C210"/>
    <mergeCell ref="B211:C211"/>
    <mergeCell ref="B212:C212"/>
    <mergeCell ref="B213:C213"/>
    <mergeCell ref="B214:C214"/>
    <mergeCell ref="B215:C215"/>
    <mergeCell ref="B216:C216"/>
    <mergeCell ref="C147:C149"/>
    <mergeCell ref="D147:G147"/>
    <mergeCell ref="D148:G148"/>
    <mergeCell ref="D149:G149"/>
    <mergeCell ref="E151:F152"/>
    <mergeCell ref="G151:G152"/>
    <mergeCell ref="C123:C126"/>
    <mergeCell ref="D129:E129"/>
    <mergeCell ref="D130:E130"/>
    <mergeCell ref="B143:H143"/>
    <mergeCell ref="B144:G144"/>
    <mergeCell ref="B158:C158"/>
    <mergeCell ref="E158:F158"/>
    <mergeCell ref="B159:C159"/>
    <mergeCell ref="H159:H168"/>
    <mergeCell ref="B160:C160"/>
    <mergeCell ref="B161:C161"/>
    <mergeCell ref="B162:C162"/>
    <mergeCell ref="B163:C163"/>
    <mergeCell ref="B164:C164"/>
    <mergeCell ref="B165:C165"/>
    <mergeCell ref="B166:C166"/>
    <mergeCell ref="B167:C167"/>
    <mergeCell ref="B168:C168"/>
    <mergeCell ref="C99:C101"/>
    <mergeCell ref="D99:G99"/>
    <mergeCell ref="D100:G100"/>
    <mergeCell ref="D101:G101"/>
    <mergeCell ref="E103:F104"/>
    <mergeCell ref="G103:G104"/>
    <mergeCell ref="C75:C78"/>
    <mergeCell ref="D81:E81"/>
    <mergeCell ref="D82:E82"/>
    <mergeCell ref="B95:H95"/>
    <mergeCell ref="B96:G96"/>
    <mergeCell ref="B110:C110"/>
    <mergeCell ref="E110:F110"/>
    <mergeCell ref="B111:C111"/>
    <mergeCell ref="H111:H120"/>
    <mergeCell ref="B112:C112"/>
    <mergeCell ref="B113:C113"/>
    <mergeCell ref="B114:C114"/>
    <mergeCell ref="B115:C115"/>
    <mergeCell ref="B116:C116"/>
    <mergeCell ref="B117:C117"/>
    <mergeCell ref="B118:C118"/>
    <mergeCell ref="B119:C119"/>
    <mergeCell ref="B120:C120"/>
    <mergeCell ref="B23:C23"/>
    <mergeCell ref="D35:E35"/>
    <mergeCell ref="E55:F56"/>
    <mergeCell ref="G55:G56"/>
    <mergeCell ref="B62:C62"/>
    <mergeCell ref="E62:F62"/>
    <mergeCell ref="B63:C63"/>
    <mergeCell ref="B47:H47"/>
    <mergeCell ref="B48:G48"/>
    <mergeCell ref="C51:C53"/>
    <mergeCell ref="D51:G51"/>
    <mergeCell ref="D52:G52"/>
    <mergeCell ref="D53:G53"/>
    <mergeCell ref="H63:H72"/>
    <mergeCell ref="B64:C64"/>
    <mergeCell ref="B65:C65"/>
    <mergeCell ref="B66:C66"/>
    <mergeCell ref="B67:C67"/>
    <mergeCell ref="B68:C68"/>
    <mergeCell ref="B69:C69"/>
    <mergeCell ref="B70:C70"/>
    <mergeCell ref="B71:C71"/>
    <mergeCell ref="B72:C72"/>
    <mergeCell ref="B900:H900"/>
    <mergeCell ref="B901:G901"/>
    <mergeCell ref="C904:C906"/>
    <mergeCell ref="D904:G904"/>
    <mergeCell ref="D905:G905"/>
    <mergeCell ref="D906:G906"/>
    <mergeCell ref="E908:F909"/>
    <mergeCell ref="G908:G909"/>
    <mergeCell ref="B915:C915"/>
    <mergeCell ref="E915:F915"/>
    <mergeCell ref="B1:H1"/>
    <mergeCell ref="C5:C7"/>
    <mergeCell ref="D6:G6"/>
    <mergeCell ref="D7:G7"/>
    <mergeCell ref="D36:E36"/>
    <mergeCell ref="B25:C25"/>
    <mergeCell ref="B26:C26"/>
    <mergeCell ref="B2:G2"/>
    <mergeCell ref="B24:C24"/>
    <mergeCell ref="G9:G10"/>
    <mergeCell ref="E16:F16"/>
    <mergeCell ref="D5:G5"/>
    <mergeCell ref="E9:F10"/>
    <mergeCell ref="H17:H26"/>
    <mergeCell ref="C29:C32"/>
    <mergeCell ref="B16:C16"/>
    <mergeCell ref="B17:C17"/>
    <mergeCell ref="B18:C18"/>
    <mergeCell ref="B19:C19"/>
    <mergeCell ref="B20:C20"/>
    <mergeCell ref="B21:C21"/>
    <mergeCell ref="B22:C22"/>
    <mergeCell ref="C928:C931"/>
    <mergeCell ref="D934:E934"/>
    <mergeCell ref="D935:E935"/>
    <mergeCell ref="B948:H948"/>
    <mergeCell ref="B949:G949"/>
    <mergeCell ref="C952:C954"/>
    <mergeCell ref="D952:G952"/>
    <mergeCell ref="D953:G953"/>
    <mergeCell ref="D954:G954"/>
    <mergeCell ref="B916:C916"/>
    <mergeCell ref="H916:H925"/>
    <mergeCell ref="B917:C917"/>
    <mergeCell ref="B918:C918"/>
    <mergeCell ref="B919:C919"/>
    <mergeCell ref="B920:C920"/>
    <mergeCell ref="B921:C921"/>
    <mergeCell ref="B922:C922"/>
    <mergeCell ref="B923:C923"/>
    <mergeCell ref="B924:C924"/>
    <mergeCell ref="B925:C925"/>
    <mergeCell ref="C976:C979"/>
    <mergeCell ref="D982:E982"/>
    <mergeCell ref="D983:E983"/>
    <mergeCell ref="B996:H996"/>
    <mergeCell ref="B997:G997"/>
    <mergeCell ref="C1000:C1002"/>
    <mergeCell ref="D1000:G1000"/>
    <mergeCell ref="D1001:G1001"/>
    <mergeCell ref="D1002:G1002"/>
    <mergeCell ref="E956:F957"/>
    <mergeCell ref="G956:G957"/>
    <mergeCell ref="B963:C963"/>
    <mergeCell ref="E963:F963"/>
    <mergeCell ref="B964:C964"/>
    <mergeCell ref="H964:H973"/>
    <mergeCell ref="B965:C965"/>
    <mergeCell ref="B966:C966"/>
    <mergeCell ref="B967:C967"/>
    <mergeCell ref="B968:C968"/>
    <mergeCell ref="B969:C969"/>
    <mergeCell ref="B970:C970"/>
    <mergeCell ref="B971:C971"/>
    <mergeCell ref="B972:C972"/>
    <mergeCell ref="B973:C973"/>
    <mergeCell ref="C1024:C1027"/>
    <mergeCell ref="D1030:E1030"/>
    <mergeCell ref="D1031:E1031"/>
    <mergeCell ref="E1004:F1005"/>
    <mergeCell ref="G1004:G1005"/>
    <mergeCell ref="B1011:C1011"/>
    <mergeCell ref="E1011:F1011"/>
    <mergeCell ref="B1012:C1012"/>
    <mergeCell ref="H1012:H1021"/>
    <mergeCell ref="B1013:C1013"/>
    <mergeCell ref="B1014:C1014"/>
    <mergeCell ref="B1015:C1015"/>
    <mergeCell ref="B1016:C1016"/>
    <mergeCell ref="B1017:C1017"/>
    <mergeCell ref="B1018:C1018"/>
    <mergeCell ref="B1019:C1019"/>
    <mergeCell ref="B1020:C1020"/>
    <mergeCell ref="B1021:C1021"/>
    <mergeCell ref="B1044:H1044"/>
    <mergeCell ref="B1045:G1045"/>
    <mergeCell ref="C1048:C1050"/>
    <mergeCell ref="D1048:G1048"/>
    <mergeCell ref="D1049:G1049"/>
    <mergeCell ref="D1050:G1050"/>
    <mergeCell ref="C1072:C1075"/>
    <mergeCell ref="D1078:E1078"/>
    <mergeCell ref="D1079:E1079"/>
    <mergeCell ref="B1092:H1092"/>
    <mergeCell ref="B1093:G1093"/>
    <mergeCell ref="C1096:C1098"/>
    <mergeCell ref="D1096:G1096"/>
    <mergeCell ref="D1097:G1097"/>
    <mergeCell ref="D1098:G1098"/>
    <mergeCell ref="E1052:F1053"/>
    <mergeCell ref="G1052:G1053"/>
    <mergeCell ref="B1059:C1059"/>
    <mergeCell ref="E1059:F1059"/>
    <mergeCell ref="B1060:C1060"/>
    <mergeCell ref="H1060:H1069"/>
    <mergeCell ref="B1061:C1061"/>
    <mergeCell ref="B1062:C1062"/>
    <mergeCell ref="B1063:C1063"/>
    <mergeCell ref="B1064:C1064"/>
    <mergeCell ref="B1065:C1065"/>
    <mergeCell ref="B1066:C1066"/>
    <mergeCell ref="B1067:C1067"/>
    <mergeCell ref="B1068:C1068"/>
    <mergeCell ref="B1069:C1069"/>
    <mergeCell ref="C1168:C1171"/>
    <mergeCell ref="D1174:E1174"/>
    <mergeCell ref="D1175:E1175"/>
    <mergeCell ref="B1188:H1188"/>
    <mergeCell ref="B1189:G1189"/>
    <mergeCell ref="C1120:C1123"/>
    <mergeCell ref="D1126:E1126"/>
    <mergeCell ref="D1127:E1127"/>
    <mergeCell ref="E1100:F1101"/>
    <mergeCell ref="G1100:G1101"/>
    <mergeCell ref="B1107:C1107"/>
    <mergeCell ref="E1107:F1107"/>
    <mergeCell ref="B1108:C1108"/>
    <mergeCell ref="H1108:H1117"/>
    <mergeCell ref="B1109:C1109"/>
    <mergeCell ref="B1110:C1110"/>
    <mergeCell ref="B1111:C1111"/>
    <mergeCell ref="B1112:C1112"/>
    <mergeCell ref="B1113:C1113"/>
    <mergeCell ref="B1114:C1114"/>
    <mergeCell ref="B1115:C1115"/>
    <mergeCell ref="B1116:C1116"/>
    <mergeCell ref="B1117:C1117"/>
    <mergeCell ref="B1140:H1140"/>
    <mergeCell ref="B1141:G1141"/>
    <mergeCell ref="C1144:C1146"/>
    <mergeCell ref="D1144:G1144"/>
    <mergeCell ref="D1145:G1145"/>
    <mergeCell ref="D1146:G1146"/>
    <mergeCell ref="E1148:F1149"/>
    <mergeCell ref="G1148:G1149"/>
    <mergeCell ref="B1155:C1155"/>
    <mergeCell ref="B1203:C1203"/>
    <mergeCell ref="B1204:C1204"/>
    <mergeCell ref="B1205:C1205"/>
    <mergeCell ref="B1206:C1206"/>
    <mergeCell ref="B1207:C1207"/>
    <mergeCell ref="B1208:C1208"/>
    <mergeCell ref="B1209:C1209"/>
    <mergeCell ref="B1210:C1210"/>
    <mergeCell ref="C1192:C1194"/>
    <mergeCell ref="D1192:G1192"/>
    <mergeCell ref="D1193:G1193"/>
    <mergeCell ref="D1194:G1194"/>
    <mergeCell ref="E1196:F1197"/>
    <mergeCell ref="G1196:G1197"/>
    <mergeCell ref="E1203:F1203"/>
    <mergeCell ref="H1204:H1213"/>
    <mergeCell ref="B1211:C1211"/>
    <mergeCell ref="B1332:H1332"/>
    <mergeCell ref="B1333:G1333"/>
    <mergeCell ref="C1336:C1338"/>
    <mergeCell ref="D1336:G1336"/>
    <mergeCell ref="D1337:G1337"/>
    <mergeCell ref="D1338:G1338"/>
    <mergeCell ref="E1340:F1341"/>
    <mergeCell ref="G1340:G1341"/>
    <mergeCell ref="B1347:C1347"/>
    <mergeCell ref="C1312:C1315"/>
    <mergeCell ref="D1318:E1318"/>
    <mergeCell ref="D1319:E1319"/>
    <mergeCell ref="B1300:C1300"/>
    <mergeCell ref="C1264:C1267"/>
    <mergeCell ref="D1270:E1270"/>
    <mergeCell ref="D1271:E1271"/>
    <mergeCell ref="B1284:H1284"/>
    <mergeCell ref="E1155:F1155"/>
    <mergeCell ref="B1156:C1156"/>
    <mergeCell ref="H1156:H1165"/>
    <mergeCell ref="B1157:C1157"/>
    <mergeCell ref="B1158:C1158"/>
    <mergeCell ref="B1159:C1159"/>
    <mergeCell ref="B1160:C1160"/>
    <mergeCell ref="B1161:C1161"/>
    <mergeCell ref="B1162:C1162"/>
    <mergeCell ref="B1163:C1163"/>
    <mergeCell ref="B1164:C1164"/>
    <mergeCell ref="B1165:C1165"/>
    <mergeCell ref="H1252:H1261"/>
    <mergeCell ref="B1253:C1253"/>
    <mergeCell ref="B1254:C1254"/>
    <mergeCell ref="B1255:C1255"/>
    <mergeCell ref="B1256:C1256"/>
    <mergeCell ref="B1257:C1257"/>
    <mergeCell ref="B1258:C1258"/>
    <mergeCell ref="B1259:C1259"/>
    <mergeCell ref="B1260:C1260"/>
    <mergeCell ref="B1261:C1261"/>
    <mergeCell ref="B1212:C1212"/>
    <mergeCell ref="B1213:C1213"/>
    <mergeCell ref="C1216:C1219"/>
    <mergeCell ref="D1222:E1222"/>
    <mergeCell ref="D1223:E1223"/>
    <mergeCell ref="B1236:H1236"/>
    <mergeCell ref="B1237:G1237"/>
    <mergeCell ref="C1240:C1242"/>
    <mergeCell ref="D1240:G1240"/>
    <mergeCell ref="D1241:G1241"/>
    <mergeCell ref="D1242:G1242"/>
    <mergeCell ref="E1244:F1245"/>
    <mergeCell ref="G1244:G1245"/>
    <mergeCell ref="B1251:C1251"/>
    <mergeCell ref="E1251:F1251"/>
    <mergeCell ref="B1252:C1252"/>
    <mergeCell ref="H1300:H1309"/>
    <mergeCell ref="B1301:C1301"/>
    <mergeCell ref="B1302:C1302"/>
    <mergeCell ref="B1303:C1303"/>
    <mergeCell ref="B1304:C1304"/>
    <mergeCell ref="B1305:C1305"/>
    <mergeCell ref="B1306:C1306"/>
    <mergeCell ref="B1307:C1307"/>
    <mergeCell ref="B1308:C1308"/>
    <mergeCell ref="B1309:C1309"/>
    <mergeCell ref="B1285:G1285"/>
    <mergeCell ref="C1288:C1290"/>
    <mergeCell ref="D1288:G1288"/>
    <mergeCell ref="D1289:G1289"/>
    <mergeCell ref="D1290:G1290"/>
    <mergeCell ref="E1292:F1293"/>
    <mergeCell ref="G1292:G1293"/>
    <mergeCell ref="B1299:C1299"/>
    <mergeCell ref="E1299:F1299"/>
    <mergeCell ref="C1360:C1363"/>
    <mergeCell ref="D1366:E1366"/>
    <mergeCell ref="D1367:E1367"/>
    <mergeCell ref="B1376:H1376"/>
    <mergeCell ref="B1377:G1377"/>
    <mergeCell ref="C1380:C1382"/>
    <mergeCell ref="D1380:G1380"/>
    <mergeCell ref="D1381:G1381"/>
    <mergeCell ref="D1382:G1382"/>
    <mergeCell ref="E1347:F1347"/>
    <mergeCell ref="B1348:C1348"/>
    <mergeCell ref="H1348:H1357"/>
    <mergeCell ref="B1349:C1349"/>
    <mergeCell ref="B1350:C1350"/>
    <mergeCell ref="B1351:C1351"/>
    <mergeCell ref="B1352:C1352"/>
    <mergeCell ref="B1353:C1353"/>
    <mergeCell ref="B1354:C1354"/>
    <mergeCell ref="B1355:C1355"/>
    <mergeCell ref="B1356:C1356"/>
    <mergeCell ref="B1357:C1357"/>
    <mergeCell ref="C1404:C1407"/>
    <mergeCell ref="D1410:E1410"/>
    <mergeCell ref="D1411:E1411"/>
    <mergeCell ref="E1384:F1385"/>
    <mergeCell ref="G1384:G1385"/>
    <mergeCell ref="B1391:C1391"/>
    <mergeCell ref="E1391:F1391"/>
    <mergeCell ref="B1392:C1392"/>
    <mergeCell ref="H1392:H1401"/>
    <mergeCell ref="B1393:C1393"/>
    <mergeCell ref="B1394:C1394"/>
    <mergeCell ref="B1395:C1395"/>
    <mergeCell ref="B1396:C1396"/>
    <mergeCell ref="B1397:C1397"/>
    <mergeCell ref="B1398:C1398"/>
    <mergeCell ref="B1399:C1399"/>
    <mergeCell ref="B1400:C1400"/>
    <mergeCell ref="B1401:C1401"/>
    <mergeCell ref="J1423:P1423"/>
    <mergeCell ref="J1424:O1424"/>
    <mergeCell ref="K1427:K1429"/>
    <mergeCell ref="L1427:O1427"/>
    <mergeCell ref="L1428:O1428"/>
    <mergeCell ref="L1429:O1429"/>
    <mergeCell ref="K1451:K1454"/>
    <mergeCell ref="L1457:M1457"/>
    <mergeCell ref="L1458:M1458"/>
    <mergeCell ref="B1471:H1471"/>
    <mergeCell ref="B1472:G1472"/>
    <mergeCell ref="C1475:C1477"/>
    <mergeCell ref="D1475:G1475"/>
    <mergeCell ref="D1476:G1476"/>
    <mergeCell ref="D1477:G1477"/>
    <mergeCell ref="M1431:N1432"/>
    <mergeCell ref="O1431:O1432"/>
    <mergeCell ref="J1438:K1438"/>
    <mergeCell ref="M1438:N1438"/>
    <mergeCell ref="J1439:K1439"/>
    <mergeCell ref="P1439:P1448"/>
    <mergeCell ref="J1440:K1440"/>
    <mergeCell ref="J1441:K1441"/>
    <mergeCell ref="J1442:K1442"/>
    <mergeCell ref="J1443:K1443"/>
    <mergeCell ref="J1444:K1444"/>
    <mergeCell ref="J1445:K1445"/>
    <mergeCell ref="J1446:K1446"/>
    <mergeCell ref="J1447:K1447"/>
    <mergeCell ref="J1448:K1448"/>
    <mergeCell ref="B1423:H1423"/>
    <mergeCell ref="B1424:G1424"/>
    <mergeCell ref="C1499:C1502"/>
    <mergeCell ref="D1505:E1505"/>
    <mergeCell ref="D1506:E1506"/>
    <mergeCell ref="B1518:H1518"/>
    <mergeCell ref="B1519:G1519"/>
    <mergeCell ref="C1522:C1524"/>
    <mergeCell ref="D1522:G1522"/>
    <mergeCell ref="D1523:G1523"/>
    <mergeCell ref="D1524:G1524"/>
    <mergeCell ref="E1479:F1480"/>
    <mergeCell ref="G1479:G1480"/>
    <mergeCell ref="B1486:C1486"/>
    <mergeCell ref="E1486:F1486"/>
    <mergeCell ref="B1487:C1487"/>
    <mergeCell ref="H1487:H1496"/>
    <mergeCell ref="B1488:C1488"/>
    <mergeCell ref="B1489:C1489"/>
    <mergeCell ref="B1490:C1490"/>
    <mergeCell ref="B1491:C1491"/>
    <mergeCell ref="B1492:C1492"/>
    <mergeCell ref="B1493:C1493"/>
    <mergeCell ref="B1494:C1494"/>
    <mergeCell ref="B1495:C1495"/>
    <mergeCell ref="B1496:C1496"/>
    <mergeCell ref="C1546:C1549"/>
    <mergeCell ref="D1552:E1552"/>
    <mergeCell ref="D1553:E1553"/>
    <mergeCell ref="B1566:H1566"/>
    <mergeCell ref="B1567:G1567"/>
    <mergeCell ref="C1570:C1572"/>
    <mergeCell ref="D1570:G1570"/>
    <mergeCell ref="D1571:G1571"/>
    <mergeCell ref="D1572:G1572"/>
    <mergeCell ref="E1526:F1527"/>
    <mergeCell ref="G1526:G1527"/>
    <mergeCell ref="B1533:C1533"/>
    <mergeCell ref="E1533:F1533"/>
    <mergeCell ref="B1534:C1534"/>
    <mergeCell ref="H1534:H1543"/>
    <mergeCell ref="B1535:C1535"/>
    <mergeCell ref="B1536:C1536"/>
    <mergeCell ref="B1537:C1537"/>
    <mergeCell ref="B1538:C1538"/>
    <mergeCell ref="B1539:C1539"/>
    <mergeCell ref="B1540:C1540"/>
    <mergeCell ref="B1541:C1541"/>
    <mergeCell ref="B1542:C1542"/>
    <mergeCell ref="B1543:C1543"/>
    <mergeCell ref="C1594:C1597"/>
    <mergeCell ref="D1600:E1600"/>
    <mergeCell ref="D1601:E1601"/>
    <mergeCell ref="B1614:H1614"/>
    <mergeCell ref="B1615:G1615"/>
    <mergeCell ref="C1618:C1620"/>
    <mergeCell ref="D1618:G1618"/>
    <mergeCell ref="D1619:G1619"/>
    <mergeCell ref="D1620:G1620"/>
    <mergeCell ref="E1574:F1575"/>
    <mergeCell ref="G1574:G1575"/>
    <mergeCell ref="B1581:C1581"/>
    <mergeCell ref="E1581:F1581"/>
    <mergeCell ref="B1582:C1582"/>
    <mergeCell ref="H1582:H1591"/>
    <mergeCell ref="B1583:C1583"/>
    <mergeCell ref="B1584:C1584"/>
    <mergeCell ref="B1585:C1585"/>
    <mergeCell ref="B1586:C1586"/>
    <mergeCell ref="B1587:C1587"/>
    <mergeCell ref="B1588:C1588"/>
    <mergeCell ref="B1589:C1589"/>
    <mergeCell ref="B1590:C1590"/>
    <mergeCell ref="B1591:C1591"/>
    <mergeCell ref="C1642:C1645"/>
    <mergeCell ref="D1648:E1648"/>
    <mergeCell ref="D1649:E1649"/>
    <mergeCell ref="B1660:H1660"/>
    <mergeCell ref="B1661:G1661"/>
    <mergeCell ref="C1664:C1666"/>
    <mergeCell ref="D1664:G1664"/>
    <mergeCell ref="D1665:G1665"/>
    <mergeCell ref="D1666:G1666"/>
    <mergeCell ref="E1622:F1623"/>
    <mergeCell ref="G1622:G1623"/>
    <mergeCell ref="B1629:C1629"/>
    <mergeCell ref="E1629:F1629"/>
    <mergeCell ref="B1630:C1630"/>
    <mergeCell ref="H1630:H1639"/>
    <mergeCell ref="B1631:C1631"/>
    <mergeCell ref="B1632:C1632"/>
    <mergeCell ref="B1633:C1633"/>
    <mergeCell ref="B1634:C1634"/>
    <mergeCell ref="B1635:C1635"/>
    <mergeCell ref="B1636:C1636"/>
    <mergeCell ref="B1637:C1637"/>
    <mergeCell ref="B1638:C1638"/>
    <mergeCell ref="B1639:C1639"/>
    <mergeCell ref="C1688:C1691"/>
    <mergeCell ref="D1694:E1694"/>
    <mergeCell ref="D1695:E1695"/>
    <mergeCell ref="B1707:H1707"/>
    <mergeCell ref="B1708:G1708"/>
    <mergeCell ref="C1711:C1713"/>
    <mergeCell ref="D1711:G1711"/>
    <mergeCell ref="D1712:G1712"/>
    <mergeCell ref="D1713:G1713"/>
    <mergeCell ref="E1668:F1669"/>
    <mergeCell ref="G1668:G1669"/>
    <mergeCell ref="B1675:C1675"/>
    <mergeCell ref="E1675:F1675"/>
    <mergeCell ref="B1676:C1676"/>
    <mergeCell ref="H1676:H1685"/>
    <mergeCell ref="B1677:C1677"/>
    <mergeCell ref="B1678:C1678"/>
    <mergeCell ref="B1679:C1679"/>
    <mergeCell ref="B1680:C1680"/>
    <mergeCell ref="B1681:C1681"/>
    <mergeCell ref="B1682:C1682"/>
    <mergeCell ref="B1683:C1683"/>
    <mergeCell ref="B1684:C1684"/>
    <mergeCell ref="B1685:C1685"/>
    <mergeCell ref="C1735:C1738"/>
    <mergeCell ref="D1741:E1741"/>
    <mergeCell ref="D1742:E1742"/>
    <mergeCell ref="B1755:H1755"/>
    <mergeCell ref="B1756:G1756"/>
    <mergeCell ref="C1759:C1761"/>
    <mergeCell ref="D1759:G1759"/>
    <mergeCell ref="D1760:G1760"/>
    <mergeCell ref="D1761:G1761"/>
    <mergeCell ref="E1715:F1716"/>
    <mergeCell ref="G1715:G1716"/>
    <mergeCell ref="B1722:C1722"/>
    <mergeCell ref="E1722:F1722"/>
    <mergeCell ref="B1723:C1723"/>
    <mergeCell ref="H1723:H1732"/>
    <mergeCell ref="B1724:C1724"/>
    <mergeCell ref="B1725:C1725"/>
    <mergeCell ref="B1726:C1726"/>
    <mergeCell ref="B1727:C1727"/>
    <mergeCell ref="B1728:C1728"/>
    <mergeCell ref="B1729:C1729"/>
    <mergeCell ref="B1730:C1730"/>
    <mergeCell ref="B1731:C1731"/>
    <mergeCell ref="B1732:C1732"/>
    <mergeCell ref="C1783:C1786"/>
    <mergeCell ref="D1789:E1789"/>
    <mergeCell ref="D1790:E1790"/>
    <mergeCell ref="B1803:H1803"/>
    <mergeCell ref="B1804:G1804"/>
    <mergeCell ref="C1807:C1809"/>
    <mergeCell ref="D1807:G1807"/>
    <mergeCell ref="D1808:G1808"/>
    <mergeCell ref="D1809:G1809"/>
    <mergeCell ref="E1763:F1764"/>
    <mergeCell ref="G1763:G1764"/>
    <mergeCell ref="B1770:C1770"/>
    <mergeCell ref="E1770:F1770"/>
    <mergeCell ref="B1771:C1771"/>
    <mergeCell ref="H1771:H1780"/>
    <mergeCell ref="B1772:C1772"/>
    <mergeCell ref="B1773:C1773"/>
    <mergeCell ref="B1774:C1774"/>
    <mergeCell ref="B1775:C1775"/>
    <mergeCell ref="B1776:C1776"/>
    <mergeCell ref="B1777:C1777"/>
    <mergeCell ref="B1778:C1778"/>
    <mergeCell ref="B1779:C1779"/>
    <mergeCell ref="B1780:C1780"/>
    <mergeCell ref="C1831:C1834"/>
    <mergeCell ref="D1837:E1837"/>
    <mergeCell ref="D1838:E1838"/>
    <mergeCell ref="B1851:H1851"/>
    <mergeCell ref="B1852:G1852"/>
    <mergeCell ref="C1855:C1857"/>
    <mergeCell ref="D1855:G1855"/>
    <mergeCell ref="D1856:G1856"/>
    <mergeCell ref="D1857:G1857"/>
    <mergeCell ref="E1811:F1812"/>
    <mergeCell ref="G1811:G1812"/>
    <mergeCell ref="B1818:C1818"/>
    <mergeCell ref="E1818:F1818"/>
    <mergeCell ref="B1819:C1819"/>
    <mergeCell ref="H1819:H1828"/>
    <mergeCell ref="B1820:C1820"/>
    <mergeCell ref="B1821:C1821"/>
    <mergeCell ref="B1822:C1822"/>
    <mergeCell ref="B1823:C1823"/>
    <mergeCell ref="B1824:C1824"/>
    <mergeCell ref="B1825:C1825"/>
    <mergeCell ref="B1826:C1826"/>
    <mergeCell ref="B1827:C1827"/>
    <mergeCell ref="B1828:C1828"/>
    <mergeCell ref="C1879:C1882"/>
    <mergeCell ref="D1885:E1885"/>
    <mergeCell ref="D1886:E1886"/>
    <mergeCell ref="B1899:H1899"/>
    <mergeCell ref="B1900:G1900"/>
    <mergeCell ref="C1903:C1905"/>
    <mergeCell ref="D1903:G1903"/>
    <mergeCell ref="D1904:G1904"/>
    <mergeCell ref="D1905:G1905"/>
    <mergeCell ref="E1859:F1860"/>
    <mergeCell ref="G1859:G1860"/>
    <mergeCell ref="B1866:C1866"/>
    <mergeCell ref="E1866:F1866"/>
    <mergeCell ref="B1867:C1867"/>
    <mergeCell ref="H1867:H1876"/>
    <mergeCell ref="B1868:C1868"/>
    <mergeCell ref="B1869:C1869"/>
    <mergeCell ref="B1870:C1870"/>
    <mergeCell ref="B1871:C1871"/>
    <mergeCell ref="B1872:C1872"/>
    <mergeCell ref="B1873:C1873"/>
    <mergeCell ref="B1874:C1874"/>
    <mergeCell ref="B1875:C1875"/>
    <mergeCell ref="B1876:C1876"/>
    <mergeCell ref="C1927:C1930"/>
    <mergeCell ref="D1933:E1933"/>
    <mergeCell ref="D1934:E1934"/>
    <mergeCell ref="B1945:H1945"/>
    <mergeCell ref="B1946:G1946"/>
    <mergeCell ref="C1949:C1951"/>
    <mergeCell ref="D1949:G1949"/>
    <mergeCell ref="D1950:G1950"/>
    <mergeCell ref="D1951:G1951"/>
    <mergeCell ref="E1907:F1908"/>
    <mergeCell ref="G1907:G1908"/>
    <mergeCell ref="B1914:C1914"/>
    <mergeCell ref="E1914:F1914"/>
    <mergeCell ref="B1915:C1915"/>
    <mergeCell ref="H1915:H1924"/>
    <mergeCell ref="B1916:C1916"/>
    <mergeCell ref="B1917:C1917"/>
    <mergeCell ref="B1918:C1918"/>
    <mergeCell ref="B1919:C1919"/>
    <mergeCell ref="B1920:C1920"/>
    <mergeCell ref="B1921:C1921"/>
    <mergeCell ref="B1922:C1922"/>
    <mergeCell ref="B1923:C1923"/>
    <mergeCell ref="B1924:C1924"/>
    <mergeCell ref="C1973:C1976"/>
    <mergeCell ref="D1979:E1979"/>
    <mergeCell ref="D1980:E1980"/>
    <mergeCell ref="B1992:H1992"/>
    <mergeCell ref="B1993:G1993"/>
    <mergeCell ref="C1996:C1998"/>
    <mergeCell ref="D1996:G1996"/>
    <mergeCell ref="D1997:G1997"/>
    <mergeCell ref="D1998:G1998"/>
    <mergeCell ref="E1953:F1954"/>
    <mergeCell ref="G1953:G1954"/>
    <mergeCell ref="B1960:C1960"/>
    <mergeCell ref="E1960:F1960"/>
    <mergeCell ref="B1961:C1961"/>
    <mergeCell ref="H1961:H1970"/>
    <mergeCell ref="B1962:C1962"/>
    <mergeCell ref="B1963:C1963"/>
    <mergeCell ref="B1964:C1964"/>
    <mergeCell ref="B1965:C1965"/>
    <mergeCell ref="B1966:C1966"/>
    <mergeCell ref="B1967:C1967"/>
    <mergeCell ref="B1968:C1968"/>
    <mergeCell ref="B1969:C1969"/>
    <mergeCell ref="B1970:C1970"/>
    <mergeCell ref="C2020:C2023"/>
    <mergeCell ref="D2026:E2026"/>
    <mergeCell ref="D2027:E2027"/>
    <mergeCell ref="B2040:H2040"/>
    <mergeCell ref="B2041:G2041"/>
    <mergeCell ref="C2044:C2046"/>
    <mergeCell ref="D2044:G2044"/>
    <mergeCell ref="D2045:G2045"/>
    <mergeCell ref="D2046:G2046"/>
    <mergeCell ref="E2000:F2001"/>
    <mergeCell ref="G2000:G2001"/>
    <mergeCell ref="B2007:C2007"/>
    <mergeCell ref="E2007:F2007"/>
    <mergeCell ref="B2008:C2008"/>
    <mergeCell ref="H2008:H2017"/>
    <mergeCell ref="B2009:C2009"/>
    <mergeCell ref="B2010:C2010"/>
    <mergeCell ref="B2011:C2011"/>
    <mergeCell ref="B2012:C2012"/>
    <mergeCell ref="B2013:C2013"/>
    <mergeCell ref="B2014:C2014"/>
    <mergeCell ref="B2015:C2015"/>
    <mergeCell ref="B2016:C2016"/>
    <mergeCell ref="B2017:C2017"/>
    <mergeCell ref="C2068:C2071"/>
    <mergeCell ref="D2074:E2074"/>
    <mergeCell ref="D2075:E2075"/>
    <mergeCell ref="E2048:F2049"/>
    <mergeCell ref="G2048:G2049"/>
    <mergeCell ref="B2055:C2055"/>
    <mergeCell ref="E2055:F2055"/>
    <mergeCell ref="B2056:C2056"/>
    <mergeCell ref="H2056:H2065"/>
    <mergeCell ref="B2057:C2057"/>
    <mergeCell ref="B2058:C2058"/>
    <mergeCell ref="B2059:C2059"/>
    <mergeCell ref="B2060:C2060"/>
    <mergeCell ref="B2061:C2061"/>
    <mergeCell ref="B2062:C2062"/>
    <mergeCell ref="B2063:C2063"/>
    <mergeCell ref="B2064:C2064"/>
    <mergeCell ref="B2065:C2065"/>
    <mergeCell ref="B2278:H2278"/>
    <mergeCell ref="B2279:G2279"/>
    <mergeCell ref="C2282:C2284"/>
    <mergeCell ref="D2282:G2282"/>
    <mergeCell ref="D2283:G2283"/>
    <mergeCell ref="D2284:G2284"/>
    <mergeCell ref="E2286:F2287"/>
    <mergeCell ref="G2286:G2287"/>
    <mergeCell ref="B2293:C2293"/>
    <mergeCell ref="E2293:F2293"/>
    <mergeCell ref="B2294:C2294"/>
    <mergeCell ref="H2294:H2303"/>
    <mergeCell ref="B2295:C2295"/>
    <mergeCell ref="B2296:C2296"/>
    <mergeCell ref="B2297:C2297"/>
    <mergeCell ref="B2298:C2298"/>
    <mergeCell ref="B2299:C2299"/>
    <mergeCell ref="B2300:C2300"/>
    <mergeCell ref="B2301:C2301"/>
    <mergeCell ref="B2302:C2302"/>
    <mergeCell ref="B2303:C2303"/>
    <mergeCell ref="C2306:C2309"/>
    <mergeCell ref="D2312:E2312"/>
    <mergeCell ref="D2313:E2313"/>
    <mergeCell ref="B2324:H2324"/>
    <mergeCell ref="B2325:G2325"/>
    <mergeCell ref="C2328:C2330"/>
    <mergeCell ref="D2328:G2328"/>
    <mergeCell ref="D2329:G2329"/>
    <mergeCell ref="D2330:G2330"/>
    <mergeCell ref="E2332:F2333"/>
    <mergeCell ref="G2332:G2333"/>
    <mergeCell ref="B2339:C2339"/>
    <mergeCell ref="E2339:F2339"/>
    <mergeCell ref="B2340:C2340"/>
    <mergeCell ref="H2340:H2349"/>
    <mergeCell ref="B2341:C2341"/>
    <mergeCell ref="B2342:C2342"/>
    <mergeCell ref="B2343:C2343"/>
    <mergeCell ref="B2344:C2344"/>
    <mergeCell ref="B2345:C2345"/>
    <mergeCell ref="B2346:C2346"/>
    <mergeCell ref="B2347:C2347"/>
    <mergeCell ref="B2348:C2348"/>
    <mergeCell ref="B2349:C2349"/>
    <mergeCell ref="C2352:C2355"/>
    <mergeCell ref="D2358:E2358"/>
    <mergeCell ref="D2359:E2359"/>
    <mergeCell ref="B2372:H2372"/>
    <mergeCell ref="B2373:G2373"/>
    <mergeCell ref="C2376:C2378"/>
    <mergeCell ref="D2376:G2376"/>
    <mergeCell ref="D2377:G2377"/>
    <mergeCell ref="D2378:G2378"/>
    <mergeCell ref="E2380:F2381"/>
    <mergeCell ref="G2380:G2381"/>
    <mergeCell ref="B2387:C2387"/>
    <mergeCell ref="E2387:F2387"/>
    <mergeCell ref="B2388:C2388"/>
    <mergeCell ref="H2388:H2397"/>
    <mergeCell ref="B2389:C2389"/>
    <mergeCell ref="B2390:C2390"/>
    <mergeCell ref="B2391:C2391"/>
    <mergeCell ref="B2392:C2392"/>
    <mergeCell ref="B2393:C2393"/>
    <mergeCell ref="B2394:C2394"/>
    <mergeCell ref="B2395:C2395"/>
    <mergeCell ref="B2396:C2396"/>
    <mergeCell ref="B2397:C2397"/>
    <mergeCell ref="C2400:C2403"/>
    <mergeCell ref="D2406:E2406"/>
    <mergeCell ref="D2407:E2407"/>
    <mergeCell ref="B2419:H2419"/>
    <mergeCell ref="B2420:G2420"/>
    <mergeCell ref="C2423:C2425"/>
    <mergeCell ref="D2423:G2423"/>
    <mergeCell ref="D2424:G2424"/>
    <mergeCell ref="D2425:G2425"/>
    <mergeCell ref="E2427:F2428"/>
    <mergeCell ref="G2427:G2428"/>
    <mergeCell ref="B2434:C2434"/>
    <mergeCell ref="E2434:F2434"/>
    <mergeCell ref="B2435:C2435"/>
    <mergeCell ref="H2435:H2444"/>
    <mergeCell ref="B2436:C2436"/>
    <mergeCell ref="B2437:C2437"/>
    <mergeCell ref="B2438:C2438"/>
    <mergeCell ref="B2439:C2439"/>
    <mergeCell ref="B2440:C2440"/>
    <mergeCell ref="B2441:C2441"/>
    <mergeCell ref="B2442:C2442"/>
    <mergeCell ref="B2443:C2443"/>
    <mergeCell ref="B2444:C2444"/>
    <mergeCell ref="C2447:C2450"/>
    <mergeCell ref="D2453:E2453"/>
    <mergeCell ref="D2454:E2454"/>
    <mergeCell ref="B2466:H2466"/>
    <mergeCell ref="B2467:G2467"/>
    <mergeCell ref="C2470:C2472"/>
    <mergeCell ref="D2470:G2470"/>
    <mergeCell ref="D2471:G2471"/>
    <mergeCell ref="D2472:G2472"/>
    <mergeCell ref="E2474:F2475"/>
    <mergeCell ref="G2474:G2475"/>
    <mergeCell ref="B2481:C2481"/>
    <mergeCell ref="E2481:F2481"/>
    <mergeCell ref="B2482:C2482"/>
    <mergeCell ref="H2482:H2491"/>
    <mergeCell ref="B2483:C2483"/>
    <mergeCell ref="B2484:C2484"/>
    <mergeCell ref="B2485:C2485"/>
    <mergeCell ref="B2486:C2486"/>
    <mergeCell ref="B2487:C2487"/>
    <mergeCell ref="B2488:C2488"/>
    <mergeCell ref="B2489:C2489"/>
    <mergeCell ref="B2490:C2490"/>
    <mergeCell ref="B2491:C2491"/>
    <mergeCell ref="C2494:C2497"/>
    <mergeCell ref="D2500:E2500"/>
    <mergeCell ref="D2501:E2501"/>
    <mergeCell ref="B2514:H2514"/>
    <mergeCell ref="B2515:G2515"/>
    <mergeCell ref="C2518:C2520"/>
    <mergeCell ref="D2518:G2518"/>
    <mergeCell ref="D2519:G2519"/>
    <mergeCell ref="D2520:G2520"/>
    <mergeCell ref="E2522:F2523"/>
    <mergeCell ref="G2522:G2523"/>
    <mergeCell ref="B2529:C2529"/>
    <mergeCell ref="E2529:F2529"/>
    <mergeCell ref="B2530:C2530"/>
    <mergeCell ref="H2530:H2539"/>
    <mergeCell ref="B2531:C2531"/>
    <mergeCell ref="B2532:C2532"/>
    <mergeCell ref="B2533:C2533"/>
    <mergeCell ref="B2534:C2534"/>
    <mergeCell ref="B2535:C2535"/>
    <mergeCell ref="B2536:C2536"/>
    <mergeCell ref="B2537:C2537"/>
    <mergeCell ref="B2538:C2538"/>
    <mergeCell ref="B2539:C2539"/>
    <mergeCell ref="C2542:C2545"/>
    <mergeCell ref="D2548:E2548"/>
    <mergeCell ref="D2549:E2549"/>
    <mergeCell ref="B2562:H2562"/>
    <mergeCell ref="B2563:G2563"/>
    <mergeCell ref="C2566:C2568"/>
    <mergeCell ref="D2566:G2566"/>
    <mergeCell ref="D2567:G2567"/>
    <mergeCell ref="D2568:G2568"/>
    <mergeCell ref="E2570:F2571"/>
    <mergeCell ref="G2570:G2571"/>
    <mergeCell ref="B2577:C2577"/>
    <mergeCell ref="E2577:F2577"/>
    <mergeCell ref="B2578:C2578"/>
    <mergeCell ref="H2578:H2587"/>
    <mergeCell ref="B2579:C2579"/>
    <mergeCell ref="B2580:C2580"/>
    <mergeCell ref="B2581:C2581"/>
    <mergeCell ref="B2582:C2582"/>
    <mergeCell ref="B2583:C2583"/>
    <mergeCell ref="B2584:C2584"/>
    <mergeCell ref="B2585:C2585"/>
    <mergeCell ref="B2586:C2586"/>
    <mergeCell ref="B2587:C2587"/>
    <mergeCell ref="C2590:C2593"/>
    <mergeCell ref="D2596:E2596"/>
    <mergeCell ref="D2597:E2597"/>
    <mergeCell ref="B2610:H2610"/>
    <mergeCell ref="B2611:G2611"/>
    <mergeCell ref="C2614:C2616"/>
    <mergeCell ref="D2614:G2614"/>
    <mergeCell ref="D2615:G2615"/>
    <mergeCell ref="D2616:G2616"/>
    <mergeCell ref="E2618:F2619"/>
    <mergeCell ref="G2618:G2619"/>
    <mergeCell ref="B2625:C2625"/>
    <mergeCell ref="E2625:F2625"/>
    <mergeCell ref="B2626:C2626"/>
    <mergeCell ref="H2626:H2635"/>
    <mergeCell ref="B2627:C2627"/>
    <mergeCell ref="B2628:C2628"/>
    <mergeCell ref="B2629:C2629"/>
    <mergeCell ref="B2630:C2630"/>
    <mergeCell ref="B2631:C2631"/>
    <mergeCell ref="B2632:C2632"/>
    <mergeCell ref="B2633:C2633"/>
    <mergeCell ref="B2634:C2634"/>
    <mergeCell ref="B2635:C2635"/>
    <mergeCell ref="C2638:C2641"/>
    <mergeCell ref="D2644:E2644"/>
    <mergeCell ref="D2645:E2645"/>
    <mergeCell ref="B2658:H2658"/>
    <mergeCell ref="B2659:G2659"/>
    <mergeCell ref="C2662:C2664"/>
    <mergeCell ref="D2662:G2662"/>
    <mergeCell ref="D2663:G2663"/>
    <mergeCell ref="D2664:G2664"/>
    <mergeCell ref="E2666:F2667"/>
    <mergeCell ref="G2666:G2667"/>
    <mergeCell ref="B2673:C2673"/>
    <mergeCell ref="E2673:F2673"/>
    <mergeCell ref="B2674:C2674"/>
    <mergeCell ref="H2674:H2683"/>
    <mergeCell ref="B2675:C2675"/>
    <mergeCell ref="B2676:C2676"/>
    <mergeCell ref="B2677:C2677"/>
    <mergeCell ref="B2678:C2678"/>
    <mergeCell ref="B2679:C2679"/>
    <mergeCell ref="B2680:C2680"/>
    <mergeCell ref="B2681:C2681"/>
    <mergeCell ref="B2682:C2682"/>
    <mergeCell ref="B2683:C2683"/>
    <mergeCell ref="C2686:C2689"/>
    <mergeCell ref="D2692:E2692"/>
    <mergeCell ref="D2693:E2693"/>
    <mergeCell ref="B2705:H2705"/>
    <mergeCell ref="B2706:G2706"/>
    <mergeCell ref="C2709:C2711"/>
    <mergeCell ref="D2709:G2709"/>
    <mergeCell ref="D2710:G2710"/>
    <mergeCell ref="D2711:G2711"/>
    <mergeCell ref="E2713:F2714"/>
    <mergeCell ref="G2713:G2714"/>
    <mergeCell ref="B2720:C2720"/>
    <mergeCell ref="E2720:F2720"/>
    <mergeCell ref="B2721:C2721"/>
    <mergeCell ref="H2721:H2730"/>
    <mergeCell ref="B2722:C2722"/>
    <mergeCell ref="B2723:C2723"/>
    <mergeCell ref="B2724:C2724"/>
    <mergeCell ref="B2725:C2725"/>
    <mergeCell ref="B2726:C2726"/>
    <mergeCell ref="B2727:C2727"/>
    <mergeCell ref="B2728:C2728"/>
    <mergeCell ref="B2729:C2729"/>
    <mergeCell ref="B2730:C2730"/>
    <mergeCell ref="C2733:C2736"/>
    <mergeCell ref="D2739:E2739"/>
    <mergeCell ref="D2740:E2740"/>
    <mergeCell ref="B2752:H2752"/>
    <mergeCell ref="B2753:G2753"/>
    <mergeCell ref="C2756:C2758"/>
    <mergeCell ref="D2756:G2756"/>
    <mergeCell ref="D2757:G2757"/>
    <mergeCell ref="D2758:G2758"/>
    <mergeCell ref="E2760:F2761"/>
    <mergeCell ref="G2760:G2761"/>
    <mergeCell ref="B2767:C2767"/>
    <mergeCell ref="E2767:F2767"/>
    <mergeCell ref="B2768:C2768"/>
    <mergeCell ref="H2768:H2777"/>
    <mergeCell ref="B2769:C2769"/>
    <mergeCell ref="B2770:C2770"/>
    <mergeCell ref="B2771:C2771"/>
    <mergeCell ref="B2772:C2772"/>
    <mergeCell ref="B2773:C2773"/>
    <mergeCell ref="B2774:C2774"/>
    <mergeCell ref="B2775:C2775"/>
    <mergeCell ref="B2776:C2776"/>
    <mergeCell ref="B2777:C2777"/>
    <mergeCell ref="C2780:C2783"/>
    <mergeCell ref="D2786:E2786"/>
    <mergeCell ref="D2787:E2787"/>
    <mergeCell ref="B2799:H2799"/>
    <mergeCell ref="B2800:G2800"/>
    <mergeCell ref="C2803:C2805"/>
    <mergeCell ref="D2803:G2803"/>
    <mergeCell ref="D2804:G2804"/>
    <mergeCell ref="D2805:G2805"/>
    <mergeCell ref="E2807:F2808"/>
    <mergeCell ref="G2807:G2808"/>
    <mergeCell ref="B2814:C2814"/>
    <mergeCell ref="E2814:F2814"/>
    <mergeCell ref="B2815:C2815"/>
    <mergeCell ref="H2815:H2824"/>
    <mergeCell ref="B2816:C2816"/>
    <mergeCell ref="B2817:C2817"/>
    <mergeCell ref="B2818:C2818"/>
    <mergeCell ref="B2819:C2819"/>
    <mergeCell ref="B2820:C2820"/>
    <mergeCell ref="B2821:C2821"/>
    <mergeCell ref="B2822:C2822"/>
    <mergeCell ref="B2823:C2823"/>
    <mergeCell ref="B2824:C2824"/>
    <mergeCell ref="C2827:C2830"/>
    <mergeCell ref="D2833:E2833"/>
    <mergeCell ref="D2834:E2834"/>
    <mergeCell ref="B2846:H2846"/>
    <mergeCell ref="B2847:G2847"/>
    <mergeCell ref="C2850:C2852"/>
    <mergeCell ref="D2850:G2850"/>
    <mergeCell ref="D2851:G2851"/>
    <mergeCell ref="D2852:G2852"/>
    <mergeCell ref="E2854:F2855"/>
    <mergeCell ref="G2854:G2855"/>
    <mergeCell ref="B2861:C2861"/>
    <mergeCell ref="E2861:F2861"/>
    <mergeCell ref="B2862:C2862"/>
    <mergeCell ref="H2862:H2871"/>
    <mergeCell ref="B2863:C2863"/>
    <mergeCell ref="B2864:C2864"/>
    <mergeCell ref="B2865:C2865"/>
    <mergeCell ref="B2866:C2866"/>
    <mergeCell ref="B2867:C2867"/>
    <mergeCell ref="B2868:C2868"/>
    <mergeCell ref="B2869:C2869"/>
    <mergeCell ref="B2870:C2870"/>
    <mergeCell ref="B2871:C2871"/>
    <mergeCell ref="C2874:C2877"/>
    <mergeCell ref="D2880:E2880"/>
    <mergeCell ref="D2881:E2881"/>
    <mergeCell ref="B2893:H2893"/>
    <mergeCell ref="B2894:G2894"/>
    <mergeCell ref="C2897:C2899"/>
    <mergeCell ref="D2897:G2897"/>
    <mergeCell ref="D2898:G2898"/>
    <mergeCell ref="D2899:G2899"/>
    <mergeCell ref="E2901:F2902"/>
    <mergeCell ref="G2901:G2902"/>
    <mergeCell ref="B2908:C2908"/>
    <mergeCell ref="E2908:F2908"/>
    <mergeCell ref="B2909:C2909"/>
    <mergeCell ref="H2909:H2918"/>
    <mergeCell ref="B2910:C2910"/>
    <mergeCell ref="B2911:C2911"/>
    <mergeCell ref="B2912:C2912"/>
    <mergeCell ref="B2913:C2913"/>
    <mergeCell ref="B2914:C2914"/>
    <mergeCell ref="B2915:C2915"/>
    <mergeCell ref="B2916:C2916"/>
    <mergeCell ref="B2917:C2917"/>
    <mergeCell ref="B2918:C2918"/>
    <mergeCell ref="C2921:C2924"/>
    <mergeCell ref="D2927:E2927"/>
    <mergeCell ref="D2928:E2928"/>
    <mergeCell ref="B2940:H2940"/>
    <mergeCell ref="B2941:G2941"/>
    <mergeCell ref="C2944:C2946"/>
    <mergeCell ref="D2944:G2944"/>
    <mergeCell ref="D2945:G2945"/>
    <mergeCell ref="D2946:G2946"/>
    <mergeCell ref="E2948:F2949"/>
    <mergeCell ref="G2948:G2949"/>
    <mergeCell ref="B2955:C2955"/>
    <mergeCell ref="E2955:F2955"/>
    <mergeCell ref="B2956:C2956"/>
    <mergeCell ref="H2956:H2965"/>
    <mergeCell ref="B2957:C2957"/>
    <mergeCell ref="B2958:C2958"/>
    <mergeCell ref="B2959:C2959"/>
    <mergeCell ref="B2960:C2960"/>
    <mergeCell ref="B2961:C2961"/>
    <mergeCell ref="B2962:C2962"/>
    <mergeCell ref="B2963:C2963"/>
    <mergeCell ref="B2964:C2964"/>
    <mergeCell ref="B2965:C2965"/>
    <mergeCell ref="C2968:C2971"/>
    <mergeCell ref="D2974:E2974"/>
    <mergeCell ref="D2975:E2975"/>
    <mergeCell ref="B2987:H2987"/>
    <mergeCell ref="B2988:G2988"/>
    <mergeCell ref="C2991:C2993"/>
    <mergeCell ref="D2991:G2991"/>
    <mergeCell ref="D2992:G2992"/>
    <mergeCell ref="D2993:G2993"/>
    <mergeCell ref="E2995:F2996"/>
    <mergeCell ref="G2995:G2996"/>
    <mergeCell ref="B3002:C3002"/>
    <mergeCell ref="E3002:F3002"/>
    <mergeCell ref="B3003:C3003"/>
    <mergeCell ref="H3003:H3012"/>
    <mergeCell ref="B3004:C3004"/>
    <mergeCell ref="B3005:C3005"/>
    <mergeCell ref="B3006:C3006"/>
    <mergeCell ref="B3007:C3007"/>
    <mergeCell ref="B3008:C3008"/>
    <mergeCell ref="B3009:C3009"/>
    <mergeCell ref="B3010:C3010"/>
    <mergeCell ref="B3011:C3011"/>
    <mergeCell ref="B3012:C3012"/>
    <mergeCell ref="C3015:C3018"/>
    <mergeCell ref="D3021:E3021"/>
    <mergeCell ref="D3022:E3022"/>
    <mergeCell ref="B3035:H3035"/>
    <mergeCell ref="B3036:G3036"/>
    <mergeCell ref="C3039:C3041"/>
    <mergeCell ref="D3039:G3039"/>
    <mergeCell ref="D3040:G3040"/>
    <mergeCell ref="D3041:G3041"/>
    <mergeCell ref="E3043:F3044"/>
    <mergeCell ref="G3043:G3044"/>
    <mergeCell ref="B3050:C3050"/>
    <mergeCell ref="E3050:F3050"/>
    <mergeCell ref="B3051:C3051"/>
    <mergeCell ref="H3051:H3060"/>
    <mergeCell ref="B3052:C3052"/>
    <mergeCell ref="B3053:C3053"/>
    <mergeCell ref="B3054:C3054"/>
    <mergeCell ref="B3055:C3055"/>
    <mergeCell ref="B3056:C3056"/>
    <mergeCell ref="B3057:C3057"/>
    <mergeCell ref="B3058:C3058"/>
    <mergeCell ref="B3059:C3059"/>
    <mergeCell ref="B3060:C3060"/>
    <mergeCell ref="C3063:C3066"/>
    <mergeCell ref="D3069:E3069"/>
    <mergeCell ref="D3070:E3070"/>
    <mergeCell ref="B3083:H3083"/>
    <mergeCell ref="B3084:G3084"/>
    <mergeCell ref="C3087:C3089"/>
    <mergeCell ref="D3087:G3087"/>
    <mergeCell ref="D3088:G3088"/>
    <mergeCell ref="D3089:G3089"/>
    <mergeCell ref="E3091:F3092"/>
    <mergeCell ref="G3091:G3092"/>
    <mergeCell ref="B3098:C3098"/>
    <mergeCell ref="E3098:F3098"/>
    <mergeCell ref="B3099:C3099"/>
    <mergeCell ref="H3099:H3108"/>
    <mergeCell ref="B3100:C3100"/>
    <mergeCell ref="B3101:C3101"/>
    <mergeCell ref="B3102:C3102"/>
    <mergeCell ref="B3103:C3103"/>
    <mergeCell ref="B3104:C3104"/>
    <mergeCell ref="B3105:C3105"/>
    <mergeCell ref="B3106:C3106"/>
    <mergeCell ref="B3107:C3107"/>
    <mergeCell ref="B3108:C3108"/>
    <mergeCell ref="C3111:C3114"/>
    <mergeCell ref="D3117:E3117"/>
    <mergeCell ref="D3118:E3118"/>
    <mergeCell ref="B3131:H3131"/>
    <mergeCell ref="B3132:G3132"/>
    <mergeCell ref="C3135:C3137"/>
    <mergeCell ref="D3135:G3135"/>
    <mergeCell ref="D3136:G3136"/>
    <mergeCell ref="D3137:G3137"/>
    <mergeCell ref="E3139:F3140"/>
    <mergeCell ref="G3139:G3140"/>
    <mergeCell ref="B3146:C3146"/>
    <mergeCell ref="E3146:F3146"/>
    <mergeCell ref="B3147:C3147"/>
    <mergeCell ref="H3147:H3156"/>
    <mergeCell ref="B3148:C3148"/>
    <mergeCell ref="B3149:C3149"/>
    <mergeCell ref="B3150:C3150"/>
    <mergeCell ref="B3151:C3151"/>
    <mergeCell ref="B3152:C3152"/>
    <mergeCell ref="B3153:C3153"/>
    <mergeCell ref="B3154:C3154"/>
    <mergeCell ref="B3155:C3155"/>
    <mergeCell ref="B3156:C3156"/>
    <mergeCell ref="C3207:C3210"/>
    <mergeCell ref="D3213:E3213"/>
    <mergeCell ref="D3214:E3214"/>
    <mergeCell ref="C3159:C3162"/>
    <mergeCell ref="D3165:E3165"/>
    <mergeCell ref="D3166:E3166"/>
    <mergeCell ref="B3179:H3179"/>
    <mergeCell ref="B3180:G3180"/>
    <mergeCell ref="C3183:C3185"/>
    <mergeCell ref="D3183:G3183"/>
    <mergeCell ref="D3184:G3184"/>
    <mergeCell ref="D3185:G3185"/>
    <mergeCell ref="E3187:F3188"/>
    <mergeCell ref="G3187:G3188"/>
    <mergeCell ref="B3194:C3194"/>
    <mergeCell ref="E3194:F3194"/>
    <mergeCell ref="B3195:C3195"/>
    <mergeCell ref="H3195:H3204"/>
    <mergeCell ref="B3196:C3196"/>
    <mergeCell ref="B3197:C3197"/>
    <mergeCell ref="B3198:C3198"/>
    <mergeCell ref="B3199:C3199"/>
    <mergeCell ref="B3200:C3200"/>
    <mergeCell ref="B3201:C3201"/>
    <mergeCell ref="B3202:C3202"/>
    <mergeCell ref="B3203:C3203"/>
    <mergeCell ref="B3204:C3204"/>
    <mergeCell ref="C1451:C1454"/>
    <mergeCell ref="D1457:E1457"/>
    <mergeCell ref="D1458:E1458"/>
    <mergeCell ref="C1427:C1429"/>
    <mergeCell ref="D1427:G1427"/>
    <mergeCell ref="D1428:G1428"/>
    <mergeCell ref="D1429:G1429"/>
    <mergeCell ref="E1431:F1432"/>
    <mergeCell ref="G1431:G1432"/>
    <mergeCell ref="B1438:C1438"/>
    <mergeCell ref="E1438:F1438"/>
    <mergeCell ref="B1439:C1439"/>
    <mergeCell ref="H1439:H1448"/>
    <mergeCell ref="B1440:C1440"/>
    <mergeCell ref="B1441:C1441"/>
    <mergeCell ref="B1442:C1442"/>
    <mergeCell ref="B1443:C1443"/>
    <mergeCell ref="B1444:C1444"/>
    <mergeCell ref="B1445:C1445"/>
    <mergeCell ref="B1446:C1446"/>
    <mergeCell ref="B1447:C1447"/>
    <mergeCell ref="B1448:C1448"/>
  </mergeCells>
  <dataValidations count="1">
    <dataValidation type="list" allowBlank="1" showInputMessage="1" showErrorMessage="1" sqref="D4666 D4573 D4482 D4390 D4299 D4207 D4116 D4028 D3940 D3894 D2575 D2527 D2479 D2765 D2859 D2953 D3431 D3383 D3335 D3287 D3239 D3525 D3618 D3712 D3804 D3759 D3665 D3572 D3478 D3000 D3048 D3096 D3144 D3192 D2906 D2812 D2718 D2432 D2243 D2291 D2195 D2147 D1958 D1673 D1436 D1484 L1436 D1531 D1579 D1627 D1720 D1768 D1816 D1864 D1912 D2005 D2053 D2101 D2337 D2385 D2671 D2623 D3849 D3984 D4071 D4162 D4254 D4346 D4436 D4528 D4620 D391 D439 D483 D531 D579 D627 D867 D819 D771 D723 D675 K1:K2 D14 D60 D204 D156 D108 D248 D295 D343 D1345 D1297 D1249 D1201 D1153 D1105 D1057 D913 D961 D1009 D1389">
      <formula1>д1</formula1>
    </dataValidation>
  </dataValidations>
  <pageMargins left="0.25" right="0.25" top="0.54166666666666663"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Расчет стоимости по Методике</vt:lpstr>
      <vt:lpstr>д1</vt:lpstr>
      <vt:lpstr>'Расчет стоимости по Методике'!Область_печати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Imamova</dc:creator>
  <cp:lastModifiedBy>123</cp:lastModifiedBy>
  <cp:lastPrinted>2017-02-13T12:12:00Z</cp:lastPrinted>
  <dcterms:created xsi:type="dcterms:W3CDTF">2016-01-18T14:22:10Z</dcterms:created>
  <dcterms:modified xsi:type="dcterms:W3CDTF">2017-04-04T10:07:57Z</dcterms:modified>
</cp:coreProperties>
</file>